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MT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X73" i="51" s="1"/>
  <c r="W75" i="51"/>
  <c r="W73" i="51" s="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I73" i="51" s="1"/>
  <c r="H75" i="51"/>
  <c r="G75" i="51"/>
  <c r="F75" i="51"/>
  <c r="E75" i="51"/>
  <c r="D75" i="51"/>
  <c r="C75" i="51"/>
  <c r="B75" i="51"/>
  <c r="Y74" i="51"/>
  <c r="Y73" i="51" s="1"/>
  <c r="X74" i="51"/>
  <c r="W74" i="5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O73" i="51" s="1"/>
  <c r="N74" i="51"/>
  <c r="N73" i="51" s="1"/>
  <c r="M74" i="51"/>
  <c r="L74" i="51"/>
  <c r="K74" i="51"/>
  <c r="J74" i="51"/>
  <c r="I74" i="5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M73" i="51"/>
  <c r="L73" i="51"/>
  <c r="K73" i="51"/>
  <c r="J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F105" i="51" s="1"/>
  <c r="E54" i="51"/>
  <c r="E105" i="51" s="1"/>
  <c r="D54" i="51"/>
  <c r="D105" i="51" s="1"/>
  <c r="C54" i="51"/>
  <c r="C105" i="51" s="1"/>
  <c r="B54" i="51"/>
  <c r="B105" i="51" s="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F104" i="51" s="1"/>
  <c r="E35" i="51"/>
  <c r="E104" i="51" s="1"/>
  <c r="D35" i="51"/>
  <c r="D104" i="51" s="1"/>
  <c r="C35" i="51"/>
  <c r="C104" i="51" s="1"/>
  <c r="B35" i="51"/>
  <c r="B104" i="51" s="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F103" i="51" s="1"/>
  <c r="E27" i="51"/>
  <c r="E103" i="51" s="1"/>
  <c r="D27" i="51"/>
  <c r="D103" i="51" s="1"/>
  <c r="C27" i="51"/>
  <c r="C103" i="51" s="1"/>
  <c r="B27" i="51"/>
  <c r="B103" i="51" s="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Y73" i="50" s="1"/>
  <c r="X75" i="50"/>
  <c r="W75" i="50"/>
  <c r="V75" i="50"/>
  <c r="U75" i="50"/>
  <c r="T75" i="50"/>
  <c r="T73" i="50" s="1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E73" i="50" s="1"/>
  <c r="D75" i="50"/>
  <c r="D73" i="50" s="1"/>
  <c r="C75" i="50"/>
  <c r="B75" i="50"/>
  <c r="Y74" i="50"/>
  <c r="X74" i="50"/>
  <c r="X73" i="50" s="1"/>
  <c r="W74" i="50"/>
  <c r="W73" i="50" s="1"/>
  <c r="V74" i="50"/>
  <c r="V73" i="50" s="1"/>
  <c r="U74" i="50"/>
  <c r="U73" i="50" s="1"/>
  <c r="T74" i="50"/>
  <c r="S74" i="50"/>
  <c r="S73" i="50" s="1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L74" i="50"/>
  <c r="L73" i="50" s="1"/>
  <c r="K74" i="50"/>
  <c r="K73" i="50" s="1"/>
  <c r="J74" i="50"/>
  <c r="J73" i="50" s="1"/>
  <c r="I74" i="50"/>
  <c r="H74" i="50"/>
  <c r="G74" i="50"/>
  <c r="F74" i="50"/>
  <c r="E74" i="50"/>
  <c r="D74" i="50"/>
  <c r="C74" i="50"/>
  <c r="C73" i="50" s="1"/>
  <c r="B74" i="50"/>
  <c r="B73" i="50" s="1"/>
  <c r="M73" i="50"/>
  <c r="I73" i="50"/>
  <c r="H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L73" i="49" s="1"/>
  <c r="K77" i="49"/>
  <c r="K73" i="49" s="1"/>
  <c r="J77" i="49"/>
  <c r="J73" i="49" s="1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I73" i="49" s="1"/>
  <c r="H76" i="49"/>
  <c r="H73" i="49" s="1"/>
  <c r="G76" i="49"/>
  <c r="G73" i="49" s="1"/>
  <c r="F76" i="49"/>
  <c r="F73" i="49" s="1"/>
  <c r="E76" i="49"/>
  <c r="D76" i="49"/>
  <c r="C76" i="49"/>
  <c r="B76" i="49"/>
  <c r="Y75" i="49"/>
  <c r="Y73" i="49" s="1"/>
  <c r="X75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B73" i="49" s="1"/>
  <c r="Y74" i="49"/>
  <c r="X74" i="49"/>
  <c r="X73" i="49" s="1"/>
  <c r="W74" i="49"/>
  <c r="W73" i="49" s="1"/>
  <c r="V74" i="49"/>
  <c r="V73" i="49" s="1"/>
  <c r="U74" i="49"/>
  <c r="U73" i="49" s="1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T73" i="49"/>
  <c r="S73" i="49"/>
  <c r="R73" i="49"/>
  <c r="Q73" i="49"/>
  <c r="P73" i="49"/>
  <c r="O73" i="49"/>
  <c r="N73" i="49"/>
  <c r="M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R52" i="47" s="1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I60" i="47"/>
  <c r="E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S52" i="47" s="1"/>
  <c r="R53" i="47"/>
  <c r="Q53" i="47"/>
  <c r="P53" i="47"/>
  <c r="O53" i="47"/>
  <c r="N53" i="47"/>
  <c r="N52" i="47" s="1"/>
  <c r="M53" i="47"/>
  <c r="M52" i="47" s="1"/>
  <c r="L53" i="47"/>
  <c r="L52" i="47" s="1"/>
  <c r="K53" i="47"/>
  <c r="K52" i="47" s="1"/>
  <c r="J53" i="47"/>
  <c r="J52" i="47" s="1"/>
  <c r="I53" i="47"/>
  <c r="I52" i="47" s="1"/>
  <c r="H53" i="47"/>
  <c r="H52" i="47" s="1"/>
  <c r="G53" i="47"/>
  <c r="G52" i="47" s="1"/>
  <c r="F53" i="47"/>
  <c r="F52" i="47" s="1"/>
  <c r="E53" i="47"/>
  <c r="E52" i="47" s="1"/>
  <c r="D53" i="47"/>
  <c r="D52" i="47" s="1"/>
  <c r="C53" i="47"/>
  <c r="C52" i="47" s="1"/>
  <c r="B53" i="47"/>
  <c r="B52" i="47" s="1"/>
  <c r="Q52" i="47"/>
  <c r="P52" i="47"/>
  <c r="O52" i="47"/>
  <c r="Y28" i="47"/>
  <c r="Y77" i="47" s="1"/>
  <c r="X28" i="47"/>
  <c r="X77" i="47" s="1"/>
  <c r="W28" i="47"/>
  <c r="W77" i="47" s="1"/>
  <c r="V28" i="47"/>
  <c r="V77" i="47" s="1"/>
  <c r="U28" i="47"/>
  <c r="U77" i="47" s="1"/>
  <c r="T28" i="47"/>
  <c r="T77" i="47" s="1"/>
  <c r="S28" i="47"/>
  <c r="S77" i="47" s="1"/>
  <c r="R28" i="47"/>
  <c r="R77" i="47" s="1"/>
  <c r="Q28" i="47"/>
  <c r="Q77" i="47" s="1"/>
  <c r="P28" i="47"/>
  <c r="P77" i="47" s="1"/>
  <c r="O28" i="47"/>
  <c r="O77" i="47" s="1"/>
  <c r="N28" i="47"/>
  <c r="N77" i="47" s="1"/>
  <c r="M28" i="47"/>
  <c r="M77" i="47" s="1"/>
  <c r="L28" i="47"/>
  <c r="L77" i="47" s="1"/>
  <c r="K28" i="47"/>
  <c r="K77" i="47" s="1"/>
  <c r="J28" i="47"/>
  <c r="J77" i="47" s="1"/>
  <c r="I28" i="47"/>
  <c r="I77" i="47" s="1"/>
  <c r="H28" i="47"/>
  <c r="H77" i="47" s="1"/>
  <c r="G28" i="47"/>
  <c r="G77" i="47" s="1"/>
  <c r="F28" i="47"/>
  <c r="F77" i="47" s="1"/>
  <c r="E28" i="47"/>
  <c r="E77" i="47" s="1"/>
  <c r="D28" i="47"/>
  <c r="D77" i="47" s="1"/>
  <c r="C28" i="47"/>
  <c r="C77" i="47" s="1"/>
  <c r="B28" i="47"/>
  <c r="B77" i="47" s="1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X77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Q52" i="46" s="1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Y60" i="46"/>
  <c r="T60" i="46"/>
  <c r="H60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X52" i="46" s="1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X53" i="46"/>
  <c r="W53" i="46"/>
  <c r="V53" i="46"/>
  <c r="U53" i="46"/>
  <c r="T53" i="46"/>
  <c r="T52" i="46" s="1"/>
  <c r="S53" i="46"/>
  <c r="R53" i="46"/>
  <c r="R52" i="46" s="1"/>
  <c r="Q53" i="46"/>
  <c r="P53" i="46"/>
  <c r="P52" i="46" s="1"/>
  <c r="O53" i="46"/>
  <c r="N53" i="46"/>
  <c r="N52" i="46" s="1"/>
  <c r="M53" i="46"/>
  <c r="M52" i="46" s="1"/>
  <c r="L53" i="46"/>
  <c r="K53" i="46"/>
  <c r="J53" i="46"/>
  <c r="J52" i="46" s="1"/>
  <c r="I53" i="46"/>
  <c r="H53" i="46"/>
  <c r="H52" i="46" s="1"/>
  <c r="G53" i="46"/>
  <c r="F53" i="46"/>
  <c r="F52" i="46" s="1"/>
  <c r="E53" i="46"/>
  <c r="E52" i="46" s="1"/>
  <c r="D53" i="46"/>
  <c r="D52" i="46" s="1"/>
  <c r="C53" i="46"/>
  <c r="B53" i="46"/>
  <c r="B52" i="46" s="1"/>
  <c r="Y52" i="46"/>
  <c r="V52" i="46"/>
  <c r="U52" i="46"/>
  <c r="L52" i="46"/>
  <c r="Y28" i="46"/>
  <c r="Y77" i="46" s="1"/>
  <c r="X28" i="46"/>
  <c r="X60" i="46" s="1"/>
  <c r="W28" i="46"/>
  <c r="W77" i="46" s="1"/>
  <c r="V28" i="46"/>
  <c r="U28" i="46"/>
  <c r="T28" i="46"/>
  <c r="T77" i="46" s="1"/>
  <c r="S28" i="46"/>
  <c r="S77" i="46" s="1"/>
  <c r="R28" i="46"/>
  <c r="Q28" i="46"/>
  <c r="Q77" i="46" s="1"/>
  <c r="P28" i="46"/>
  <c r="P77" i="46" s="1"/>
  <c r="O28" i="46"/>
  <c r="O77" i="46" s="1"/>
  <c r="N28" i="46"/>
  <c r="M28" i="46"/>
  <c r="L28" i="46"/>
  <c r="L77" i="46" s="1"/>
  <c r="K28" i="46"/>
  <c r="K77" i="46" s="1"/>
  <c r="J28" i="46"/>
  <c r="I28" i="46"/>
  <c r="I77" i="46" s="1"/>
  <c r="H28" i="46"/>
  <c r="H77" i="46" s="1"/>
  <c r="G28" i="46"/>
  <c r="G77" i="46" s="1"/>
  <c r="F28" i="46"/>
  <c r="E28" i="46"/>
  <c r="D28" i="46"/>
  <c r="D77" i="46" s="1"/>
  <c r="C28" i="46"/>
  <c r="C77" i="46" s="1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G77" i="45"/>
  <c r="D77" i="45"/>
  <c r="C77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C69" i="45" s="1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G60" i="45"/>
  <c r="C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X52" i="45" s="1"/>
  <c r="W54" i="45"/>
  <c r="V54" i="45"/>
  <c r="U54" i="45"/>
  <c r="U52" i="45" s="1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X53" i="45"/>
  <c r="W53" i="45"/>
  <c r="V53" i="45"/>
  <c r="U53" i="45"/>
  <c r="T53" i="45"/>
  <c r="T52" i="45" s="1"/>
  <c r="S53" i="45"/>
  <c r="R53" i="45"/>
  <c r="R52" i="45" s="1"/>
  <c r="Q53" i="45"/>
  <c r="Q52" i="45" s="1"/>
  <c r="P53" i="45"/>
  <c r="O53" i="45"/>
  <c r="N53" i="45"/>
  <c r="M53" i="45"/>
  <c r="M52" i="45" s="1"/>
  <c r="L53" i="45"/>
  <c r="L52" i="45" s="1"/>
  <c r="K53" i="45"/>
  <c r="J53" i="45"/>
  <c r="J52" i="45" s="1"/>
  <c r="I53" i="45"/>
  <c r="I52" i="45" s="1"/>
  <c r="H53" i="45"/>
  <c r="H52" i="45" s="1"/>
  <c r="G53" i="45"/>
  <c r="F53" i="45"/>
  <c r="E53" i="45"/>
  <c r="E52" i="45" s="1"/>
  <c r="D53" i="45"/>
  <c r="D52" i="45" s="1"/>
  <c r="C53" i="45"/>
  <c r="B53" i="45"/>
  <c r="B52" i="45" s="1"/>
  <c r="Y52" i="45"/>
  <c r="Y28" i="45"/>
  <c r="X28" i="45"/>
  <c r="X77" i="45" s="1"/>
  <c r="W28" i="45"/>
  <c r="W77" i="45" s="1"/>
  <c r="V28" i="45"/>
  <c r="V60" i="45" s="1"/>
  <c r="U28" i="45"/>
  <c r="T28" i="45"/>
  <c r="T77" i="45" s="1"/>
  <c r="S28" i="45"/>
  <c r="S77" i="45" s="1"/>
  <c r="R28" i="45"/>
  <c r="Q28" i="45"/>
  <c r="P28" i="45"/>
  <c r="P77" i="45" s="1"/>
  <c r="O28" i="45"/>
  <c r="O77" i="45" s="1"/>
  <c r="N28" i="45"/>
  <c r="N77" i="45" s="1"/>
  <c r="M28" i="45"/>
  <c r="L28" i="45"/>
  <c r="L77" i="45" s="1"/>
  <c r="K28" i="45"/>
  <c r="K77" i="45" s="1"/>
  <c r="J28" i="45"/>
  <c r="J77" i="45" s="1"/>
  <c r="I28" i="45"/>
  <c r="H28" i="45"/>
  <c r="H60" i="45" s="1"/>
  <c r="G28" i="45"/>
  <c r="F28" i="45"/>
  <c r="F77" i="45" s="1"/>
  <c r="E28" i="45"/>
  <c r="D28" i="45"/>
  <c r="D60" i="45" s="1"/>
  <c r="C28" i="45"/>
  <c r="B28" i="45"/>
  <c r="Y38" i="44"/>
  <c r="X38" i="44"/>
  <c r="W38" i="44"/>
  <c r="V38" i="44"/>
  <c r="U38" i="44"/>
  <c r="T38" i="44"/>
  <c r="S38" i="44"/>
  <c r="S179" i="4" s="1"/>
  <c r="R38" i="44"/>
  <c r="Q38" i="44"/>
  <c r="P38" i="44"/>
  <c r="O38" i="44"/>
  <c r="N38" i="44"/>
  <c r="M38" i="44"/>
  <c r="L38" i="44"/>
  <c r="K38" i="44"/>
  <c r="J38" i="44"/>
  <c r="I38" i="44"/>
  <c r="H38" i="44"/>
  <c r="G38" i="44"/>
  <c r="F38" i="44"/>
  <c r="E38" i="44"/>
  <c r="D38" i="44"/>
  <c r="C38" i="44"/>
  <c r="B38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X33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G33" i="44"/>
  <c r="F33" i="44"/>
  <c r="E33" i="44"/>
  <c r="D33" i="44"/>
  <c r="D124" i="4" s="1"/>
  <c r="C33" i="44"/>
  <c r="B3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P63" i="43" s="1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N63" i="43" s="1"/>
  <c r="M73" i="43"/>
  <c r="L73" i="43"/>
  <c r="K73" i="43"/>
  <c r="J73" i="43"/>
  <c r="I73" i="43"/>
  <c r="H73" i="43"/>
  <c r="G73" i="43"/>
  <c r="F73" i="43"/>
  <c r="E73" i="43"/>
  <c r="D73" i="43"/>
  <c r="C73" i="43"/>
  <c r="B73" i="43"/>
  <c r="F72" i="43"/>
  <c r="D72" i="43"/>
  <c r="B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X63" i="43" s="1"/>
  <c r="W65" i="43"/>
  <c r="W63" i="43" s="1"/>
  <c r="V65" i="43"/>
  <c r="V63" i="43" s="1"/>
  <c r="U65" i="43"/>
  <c r="U63" i="43" s="1"/>
  <c r="T65" i="43"/>
  <c r="S65" i="43"/>
  <c r="R65" i="43"/>
  <c r="Q65" i="43"/>
  <c r="P65" i="43"/>
  <c r="O65" i="43"/>
  <c r="N65" i="43"/>
  <c r="M65" i="43"/>
  <c r="L65" i="43"/>
  <c r="L63" i="43" s="1"/>
  <c r="K65" i="43"/>
  <c r="K63" i="43" s="1"/>
  <c r="J65" i="43"/>
  <c r="I65" i="43"/>
  <c r="H65" i="43"/>
  <c r="G65" i="43"/>
  <c r="F65" i="43"/>
  <c r="E65" i="43"/>
  <c r="E63" i="43" s="1"/>
  <c r="D65" i="43"/>
  <c r="C65" i="43"/>
  <c r="B65" i="43"/>
  <c r="Y64" i="43"/>
  <c r="Y63" i="43" s="1"/>
  <c r="X64" i="43"/>
  <c r="W64" i="43"/>
  <c r="V64" i="43"/>
  <c r="U64" i="43"/>
  <c r="T64" i="43"/>
  <c r="T63" i="43" s="1"/>
  <c r="S64" i="43"/>
  <c r="S63" i="43" s="1"/>
  <c r="R64" i="43"/>
  <c r="R63" i="43" s="1"/>
  <c r="Q64" i="43"/>
  <c r="Q63" i="43" s="1"/>
  <c r="P64" i="43"/>
  <c r="O64" i="43"/>
  <c r="N64" i="43"/>
  <c r="M64" i="43"/>
  <c r="L64" i="43"/>
  <c r="K64" i="43"/>
  <c r="J64" i="43"/>
  <c r="J63" i="43" s="1"/>
  <c r="I64" i="43"/>
  <c r="I63" i="43" s="1"/>
  <c r="H64" i="43"/>
  <c r="H63" i="43" s="1"/>
  <c r="G64" i="43"/>
  <c r="G63" i="43" s="1"/>
  <c r="F64" i="43"/>
  <c r="F63" i="43" s="1"/>
  <c r="E64" i="43"/>
  <c r="D64" i="43"/>
  <c r="D63" i="43" s="1"/>
  <c r="C64" i="43"/>
  <c r="C63" i="43" s="1"/>
  <c r="B64" i="43"/>
  <c r="B63" i="43" s="1"/>
  <c r="O63" i="43"/>
  <c r="M63" i="43"/>
  <c r="Y39" i="43"/>
  <c r="X39" i="43"/>
  <c r="W39" i="43"/>
  <c r="V39" i="43"/>
  <c r="V72" i="43" s="1"/>
  <c r="U39" i="43"/>
  <c r="T39" i="43"/>
  <c r="T72" i="43" s="1"/>
  <c r="S39" i="43"/>
  <c r="S90" i="43" s="1"/>
  <c r="R39" i="43"/>
  <c r="R90" i="43" s="1"/>
  <c r="Q39" i="43"/>
  <c r="Q90" i="43" s="1"/>
  <c r="P39" i="43"/>
  <c r="O39" i="43"/>
  <c r="O90" i="43" s="1"/>
  <c r="N39" i="43"/>
  <c r="N90" i="43" s="1"/>
  <c r="M39" i="43"/>
  <c r="M90" i="43" s="1"/>
  <c r="L39" i="43"/>
  <c r="L90" i="43" s="1"/>
  <c r="K39" i="43"/>
  <c r="K90" i="43" s="1"/>
  <c r="J39" i="43"/>
  <c r="J90" i="43" s="1"/>
  <c r="I39" i="43"/>
  <c r="I90" i="43" s="1"/>
  <c r="H39" i="43"/>
  <c r="G39" i="43"/>
  <c r="G90" i="43" s="1"/>
  <c r="F39" i="43"/>
  <c r="F90" i="43" s="1"/>
  <c r="E39" i="43"/>
  <c r="E90" i="43" s="1"/>
  <c r="D39" i="43"/>
  <c r="D90" i="43" s="1"/>
  <c r="C39" i="43"/>
  <c r="C90" i="43" s="1"/>
  <c r="B39" i="43"/>
  <c r="B90" i="43" s="1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O63" i="42" s="1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K63" i="42" s="1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E63" i="42" s="1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G63" i="42" s="1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F63" i="42" s="1"/>
  <c r="E67" i="42"/>
  <c r="D67" i="42"/>
  <c r="D63" i="42" s="1"/>
  <c r="C67" i="42"/>
  <c r="B67" i="42"/>
  <c r="Y66" i="42"/>
  <c r="X66" i="42"/>
  <c r="W66" i="42"/>
  <c r="V66" i="42"/>
  <c r="U66" i="42"/>
  <c r="T66" i="42"/>
  <c r="S66" i="42"/>
  <c r="R66" i="42"/>
  <c r="Q66" i="42"/>
  <c r="Q63" i="42" s="1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Y63" i="42" s="1"/>
  <c r="X65" i="42"/>
  <c r="W65" i="42"/>
  <c r="W63" i="42" s="1"/>
  <c r="V65" i="42"/>
  <c r="U65" i="42"/>
  <c r="T65" i="42"/>
  <c r="S65" i="42"/>
  <c r="R65" i="42"/>
  <c r="Q65" i="42"/>
  <c r="P65" i="42"/>
  <c r="O65" i="42"/>
  <c r="N65" i="42"/>
  <c r="M65" i="42"/>
  <c r="M63" i="42" s="1"/>
  <c r="L65" i="42"/>
  <c r="K65" i="42"/>
  <c r="J65" i="42"/>
  <c r="I65" i="42"/>
  <c r="H65" i="42"/>
  <c r="G65" i="42"/>
  <c r="F65" i="42"/>
  <c r="E65" i="42"/>
  <c r="D65" i="42"/>
  <c r="C65" i="42"/>
  <c r="C63" i="42" s="1"/>
  <c r="B65" i="42"/>
  <c r="B63" i="42" s="1"/>
  <c r="Y64" i="42"/>
  <c r="X64" i="42"/>
  <c r="X63" i="42" s="1"/>
  <c r="W64" i="42"/>
  <c r="V64" i="42"/>
  <c r="V63" i="42" s="1"/>
  <c r="U64" i="42"/>
  <c r="U63" i="42" s="1"/>
  <c r="T64" i="42"/>
  <c r="T63" i="42" s="1"/>
  <c r="S64" i="42"/>
  <c r="S63" i="42" s="1"/>
  <c r="R64" i="42"/>
  <c r="Q64" i="42"/>
  <c r="P64" i="42"/>
  <c r="O64" i="42"/>
  <c r="N64" i="42"/>
  <c r="M64" i="42"/>
  <c r="L64" i="42"/>
  <c r="K64" i="42"/>
  <c r="J64" i="42"/>
  <c r="J63" i="42" s="1"/>
  <c r="I64" i="42"/>
  <c r="I63" i="42" s="1"/>
  <c r="H64" i="42"/>
  <c r="H63" i="42" s="1"/>
  <c r="G64" i="42"/>
  <c r="F64" i="42"/>
  <c r="E64" i="42"/>
  <c r="D64" i="42"/>
  <c r="C64" i="42"/>
  <c r="B64" i="42"/>
  <c r="R63" i="42"/>
  <c r="P63" i="42"/>
  <c r="N63" i="42"/>
  <c r="L63" i="42"/>
  <c r="Y39" i="42"/>
  <c r="X39" i="42"/>
  <c r="W39" i="42"/>
  <c r="W72" i="42" s="1"/>
  <c r="V39" i="42"/>
  <c r="U39" i="42"/>
  <c r="T39" i="42"/>
  <c r="S39" i="42"/>
  <c r="S72" i="42" s="1"/>
  <c r="R39" i="42"/>
  <c r="Q39" i="42"/>
  <c r="P39" i="42"/>
  <c r="O39" i="42"/>
  <c r="O72" i="42" s="1"/>
  <c r="N39" i="42"/>
  <c r="M39" i="42"/>
  <c r="L39" i="42"/>
  <c r="K39" i="42"/>
  <c r="K90" i="42" s="1"/>
  <c r="J39" i="42"/>
  <c r="J90" i="42" s="1"/>
  <c r="I39" i="42"/>
  <c r="H39" i="42"/>
  <c r="H90" i="42" s="1"/>
  <c r="G39" i="42"/>
  <c r="G90" i="42" s="1"/>
  <c r="F39" i="42"/>
  <c r="F90" i="42" s="1"/>
  <c r="E39" i="42"/>
  <c r="E90" i="42" s="1"/>
  <c r="D39" i="42"/>
  <c r="D90" i="42" s="1"/>
  <c r="C39" i="42"/>
  <c r="C90" i="42" s="1"/>
  <c r="B39" i="42"/>
  <c r="B90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X90" i="41"/>
  <c r="V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V63" i="41" s="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R63" i="41" s="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H72" i="41"/>
  <c r="F72" i="41"/>
  <c r="D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M63" i="41" s="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L63" i="41" s="1"/>
  <c r="K67" i="41"/>
  <c r="K63" i="41" s="1"/>
  <c r="J67" i="41"/>
  <c r="J63" i="41" s="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W63" i="41" s="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I63" i="41" s="1"/>
  <c r="H65" i="41"/>
  <c r="H63" i="41" s="1"/>
  <c r="G65" i="41"/>
  <c r="G63" i="41" s="1"/>
  <c r="F65" i="41"/>
  <c r="F63" i="41" s="1"/>
  <c r="E65" i="41"/>
  <c r="D65" i="41"/>
  <c r="C65" i="41"/>
  <c r="B65" i="41"/>
  <c r="Y64" i="41"/>
  <c r="Y63" i="41" s="1"/>
  <c r="X64" i="41"/>
  <c r="W64" i="41"/>
  <c r="V64" i="41"/>
  <c r="U64" i="41"/>
  <c r="T64" i="41"/>
  <c r="S64" i="41"/>
  <c r="S63" i="41" s="1"/>
  <c r="R64" i="41"/>
  <c r="Q64" i="41"/>
  <c r="P64" i="41"/>
  <c r="P63" i="41" s="1"/>
  <c r="O64" i="41"/>
  <c r="N64" i="41"/>
  <c r="N63" i="41" s="1"/>
  <c r="M64" i="41"/>
  <c r="L64" i="41"/>
  <c r="K64" i="41"/>
  <c r="J64" i="41"/>
  <c r="I64" i="41"/>
  <c r="H64" i="41"/>
  <c r="G64" i="41"/>
  <c r="F64" i="41"/>
  <c r="E64" i="41"/>
  <c r="E63" i="41" s="1"/>
  <c r="D64" i="41"/>
  <c r="D63" i="41" s="1"/>
  <c r="C64" i="41"/>
  <c r="C63" i="41" s="1"/>
  <c r="B64" i="41"/>
  <c r="B63" i="41" s="1"/>
  <c r="X63" i="41"/>
  <c r="U63" i="41"/>
  <c r="T63" i="41"/>
  <c r="Q63" i="41"/>
  <c r="O63" i="41"/>
  <c r="Y39" i="41"/>
  <c r="Y90" i="41" s="1"/>
  <c r="X39" i="41"/>
  <c r="X72" i="41" s="1"/>
  <c r="W39" i="41"/>
  <c r="W90" i="41" s="1"/>
  <c r="V39" i="41"/>
  <c r="U39" i="41"/>
  <c r="U90" i="41" s="1"/>
  <c r="T39" i="41"/>
  <c r="T90" i="41" s="1"/>
  <c r="S39" i="41"/>
  <c r="S90" i="41" s="1"/>
  <c r="R39" i="41"/>
  <c r="Q39" i="41"/>
  <c r="Q90" i="41" s="1"/>
  <c r="P39" i="41"/>
  <c r="P72" i="41" s="1"/>
  <c r="O39" i="41"/>
  <c r="O90" i="41" s="1"/>
  <c r="N39" i="41"/>
  <c r="N90" i="41" s="1"/>
  <c r="M39" i="41"/>
  <c r="M90" i="41" s="1"/>
  <c r="M81" i="41" s="1"/>
  <c r="L39" i="41"/>
  <c r="L90" i="41" s="1"/>
  <c r="K39" i="41"/>
  <c r="K90" i="41" s="1"/>
  <c r="K81" i="41" s="1"/>
  <c r="J39" i="41"/>
  <c r="I39" i="41"/>
  <c r="I90" i="41" s="1"/>
  <c r="H39" i="41"/>
  <c r="H90" i="41" s="1"/>
  <c r="G39" i="41"/>
  <c r="G90" i="41" s="1"/>
  <c r="F39" i="41"/>
  <c r="F90" i="41" s="1"/>
  <c r="E39" i="41"/>
  <c r="E90" i="41" s="1"/>
  <c r="D39" i="41"/>
  <c r="D90" i="41" s="1"/>
  <c r="C39" i="41"/>
  <c r="C90" i="41" s="1"/>
  <c r="B39" i="41"/>
  <c r="K38" i="40"/>
  <c r="J38" i="40"/>
  <c r="I38" i="40"/>
  <c r="H38" i="40"/>
  <c r="G38" i="40"/>
  <c r="F38" i="40"/>
  <c r="E38" i="40"/>
  <c r="D38" i="40"/>
  <c r="C38" i="40"/>
  <c r="B38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Y178" i="4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J33" i="40"/>
  <c r="I33" i="40"/>
  <c r="H33" i="40"/>
  <c r="G33" i="40"/>
  <c r="F33" i="40"/>
  <c r="E33" i="40"/>
  <c r="D33" i="40"/>
  <c r="C33" i="40"/>
  <c r="B33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D80" i="39"/>
  <c r="B79" i="39"/>
  <c r="R78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D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B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D51" i="39" s="1"/>
  <c r="C58" i="39"/>
  <c r="B58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X51" i="39" s="1"/>
  <c r="W52" i="39"/>
  <c r="W51" i="39" s="1"/>
  <c r="V52" i="39"/>
  <c r="V51" i="39" s="1"/>
  <c r="U52" i="39"/>
  <c r="T52" i="39"/>
  <c r="S52" i="39"/>
  <c r="R52" i="39"/>
  <c r="R51" i="39" s="1"/>
  <c r="Q52" i="39"/>
  <c r="P52" i="39"/>
  <c r="O52" i="39"/>
  <c r="N52" i="39"/>
  <c r="M52" i="39"/>
  <c r="L52" i="39"/>
  <c r="K52" i="39"/>
  <c r="K51" i="39" s="1"/>
  <c r="J52" i="39"/>
  <c r="J51" i="39" s="1"/>
  <c r="I52" i="39"/>
  <c r="I51" i="39" s="1"/>
  <c r="H52" i="39"/>
  <c r="H51" i="39" s="1"/>
  <c r="G52" i="39"/>
  <c r="G51" i="39" s="1"/>
  <c r="F52" i="39"/>
  <c r="F51" i="39" s="1"/>
  <c r="E52" i="39"/>
  <c r="E51" i="39" s="1"/>
  <c r="D52" i="39"/>
  <c r="C52" i="39"/>
  <c r="C51" i="39" s="1"/>
  <c r="B52" i="39"/>
  <c r="B51" i="39" s="1"/>
  <c r="U51" i="39"/>
  <c r="S51" i="39"/>
  <c r="Q51" i="39"/>
  <c r="P51" i="39"/>
  <c r="O51" i="39"/>
  <c r="N51" i="39"/>
  <c r="M51" i="39"/>
  <c r="Y27" i="39"/>
  <c r="X27" i="39"/>
  <c r="W27" i="39"/>
  <c r="V27" i="39"/>
  <c r="U27" i="39"/>
  <c r="T27" i="39"/>
  <c r="T63" i="39" s="1"/>
  <c r="S27" i="39"/>
  <c r="S80" i="39" s="1"/>
  <c r="R27" i="39"/>
  <c r="R80" i="39" s="1"/>
  <c r="Q27" i="39"/>
  <c r="Q80" i="39" s="1"/>
  <c r="P27" i="39"/>
  <c r="P80" i="39" s="1"/>
  <c r="O27" i="39"/>
  <c r="O80" i="39" s="1"/>
  <c r="N27" i="39"/>
  <c r="M27" i="39"/>
  <c r="M80" i="39" s="1"/>
  <c r="L27" i="39"/>
  <c r="L80" i="39" s="1"/>
  <c r="K27" i="39"/>
  <c r="K80" i="39" s="1"/>
  <c r="J27" i="39"/>
  <c r="J80" i="39" s="1"/>
  <c r="I27" i="39"/>
  <c r="I80" i="39" s="1"/>
  <c r="H27" i="39"/>
  <c r="H80" i="39" s="1"/>
  <c r="G27" i="39"/>
  <c r="G80" i="39" s="1"/>
  <c r="F27" i="39"/>
  <c r="E27" i="39"/>
  <c r="E80" i="39" s="1"/>
  <c r="D27" i="39"/>
  <c r="C27" i="39"/>
  <c r="C80" i="39" s="1"/>
  <c r="B27" i="39"/>
  <c r="B80" i="39" s="1"/>
  <c r="Y24" i="39"/>
  <c r="Y79" i="39" s="1"/>
  <c r="X24" i="39"/>
  <c r="W24" i="39"/>
  <c r="W79" i="39" s="1"/>
  <c r="V24" i="39"/>
  <c r="V79" i="39" s="1"/>
  <c r="U24" i="39"/>
  <c r="U79" i="39" s="1"/>
  <c r="T24" i="39"/>
  <c r="T60" i="39" s="1"/>
  <c r="S24" i="39"/>
  <c r="S79" i="39" s="1"/>
  <c r="R24" i="39"/>
  <c r="R60" i="39" s="1"/>
  <c r="Q24" i="39"/>
  <c r="Q79" i="39" s="1"/>
  <c r="P24" i="39"/>
  <c r="O24" i="39"/>
  <c r="O79" i="39" s="1"/>
  <c r="N24" i="39"/>
  <c r="N79" i="39" s="1"/>
  <c r="M24" i="39"/>
  <c r="M79" i="39" s="1"/>
  <c r="L24" i="39"/>
  <c r="L60" i="39" s="1"/>
  <c r="K24" i="39"/>
  <c r="K79" i="39" s="1"/>
  <c r="J24" i="39"/>
  <c r="J60" i="39" s="1"/>
  <c r="I24" i="39"/>
  <c r="I79" i="39" s="1"/>
  <c r="H24" i="39"/>
  <c r="G24" i="39"/>
  <c r="G79" i="39" s="1"/>
  <c r="F24" i="39"/>
  <c r="F79" i="39" s="1"/>
  <c r="E24" i="39"/>
  <c r="E79" i="39" s="1"/>
  <c r="D24" i="39"/>
  <c r="D60" i="39" s="1"/>
  <c r="C24" i="39"/>
  <c r="C79" i="39" s="1"/>
  <c r="B24" i="39"/>
  <c r="Y16" i="39"/>
  <c r="X16" i="39"/>
  <c r="W16" i="39"/>
  <c r="V16" i="39"/>
  <c r="U16" i="39"/>
  <c r="T16" i="39"/>
  <c r="T57" i="39" s="1"/>
  <c r="S16" i="39"/>
  <c r="S78" i="39" s="1"/>
  <c r="R16" i="39"/>
  <c r="R57" i="39" s="1"/>
  <c r="Q16" i="39"/>
  <c r="Q78" i="39" s="1"/>
  <c r="P16" i="39"/>
  <c r="P78" i="39" s="1"/>
  <c r="O16" i="39"/>
  <c r="O78" i="39" s="1"/>
  <c r="N16" i="39"/>
  <c r="M16" i="39"/>
  <c r="M78" i="39" s="1"/>
  <c r="L16" i="39"/>
  <c r="L57" i="39" s="1"/>
  <c r="K16" i="39"/>
  <c r="K78" i="39" s="1"/>
  <c r="J16" i="39"/>
  <c r="J57" i="39" s="1"/>
  <c r="I16" i="39"/>
  <c r="I78" i="39" s="1"/>
  <c r="H16" i="39"/>
  <c r="H78" i="39" s="1"/>
  <c r="G16" i="39"/>
  <c r="G78" i="39" s="1"/>
  <c r="F16" i="39"/>
  <c r="E16" i="39"/>
  <c r="E78" i="39" s="1"/>
  <c r="D16" i="39"/>
  <c r="D78" i="39" s="1"/>
  <c r="C16" i="39"/>
  <c r="C78" i="39" s="1"/>
  <c r="B16" i="39"/>
  <c r="B78" i="39" s="1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V60" i="38"/>
  <c r="N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O51" i="38" s="1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C51" i="38" s="1"/>
  <c r="B54" i="38"/>
  <c r="B51" i="38" s="1"/>
  <c r="Y53" i="38"/>
  <c r="Y51" i="38" s="1"/>
  <c r="X53" i="38"/>
  <c r="X51" i="38" s="1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W51" i="38" s="1"/>
  <c r="V52" i="38"/>
  <c r="V51" i="38" s="1"/>
  <c r="U52" i="38"/>
  <c r="U51" i="38" s="1"/>
  <c r="T52" i="38"/>
  <c r="T51" i="38" s="1"/>
  <c r="S52" i="38"/>
  <c r="R52" i="38"/>
  <c r="Q52" i="38"/>
  <c r="P52" i="38"/>
  <c r="O52" i="38"/>
  <c r="N52" i="38"/>
  <c r="N51" i="38" s="1"/>
  <c r="M52" i="38"/>
  <c r="M51" i="38" s="1"/>
  <c r="L52" i="38"/>
  <c r="L51" i="38" s="1"/>
  <c r="K52" i="38"/>
  <c r="K51" i="38" s="1"/>
  <c r="J52" i="38"/>
  <c r="J51" i="38" s="1"/>
  <c r="I52" i="38"/>
  <c r="I51" i="38" s="1"/>
  <c r="H52" i="38"/>
  <c r="H51" i="38" s="1"/>
  <c r="G52" i="38"/>
  <c r="G51" i="38" s="1"/>
  <c r="F52" i="38"/>
  <c r="F51" i="38" s="1"/>
  <c r="E52" i="38"/>
  <c r="E51" i="38" s="1"/>
  <c r="D52" i="38"/>
  <c r="D51" i="38" s="1"/>
  <c r="C52" i="38"/>
  <c r="B52" i="38"/>
  <c r="S51" i="38"/>
  <c r="R51" i="38"/>
  <c r="Q51" i="38"/>
  <c r="P51" i="38"/>
  <c r="Y27" i="38"/>
  <c r="X27" i="38"/>
  <c r="X80" i="38" s="1"/>
  <c r="W27" i="38"/>
  <c r="V27" i="38"/>
  <c r="V63" i="38" s="1"/>
  <c r="U27" i="38"/>
  <c r="T27" i="38"/>
  <c r="S27" i="38"/>
  <c r="R27" i="38"/>
  <c r="Q27" i="38"/>
  <c r="P27" i="38"/>
  <c r="O27" i="38"/>
  <c r="N27" i="38"/>
  <c r="N80" i="38" s="1"/>
  <c r="M27" i="38"/>
  <c r="M80" i="38" s="1"/>
  <c r="L27" i="38"/>
  <c r="L80" i="38" s="1"/>
  <c r="K27" i="38"/>
  <c r="K80" i="38" s="1"/>
  <c r="J27" i="38"/>
  <c r="I27" i="38"/>
  <c r="I80" i="38" s="1"/>
  <c r="H27" i="38"/>
  <c r="H80" i="38" s="1"/>
  <c r="G27" i="38"/>
  <c r="F27" i="38"/>
  <c r="F80" i="38" s="1"/>
  <c r="E27" i="38"/>
  <c r="E80" i="38" s="1"/>
  <c r="D27" i="38"/>
  <c r="D80" i="38" s="1"/>
  <c r="C27" i="38"/>
  <c r="C80" i="38" s="1"/>
  <c r="B27" i="38"/>
  <c r="Y24" i="38"/>
  <c r="X24" i="38"/>
  <c r="X60" i="38" s="1"/>
  <c r="W24" i="38"/>
  <c r="V24" i="38"/>
  <c r="U24" i="38"/>
  <c r="T24" i="38"/>
  <c r="S24" i="38"/>
  <c r="R24" i="38"/>
  <c r="Q24" i="38"/>
  <c r="P24" i="38"/>
  <c r="P60" i="38" s="1"/>
  <c r="O24" i="38"/>
  <c r="O79" i="38" s="1"/>
  <c r="N24" i="38"/>
  <c r="N79" i="38" s="1"/>
  <c r="M24" i="38"/>
  <c r="M79" i="38" s="1"/>
  <c r="L24" i="38"/>
  <c r="K24" i="38"/>
  <c r="K79" i="38" s="1"/>
  <c r="J24" i="38"/>
  <c r="I24" i="38"/>
  <c r="H24" i="38"/>
  <c r="H60" i="38" s="1"/>
  <c r="G24" i="38"/>
  <c r="G79" i="38" s="1"/>
  <c r="F24" i="38"/>
  <c r="F79" i="38" s="1"/>
  <c r="E24" i="38"/>
  <c r="E79" i="38" s="1"/>
  <c r="D24" i="38"/>
  <c r="C24" i="38"/>
  <c r="C79" i="38" s="1"/>
  <c r="B24" i="38"/>
  <c r="Y16" i="38"/>
  <c r="X16" i="38"/>
  <c r="X78" i="38" s="1"/>
  <c r="W16" i="38"/>
  <c r="V16" i="38"/>
  <c r="U16" i="38"/>
  <c r="T16" i="38"/>
  <c r="S16" i="38"/>
  <c r="R16" i="38"/>
  <c r="Q16" i="38"/>
  <c r="P16" i="38"/>
  <c r="P78" i="38" s="1"/>
  <c r="O16" i="38"/>
  <c r="N16" i="38"/>
  <c r="N78" i="38" s="1"/>
  <c r="M16" i="38"/>
  <c r="M78" i="38" s="1"/>
  <c r="L16" i="38"/>
  <c r="L78" i="38" s="1"/>
  <c r="K16" i="38"/>
  <c r="K78" i="38" s="1"/>
  <c r="J16" i="38"/>
  <c r="I16" i="38"/>
  <c r="I78" i="38" s="1"/>
  <c r="H16" i="38"/>
  <c r="H78" i="38" s="1"/>
  <c r="G16" i="38"/>
  <c r="F16" i="38"/>
  <c r="F78" i="38" s="1"/>
  <c r="E16" i="38"/>
  <c r="E78" i="38" s="1"/>
  <c r="D16" i="38"/>
  <c r="D78" i="38" s="1"/>
  <c r="C16" i="38"/>
  <c r="C78" i="38" s="1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T60" i="37"/>
  <c r="D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Y56" i="37"/>
  <c r="X56" i="37"/>
  <c r="W56" i="37"/>
  <c r="V56" i="37"/>
  <c r="U56" i="37"/>
  <c r="T56" i="37"/>
  <c r="S56" i="37"/>
  <c r="R56" i="37"/>
  <c r="Q56" i="37"/>
  <c r="Q51" i="37" s="1"/>
  <c r="P56" i="37"/>
  <c r="P51" i="37" s="1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O51" i="37" s="1"/>
  <c r="N55" i="37"/>
  <c r="N51" i="37" s="1"/>
  <c r="M55" i="37"/>
  <c r="M51" i="37" s="1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L51" i="37" s="1"/>
  <c r="K53" i="37"/>
  <c r="K51" i="37" s="1"/>
  <c r="J53" i="37"/>
  <c r="I53" i="37"/>
  <c r="H53" i="37"/>
  <c r="G53" i="37"/>
  <c r="F53" i="37"/>
  <c r="E53" i="37"/>
  <c r="D53" i="37"/>
  <c r="D51" i="37" s="1"/>
  <c r="C53" i="37"/>
  <c r="B53" i="37"/>
  <c r="Y52" i="37"/>
  <c r="X52" i="37"/>
  <c r="W52" i="37"/>
  <c r="V52" i="37"/>
  <c r="U52" i="37"/>
  <c r="T52" i="37"/>
  <c r="S52" i="37"/>
  <c r="S51" i="37" s="1"/>
  <c r="R52" i="37"/>
  <c r="R51" i="37" s="1"/>
  <c r="Q52" i="37"/>
  <c r="P52" i="37"/>
  <c r="O52" i="37"/>
  <c r="N52" i="37"/>
  <c r="M52" i="37"/>
  <c r="L52" i="37"/>
  <c r="K52" i="37"/>
  <c r="J52" i="37"/>
  <c r="J51" i="37" s="1"/>
  <c r="I52" i="37"/>
  <c r="I51" i="37" s="1"/>
  <c r="H52" i="37"/>
  <c r="H51" i="37" s="1"/>
  <c r="G52" i="37"/>
  <c r="G51" i="37" s="1"/>
  <c r="F52" i="37"/>
  <c r="F51" i="37" s="1"/>
  <c r="E52" i="37"/>
  <c r="E51" i="37" s="1"/>
  <c r="D52" i="37"/>
  <c r="C52" i="37"/>
  <c r="C51" i="37" s="1"/>
  <c r="B52" i="37"/>
  <c r="B51" i="37" s="1"/>
  <c r="Y51" i="37"/>
  <c r="X51" i="37"/>
  <c r="W51" i="37"/>
  <c r="V51" i="37"/>
  <c r="U51" i="37"/>
  <c r="T51" i="37"/>
  <c r="Y27" i="37"/>
  <c r="Y80" i="37" s="1"/>
  <c r="X27" i="37"/>
  <c r="X80" i="37" s="1"/>
  <c r="W27" i="37"/>
  <c r="W80" i="37" s="1"/>
  <c r="V27" i="37"/>
  <c r="V80" i="37" s="1"/>
  <c r="U27" i="37"/>
  <c r="U80" i="37" s="1"/>
  <c r="T27" i="37"/>
  <c r="T63" i="37" s="1"/>
  <c r="S27" i="37"/>
  <c r="S80" i="37" s="1"/>
  <c r="R27" i="37"/>
  <c r="R63" i="37" s="1"/>
  <c r="Q27" i="37"/>
  <c r="Q63" i="37" s="1"/>
  <c r="P27" i="37"/>
  <c r="P80" i="37" s="1"/>
  <c r="O27" i="37"/>
  <c r="O80" i="37" s="1"/>
  <c r="N27" i="37"/>
  <c r="N80" i="37" s="1"/>
  <c r="M27" i="37"/>
  <c r="M80" i="37" s="1"/>
  <c r="L27" i="37"/>
  <c r="L63" i="37" s="1"/>
  <c r="K27" i="37"/>
  <c r="K80" i="37" s="1"/>
  <c r="J27" i="37"/>
  <c r="J63" i="37" s="1"/>
  <c r="I27" i="37"/>
  <c r="I63" i="37" s="1"/>
  <c r="H27" i="37"/>
  <c r="H63" i="37" s="1"/>
  <c r="G27" i="37"/>
  <c r="G80" i="37" s="1"/>
  <c r="F27" i="37"/>
  <c r="F63" i="37" s="1"/>
  <c r="E27" i="37"/>
  <c r="E80" i="37" s="1"/>
  <c r="D27" i="37"/>
  <c r="D63" i="37" s="1"/>
  <c r="C27" i="37"/>
  <c r="C80" i="37" s="1"/>
  <c r="B27" i="37"/>
  <c r="B80" i="37" s="1"/>
  <c r="Y24" i="37"/>
  <c r="Y79" i="37" s="1"/>
  <c r="X24" i="37"/>
  <c r="X79" i="37" s="1"/>
  <c r="W24" i="37"/>
  <c r="W79" i="37" s="1"/>
  <c r="V24" i="37"/>
  <c r="V79" i="37" s="1"/>
  <c r="U24" i="37"/>
  <c r="U79" i="37" s="1"/>
  <c r="T24" i="37"/>
  <c r="T79" i="37" s="1"/>
  <c r="S24" i="37"/>
  <c r="S79" i="37" s="1"/>
  <c r="R24" i="37"/>
  <c r="R79" i="37" s="1"/>
  <c r="Q24" i="37"/>
  <c r="Q79" i="37" s="1"/>
  <c r="P24" i="37"/>
  <c r="P79" i="37" s="1"/>
  <c r="O24" i="37"/>
  <c r="O79" i="37" s="1"/>
  <c r="N24" i="37"/>
  <c r="N79" i="37" s="1"/>
  <c r="M24" i="37"/>
  <c r="M79" i="37" s="1"/>
  <c r="L24" i="37"/>
  <c r="L79" i="37" s="1"/>
  <c r="K24" i="37"/>
  <c r="K79" i="37" s="1"/>
  <c r="J24" i="37"/>
  <c r="J60" i="37" s="1"/>
  <c r="I24" i="37"/>
  <c r="I60" i="37" s="1"/>
  <c r="H24" i="37"/>
  <c r="H79" i="37" s="1"/>
  <c r="G24" i="37"/>
  <c r="G79" i="37" s="1"/>
  <c r="F24" i="37"/>
  <c r="F79" i="37" s="1"/>
  <c r="E24" i="37"/>
  <c r="E79" i="37" s="1"/>
  <c r="D24" i="37"/>
  <c r="D79" i="37" s="1"/>
  <c r="C24" i="37"/>
  <c r="C79" i="37" s="1"/>
  <c r="B24" i="37"/>
  <c r="B60" i="37" s="1"/>
  <c r="Y16" i="37"/>
  <c r="Y57" i="37" s="1"/>
  <c r="X16" i="37"/>
  <c r="X57" i="37" s="1"/>
  <c r="W16" i="37"/>
  <c r="W78" i="37" s="1"/>
  <c r="V16" i="37"/>
  <c r="V57" i="37" s="1"/>
  <c r="U16" i="37"/>
  <c r="U78" i="37" s="1"/>
  <c r="T16" i="37"/>
  <c r="T57" i="37" s="1"/>
  <c r="S16" i="37"/>
  <c r="S57" i="37" s="1"/>
  <c r="R16" i="37"/>
  <c r="R78" i="37" s="1"/>
  <c r="Q16" i="37"/>
  <c r="Q57" i="37" s="1"/>
  <c r="P16" i="37"/>
  <c r="P57" i="37" s="1"/>
  <c r="O16" i="37"/>
  <c r="O78" i="37" s="1"/>
  <c r="O72" i="37" s="1"/>
  <c r="N16" i="37"/>
  <c r="N78" i="37" s="1"/>
  <c r="N72" i="37" s="1"/>
  <c r="M16" i="37"/>
  <c r="M78" i="37" s="1"/>
  <c r="M72" i="37" s="1"/>
  <c r="L16" i="37"/>
  <c r="L78" i="37" s="1"/>
  <c r="K16" i="37"/>
  <c r="K78" i="37" s="1"/>
  <c r="K72" i="37" s="1"/>
  <c r="J16" i="37"/>
  <c r="J78" i="37" s="1"/>
  <c r="I16" i="37"/>
  <c r="I78" i="37" s="1"/>
  <c r="H16" i="37"/>
  <c r="H78" i="37" s="1"/>
  <c r="G16" i="37"/>
  <c r="G78" i="37" s="1"/>
  <c r="F16" i="37"/>
  <c r="F78" i="37" s="1"/>
  <c r="E16" i="37"/>
  <c r="E78" i="37" s="1"/>
  <c r="D16" i="37"/>
  <c r="D78" i="37" s="1"/>
  <c r="C16" i="37"/>
  <c r="C78" i="37" s="1"/>
  <c r="B16" i="37"/>
  <c r="B78" i="37" s="1"/>
  <c r="O38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B38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N33" i="36"/>
  <c r="M33" i="36"/>
  <c r="L33" i="36"/>
  <c r="K33" i="36"/>
  <c r="J33" i="36"/>
  <c r="I33" i="36"/>
  <c r="H33" i="36"/>
  <c r="G33" i="36"/>
  <c r="F33" i="36"/>
  <c r="E33" i="36"/>
  <c r="D33" i="36"/>
  <c r="C33" i="36"/>
  <c r="B3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T51" i="35" s="1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C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V51" i="35" s="1"/>
  <c r="U58" i="35"/>
  <c r="U51" i="35" s="1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R51" i="35" s="1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R53" i="35"/>
  <c r="Q53" i="35"/>
  <c r="Q51" i="35" s="1"/>
  <c r="P53" i="35"/>
  <c r="P51" i="35" s="1"/>
  <c r="O53" i="35"/>
  <c r="O51" i="35" s="1"/>
  <c r="N53" i="35"/>
  <c r="N51" i="35" s="1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X52" i="35"/>
  <c r="X51" i="35" s="1"/>
  <c r="W52" i="35"/>
  <c r="W51" i="35" s="1"/>
  <c r="V52" i="35"/>
  <c r="U52" i="35"/>
  <c r="T52" i="35"/>
  <c r="S52" i="35"/>
  <c r="R52" i="35"/>
  <c r="Q52" i="35"/>
  <c r="P52" i="35"/>
  <c r="O52" i="35"/>
  <c r="N52" i="35"/>
  <c r="M52" i="35"/>
  <c r="M51" i="35" s="1"/>
  <c r="L52" i="35"/>
  <c r="L51" i="35" s="1"/>
  <c r="K52" i="35"/>
  <c r="K51" i="35" s="1"/>
  <c r="J52" i="35"/>
  <c r="J51" i="35" s="1"/>
  <c r="I52" i="35"/>
  <c r="I51" i="35" s="1"/>
  <c r="H52" i="35"/>
  <c r="H51" i="35" s="1"/>
  <c r="G52" i="35"/>
  <c r="G51" i="35" s="1"/>
  <c r="F52" i="35"/>
  <c r="F51" i="35" s="1"/>
  <c r="E52" i="35"/>
  <c r="E51" i="35" s="1"/>
  <c r="D52" i="35"/>
  <c r="D51" i="35" s="1"/>
  <c r="C52" i="35"/>
  <c r="C51" i="35" s="1"/>
  <c r="B52" i="35"/>
  <c r="B51" i="35" s="1"/>
  <c r="Y51" i="35"/>
  <c r="S51" i="35"/>
  <c r="Y27" i="35"/>
  <c r="X27" i="35"/>
  <c r="W27" i="35"/>
  <c r="V27" i="35"/>
  <c r="U27" i="35"/>
  <c r="T27" i="35"/>
  <c r="S27" i="35"/>
  <c r="S80" i="35" s="1"/>
  <c r="R27" i="35"/>
  <c r="R80" i="35" s="1"/>
  <c r="Q27" i="35"/>
  <c r="Q80" i="35" s="1"/>
  <c r="P27" i="35"/>
  <c r="P80" i="35" s="1"/>
  <c r="O27" i="35"/>
  <c r="O80" i="35" s="1"/>
  <c r="N27" i="35"/>
  <c r="N80" i="35" s="1"/>
  <c r="M27" i="35"/>
  <c r="M80" i="35" s="1"/>
  <c r="L27" i="35"/>
  <c r="L80" i="35" s="1"/>
  <c r="K27" i="35"/>
  <c r="K80" i="35" s="1"/>
  <c r="J27" i="35"/>
  <c r="J80" i="35" s="1"/>
  <c r="I27" i="35"/>
  <c r="I80" i="35" s="1"/>
  <c r="H27" i="35"/>
  <c r="H80" i="35" s="1"/>
  <c r="G27" i="35"/>
  <c r="G80" i="35" s="1"/>
  <c r="F27" i="35"/>
  <c r="F80" i="35" s="1"/>
  <c r="E27" i="35"/>
  <c r="E80" i="35" s="1"/>
  <c r="D27" i="35"/>
  <c r="D80" i="35" s="1"/>
  <c r="C27" i="35"/>
  <c r="C80" i="35" s="1"/>
  <c r="B27" i="35"/>
  <c r="B80" i="35" s="1"/>
  <c r="Y24" i="35"/>
  <c r="Y79" i="35" s="1"/>
  <c r="X24" i="35"/>
  <c r="X79" i="35" s="1"/>
  <c r="W24" i="35"/>
  <c r="W79" i="35" s="1"/>
  <c r="V24" i="35"/>
  <c r="V79" i="35" s="1"/>
  <c r="U24" i="35"/>
  <c r="U79" i="35" s="1"/>
  <c r="T24" i="35"/>
  <c r="T79" i="35" s="1"/>
  <c r="S24" i="35"/>
  <c r="S79" i="35" s="1"/>
  <c r="R24" i="35"/>
  <c r="R79" i="35" s="1"/>
  <c r="Q24" i="35"/>
  <c r="Q79" i="35" s="1"/>
  <c r="P24" i="35"/>
  <c r="P79" i="35" s="1"/>
  <c r="O24" i="35"/>
  <c r="O79" i="35" s="1"/>
  <c r="N24" i="35"/>
  <c r="N79" i="35" s="1"/>
  <c r="M24" i="35"/>
  <c r="M79" i="35" s="1"/>
  <c r="L24" i="35"/>
  <c r="L79" i="35" s="1"/>
  <c r="K24" i="35"/>
  <c r="K79" i="35" s="1"/>
  <c r="J24" i="35"/>
  <c r="J79" i="35" s="1"/>
  <c r="I24" i="35"/>
  <c r="I79" i="35" s="1"/>
  <c r="H24" i="35"/>
  <c r="H79" i="35" s="1"/>
  <c r="G24" i="35"/>
  <c r="G79" i="35" s="1"/>
  <c r="F24" i="35"/>
  <c r="F79" i="35" s="1"/>
  <c r="E24" i="35"/>
  <c r="E79" i="35" s="1"/>
  <c r="D24" i="35"/>
  <c r="D79" i="35" s="1"/>
  <c r="C24" i="35"/>
  <c r="C79" i="35" s="1"/>
  <c r="B24" i="35"/>
  <c r="B79" i="35" s="1"/>
  <c r="Y16" i="35"/>
  <c r="X16" i="35"/>
  <c r="W16" i="35"/>
  <c r="V16" i="35"/>
  <c r="U16" i="35"/>
  <c r="T16" i="35"/>
  <c r="S16" i="35"/>
  <c r="S78" i="35" s="1"/>
  <c r="R16" i="35"/>
  <c r="R78" i="35" s="1"/>
  <c r="Q16" i="35"/>
  <c r="Q78" i="35" s="1"/>
  <c r="P16" i="35"/>
  <c r="P78" i="35" s="1"/>
  <c r="O16" i="35"/>
  <c r="O78" i="35" s="1"/>
  <c r="N16" i="35"/>
  <c r="N78" i="35" s="1"/>
  <c r="M16" i="35"/>
  <c r="M78" i="35" s="1"/>
  <c r="L16" i="35"/>
  <c r="L78" i="35" s="1"/>
  <c r="K16" i="35"/>
  <c r="K78" i="35" s="1"/>
  <c r="J16" i="35"/>
  <c r="J78" i="35" s="1"/>
  <c r="I16" i="35"/>
  <c r="I78" i="35" s="1"/>
  <c r="H16" i="35"/>
  <c r="H78" i="35" s="1"/>
  <c r="G16" i="35"/>
  <c r="G78" i="35" s="1"/>
  <c r="F16" i="35"/>
  <c r="F78" i="35" s="1"/>
  <c r="E16" i="35"/>
  <c r="E78" i="35" s="1"/>
  <c r="D16" i="35"/>
  <c r="D78" i="35" s="1"/>
  <c r="C16" i="35"/>
  <c r="C78" i="35" s="1"/>
  <c r="B16" i="35"/>
  <c r="B78" i="35" s="1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Y51" i="34" s="1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Y56" i="34"/>
  <c r="X56" i="34"/>
  <c r="X51" i="34" s="1"/>
  <c r="W56" i="34"/>
  <c r="W51" i="34" s="1"/>
  <c r="V56" i="34"/>
  <c r="V51" i="34" s="1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U51" i="34" s="1"/>
  <c r="T53" i="34"/>
  <c r="S53" i="34"/>
  <c r="R53" i="34"/>
  <c r="Q53" i="34"/>
  <c r="P53" i="34"/>
  <c r="O53" i="34"/>
  <c r="N53" i="34"/>
  <c r="M53" i="34"/>
  <c r="M51" i="34" s="1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W52" i="34"/>
  <c r="V52" i="34"/>
  <c r="U52" i="34"/>
  <c r="T52" i="34"/>
  <c r="T51" i="34" s="1"/>
  <c r="S52" i="34"/>
  <c r="S51" i="34" s="1"/>
  <c r="R52" i="34"/>
  <c r="R51" i="34" s="1"/>
  <c r="Q52" i="34"/>
  <c r="Q51" i="34" s="1"/>
  <c r="P52" i="34"/>
  <c r="P51" i="34" s="1"/>
  <c r="O52" i="34"/>
  <c r="O51" i="34" s="1"/>
  <c r="N52" i="34"/>
  <c r="N51" i="34" s="1"/>
  <c r="M52" i="34"/>
  <c r="L52" i="34"/>
  <c r="L51" i="34" s="1"/>
  <c r="K52" i="34"/>
  <c r="K51" i="34" s="1"/>
  <c r="J52" i="34"/>
  <c r="J51" i="34" s="1"/>
  <c r="I52" i="34"/>
  <c r="I51" i="34" s="1"/>
  <c r="H52" i="34"/>
  <c r="H51" i="34" s="1"/>
  <c r="G52" i="34"/>
  <c r="G51" i="34" s="1"/>
  <c r="F52" i="34"/>
  <c r="F51" i="34" s="1"/>
  <c r="E52" i="34"/>
  <c r="E51" i="34" s="1"/>
  <c r="D52" i="34"/>
  <c r="C52" i="34"/>
  <c r="B52" i="34"/>
  <c r="D51" i="34"/>
  <c r="C51" i="34"/>
  <c r="B51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K80" i="34" s="1"/>
  <c r="J27" i="34"/>
  <c r="J80" i="34" s="1"/>
  <c r="I27" i="34"/>
  <c r="H27" i="34"/>
  <c r="H80" i="34" s="1"/>
  <c r="G27" i="34"/>
  <c r="G80" i="34" s="1"/>
  <c r="F27" i="34"/>
  <c r="F80" i="34" s="1"/>
  <c r="E27" i="34"/>
  <c r="E80" i="34" s="1"/>
  <c r="D27" i="34"/>
  <c r="D80" i="34" s="1"/>
  <c r="C27" i="34"/>
  <c r="C80" i="34" s="1"/>
  <c r="B27" i="34"/>
  <c r="B80" i="34" s="1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J79" i="34" s="1"/>
  <c r="I24" i="34"/>
  <c r="I79" i="34" s="1"/>
  <c r="H24" i="34"/>
  <c r="H79" i="34" s="1"/>
  <c r="G24" i="34"/>
  <c r="G79" i="34" s="1"/>
  <c r="F24" i="34"/>
  <c r="F79" i="34" s="1"/>
  <c r="E24" i="34"/>
  <c r="E79" i="34" s="1"/>
  <c r="D24" i="34"/>
  <c r="D79" i="34" s="1"/>
  <c r="C24" i="34"/>
  <c r="B24" i="34"/>
  <c r="B79" i="34" s="1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K78" i="34" s="1"/>
  <c r="J16" i="34"/>
  <c r="J78" i="34" s="1"/>
  <c r="I16" i="34"/>
  <c r="H16" i="34"/>
  <c r="H78" i="34" s="1"/>
  <c r="G16" i="34"/>
  <c r="G78" i="34" s="1"/>
  <c r="F16" i="34"/>
  <c r="F78" i="34" s="1"/>
  <c r="E16" i="34"/>
  <c r="E78" i="34" s="1"/>
  <c r="D16" i="34"/>
  <c r="D78" i="34" s="1"/>
  <c r="C16" i="34"/>
  <c r="C78" i="34" s="1"/>
  <c r="B16" i="34"/>
  <c r="B78" i="34" s="1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D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L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U51" i="33" s="1"/>
  <c r="T58" i="33"/>
  <c r="T51" i="33" s="1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Y56" i="33"/>
  <c r="X56" i="33"/>
  <c r="W56" i="33"/>
  <c r="V56" i="33"/>
  <c r="U56" i="33"/>
  <c r="T56" i="33"/>
  <c r="S56" i="33"/>
  <c r="S51" i="33" s="1"/>
  <c r="R56" i="33"/>
  <c r="R51" i="33" s="1"/>
  <c r="Q56" i="33"/>
  <c r="Q51" i="33" s="1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O51" i="33" s="1"/>
  <c r="N55" i="33"/>
  <c r="N51" i="33" s="1"/>
  <c r="M55" i="33"/>
  <c r="M51" i="33" s="1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K51" i="33" s="1"/>
  <c r="J54" i="33"/>
  <c r="J51" i="33" s="1"/>
  <c r="I54" i="33"/>
  <c r="I51" i="33" s="1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G51" i="33" s="1"/>
  <c r="F53" i="33"/>
  <c r="F51" i="33" s="1"/>
  <c r="E53" i="33"/>
  <c r="E51" i="33" s="1"/>
  <c r="D53" i="33"/>
  <c r="C53" i="33"/>
  <c r="B53" i="33"/>
  <c r="Y52" i="33"/>
  <c r="X52" i="33"/>
  <c r="W52" i="33"/>
  <c r="V52" i="33"/>
  <c r="V51" i="33" s="1"/>
  <c r="U52" i="33"/>
  <c r="T52" i="33"/>
  <c r="S52" i="33"/>
  <c r="R52" i="33"/>
  <c r="Q52" i="33"/>
  <c r="P52" i="33"/>
  <c r="O52" i="33"/>
  <c r="N52" i="33"/>
  <c r="M52" i="33"/>
  <c r="L52" i="33"/>
  <c r="L51" i="33" s="1"/>
  <c r="K52" i="33"/>
  <c r="J52" i="33"/>
  <c r="I52" i="33"/>
  <c r="H52" i="33"/>
  <c r="G52" i="33"/>
  <c r="F52" i="33"/>
  <c r="E52" i="33"/>
  <c r="D52" i="33"/>
  <c r="D51" i="33" s="1"/>
  <c r="C52" i="33"/>
  <c r="C51" i="33" s="1"/>
  <c r="B52" i="33"/>
  <c r="B51" i="33" s="1"/>
  <c r="Y51" i="33"/>
  <c r="W51" i="33"/>
  <c r="Y27" i="33"/>
  <c r="Y63" i="33" s="1"/>
  <c r="X27" i="33"/>
  <c r="X80" i="33" s="1"/>
  <c r="W27" i="33"/>
  <c r="W63" i="33" s="1"/>
  <c r="V27" i="33"/>
  <c r="V80" i="33" s="1"/>
  <c r="U27" i="33"/>
  <c r="U80" i="33" s="1"/>
  <c r="T27" i="33"/>
  <c r="S27" i="33"/>
  <c r="S80" i="33" s="1"/>
  <c r="R27" i="33"/>
  <c r="Q27" i="33"/>
  <c r="Q80" i="33" s="1"/>
  <c r="P27" i="33"/>
  <c r="P80" i="33" s="1"/>
  <c r="O27" i="33"/>
  <c r="O80" i="33" s="1"/>
  <c r="N27" i="33"/>
  <c r="N80" i="33" s="1"/>
  <c r="M27" i="33"/>
  <c r="M80" i="33" s="1"/>
  <c r="L27" i="33"/>
  <c r="L80" i="33" s="1"/>
  <c r="K27" i="33"/>
  <c r="K63" i="33" s="1"/>
  <c r="J27" i="33"/>
  <c r="I27" i="33"/>
  <c r="I63" i="33" s="1"/>
  <c r="H27" i="33"/>
  <c r="H80" i="33" s="1"/>
  <c r="G27" i="33"/>
  <c r="G63" i="33" s="1"/>
  <c r="F27" i="33"/>
  <c r="F80" i="33" s="1"/>
  <c r="E27" i="33"/>
  <c r="E80" i="33" s="1"/>
  <c r="D27" i="33"/>
  <c r="D80" i="33" s="1"/>
  <c r="C27" i="33"/>
  <c r="C80" i="33" s="1"/>
  <c r="B27" i="33"/>
  <c r="Y24" i="33"/>
  <c r="Y60" i="33" s="1"/>
  <c r="X24" i="33"/>
  <c r="X79" i="33" s="1"/>
  <c r="W24" i="33"/>
  <c r="W60" i="33" s="1"/>
  <c r="V24" i="33"/>
  <c r="V79" i="33" s="1"/>
  <c r="U24" i="33"/>
  <c r="U79" i="33" s="1"/>
  <c r="T24" i="33"/>
  <c r="T79" i="33" s="1"/>
  <c r="S24" i="33"/>
  <c r="S79" i="33" s="1"/>
  <c r="R24" i="33"/>
  <c r="Q24" i="33"/>
  <c r="Q79" i="33" s="1"/>
  <c r="P24" i="33"/>
  <c r="P79" i="33" s="1"/>
  <c r="O24" i="33"/>
  <c r="O60" i="33" s="1"/>
  <c r="N24" i="33"/>
  <c r="N79" i="33" s="1"/>
  <c r="M24" i="33"/>
  <c r="M79" i="33" s="1"/>
  <c r="L24" i="33"/>
  <c r="L79" i="33" s="1"/>
  <c r="K24" i="33"/>
  <c r="K79" i="33" s="1"/>
  <c r="J24" i="33"/>
  <c r="I24" i="33"/>
  <c r="I79" i="33" s="1"/>
  <c r="H24" i="33"/>
  <c r="H79" i="33" s="1"/>
  <c r="G24" i="33"/>
  <c r="G60" i="33" s="1"/>
  <c r="F24" i="33"/>
  <c r="F79" i="33" s="1"/>
  <c r="E24" i="33"/>
  <c r="E60" i="33" s="1"/>
  <c r="D24" i="33"/>
  <c r="D79" i="33" s="1"/>
  <c r="C24" i="33"/>
  <c r="C60" i="33" s="1"/>
  <c r="B24" i="33"/>
  <c r="Y16" i="33"/>
  <c r="Y57" i="33" s="1"/>
  <c r="X16" i="33"/>
  <c r="X78" i="33" s="1"/>
  <c r="W16" i="33"/>
  <c r="W78" i="33" s="1"/>
  <c r="V16" i="33"/>
  <c r="V78" i="33" s="1"/>
  <c r="U16" i="33"/>
  <c r="U78" i="33" s="1"/>
  <c r="T16" i="33"/>
  <c r="T78" i="33" s="1"/>
  <c r="S16" i="33"/>
  <c r="S78" i="33" s="1"/>
  <c r="R16" i="33"/>
  <c r="Q16" i="33"/>
  <c r="Q78" i="33" s="1"/>
  <c r="P16" i="33"/>
  <c r="P78" i="33" s="1"/>
  <c r="O16" i="33"/>
  <c r="O78" i="33" s="1"/>
  <c r="N16" i="33"/>
  <c r="N78" i="33" s="1"/>
  <c r="M16" i="33"/>
  <c r="M57" i="33" s="1"/>
  <c r="L16" i="33"/>
  <c r="L78" i="33" s="1"/>
  <c r="K16" i="33"/>
  <c r="K57" i="33" s="1"/>
  <c r="J16" i="33"/>
  <c r="I16" i="33"/>
  <c r="I57" i="33" s="1"/>
  <c r="H16" i="33"/>
  <c r="H78" i="33" s="1"/>
  <c r="G16" i="33"/>
  <c r="G57" i="33" s="1"/>
  <c r="F16" i="33"/>
  <c r="F78" i="33" s="1"/>
  <c r="E16" i="33"/>
  <c r="E78" i="33" s="1"/>
  <c r="D16" i="33"/>
  <c r="D78" i="33" s="1"/>
  <c r="C16" i="33"/>
  <c r="C78" i="33" s="1"/>
  <c r="B16" i="33"/>
  <c r="K38" i="32"/>
  <c r="J38" i="32"/>
  <c r="I38" i="32"/>
  <c r="H38" i="32"/>
  <c r="G38" i="32"/>
  <c r="F38" i="32"/>
  <c r="E38" i="32"/>
  <c r="D38" i="32"/>
  <c r="C38" i="32"/>
  <c r="B38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J33" i="32"/>
  <c r="I33" i="32"/>
  <c r="H33" i="32"/>
  <c r="G33" i="32"/>
  <c r="F33" i="32"/>
  <c r="E33" i="32"/>
  <c r="D33" i="32"/>
  <c r="C33" i="32"/>
  <c r="B3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V105" i="31"/>
  <c r="F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P84" i="31" s="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N84" i="31" s="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L84" i="31" s="1"/>
  <c r="K86" i="31"/>
  <c r="J86" i="31"/>
  <c r="I86" i="31"/>
  <c r="H86" i="31"/>
  <c r="G86" i="31"/>
  <c r="F86" i="31"/>
  <c r="E86" i="31"/>
  <c r="E84" i="31" s="1"/>
  <c r="D86" i="31"/>
  <c r="C86" i="31"/>
  <c r="B86" i="31"/>
  <c r="Y85" i="31"/>
  <c r="Y84" i="31" s="1"/>
  <c r="X85" i="31"/>
  <c r="X84" i="31" s="1"/>
  <c r="W85" i="31"/>
  <c r="W84" i="31" s="1"/>
  <c r="V85" i="31"/>
  <c r="U85" i="31"/>
  <c r="T85" i="31"/>
  <c r="T84" i="31" s="1"/>
  <c r="S85" i="31"/>
  <c r="S84" i="31" s="1"/>
  <c r="R85" i="31"/>
  <c r="Q85" i="31"/>
  <c r="P85" i="31"/>
  <c r="O85" i="31"/>
  <c r="N85" i="31"/>
  <c r="M85" i="31"/>
  <c r="M84" i="31" s="1"/>
  <c r="L85" i="31"/>
  <c r="K85" i="31"/>
  <c r="K84" i="31" s="1"/>
  <c r="J85" i="31"/>
  <c r="J84" i="31" s="1"/>
  <c r="I85" i="31"/>
  <c r="I84" i="31" s="1"/>
  <c r="H85" i="31"/>
  <c r="H84" i="31" s="1"/>
  <c r="G85" i="31"/>
  <c r="G84" i="31" s="1"/>
  <c r="F85" i="31"/>
  <c r="F84" i="31" s="1"/>
  <c r="E85" i="31"/>
  <c r="D85" i="31"/>
  <c r="D84" i="31" s="1"/>
  <c r="C85" i="31"/>
  <c r="C84" i="31" s="1"/>
  <c r="B85" i="31"/>
  <c r="B84" i="31" s="1"/>
  <c r="V84" i="31"/>
  <c r="U84" i="31"/>
  <c r="R84" i="31"/>
  <c r="Q84" i="31"/>
  <c r="O84" i="31"/>
  <c r="Y66" i="31"/>
  <c r="X66" i="31"/>
  <c r="W66" i="31"/>
  <c r="V66" i="31"/>
  <c r="U66" i="31"/>
  <c r="T66" i="31"/>
  <c r="S66" i="31"/>
  <c r="S123" i="31" s="1"/>
  <c r="R66" i="31"/>
  <c r="R123" i="31" s="1"/>
  <c r="Q66" i="31"/>
  <c r="Q123" i="31" s="1"/>
  <c r="P66" i="31"/>
  <c r="P123" i="31" s="1"/>
  <c r="O66" i="31"/>
  <c r="O123" i="31" s="1"/>
  <c r="N66" i="31"/>
  <c r="N123" i="31" s="1"/>
  <c r="M66" i="31"/>
  <c r="M123" i="31" s="1"/>
  <c r="L66" i="31"/>
  <c r="L123" i="31" s="1"/>
  <c r="K66" i="31"/>
  <c r="K123" i="31" s="1"/>
  <c r="J66" i="31"/>
  <c r="J123" i="31" s="1"/>
  <c r="I66" i="31"/>
  <c r="I123" i="31" s="1"/>
  <c r="H66" i="31"/>
  <c r="H123" i="31" s="1"/>
  <c r="G66" i="31"/>
  <c r="G123" i="31" s="1"/>
  <c r="F66" i="31"/>
  <c r="F123" i="31" s="1"/>
  <c r="E66" i="31"/>
  <c r="E123" i="31" s="1"/>
  <c r="D66" i="31"/>
  <c r="D123" i="31" s="1"/>
  <c r="C66" i="31"/>
  <c r="C123" i="31" s="1"/>
  <c r="B66" i="31"/>
  <c r="B123" i="31" s="1"/>
  <c r="Y45" i="31"/>
  <c r="X45" i="31"/>
  <c r="W45" i="31"/>
  <c r="V45" i="31"/>
  <c r="U45" i="31"/>
  <c r="T45" i="31"/>
  <c r="S45" i="31"/>
  <c r="S122" i="31" s="1"/>
  <c r="R45" i="31"/>
  <c r="R122" i="31" s="1"/>
  <c r="Q45" i="31"/>
  <c r="Q122" i="31" s="1"/>
  <c r="P45" i="31"/>
  <c r="P122" i="31" s="1"/>
  <c r="O45" i="31"/>
  <c r="O122" i="31" s="1"/>
  <c r="N45" i="31"/>
  <c r="N122" i="31" s="1"/>
  <c r="M45" i="31"/>
  <c r="M122" i="31" s="1"/>
  <c r="L45" i="31"/>
  <c r="L122" i="31" s="1"/>
  <c r="K45" i="31"/>
  <c r="K122" i="31" s="1"/>
  <c r="J45" i="31"/>
  <c r="J122" i="31" s="1"/>
  <c r="I45" i="31"/>
  <c r="I122" i="31" s="1"/>
  <c r="H45" i="31"/>
  <c r="H122" i="31" s="1"/>
  <c r="G45" i="31"/>
  <c r="G122" i="31" s="1"/>
  <c r="F45" i="31"/>
  <c r="F122" i="31" s="1"/>
  <c r="E45" i="31"/>
  <c r="E122" i="31" s="1"/>
  <c r="D45" i="31"/>
  <c r="D122" i="31" s="1"/>
  <c r="C45" i="31"/>
  <c r="C122" i="31" s="1"/>
  <c r="B45" i="31"/>
  <c r="B122" i="31" s="1"/>
  <c r="Y25" i="31"/>
  <c r="X25" i="31"/>
  <c r="W25" i="31"/>
  <c r="V25" i="31"/>
  <c r="U25" i="31"/>
  <c r="T25" i="31"/>
  <c r="S25" i="31"/>
  <c r="S120" i="31" s="1"/>
  <c r="R25" i="31"/>
  <c r="R120" i="31" s="1"/>
  <c r="Q25" i="31"/>
  <c r="Q120" i="31" s="1"/>
  <c r="P25" i="31"/>
  <c r="P120" i="31" s="1"/>
  <c r="O25" i="31"/>
  <c r="O120" i="31" s="1"/>
  <c r="N25" i="31"/>
  <c r="N120" i="31" s="1"/>
  <c r="M25" i="31"/>
  <c r="M120" i="31" s="1"/>
  <c r="L25" i="31"/>
  <c r="L120" i="31" s="1"/>
  <c r="K25" i="31"/>
  <c r="K120" i="31" s="1"/>
  <c r="J25" i="31"/>
  <c r="J120" i="31" s="1"/>
  <c r="I25" i="31"/>
  <c r="I120" i="31" s="1"/>
  <c r="H25" i="31"/>
  <c r="H120" i="31" s="1"/>
  <c r="G25" i="31"/>
  <c r="G120" i="31" s="1"/>
  <c r="F25" i="31"/>
  <c r="F120" i="31" s="1"/>
  <c r="E25" i="31"/>
  <c r="E120" i="31" s="1"/>
  <c r="D25" i="31"/>
  <c r="D120" i="31" s="1"/>
  <c r="C25" i="31"/>
  <c r="C120" i="31" s="1"/>
  <c r="B25" i="31"/>
  <c r="B120" i="31" s="1"/>
  <c r="Y16" i="31"/>
  <c r="X16" i="31"/>
  <c r="X90" i="31" s="1"/>
  <c r="W16" i="31"/>
  <c r="V16" i="31"/>
  <c r="V90" i="31" s="1"/>
  <c r="U16" i="31"/>
  <c r="T16" i="31"/>
  <c r="S16" i="31"/>
  <c r="S119" i="31" s="1"/>
  <c r="R16" i="31"/>
  <c r="R119" i="31" s="1"/>
  <c r="Q16" i="31"/>
  <c r="Q119" i="31" s="1"/>
  <c r="P16" i="31"/>
  <c r="P119" i="31" s="1"/>
  <c r="O16" i="31"/>
  <c r="O119" i="31" s="1"/>
  <c r="N16" i="31"/>
  <c r="N119" i="31" s="1"/>
  <c r="M16" i="31"/>
  <c r="M119" i="31" s="1"/>
  <c r="L16" i="31"/>
  <c r="L119" i="31" s="1"/>
  <c r="K16" i="31"/>
  <c r="K119" i="31" s="1"/>
  <c r="J16" i="31"/>
  <c r="J119" i="31" s="1"/>
  <c r="I16" i="31"/>
  <c r="I119" i="31" s="1"/>
  <c r="H16" i="31"/>
  <c r="H119" i="31" s="1"/>
  <c r="G16" i="31"/>
  <c r="G119" i="31" s="1"/>
  <c r="F16" i="31"/>
  <c r="F119" i="31" s="1"/>
  <c r="E16" i="31"/>
  <c r="E119" i="31" s="1"/>
  <c r="D16" i="31"/>
  <c r="D119" i="31" s="1"/>
  <c r="C16" i="31"/>
  <c r="C119" i="31" s="1"/>
  <c r="B16" i="31"/>
  <c r="B119" i="31" s="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I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M84" i="30" s="1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I84" i="30" s="1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L84" i="30" s="1"/>
  <c r="K100" i="30"/>
  <c r="J100" i="30"/>
  <c r="I100" i="30"/>
  <c r="H100" i="30"/>
  <c r="G100" i="30"/>
  <c r="F100" i="30"/>
  <c r="E100" i="30"/>
  <c r="D100" i="30"/>
  <c r="C100" i="30"/>
  <c r="B100" i="30"/>
  <c r="Y99" i="30"/>
  <c r="Q99" i="30"/>
  <c r="I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K84" i="30" s="1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O84" i="30" s="1"/>
  <c r="N91" i="30"/>
  <c r="M91" i="30"/>
  <c r="L91" i="30"/>
  <c r="K91" i="30"/>
  <c r="J91" i="30"/>
  <c r="I91" i="30"/>
  <c r="H91" i="30"/>
  <c r="G91" i="30"/>
  <c r="F91" i="30"/>
  <c r="E91" i="30"/>
  <c r="D91" i="30"/>
  <c r="D84" i="30" s="1"/>
  <c r="C91" i="30"/>
  <c r="B91" i="30"/>
  <c r="I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N84" i="30" s="1"/>
  <c r="M89" i="30"/>
  <c r="L89" i="30"/>
  <c r="K89" i="30"/>
  <c r="J89" i="30"/>
  <c r="I89" i="30"/>
  <c r="H89" i="30"/>
  <c r="G89" i="30"/>
  <c r="F89" i="30"/>
  <c r="E89" i="30"/>
  <c r="E84" i="30" s="1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J84" i="30" s="1"/>
  <c r="I88" i="30"/>
  <c r="H88" i="30"/>
  <c r="G88" i="30"/>
  <c r="F88" i="30"/>
  <c r="E88" i="30"/>
  <c r="D88" i="30"/>
  <c r="C88" i="30"/>
  <c r="C84" i="30" s="1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U84" i="30" s="1"/>
  <c r="T86" i="30"/>
  <c r="T84" i="30" s="1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84" i="30" s="1"/>
  <c r="Y85" i="30"/>
  <c r="Y84" i="30" s="1"/>
  <c r="X85" i="30"/>
  <c r="X84" i="30" s="1"/>
  <c r="W85" i="30"/>
  <c r="W84" i="30" s="1"/>
  <c r="V85" i="30"/>
  <c r="U85" i="30"/>
  <c r="T85" i="30"/>
  <c r="S85" i="30"/>
  <c r="S84" i="30" s="1"/>
  <c r="R85" i="30"/>
  <c r="R84" i="30" s="1"/>
  <c r="Q85" i="30"/>
  <c r="Q84" i="30" s="1"/>
  <c r="P85" i="30"/>
  <c r="P84" i="30" s="1"/>
  <c r="O85" i="30"/>
  <c r="N85" i="30"/>
  <c r="M85" i="30"/>
  <c r="L85" i="30"/>
  <c r="K85" i="30"/>
  <c r="J85" i="30"/>
  <c r="I85" i="30"/>
  <c r="H85" i="30"/>
  <c r="G85" i="30"/>
  <c r="G84" i="30" s="1"/>
  <c r="F85" i="30"/>
  <c r="F84" i="30" s="1"/>
  <c r="E85" i="30"/>
  <c r="D85" i="30"/>
  <c r="C85" i="30"/>
  <c r="B85" i="30"/>
  <c r="V84" i="30"/>
  <c r="H84" i="30"/>
  <c r="Y66" i="30"/>
  <c r="X66" i="30"/>
  <c r="W66" i="30"/>
  <c r="V66" i="30"/>
  <c r="U66" i="30"/>
  <c r="T66" i="30"/>
  <c r="S66" i="30"/>
  <c r="R66" i="30"/>
  <c r="Q66" i="30"/>
  <c r="P66" i="30"/>
  <c r="O66" i="30"/>
  <c r="O105" i="30" s="1"/>
  <c r="N66" i="30"/>
  <c r="M66" i="30"/>
  <c r="L66" i="30"/>
  <c r="K66" i="30"/>
  <c r="K123" i="30" s="1"/>
  <c r="J66" i="30"/>
  <c r="J123" i="30" s="1"/>
  <c r="I66" i="30"/>
  <c r="I123" i="30" s="1"/>
  <c r="H66" i="30"/>
  <c r="H123" i="30" s="1"/>
  <c r="G66" i="30"/>
  <c r="G105" i="30" s="1"/>
  <c r="F66" i="30"/>
  <c r="F123" i="30" s="1"/>
  <c r="E66" i="30"/>
  <c r="E123" i="30" s="1"/>
  <c r="D66" i="30"/>
  <c r="C66" i="30"/>
  <c r="C123" i="30" s="1"/>
  <c r="B66" i="30"/>
  <c r="B123" i="30" s="1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K122" i="30" s="1"/>
  <c r="J45" i="30"/>
  <c r="J122" i="30" s="1"/>
  <c r="I45" i="30"/>
  <c r="H45" i="30"/>
  <c r="H122" i="30" s="1"/>
  <c r="G45" i="30"/>
  <c r="G122" i="30" s="1"/>
  <c r="F45" i="30"/>
  <c r="E45" i="30"/>
  <c r="E122" i="30" s="1"/>
  <c r="D45" i="30"/>
  <c r="D122" i="30" s="1"/>
  <c r="C45" i="30"/>
  <c r="C122" i="30" s="1"/>
  <c r="B45" i="30"/>
  <c r="B122" i="30" s="1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K120" i="30" s="1"/>
  <c r="J25" i="30"/>
  <c r="J120" i="30" s="1"/>
  <c r="I25" i="30"/>
  <c r="I120" i="30" s="1"/>
  <c r="H25" i="30"/>
  <c r="H120" i="30" s="1"/>
  <c r="G25" i="30"/>
  <c r="F25" i="30"/>
  <c r="F120" i="30" s="1"/>
  <c r="E25" i="30"/>
  <c r="E120" i="30" s="1"/>
  <c r="D25" i="30"/>
  <c r="D120" i="30" s="1"/>
  <c r="C25" i="30"/>
  <c r="C120" i="30" s="1"/>
  <c r="B25" i="30"/>
  <c r="B120" i="30" s="1"/>
  <c r="Y16" i="30"/>
  <c r="Y90" i="30" s="1"/>
  <c r="X16" i="30"/>
  <c r="W16" i="30"/>
  <c r="V16" i="30"/>
  <c r="U16" i="30"/>
  <c r="T16" i="30"/>
  <c r="S16" i="30"/>
  <c r="R16" i="30"/>
  <c r="Q16" i="30"/>
  <c r="Q90" i="30" s="1"/>
  <c r="P16" i="30"/>
  <c r="O16" i="30"/>
  <c r="N16" i="30"/>
  <c r="M16" i="30"/>
  <c r="L16" i="30"/>
  <c r="K16" i="30"/>
  <c r="J16" i="30"/>
  <c r="I16" i="30"/>
  <c r="I119" i="30" s="1"/>
  <c r="H16" i="30"/>
  <c r="H119" i="30" s="1"/>
  <c r="G16" i="30"/>
  <c r="F16" i="30"/>
  <c r="E16" i="30"/>
  <c r="E119" i="30" s="1"/>
  <c r="D16" i="30"/>
  <c r="D119" i="30" s="1"/>
  <c r="C16" i="30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J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E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T90" i="29"/>
  <c r="R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X84" i="29" s="1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Y84" i="29" s="1"/>
  <c r="X85" i="29"/>
  <c r="W85" i="29"/>
  <c r="V85" i="29"/>
  <c r="U85" i="29"/>
  <c r="T85" i="29"/>
  <c r="S85" i="29"/>
  <c r="S84" i="29" s="1"/>
  <c r="R85" i="29"/>
  <c r="Q85" i="29"/>
  <c r="Q84" i="29" s="1"/>
  <c r="P85" i="29"/>
  <c r="P84" i="29" s="1"/>
  <c r="O85" i="29"/>
  <c r="N85" i="29"/>
  <c r="M85" i="29"/>
  <c r="L85" i="29"/>
  <c r="K85" i="29"/>
  <c r="K84" i="29" s="1"/>
  <c r="J85" i="29"/>
  <c r="I85" i="29"/>
  <c r="H85" i="29"/>
  <c r="G85" i="29"/>
  <c r="F85" i="29"/>
  <c r="E85" i="29"/>
  <c r="D85" i="29"/>
  <c r="C85" i="29"/>
  <c r="B85" i="29"/>
  <c r="I84" i="29"/>
  <c r="H84" i="29"/>
  <c r="C84" i="29"/>
  <c r="Y66" i="29"/>
  <c r="Y123" i="29" s="1"/>
  <c r="X66" i="29"/>
  <c r="X105" i="29" s="1"/>
  <c r="W66" i="29"/>
  <c r="V66" i="29"/>
  <c r="V123" i="29" s="1"/>
  <c r="U66" i="29"/>
  <c r="U123" i="29" s="1"/>
  <c r="T66" i="29"/>
  <c r="T123" i="29" s="1"/>
  <c r="S66" i="29"/>
  <c r="R66" i="29"/>
  <c r="R123" i="29" s="1"/>
  <c r="Q66" i="29"/>
  <c r="Q123" i="29" s="1"/>
  <c r="P66" i="29"/>
  <c r="P105" i="29" s="1"/>
  <c r="O66" i="29"/>
  <c r="N66" i="29"/>
  <c r="N123" i="29" s="1"/>
  <c r="M66" i="29"/>
  <c r="M105" i="29" s="1"/>
  <c r="L66" i="29"/>
  <c r="L105" i="29" s="1"/>
  <c r="K66" i="29"/>
  <c r="J66" i="29"/>
  <c r="J123" i="29" s="1"/>
  <c r="I66" i="29"/>
  <c r="I105" i="29" s="1"/>
  <c r="H66" i="29"/>
  <c r="H105" i="29" s="1"/>
  <c r="G66" i="29"/>
  <c r="G123" i="29" s="1"/>
  <c r="F66" i="29"/>
  <c r="F123" i="29" s="1"/>
  <c r="E66" i="29"/>
  <c r="E123" i="29" s="1"/>
  <c r="D66" i="29"/>
  <c r="D123" i="29" s="1"/>
  <c r="C66" i="29"/>
  <c r="B66" i="29"/>
  <c r="B123" i="29" s="1"/>
  <c r="Y45" i="29"/>
  <c r="Y122" i="30" s="1"/>
  <c r="X45" i="29"/>
  <c r="X122" i="29" s="1"/>
  <c r="W45" i="29"/>
  <c r="W122" i="29" s="1"/>
  <c r="V45" i="29"/>
  <c r="V122" i="29" s="1"/>
  <c r="U45" i="29"/>
  <c r="U99" i="29" s="1"/>
  <c r="T45" i="29"/>
  <c r="T99" i="29" s="1"/>
  <c r="S45" i="29"/>
  <c r="R45" i="29"/>
  <c r="R122" i="29" s="1"/>
  <c r="Q45" i="29"/>
  <c r="Q122" i="30" s="1"/>
  <c r="P45" i="29"/>
  <c r="P122" i="29" s="1"/>
  <c r="O45" i="29"/>
  <c r="O122" i="29" s="1"/>
  <c r="N45" i="29"/>
  <c r="N122" i="29" s="1"/>
  <c r="M45" i="29"/>
  <c r="M122" i="29" s="1"/>
  <c r="L45" i="29"/>
  <c r="L99" i="29" s="1"/>
  <c r="K45" i="29"/>
  <c r="J45" i="29"/>
  <c r="J122" i="29" s="1"/>
  <c r="I45" i="29"/>
  <c r="I99" i="29" s="1"/>
  <c r="H45" i="29"/>
  <c r="H99" i="29" s="1"/>
  <c r="G45" i="29"/>
  <c r="G122" i="29" s="1"/>
  <c r="F45" i="29"/>
  <c r="F122" i="29" s="1"/>
  <c r="E45" i="29"/>
  <c r="E122" i="29" s="1"/>
  <c r="D45" i="29"/>
  <c r="D122" i="29" s="1"/>
  <c r="C45" i="29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94" i="29" s="1"/>
  <c r="P25" i="29"/>
  <c r="P94" i="29" s="1"/>
  <c r="O25" i="29"/>
  <c r="O120" i="29" s="1"/>
  <c r="N25" i="29"/>
  <c r="N120" i="29" s="1"/>
  <c r="M25" i="29"/>
  <c r="M94" i="29" s="1"/>
  <c r="L25" i="29"/>
  <c r="L120" i="29" s="1"/>
  <c r="K25" i="29"/>
  <c r="K120" i="29" s="1"/>
  <c r="J25" i="29"/>
  <c r="J120" i="29" s="1"/>
  <c r="I25" i="29"/>
  <c r="I120" i="29" s="1"/>
  <c r="H25" i="29"/>
  <c r="H94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90" i="29" s="1"/>
  <c r="T16" i="29"/>
  <c r="T119" i="29" s="1"/>
  <c r="S16" i="29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90" i="29" s="1"/>
  <c r="L16" i="29"/>
  <c r="L90" i="29" s="1"/>
  <c r="K16" i="29"/>
  <c r="J16" i="29"/>
  <c r="J119" i="29" s="1"/>
  <c r="I16" i="29"/>
  <c r="I90" i="29" s="1"/>
  <c r="H16" i="29"/>
  <c r="H119" i="29" s="1"/>
  <c r="G16" i="29"/>
  <c r="G119" i="29" s="1"/>
  <c r="F16" i="29"/>
  <c r="F119" i="29" s="1"/>
  <c r="E16" i="29"/>
  <c r="E90" i="29" s="1"/>
  <c r="D16" i="29"/>
  <c r="D119" i="29" s="1"/>
  <c r="C16" i="29"/>
  <c r="B16" i="29"/>
  <c r="B119" i="29" s="1"/>
  <c r="K38" i="28"/>
  <c r="J38" i="28"/>
  <c r="I38" i="28"/>
  <c r="H38" i="28"/>
  <c r="G38" i="28"/>
  <c r="F38" i="28"/>
  <c r="E38" i="28"/>
  <c r="D38" i="28"/>
  <c r="C38" i="28"/>
  <c r="B38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U175" i="4" s="1"/>
  <c r="T33" i="28"/>
  <c r="T38" i="28" s="1"/>
  <c r="S33" i="28"/>
  <c r="S38" i="28" s="1"/>
  <c r="R33" i="28"/>
  <c r="R38" i="28" s="1"/>
  <c r="Q33" i="28"/>
  <c r="Q38" i="28" s="1"/>
  <c r="Q175" i="4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J33" i="28"/>
  <c r="I33" i="28"/>
  <c r="H33" i="28"/>
  <c r="G33" i="28"/>
  <c r="F33" i="28"/>
  <c r="E33" i="28"/>
  <c r="D33" i="28"/>
  <c r="C33" i="28"/>
  <c r="B3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Y126" i="27" s="1"/>
  <c r="X127" i="27"/>
  <c r="X126" i="27" s="1"/>
  <c r="W127" i="27"/>
  <c r="W126" i="27" s="1"/>
  <c r="V127" i="27"/>
  <c r="U127" i="27"/>
  <c r="T127" i="27"/>
  <c r="S127" i="27"/>
  <c r="R127" i="27"/>
  <c r="Q127" i="27"/>
  <c r="P127" i="27"/>
  <c r="O127" i="27"/>
  <c r="N127" i="27"/>
  <c r="N126" i="27" s="1"/>
  <c r="M127" i="27"/>
  <c r="M126" i="27" s="1"/>
  <c r="L127" i="27"/>
  <c r="L126" i="27" s="1"/>
  <c r="K127" i="27"/>
  <c r="K126" i="27" s="1"/>
  <c r="J127" i="27"/>
  <c r="J126" i="27" s="1"/>
  <c r="I127" i="27"/>
  <c r="I126" i="27" s="1"/>
  <c r="H127" i="27"/>
  <c r="H126" i="27" s="1"/>
  <c r="G127" i="27"/>
  <c r="G126" i="27" s="1"/>
  <c r="F127" i="27"/>
  <c r="F126" i="27" s="1"/>
  <c r="E127" i="27"/>
  <c r="E126" i="27" s="1"/>
  <c r="D127" i="27"/>
  <c r="D126" i="27" s="1"/>
  <c r="C127" i="27"/>
  <c r="C126" i="27" s="1"/>
  <c r="B127" i="27"/>
  <c r="B126" i="27" s="1"/>
  <c r="V126" i="27"/>
  <c r="U126" i="27"/>
  <c r="T126" i="27"/>
  <c r="S126" i="27"/>
  <c r="R126" i="27"/>
  <c r="Q126" i="27"/>
  <c r="P126" i="27"/>
  <c r="O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L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R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X110" i="27" s="1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W110" i="27" s="1"/>
  <c r="V112" i="27"/>
  <c r="V110" i="27" s="1"/>
  <c r="U112" i="27"/>
  <c r="T112" i="27"/>
  <c r="S112" i="27"/>
  <c r="R112" i="27"/>
  <c r="Q112" i="27"/>
  <c r="P112" i="27"/>
  <c r="O112" i="27"/>
  <c r="O110" i="27" s="1"/>
  <c r="N112" i="27"/>
  <c r="N110" i="27" s="1"/>
  <c r="M112" i="27"/>
  <c r="M110" i="27" s="1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Y110" i="27" s="1"/>
  <c r="X111" i="27"/>
  <c r="W111" i="27"/>
  <c r="V111" i="27"/>
  <c r="U111" i="27"/>
  <c r="U110" i="27" s="1"/>
  <c r="T111" i="27"/>
  <c r="T110" i="27" s="1"/>
  <c r="S111" i="27"/>
  <c r="S110" i="27" s="1"/>
  <c r="R111" i="27"/>
  <c r="R110" i="27" s="1"/>
  <c r="Q111" i="27"/>
  <c r="Q110" i="27" s="1"/>
  <c r="P111" i="27"/>
  <c r="P110" i="27" s="1"/>
  <c r="O111" i="27"/>
  <c r="N111" i="27"/>
  <c r="M111" i="27"/>
  <c r="L111" i="27"/>
  <c r="L110" i="27" s="1"/>
  <c r="K111" i="27"/>
  <c r="K110" i="27" s="1"/>
  <c r="J111" i="27"/>
  <c r="J110" i="27" s="1"/>
  <c r="I111" i="27"/>
  <c r="I110" i="27" s="1"/>
  <c r="H111" i="27"/>
  <c r="G111" i="27"/>
  <c r="F111" i="27"/>
  <c r="E111" i="27"/>
  <c r="D111" i="27"/>
  <c r="C111" i="27"/>
  <c r="B111" i="27"/>
  <c r="H110" i="27"/>
  <c r="G110" i="27"/>
  <c r="F110" i="27"/>
  <c r="E110" i="27"/>
  <c r="D110" i="27"/>
  <c r="C110" i="27"/>
  <c r="B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Q98" i="27" s="1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L98" i="27" s="1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K98" i="27" s="1"/>
  <c r="J100" i="27"/>
  <c r="J98" i="27" s="1"/>
  <c r="I100" i="27"/>
  <c r="I98" i="27" s="1"/>
  <c r="H100" i="27"/>
  <c r="H98" i="27" s="1"/>
  <c r="G100" i="27"/>
  <c r="F100" i="27"/>
  <c r="E100" i="27"/>
  <c r="D100" i="27"/>
  <c r="C100" i="27"/>
  <c r="C98" i="27" s="1"/>
  <c r="B100" i="27"/>
  <c r="B98" i="27" s="1"/>
  <c r="Y99" i="27"/>
  <c r="Y98" i="27" s="1"/>
  <c r="X99" i="27"/>
  <c r="X98" i="27" s="1"/>
  <c r="W99" i="27"/>
  <c r="V99" i="27"/>
  <c r="U99" i="27"/>
  <c r="T99" i="27"/>
  <c r="S99" i="27"/>
  <c r="R99" i="27"/>
  <c r="Q99" i="27"/>
  <c r="P99" i="27"/>
  <c r="P98" i="27" s="1"/>
  <c r="O99" i="27"/>
  <c r="O98" i="27" s="1"/>
  <c r="N99" i="27"/>
  <c r="N98" i="27" s="1"/>
  <c r="M99" i="27"/>
  <c r="M98" i="27" s="1"/>
  <c r="L99" i="27"/>
  <c r="K99" i="27"/>
  <c r="J99" i="27"/>
  <c r="I99" i="27"/>
  <c r="H99" i="27"/>
  <c r="G99" i="27"/>
  <c r="G98" i="27" s="1"/>
  <c r="F99" i="27"/>
  <c r="F98" i="27" s="1"/>
  <c r="E99" i="27"/>
  <c r="E98" i="27" s="1"/>
  <c r="D99" i="27"/>
  <c r="D98" i="27" s="1"/>
  <c r="C99" i="27"/>
  <c r="B99" i="27"/>
  <c r="W98" i="27"/>
  <c r="V98" i="27"/>
  <c r="U98" i="27"/>
  <c r="T98" i="27"/>
  <c r="S98" i="27"/>
  <c r="R98" i="27"/>
  <c r="Y69" i="27"/>
  <c r="Y154" i="27" s="1"/>
  <c r="X69" i="27"/>
  <c r="X154" i="27" s="1"/>
  <c r="W69" i="27"/>
  <c r="W154" i="27" s="1"/>
  <c r="V69" i="27"/>
  <c r="V122" i="27" s="1"/>
  <c r="U69" i="27"/>
  <c r="U122" i="27" s="1"/>
  <c r="T69" i="27"/>
  <c r="T154" i="27" s="1"/>
  <c r="S69" i="27"/>
  <c r="S122" i="27" s="1"/>
  <c r="R69" i="27"/>
  <c r="R122" i="27" s="1"/>
  <c r="Q69" i="27"/>
  <c r="Q154" i="27" s="1"/>
  <c r="P69" i="27"/>
  <c r="P154" i="27" s="1"/>
  <c r="O69" i="27"/>
  <c r="O154" i="27" s="1"/>
  <c r="N69" i="27"/>
  <c r="N122" i="27" s="1"/>
  <c r="M69" i="27"/>
  <c r="M122" i="27" s="1"/>
  <c r="L69" i="27"/>
  <c r="L154" i="27" s="1"/>
  <c r="K69" i="27"/>
  <c r="K122" i="27" s="1"/>
  <c r="J69" i="27"/>
  <c r="J122" i="27" s="1"/>
  <c r="I69" i="27"/>
  <c r="I122" i="27" s="1"/>
  <c r="H69" i="27"/>
  <c r="H154" i="27" s="1"/>
  <c r="G69" i="27"/>
  <c r="G154" i="27" s="1"/>
  <c r="F69" i="27"/>
  <c r="F122" i="27" s="1"/>
  <c r="E69" i="27"/>
  <c r="E122" i="27" s="1"/>
  <c r="D69" i="27"/>
  <c r="D154" i="27" s="1"/>
  <c r="C69" i="27"/>
  <c r="C122" i="27" s="1"/>
  <c r="B69" i="27"/>
  <c r="B122" i="27" s="1"/>
  <c r="Y56" i="27"/>
  <c r="Y119" i="27" s="1"/>
  <c r="X56" i="27"/>
  <c r="X119" i="27" s="1"/>
  <c r="W56" i="27"/>
  <c r="W153" i="27" s="1"/>
  <c r="V56" i="27"/>
  <c r="V153" i="27" s="1"/>
  <c r="U56" i="27"/>
  <c r="U153" i="27" s="1"/>
  <c r="T56" i="27"/>
  <c r="T153" i="27" s="1"/>
  <c r="S56" i="27"/>
  <c r="S153" i="27" s="1"/>
  <c r="R56" i="27"/>
  <c r="R153" i="27" s="1"/>
  <c r="Q56" i="27"/>
  <c r="Q153" i="27" s="1"/>
  <c r="P56" i="27"/>
  <c r="P153" i="27" s="1"/>
  <c r="O56" i="27"/>
  <c r="O153" i="27" s="1"/>
  <c r="N56" i="27"/>
  <c r="N119" i="27" s="1"/>
  <c r="M56" i="27"/>
  <c r="M153" i="27" s="1"/>
  <c r="L56" i="27"/>
  <c r="L153" i="27" s="1"/>
  <c r="K56" i="27"/>
  <c r="K153" i="27" s="1"/>
  <c r="J56" i="27"/>
  <c r="J153" i="27" s="1"/>
  <c r="I56" i="27"/>
  <c r="I153" i="27" s="1"/>
  <c r="H56" i="27"/>
  <c r="H153" i="27" s="1"/>
  <c r="G56" i="27"/>
  <c r="G153" i="27" s="1"/>
  <c r="F56" i="27"/>
  <c r="F119" i="27" s="1"/>
  <c r="E56" i="27"/>
  <c r="E119" i="27" s="1"/>
  <c r="D56" i="27"/>
  <c r="D153" i="27" s="1"/>
  <c r="C56" i="27"/>
  <c r="C153" i="27" s="1"/>
  <c r="B56" i="27"/>
  <c r="B153" i="27" s="1"/>
  <c r="Y43" i="27"/>
  <c r="Y152" i="27" s="1"/>
  <c r="X43" i="27"/>
  <c r="X152" i="27" s="1"/>
  <c r="W43" i="27"/>
  <c r="W152" i="27" s="1"/>
  <c r="V43" i="27"/>
  <c r="V116" i="27" s="1"/>
  <c r="U43" i="27"/>
  <c r="U116" i="27" s="1"/>
  <c r="T43" i="27"/>
  <c r="T116" i="27" s="1"/>
  <c r="S43" i="27"/>
  <c r="S152" i="27" s="1"/>
  <c r="R43" i="27"/>
  <c r="R152" i="27" s="1"/>
  <c r="Q43" i="27"/>
  <c r="Q152" i="27" s="1"/>
  <c r="P43" i="27"/>
  <c r="P152" i="27" s="1"/>
  <c r="O43" i="27"/>
  <c r="O152" i="27" s="1"/>
  <c r="N43" i="27"/>
  <c r="N116" i="27" s="1"/>
  <c r="M43" i="27"/>
  <c r="M116" i="27" s="1"/>
  <c r="L43" i="27"/>
  <c r="L116" i="27" s="1"/>
  <c r="K43" i="27"/>
  <c r="K116" i="27" s="1"/>
  <c r="J43" i="27"/>
  <c r="J152" i="27" s="1"/>
  <c r="I43" i="27"/>
  <c r="I152" i="27" s="1"/>
  <c r="H43" i="27"/>
  <c r="H152" i="27" s="1"/>
  <c r="G43" i="27"/>
  <c r="G152" i="27" s="1"/>
  <c r="F43" i="27"/>
  <c r="F116" i="27" s="1"/>
  <c r="E43" i="27"/>
  <c r="E116" i="27" s="1"/>
  <c r="D43" i="27"/>
  <c r="D116" i="27" s="1"/>
  <c r="C43" i="27"/>
  <c r="C116" i="27" s="1"/>
  <c r="B43" i="27"/>
  <c r="B152" i="27" s="1"/>
  <c r="Y17" i="27"/>
  <c r="Y143" i="27" s="1"/>
  <c r="X17" i="27"/>
  <c r="X143" i="27" s="1"/>
  <c r="W17" i="27"/>
  <c r="W143" i="27" s="1"/>
  <c r="V17" i="27"/>
  <c r="V105" i="27" s="1"/>
  <c r="U17" i="27"/>
  <c r="U105" i="27" s="1"/>
  <c r="T17" i="27"/>
  <c r="T105" i="27" s="1"/>
  <c r="S17" i="27"/>
  <c r="S105" i="27" s="1"/>
  <c r="R17" i="27"/>
  <c r="R105" i="27" s="1"/>
  <c r="Q17" i="27"/>
  <c r="Q105" i="27" s="1"/>
  <c r="P17" i="27"/>
  <c r="P143" i="27" s="1"/>
  <c r="O17" i="27"/>
  <c r="O143" i="27" s="1"/>
  <c r="N17" i="27"/>
  <c r="N105" i="27" s="1"/>
  <c r="M17" i="27"/>
  <c r="M105" i="27" s="1"/>
  <c r="L17" i="27"/>
  <c r="L105" i="27" s="1"/>
  <c r="K17" i="27"/>
  <c r="K105" i="27" s="1"/>
  <c r="J17" i="27"/>
  <c r="J105" i="27" s="1"/>
  <c r="I17" i="27"/>
  <c r="I105" i="27" s="1"/>
  <c r="H17" i="27"/>
  <c r="H105" i="27" s="1"/>
  <c r="G17" i="27"/>
  <c r="G143" i="27" s="1"/>
  <c r="F17" i="27"/>
  <c r="F143" i="27" s="1"/>
  <c r="E17" i="27"/>
  <c r="E143" i="27" s="1"/>
  <c r="D17" i="27"/>
  <c r="D143" i="27" s="1"/>
  <c r="C17" i="27"/>
  <c r="C143" i="27" s="1"/>
  <c r="B17" i="27"/>
  <c r="B143" i="27" s="1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S126" i="26" s="1"/>
  <c r="R131" i="26"/>
  <c r="R126" i="26" s="1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Q126" i="26" s="1"/>
  <c r="P130" i="26"/>
  <c r="P126" i="26" s="1"/>
  <c r="O130" i="26"/>
  <c r="O126" i="26" s="1"/>
  <c r="N130" i="26"/>
  <c r="N126" i="26" s="1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M126" i="26" s="1"/>
  <c r="L129" i="26"/>
  <c r="L126" i="26" s="1"/>
  <c r="K129" i="26"/>
  <c r="J129" i="26"/>
  <c r="J126" i="26" s="1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I126" i="26" s="1"/>
  <c r="H128" i="26"/>
  <c r="H126" i="26" s="1"/>
  <c r="G128" i="26"/>
  <c r="G126" i="26" s="1"/>
  <c r="F128" i="26"/>
  <c r="F126" i="26" s="1"/>
  <c r="E128" i="26"/>
  <c r="D128" i="26"/>
  <c r="C128" i="26"/>
  <c r="B128" i="26"/>
  <c r="Y127" i="26"/>
  <c r="X127" i="26"/>
  <c r="W127" i="26"/>
  <c r="V127" i="26"/>
  <c r="U127" i="26"/>
  <c r="U126" i="26" s="1"/>
  <c r="T127" i="26"/>
  <c r="T126" i="26" s="1"/>
  <c r="S127" i="26"/>
  <c r="R127" i="26"/>
  <c r="Q127" i="26"/>
  <c r="P127" i="26"/>
  <c r="O127" i="26"/>
  <c r="N127" i="26"/>
  <c r="M127" i="26"/>
  <c r="L127" i="26"/>
  <c r="K127" i="26"/>
  <c r="K126" i="26" s="1"/>
  <c r="J127" i="26"/>
  <c r="I127" i="26"/>
  <c r="H127" i="26"/>
  <c r="G127" i="26"/>
  <c r="F127" i="26"/>
  <c r="E127" i="26"/>
  <c r="E126" i="26" s="1"/>
  <c r="D127" i="26"/>
  <c r="D126" i="26" s="1"/>
  <c r="C127" i="26"/>
  <c r="C126" i="26" s="1"/>
  <c r="B127" i="26"/>
  <c r="B126" i="26" s="1"/>
  <c r="Y126" i="26"/>
  <c r="X126" i="26"/>
  <c r="W126" i="26"/>
  <c r="V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U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G110" i="26" s="1"/>
  <c r="F115" i="26"/>
  <c r="E115" i="26"/>
  <c r="E110" i="26" s="1"/>
  <c r="D115" i="26"/>
  <c r="D110" i="26" s="1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C110" i="26" s="1"/>
  <c r="B114" i="26"/>
  <c r="B110" i="26" s="1"/>
  <c r="Y113" i="26"/>
  <c r="Y110" i="26" s="1"/>
  <c r="X113" i="26"/>
  <c r="X110" i="26" s="1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W110" i="26" s="1"/>
  <c r="V112" i="26"/>
  <c r="V110" i="26" s="1"/>
  <c r="U112" i="26"/>
  <c r="U110" i="26" s="1"/>
  <c r="T112" i="26"/>
  <c r="T110" i="26" s="1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Y111" i="26"/>
  <c r="X111" i="26"/>
  <c r="W111" i="26"/>
  <c r="V111" i="26"/>
  <c r="U111" i="26"/>
  <c r="T111" i="26"/>
  <c r="S111" i="26"/>
  <c r="S110" i="26" s="1"/>
  <c r="R111" i="26"/>
  <c r="R110" i="26" s="1"/>
  <c r="Q111" i="26"/>
  <c r="Q110" i="26" s="1"/>
  <c r="P111" i="26"/>
  <c r="P110" i="26" s="1"/>
  <c r="O111" i="26"/>
  <c r="N111" i="26"/>
  <c r="M111" i="26"/>
  <c r="L111" i="26"/>
  <c r="K111" i="26"/>
  <c r="J111" i="26"/>
  <c r="I111" i="26"/>
  <c r="H111" i="26"/>
  <c r="G111" i="26"/>
  <c r="F111" i="26"/>
  <c r="F110" i="26" s="1"/>
  <c r="E111" i="26"/>
  <c r="D111" i="26"/>
  <c r="C111" i="26"/>
  <c r="B111" i="26"/>
  <c r="O110" i="26"/>
  <c r="N110" i="26"/>
  <c r="M110" i="26"/>
  <c r="L110" i="26"/>
  <c r="K110" i="26"/>
  <c r="J110" i="26"/>
  <c r="I110" i="26"/>
  <c r="H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W98" i="26" s="1"/>
  <c r="V103" i="26"/>
  <c r="V98" i="26" s="1"/>
  <c r="U103" i="26"/>
  <c r="U98" i="26" s="1"/>
  <c r="T103" i="26"/>
  <c r="T98" i="26" s="1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S98" i="26" s="1"/>
  <c r="R102" i="26"/>
  <c r="R98" i="26" s="1"/>
  <c r="Q102" i="26"/>
  <c r="Q98" i="26" s="1"/>
  <c r="P102" i="26"/>
  <c r="P98" i="26" s="1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O98" i="26" s="1"/>
  <c r="N101" i="26"/>
  <c r="N98" i="26" s="1"/>
  <c r="M101" i="26"/>
  <c r="L101" i="26"/>
  <c r="L98" i="26" s="1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K98" i="26" s="1"/>
  <c r="J100" i="26"/>
  <c r="J98" i="26" s="1"/>
  <c r="I100" i="26"/>
  <c r="I98" i="26" s="1"/>
  <c r="H100" i="26"/>
  <c r="H98" i="26" s="1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M98" i="26" s="1"/>
  <c r="L99" i="26"/>
  <c r="K99" i="26"/>
  <c r="J99" i="26"/>
  <c r="I99" i="26"/>
  <c r="H99" i="26"/>
  <c r="G99" i="26"/>
  <c r="G98" i="26" s="1"/>
  <c r="F99" i="26"/>
  <c r="F98" i="26" s="1"/>
  <c r="E99" i="26"/>
  <c r="E98" i="26" s="1"/>
  <c r="D99" i="26"/>
  <c r="D98" i="26" s="1"/>
  <c r="C99" i="26"/>
  <c r="C98" i="26" s="1"/>
  <c r="B99" i="26"/>
  <c r="Y98" i="26"/>
  <c r="X98" i="26"/>
  <c r="B98" i="26"/>
  <c r="Y69" i="26"/>
  <c r="Y154" i="26" s="1"/>
  <c r="X69" i="26"/>
  <c r="X154" i="26" s="1"/>
  <c r="W69" i="26"/>
  <c r="W122" i="26" s="1"/>
  <c r="V69" i="26"/>
  <c r="V154" i="26" s="1"/>
  <c r="U69" i="26"/>
  <c r="U154" i="26" s="1"/>
  <c r="T69" i="26"/>
  <c r="T154" i="26" s="1"/>
  <c r="S69" i="26"/>
  <c r="S154" i="26" s="1"/>
  <c r="R69" i="26"/>
  <c r="R154" i="26" s="1"/>
  <c r="Q69" i="26"/>
  <c r="Q154" i="26" s="1"/>
  <c r="P69" i="26"/>
  <c r="P154" i="26" s="1"/>
  <c r="O69" i="26"/>
  <c r="O122" i="26" s="1"/>
  <c r="N69" i="26"/>
  <c r="N154" i="26" s="1"/>
  <c r="M69" i="26"/>
  <c r="M154" i="26" s="1"/>
  <c r="L69" i="26"/>
  <c r="L154" i="26" s="1"/>
  <c r="K69" i="26"/>
  <c r="K154" i="26" s="1"/>
  <c r="J69" i="26"/>
  <c r="J154" i="26" s="1"/>
  <c r="I69" i="26"/>
  <c r="I154" i="26" s="1"/>
  <c r="H69" i="26"/>
  <c r="H154" i="26" s="1"/>
  <c r="G69" i="26"/>
  <c r="G122" i="26" s="1"/>
  <c r="F69" i="26"/>
  <c r="F154" i="26" s="1"/>
  <c r="E69" i="26"/>
  <c r="E154" i="26" s="1"/>
  <c r="D69" i="26"/>
  <c r="D154" i="26" s="1"/>
  <c r="C69" i="26"/>
  <c r="C154" i="26" s="1"/>
  <c r="B69" i="26"/>
  <c r="B154" i="26" s="1"/>
  <c r="Y56" i="26"/>
  <c r="Y153" i="26" s="1"/>
  <c r="X56" i="26"/>
  <c r="X153" i="26" s="1"/>
  <c r="W56" i="26"/>
  <c r="W153" i="26" s="1"/>
  <c r="V56" i="26"/>
  <c r="V153" i="26" s="1"/>
  <c r="U56" i="26"/>
  <c r="T56" i="26"/>
  <c r="T153" i="26" s="1"/>
  <c r="S56" i="26"/>
  <c r="S153" i="26" s="1"/>
  <c r="R56" i="26"/>
  <c r="R153" i="26" s="1"/>
  <c r="Q56" i="26"/>
  <c r="Q153" i="26" s="1"/>
  <c r="P56" i="26"/>
  <c r="P153" i="26" s="1"/>
  <c r="O56" i="26"/>
  <c r="O153" i="26" s="1"/>
  <c r="N56" i="26"/>
  <c r="N153" i="26" s="1"/>
  <c r="M56" i="26"/>
  <c r="L56" i="26"/>
  <c r="L153" i="26" s="1"/>
  <c r="K56" i="26"/>
  <c r="K153" i="26" s="1"/>
  <c r="J56" i="26"/>
  <c r="J153" i="26" s="1"/>
  <c r="I56" i="26"/>
  <c r="I153" i="26" s="1"/>
  <c r="H56" i="26"/>
  <c r="H153" i="26" s="1"/>
  <c r="G56" i="26"/>
  <c r="G153" i="26" s="1"/>
  <c r="F56" i="26"/>
  <c r="E56" i="26"/>
  <c r="D56" i="26"/>
  <c r="D153" i="26" s="1"/>
  <c r="C56" i="26"/>
  <c r="C153" i="26" s="1"/>
  <c r="B56" i="26"/>
  <c r="B153" i="26" s="1"/>
  <c r="Y43" i="26"/>
  <c r="X43" i="26"/>
  <c r="W43" i="26"/>
  <c r="W152" i="26" s="1"/>
  <c r="V43" i="26"/>
  <c r="V152" i="26" s="1"/>
  <c r="U43" i="26"/>
  <c r="U152" i="26" s="1"/>
  <c r="T43" i="26"/>
  <c r="T152" i="26" s="1"/>
  <c r="S43" i="26"/>
  <c r="S152" i="26" s="1"/>
  <c r="R43" i="26"/>
  <c r="R152" i="26" s="1"/>
  <c r="Q43" i="26"/>
  <c r="P43" i="26"/>
  <c r="O43" i="26"/>
  <c r="O152" i="26" s="1"/>
  <c r="N43" i="26"/>
  <c r="N152" i="26" s="1"/>
  <c r="M43" i="26"/>
  <c r="M152" i="26" s="1"/>
  <c r="L43" i="26"/>
  <c r="L152" i="26" s="1"/>
  <c r="K43" i="26"/>
  <c r="K152" i="26" s="1"/>
  <c r="J43" i="26"/>
  <c r="J152" i="26" s="1"/>
  <c r="I43" i="26"/>
  <c r="H43" i="26"/>
  <c r="G43" i="26"/>
  <c r="G152" i="26" s="1"/>
  <c r="F43" i="26"/>
  <c r="F152" i="26" s="1"/>
  <c r="E43" i="26"/>
  <c r="E152" i="26" s="1"/>
  <c r="D43" i="26"/>
  <c r="D152" i="26" s="1"/>
  <c r="C43" i="26"/>
  <c r="C152" i="26" s="1"/>
  <c r="B43" i="26"/>
  <c r="B152" i="26" s="1"/>
  <c r="Y17" i="26"/>
  <c r="Y143" i="26" s="1"/>
  <c r="X17" i="26"/>
  <c r="X143" i="26" s="1"/>
  <c r="W17" i="26"/>
  <c r="W143" i="26" s="1"/>
  <c r="V17" i="26"/>
  <c r="U17" i="26"/>
  <c r="T17" i="26"/>
  <c r="T143" i="26" s="1"/>
  <c r="S17" i="26"/>
  <c r="S143" i="26" s="1"/>
  <c r="R17" i="26"/>
  <c r="R143" i="26" s="1"/>
  <c r="Q17" i="26"/>
  <c r="Q143" i="26" s="1"/>
  <c r="P17" i="26"/>
  <c r="P143" i="26" s="1"/>
  <c r="O17" i="26"/>
  <c r="O143" i="26" s="1"/>
  <c r="N17" i="26"/>
  <c r="M17" i="26"/>
  <c r="L17" i="26"/>
  <c r="L143" i="26" s="1"/>
  <c r="K17" i="26"/>
  <c r="J17" i="26"/>
  <c r="J143" i="26" s="1"/>
  <c r="I17" i="26"/>
  <c r="I143" i="26" s="1"/>
  <c r="H17" i="26"/>
  <c r="H143" i="26" s="1"/>
  <c r="G17" i="26"/>
  <c r="G143" i="26" s="1"/>
  <c r="F17" i="26"/>
  <c r="E17" i="26"/>
  <c r="D17" i="26"/>
  <c r="C17" i="26"/>
  <c r="B17" i="26"/>
  <c r="B143" i="26" s="1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E156" i="25" s="1"/>
  <c r="D162" i="25"/>
  <c r="D156" i="25" s="1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B156" i="25" s="1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C156" i="25" s="1"/>
  <c r="B160" i="25"/>
  <c r="Y159" i="25"/>
  <c r="Y156" i="25" s="1"/>
  <c r="X159" i="25"/>
  <c r="X156" i="25" s="1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W156" i="25" s="1"/>
  <c r="V158" i="25"/>
  <c r="V156" i="25" s="1"/>
  <c r="U158" i="25"/>
  <c r="U156" i="25" s="1"/>
  <c r="T158" i="25"/>
  <c r="T156" i="25" s="1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S156" i="25" s="1"/>
  <c r="R157" i="25"/>
  <c r="R156" i="25" s="1"/>
  <c r="Q157" i="25"/>
  <c r="Q156" i="25" s="1"/>
  <c r="P157" i="25"/>
  <c r="P156" i="25" s="1"/>
  <c r="O157" i="25"/>
  <c r="O156" i="25" s="1"/>
  <c r="N157" i="25"/>
  <c r="N156" i="25" s="1"/>
  <c r="M157" i="25"/>
  <c r="M156" i="25" s="1"/>
  <c r="L157" i="25"/>
  <c r="L156" i="25" s="1"/>
  <c r="K157" i="25"/>
  <c r="K156" i="25" s="1"/>
  <c r="J157" i="25"/>
  <c r="J156" i="25" s="1"/>
  <c r="I157" i="25"/>
  <c r="I156" i="25" s="1"/>
  <c r="H157" i="25"/>
  <c r="H156" i="25" s="1"/>
  <c r="G157" i="25"/>
  <c r="F157" i="25"/>
  <c r="E157" i="25"/>
  <c r="D157" i="25"/>
  <c r="C157" i="25"/>
  <c r="B157" i="25"/>
  <c r="N153" i="25"/>
  <c r="X152" i="25"/>
  <c r="L152" i="25"/>
  <c r="H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E126" i="25" s="1"/>
  <c r="D130" i="25"/>
  <c r="C130" i="25"/>
  <c r="B130" i="25"/>
  <c r="B126" i="25" s="1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Y126" i="25" s="1"/>
  <c r="X128" i="25"/>
  <c r="X126" i="25" s="1"/>
  <c r="W128" i="25"/>
  <c r="W126" i="25" s="1"/>
  <c r="V128" i="25"/>
  <c r="V126" i="25" s="1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H126" i="25" s="1"/>
  <c r="G128" i="25"/>
  <c r="G126" i="25" s="1"/>
  <c r="F128" i="25"/>
  <c r="E128" i="25"/>
  <c r="D128" i="25"/>
  <c r="C128" i="25"/>
  <c r="B128" i="25"/>
  <c r="Y127" i="25"/>
  <c r="X127" i="25"/>
  <c r="W127" i="25"/>
  <c r="V127" i="25"/>
  <c r="U127" i="25"/>
  <c r="U126" i="25" s="1"/>
  <c r="T127" i="25"/>
  <c r="T126" i="25" s="1"/>
  <c r="S127" i="25"/>
  <c r="S126" i="25" s="1"/>
  <c r="R127" i="25"/>
  <c r="R126" i="25" s="1"/>
  <c r="Q127" i="25"/>
  <c r="P127" i="25"/>
  <c r="O127" i="25"/>
  <c r="N127" i="25"/>
  <c r="M127" i="25"/>
  <c r="L127" i="25"/>
  <c r="K127" i="25"/>
  <c r="J127" i="25"/>
  <c r="I127" i="25"/>
  <c r="I126" i="25" s="1"/>
  <c r="H127" i="25"/>
  <c r="G127" i="25"/>
  <c r="F127" i="25"/>
  <c r="F126" i="25" s="1"/>
  <c r="E127" i="25"/>
  <c r="D127" i="25"/>
  <c r="D126" i="25" s="1"/>
  <c r="C127" i="25"/>
  <c r="C126" i="25" s="1"/>
  <c r="B127" i="25"/>
  <c r="Q126" i="25"/>
  <c r="P126" i="25"/>
  <c r="O126" i="25"/>
  <c r="N126" i="25"/>
  <c r="M126" i="25"/>
  <c r="L126" i="25"/>
  <c r="K126" i="25"/>
  <c r="J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G110" i="25" s="1"/>
  <c r="F118" i="25"/>
  <c r="F110" i="25" s="1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X116" i="25"/>
  <c r="H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W110" i="25" s="1"/>
  <c r="V113" i="25"/>
  <c r="V110" i="25" s="1"/>
  <c r="U113" i="25"/>
  <c r="U110" i="25" s="1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E110" i="25" s="1"/>
  <c r="D112" i="25"/>
  <c r="C112" i="25"/>
  <c r="B112" i="25"/>
  <c r="Y111" i="25"/>
  <c r="X111" i="25"/>
  <c r="W111" i="25"/>
  <c r="V111" i="25"/>
  <c r="U111" i="25"/>
  <c r="T111" i="25"/>
  <c r="S111" i="25"/>
  <c r="R111" i="25"/>
  <c r="Q111" i="25"/>
  <c r="P111" i="25"/>
  <c r="O111" i="25"/>
  <c r="O110" i="25" s="1"/>
  <c r="N111" i="25"/>
  <c r="N110" i="25" s="1"/>
  <c r="M111" i="25"/>
  <c r="M110" i="25" s="1"/>
  <c r="L111" i="25"/>
  <c r="K111" i="25"/>
  <c r="J111" i="25"/>
  <c r="I111" i="25"/>
  <c r="H111" i="25"/>
  <c r="G111" i="25"/>
  <c r="F111" i="25"/>
  <c r="E111" i="25"/>
  <c r="D111" i="25"/>
  <c r="C111" i="25"/>
  <c r="B111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W105" i="25"/>
  <c r="J105" i="25"/>
  <c r="F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Y98" i="25" s="1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U98" i="25" s="1"/>
  <c r="T99" i="25"/>
  <c r="T98" i="25" s="1"/>
  <c r="S99" i="25"/>
  <c r="S98" i="25" s="1"/>
  <c r="R99" i="25"/>
  <c r="Q99" i="25"/>
  <c r="Q98" i="25" s="1"/>
  <c r="P99" i="25"/>
  <c r="O99" i="25"/>
  <c r="N99" i="25"/>
  <c r="M99" i="25"/>
  <c r="M98" i="25" s="1"/>
  <c r="L99" i="25"/>
  <c r="K99" i="25"/>
  <c r="J99" i="25"/>
  <c r="I99" i="25"/>
  <c r="H99" i="25"/>
  <c r="G99" i="25"/>
  <c r="F99" i="25"/>
  <c r="E99" i="25"/>
  <c r="D99" i="25"/>
  <c r="C99" i="25"/>
  <c r="B99" i="25"/>
  <c r="L98" i="25"/>
  <c r="K98" i="25"/>
  <c r="I98" i="25"/>
  <c r="E98" i="25"/>
  <c r="D98" i="25"/>
  <c r="C98" i="25"/>
  <c r="Y69" i="25"/>
  <c r="Y154" i="25" s="1"/>
  <c r="X69" i="25"/>
  <c r="X154" i="25" s="1"/>
  <c r="W69" i="25"/>
  <c r="W154" i="25" s="1"/>
  <c r="V69" i="25"/>
  <c r="V154" i="25" s="1"/>
  <c r="U69" i="25"/>
  <c r="T69" i="25"/>
  <c r="T154" i="25" s="1"/>
  <c r="S69" i="25"/>
  <c r="S154" i="25" s="1"/>
  <c r="R69" i="25"/>
  <c r="R154" i="25" s="1"/>
  <c r="Q69" i="25"/>
  <c r="Q154" i="25" s="1"/>
  <c r="P69" i="25"/>
  <c r="P154" i="25" s="1"/>
  <c r="O69" i="25"/>
  <c r="O154" i="25" s="1"/>
  <c r="N69" i="25"/>
  <c r="N122" i="25" s="1"/>
  <c r="M69" i="25"/>
  <c r="L69" i="25"/>
  <c r="L122" i="25" s="1"/>
  <c r="K69" i="25"/>
  <c r="K154" i="25" s="1"/>
  <c r="J69" i="25"/>
  <c r="J154" i="25" s="1"/>
  <c r="I69" i="25"/>
  <c r="I154" i="25" s="1"/>
  <c r="H69" i="25"/>
  <c r="H154" i="25" s="1"/>
  <c r="G69" i="25"/>
  <c r="G154" i="25" s="1"/>
  <c r="F69" i="25"/>
  <c r="F154" i="25" s="1"/>
  <c r="E69" i="25"/>
  <c r="D69" i="25"/>
  <c r="D122" i="25" s="1"/>
  <c r="C69" i="25"/>
  <c r="C154" i="25" s="1"/>
  <c r="B69" i="25"/>
  <c r="B122" i="25" s="1"/>
  <c r="Y56" i="25"/>
  <c r="Y119" i="25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Q119" i="25" s="1"/>
  <c r="P56" i="25"/>
  <c r="P119" i="25" s="1"/>
  <c r="O56" i="25"/>
  <c r="O119" i="25" s="1"/>
  <c r="N56" i="25"/>
  <c r="N119" i="25" s="1"/>
  <c r="M56" i="25"/>
  <c r="M153" i="25" s="1"/>
  <c r="L56" i="25"/>
  <c r="K56" i="25"/>
  <c r="K153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C56" i="25"/>
  <c r="C153" i="25" s="1"/>
  <c r="B56" i="25"/>
  <c r="B153" i="25" s="1"/>
  <c r="Y43" i="25"/>
  <c r="Y116" i="25" s="1"/>
  <c r="X43" i="25"/>
  <c r="W43" i="25"/>
  <c r="V43" i="25"/>
  <c r="V152" i="25" s="1"/>
  <c r="U43" i="25"/>
  <c r="T43" i="25"/>
  <c r="T152" i="25" s="1"/>
  <c r="S43" i="25"/>
  <c r="S152" i="25" s="1"/>
  <c r="R43" i="25"/>
  <c r="R152" i="25" s="1"/>
  <c r="Q43" i="25"/>
  <c r="Q152" i="25" s="1"/>
  <c r="P43" i="25"/>
  <c r="P152" i="25" s="1"/>
  <c r="O43" i="25"/>
  <c r="N43" i="25"/>
  <c r="N116" i="25" s="1"/>
  <c r="M43" i="25"/>
  <c r="L43" i="25"/>
  <c r="L116" i="25" s="1"/>
  <c r="K43" i="25"/>
  <c r="K152" i="25" s="1"/>
  <c r="J43" i="25"/>
  <c r="J152" i="25" s="1"/>
  <c r="I43" i="25"/>
  <c r="I152" i="25" s="1"/>
  <c r="H43" i="25"/>
  <c r="G43" i="25"/>
  <c r="F43" i="25"/>
  <c r="F116" i="25" s="1"/>
  <c r="E43" i="25"/>
  <c r="D43" i="25"/>
  <c r="D116" i="25" s="1"/>
  <c r="C43" i="25"/>
  <c r="C152" i="25" s="1"/>
  <c r="B43" i="25"/>
  <c r="B152" i="25" s="1"/>
  <c r="Y17" i="25"/>
  <c r="Y105" i="25" s="1"/>
  <c r="X17" i="25"/>
  <c r="X143" i="25" s="1"/>
  <c r="W17" i="25"/>
  <c r="W143" i="25" s="1"/>
  <c r="V17" i="25"/>
  <c r="V143" i="25" s="1"/>
  <c r="U17" i="25"/>
  <c r="U143" i="25" s="1"/>
  <c r="T17" i="25"/>
  <c r="S17" i="25"/>
  <c r="S143" i="25" s="1"/>
  <c r="R17" i="25"/>
  <c r="R143" i="25" s="1"/>
  <c r="Q17" i="25"/>
  <c r="Q105" i="25" s="1"/>
  <c r="P17" i="25"/>
  <c r="P105" i="25" s="1"/>
  <c r="O17" i="25"/>
  <c r="O105" i="25" s="1"/>
  <c r="N17" i="25"/>
  <c r="N143" i="25" s="1"/>
  <c r="M17" i="25"/>
  <c r="M143" i="25" s="1"/>
  <c r="L17" i="25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C17" i="25"/>
  <c r="C143" i="25" s="1"/>
  <c r="B17" i="25"/>
  <c r="B143" i="25" s="1"/>
  <c r="T76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T68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J119" i="4" s="1"/>
  <c r="I60" i="24"/>
  <c r="H60" i="24"/>
  <c r="G60" i="24"/>
  <c r="F60" i="24"/>
  <c r="E60" i="24"/>
  <c r="D60" i="24"/>
  <c r="C60" i="24"/>
  <c r="B60" i="24"/>
  <c r="Y59" i="24"/>
  <c r="X59" i="24"/>
  <c r="W59" i="24"/>
  <c r="V59" i="24"/>
  <c r="U59" i="24"/>
  <c r="T59" i="24"/>
  <c r="T57" i="24" s="1"/>
  <c r="T116" i="4" s="1"/>
  <c r="S59" i="24"/>
  <c r="S57" i="24" s="1"/>
  <c r="S116" i="4" s="1"/>
  <c r="R59" i="24"/>
  <c r="R57" i="24" s="1"/>
  <c r="R116" i="4" s="1"/>
  <c r="Q59" i="24"/>
  <c r="Q57" i="24" s="1"/>
  <c r="Q116" i="4" s="1"/>
  <c r="P59" i="24"/>
  <c r="O59" i="24"/>
  <c r="N59" i="24"/>
  <c r="M59" i="24"/>
  <c r="L59" i="24"/>
  <c r="K59" i="24"/>
  <c r="K57" i="24" s="1"/>
  <c r="K116" i="4" s="1"/>
  <c r="J59" i="24"/>
  <c r="I59" i="24"/>
  <c r="H59" i="24"/>
  <c r="G59" i="24"/>
  <c r="F59" i="24"/>
  <c r="F118" i="4" s="1"/>
  <c r="E59" i="24"/>
  <c r="D59" i="24"/>
  <c r="C59" i="24"/>
  <c r="B59" i="24"/>
  <c r="Y58" i="24"/>
  <c r="Y57" i="24" s="1"/>
  <c r="Y116" i="4" s="1"/>
  <c r="X58" i="24"/>
  <c r="X57" i="24" s="1"/>
  <c r="X116" i="4" s="1"/>
  <c r="W58" i="24"/>
  <c r="W57" i="24" s="1"/>
  <c r="W116" i="4" s="1"/>
  <c r="V58" i="24"/>
  <c r="V57" i="24" s="1"/>
  <c r="V116" i="4" s="1"/>
  <c r="U58" i="24"/>
  <c r="T58" i="24"/>
  <c r="S58" i="24"/>
  <c r="R58" i="24"/>
  <c r="Q58" i="24"/>
  <c r="P58" i="24"/>
  <c r="P57" i="24" s="1"/>
  <c r="P116" i="4" s="1"/>
  <c r="O58" i="24"/>
  <c r="N58" i="24"/>
  <c r="N57" i="24" s="1"/>
  <c r="N116" i="4" s="1"/>
  <c r="M58" i="24"/>
  <c r="L58" i="24"/>
  <c r="L57" i="24" s="1"/>
  <c r="L116" i="4" s="1"/>
  <c r="K58" i="24"/>
  <c r="J58" i="24"/>
  <c r="J57" i="24" s="1"/>
  <c r="J116" i="4" s="1"/>
  <c r="I58" i="24"/>
  <c r="H58" i="24"/>
  <c r="G58" i="24"/>
  <c r="G57" i="24" s="1"/>
  <c r="G116" i="4" s="1"/>
  <c r="F58" i="24"/>
  <c r="E58" i="24"/>
  <c r="D58" i="24"/>
  <c r="C58" i="24"/>
  <c r="B58" i="24"/>
  <c r="B117" i="4" s="1"/>
  <c r="U57" i="24"/>
  <c r="Y55" i="24"/>
  <c r="Y69" i="24" s="1"/>
  <c r="X55" i="24"/>
  <c r="W55" i="24"/>
  <c r="W69" i="24" s="1"/>
  <c r="V55" i="24"/>
  <c r="V69" i="24" s="1"/>
  <c r="U55" i="24"/>
  <c r="U77" i="24" s="1"/>
  <c r="T55" i="24"/>
  <c r="T77" i="24" s="1"/>
  <c r="S55" i="24"/>
  <c r="S77" i="24" s="1"/>
  <c r="R55" i="24"/>
  <c r="R77" i="24" s="1"/>
  <c r="R174" i="4" s="1"/>
  <c r="Q55" i="24"/>
  <c r="Q69" i="24" s="1"/>
  <c r="P55" i="24"/>
  <c r="P77" i="24" s="1"/>
  <c r="P174" i="4" s="1"/>
  <c r="O55" i="24"/>
  <c r="O69" i="24" s="1"/>
  <c r="N55" i="24"/>
  <c r="N69" i="24" s="1"/>
  <c r="M55" i="24"/>
  <c r="M69" i="24" s="1"/>
  <c r="L55" i="24"/>
  <c r="L77" i="24" s="1"/>
  <c r="L174" i="4" s="1"/>
  <c r="K55" i="24"/>
  <c r="K77" i="24" s="1"/>
  <c r="K174" i="4" s="1"/>
  <c r="J55" i="24"/>
  <c r="I55" i="24"/>
  <c r="I77" i="24" s="1"/>
  <c r="H55" i="24"/>
  <c r="H77" i="24" s="1"/>
  <c r="G55" i="24"/>
  <c r="G77" i="24" s="1"/>
  <c r="F55" i="24"/>
  <c r="F69" i="24" s="1"/>
  <c r="E55" i="24"/>
  <c r="E69" i="24" s="1"/>
  <c r="D55" i="24"/>
  <c r="D69" i="24" s="1"/>
  <c r="C55" i="24"/>
  <c r="C77" i="24" s="1"/>
  <c r="B55" i="24"/>
  <c r="Y54" i="24"/>
  <c r="Y76" i="24" s="1"/>
  <c r="X54" i="24"/>
  <c r="X76" i="24" s="1"/>
  <c r="W54" i="24"/>
  <c r="W76" i="24" s="1"/>
  <c r="V54" i="24"/>
  <c r="V68" i="24" s="1"/>
  <c r="U54" i="24"/>
  <c r="U68" i="24" s="1"/>
  <c r="T54" i="24"/>
  <c r="S54" i="24"/>
  <c r="S68" i="24" s="1"/>
  <c r="R54" i="24"/>
  <c r="Q54" i="24"/>
  <c r="Q76" i="24" s="1"/>
  <c r="P54" i="24"/>
  <c r="P76" i="24" s="1"/>
  <c r="O54" i="24"/>
  <c r="O76" i="24" s="1"/>
  <c r="N54" i="24"/>
  <c r="N76" i="24" s="1"/>
  <c r="N173" i="4" s="1"/>
  <c r="M54" i="24"/>
  <c r="M68" i="24" s="1"/>
  <c r="L54" i="24"/>
  <c r="L68" i="24" s="1"/>
  <c r="K54" i="24"/>
  <c r="K68" i="24" s="1"/>
  <c r="J54" i="24"/>
  <c r="J68" i="24" s="1"/>
  <c r="I54" i="24"/>
  <c r="I76" i="24" s="1"/>
  <c r="I173" i="4" s="1"/>
  <c r="H54" i="24"/>
  <c r="H76" i="24" s="1"/>
  <c r="H173" i="4" s="1"/>
  <c r="G54" i="24"/>
  <c r="G76" i="24" s="1"/>
  <c r="G173" i="4" s="1"/>
  <c r="F54" i="24"/>
  <c r="F76" i="24" s="1"/>
  <c r="E54" i="24"/>
  <c r="E76" i="24" s="1"/>
  <c r="D54" i="24"/>
  <c r="D76" i="24" s="1"/>
  <c r="D173" i="4" s="1"/>
  <c r="C54" i="24"/>
  <c r="C68" i="24" s="1"/>
  <c r="B54" i="24"/>
  <c r="Y53" i="24"/>
  <c r="Y67" i="24" s="1"/>
  <c r="X53" i="24"/>
  <c r="X75" i="24" s="1"/>
  <c r="X172" i="4" s="1"/>
  <c r="W53" i="24"/>
  <c r="W75" i="24" s="1"/>
  <c r="V53" i="24"/>
  <c r="V75" i="24" s="1"/>
  <c r="U53" i="24"/>
  <c r="U75" i="24" s="1"/>
  <c r="T53" i="24"/>
  <c r="T75" i="24" s="1"/>
  <c r="T172" i="4" s="1"/>
  <c r="S53" i="24"/>
  <c r="S67" i="24" s="1"/>
  <c r="R53" i="24"/>
  <c r="Q53" i="24"/>
  <c r="Q67" i="24" s="1"/>
  <c r="P53" i="24"/>
  <c r="P75" i="24" s="1"/>
  <c r="O53" i="24"/>
  <c r="O67" i="24" s="1"/>
  <c r="N53" i="24"/>
  <c r="N75" i="24" s="1"/>
  <c r="M53" i="24"/>
  <c r="M75" i="24" s="1"/>
  <c r="L53" i="24"/>
  <c r="L75" i="24" s="1"/>
  <c r="K53" i="24"/>
  <c r="K75" i="24" s="1"/>
  <c r="J53" i="24"/>
  <c r="J52" i="24" s="1"/>
  <c r="I53" i="24"/>
  <c r="I67" i="24" s="1"/>
  <c r="H53" i="24"/>
  <c r="H75" i="24" s="1"/>
  <c r="H172" i="4" s="1"/>
  <c r="G53" i="24"/>
  <c r="G67" i="24" s="1"/>
  <c r="F53" i="24"/>
  <c r="F67" i="24" s="1"/>
  <c r="E53" i="24"/>
  <c r="E75" i="24" s="1"/>
  <c r="E172" i="4" s="1"/>
  <c r="D53" i="24"/>
  <c r="D75" i="24" s="1"/>
  <c r="D172" i="4" s="1"/>
  <c r="C53" i="24"/>
  <c r="C75" i="24" s="1"/>
  <c r="C172" i="4" s="1"/>
  <c r="B53" i="24"/>
  <c r="B75" i="24" s="1"/>
  <c r="G52" i="24"/>
  <c r="G74" i="24" s="1"/>
  <c r="E52" i="24"/>
  <c r="E74" i="24" s="1"/>
  <c r="D52" i="24"/>
  <c r="D74" i="24" s="1"/>
  <c r="C52" i="24"/>
  <c r="C74" i="24" s="1"/>
  <c r="C171" i="4" s="1"/>
  <c r="B52" i="24"/>
  <c r="B74" i="24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W4" i="24"/>
  <c r="V4" i="24"/>
  <c r="V3" i="24" s="1"/>
  <c r="V17" i="4" s="1"/>
  <c r="U4" i="24"/>
  <c r="U3" i="24" s="1"/>
  <c r="U17" i="4" s="1"/>
  <c r="T4" i="24"/>
  <c r="T3" i="24" s="1"/>
  <c r="S4" i="24"/>
  <c r="S3" i="24" s="1"/>
  <c r="S17" i="4" s="1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C4" i="24"/>
  <c r="B4" i="24"/>
  <c r="Y3" i="24"/>
  <c r="X3" i="24"/>
  <c r="W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6" i="23"/>
  <c r="X176" i="23"/>
  <c r="W176" i="23"/>
  <c r="V176" i="23"/>
  <c r="U176" i="23"/>
  <c r="T176" i="23"/>
  <c r="S176" i="23"/>
  <c r="R176" i="23"/>
  <c r="Q176" i="23"/>
  <c r="P176" i="23"/>
  <c r="O176" i="23"/>
  <c r="N176" i="23"/>
  <c r="M176" i="23"/>
  <c r="L176" i="23"/>
  <c r="K176" i="23"/>
  <c r="J176" i="23"/>
  <c r="I176" i="23"/>
  <c r="H176" i="23"/>
  <c r="G176" i="23"/>
  <c r="F176" i="23"/>
  <c r="E176" i="23"/>
  <c r="D176" i="23"/>
  <c r="C176" i="23"/>
  <c r="B176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72" i="23"/>
  <c r="X172" i="23"/>
  <c r="W172" i="23"/>
  <c r="V172" i="23"/>
  <c r="U172" i="23"/>
  <c r="T172" i="23"/>
  <c r="S172" i="23"/>
  <c r="R172" i="23"/>
  <c r="Q172" i="23"/>
  <c r="P172" i="23"/>
  <c r="O172" i="23"/>
  <c r="N172" i="23"/>
  <c r="M172" i="23"/>
  <c r="L172" i="23"/>
  <c r="K172" i="23"/>
  <c r="J172" i="23"/>
  <c r="I172" i="23"/>
  <c r="H172" i="23"/>
  <c r="G172" i="23"/>
  <c r="F172" i="23"/>
  <c r="E172" i="23"/>
  <c r="D172" i="23"/>
  <c r="C172" i="23"/>
  <c r="B172" i="23"/>
  <c r="Y170" i="23"/>
  <c r="X170" i="23"/>
  <c r="W170" i="23"/>
  <c r="V170" i="23"/>
  <c r="U170" i="23"/>
  <c r="T170" i="23"/>
  <c r="S170" i="23"/>
  <c r="R170" i="23"/>
  <c r="Q170" i="23"/>
  <c r="P170" i="23"/>
  <c r="O170" i="23"/>
  <c r="N170" i="23"/>
  <c r="M170" i="23"/>
  <c r="L170" i="23"/>
  <c r="K170" i="23"/>
  <c r="J170" i="23"/>
  <c r="I170" i="23"/>
  <c r="H170" i="23"/>
  <c r="G170" i="23"/>
  <c r="F170" i="23"/>
  <c r="E170" i="23"/>
  <c r="D170" i="23"/>
  <c r="C170" i="23"/>
  <c r="B170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V165" i="23" s="1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61" i="23"/>
  <c r="X161" i="23"/>
  <c r="W161" i="23"/>
  <c r="V161" i="23"/>
  <c r="U161" i="23"/>
  <c r="T161" i="23"/>
  <c r="S161" i="23"/>
  <c r="R161" i="23"/>
  <c r="Q161" i="23"/>
  <c r="P161" i="23"/>
  <c r="O161" i="23"/>
  <c r="N161" i="23"/>
  <c r="M161" i="23"/>
  <c r="L161" i="23"/>
  <c r="K161" i="23"/>
  <c r="J161" i="23"/>
  <c r="I161" i="23"/>
  <c r="H161" i="23"/>
  <c r="G161" i="23"/>
  <c r="F161" i="23"/>
  <c r="E161" i="23"/>
  <c r="D161" i="23"/>
  <c r="C161" i="23"/>
  <c r="B161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8" i="23"/>
  <c r="X158" i="23"/>
  <c r="W158" i="23"/>
  <c r="V158" i="23"/>
  <c r="U158" i="23"/>
  <c r="T158" i="23"/>
  <c r="S158" i="23"/>
  <c r="R158" i="23"/>
  <c r="Q158" i="23"/>
  <c r="P158" i="23"/>
  <c r="O158" i="23"/>
  <c r="N158" i="23"/>
  <c r="M158" i="23"/>
  <c r="L158" i="23"/>
  <c r="K158" i="23"/>
  <c r="J158" i="23"/>
  <c r="I158" i="23"/>
  <c r="H158" i="23"/>
  <c r="G158" i="23"/>
  <c r="F158" i="23"/>
  <c r="E158" i="23"/>
  <c r="D158" i="23"/>
  <c r="C158" i="23"/>
  <c r="B158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W119" i="23"/>
  <c r="W213" i="23" s="1"/>
  <c r="V119" i="23"/>
  <c r="V213" i="23" s="1"/>
  <c r="U119" i="23"/>
  <c r="T119" i="23"/>
  <c r="T175" i="23" s="1"/>
  <c r="S119" i="23"/>
  <c r="S213" i="23" s="1"/>
  <c r="R119" i="23"/>
  <c r="Q119" i="23"/>
  <c r="P119" i="23"/>
  <c r="O119" i="23"/>
  <c r="O213" i="23" s="1"/>
  <c r="N119" i="23"/>
  <c r="N213" i="23" s="1"/>
  <c r="M119" i="23"/>
  <c r="L119" i="23"/>
  <c r="K119" i="23"/>
  <c r="K175" i="23" s="1"/>
  <c r="J119" i="23"/>
  <c r="I119" i="23"/>
  <c r="H119" i="23"/>
  <c r="G119" i="23"/>
  <c r="G213" i="23" s="1"/>
  <c r="F119" i="23"/>
  <c r="F213" i="23" s="1"/>
  <c r="E119" i="23"/>
  <c r="D119" i="23"/>
  <c r="C119" i="23"/>
  <c r="C213" i="23" s="1"/>
  <c r="B119" i="23"/>
  <c r="B175" i="23" s="1"/>
  <c r="Y110" i="23"/>
  <c r="X110" i="23"/>
  <c r="X99" i="23" s="1"/>
  <c r="X179" i="23" s="1"/>
  <c r="W110" i="23"/>
  <c r="W211" i="23" s="1"/>
  <c r="V110" i="23"/>
  <c r="V211" i="23" s="1"/>
  <c r="U110" i="23"/>
  <c r="T110" i="23"/>
  <c r="S110" i="23"/>
  <c r="S211" i="23" s="1"/>
  <c r="R110" i="23"/>
  <c r="Q110" i="23"/>
  <c r="Q171" i="23" s="1"/>
  <c r="P110" i="23"/>
  <c r="O110" i="23"/>
  <c r="O211" i="23" s="1"/>
  <c r="N110" i="23"/>
  <c r="N211" i="23" s="1"/>
  <c r="M110" i="23"/>
  <c r="L110" i="23"/>
  <c r="L99" i="23" s="1"/>
  <c r="K110" i="23"/>
  <c r="K211" i="23" s="1"/>
  <c r="J110" i="23"/>
  <c r="J99" i="23" s="1"/>
  <c r="I110" i="23"/>
  <c r="I99" i="23" s="1"/>
  <c r="H110" i="23"/>
  <c r="H99" i="23" s="1"/>
  <c r="H179" i="23" s="1"/>
  <c r="G110" i="23"/>
  <c r="G171" i="23" s="1"/>
  <c r="F110" i="23"/>
  <c r="F211" i="23" s="1"/>
  <c r="E110" i="23"/>
  <c r="E99" i="23" s="1"/>
  <c r="E179" i="23" s="1"/>
  <c r="E165" i="23" s="1"/>
  <c r="D110" i="23"/>
  <c r="D99" i="23" s="1"/>
  <c r="C110" i="23"/>
  <c r="C211" i="23" s="1"/>
  <c r="B110" i="23"/>
  <c r="B99" i="23" s="1"/>
  <c r="Y99" i="23"/>
  <c r="Y179" i="23" s="1"/>
  <c r="V99" i="23"/>
  <c r="V179" i="23" s="1"/>
  <c r="T99" i="23"/>
  <c r="T179" i="23" s="1"/>
  <c r="S99" i="23"/>
  <c r="S179" i="23" s="1"/>
  <c r="R99" i="23"/>
  <c r="R179" i="23" s="1"/>
  <c r="Q99" i="23"/>
  <c r="Q179" i="23" s="1"/>
  <c r="Q165" i="23" s="1"/>
  <c r="Y89" i="23"/>
  <c r="X89" i="23"/>
  <c r="X203" i="23" s="1"/>
  <c r="W89" i="23"/>
  <c r="W203" i="23" s="1"/>
  <c r="V89" i="23"/>
  <c r="V203" i="23" s="1"/>
  <c r="U89" i="23"/>
  <c r="T89" i="23"/>
  <c r="T203" i="23" s="1"/>
  <c r="S89" i="23"/>
  <c r="S203" i="23" s="1"/>
  <c r="R89" i="23"/>
  <c r="R203" i="23" s="1"/>
  <c r="Q89" i="23"/>
  <c r="P89" i="23"/>
  <c r="P203" i="23" s="1"/>
  <c r="O89" i="23"/>
  <c r="O203" i="23" s="1"/>
  <c r="N89" i="23"/>
  <c r="N203" i="23" s="1"/>
  <c r="M89" i="23"/>
  <c r="L89" i="23"/>
  <c r="L203" i="23" s="1"/>
  <c r="K89" i="23"/>
  <c r="K203" i="23" s="1"/>
  <c r="J89" i="23"/>
  <c r="J203" i="23" s="1"/>
  <c r="I89" i="23"/>
  <c r="H89" i="23"/>
  <c r="H203" i="23" s="1"/>
  <c r="G89" i="23"/>
  <c r="G203" i="23" s="1"/>
  <c r="F89" i="23"/>
  <c r="F203" i="23" s="1"/>
  <c r="E89" i="23"/>
  <c r="D89" i="23"/>
  <c r="D203" i="23" s="1"/>
  <c r="C89" i="23"/>
  <c r="C203" i="23" s="1"/>
  <c r="B89" i="23"/>
  <c r="B203" i="23" s="1"/>
  <c r="Y79" i="23"/>
  <c r="Y157" i="23" s="1"/>
  <c r="X79" i="23"/>
  <c r="X202" i="23" s="1"/>
  <c r="W79" i="23"/>
  <c r="W202" i="23" s="1"/>
  <c r="V79" i="23"/>
  <c r="V202" i="23" s="1"/>
  <c r="U79" i="23"/>
  <c r="T79" i="23"/>
  <c r="T202" i="23" s="1"/>
  <c r="S79" i="23"/>
  <c r="S202" i="23" s="1"/>
  <c r="R79" i="23"/>
  <c r="R202" i="23" s="1"/>
  <c r="Q79" i="23"/>
  <c r="P79" i="23"/>
  <c r="P202" i="23" s="1"/>
  <c r="O79" i="23"/>
  <c r="O202" i="23" s="1"/>
  <c r="N79" i="23"/>
  <c r="N202" i="23" s="1"/>
  <c r="M79" i="23"/>
  <c r="L79" i="23"/>
  <c r="L202" i="23" s="1"/>
  <c r="K79" i="23"/>
  <c r="K202" i="23" s="1"/>
  <c r="J79" i="23"/>
  <c r="J202" i="23" s="1"/>
  <c r="I79" i="23"/>
  <c r="H79" i="23"/>
  <c r="H202" i="23" s="1"/>
  <c r="G79" i="23"/>
  <c r="G202" i="23" s="1"/>
  <c r="F79" i="23"/>
  <c r="F202" i="23" s="1"/>
  <c r="E79" i="23"/>
  <c r="D79" i="23"/>
  <c r="D202" i="23" s="1"/>
  <c r="C79" i="23"/>
  <c r="C202" i="23" s="1"/>
  <c r="B79" i="23"/>
  <c r="B202" i="23" s="1"/>
  <c r="Y60" i="23"/>
  <c r="X60" i="23"/>
  <c r="X201" i="23" s="1"/>
  <c r="W60" i="23"/>
  <c r="W201" i="23" s="1"/>
  <c r="V60" i="23"/>
  <c r="V201" i="23" s="1"/>
  <c r="U60" i="23"/>
  <c r="U153" i="23" s="1"/>
  <c r="T60" i="23"/>
  <c r="T201" i="23" s="1"/>
  <c r="S60" i="23"/>
  <c r="S201" i="23" s="1"/>
  <c r="R60" i="23"/>
  <c r="R201" i="23" s="1"/>
  <c r="Q60" i="23"/>
  <c r="Q48" i="23" s="1"/>
  <c r="P60" i="23"/>
  <c r="P201" i="23" s="1"/>
  <c r="O60" i="23"/>
  <c r="O201" i="23" s="1"/>
  <c r="N60" i="23"/>
  <c r="N201" i="23" s="1"/>
  <c r="M60" i="23"/>
  <c r="M48" i="23" s="1"/>
  <c r="M163" i="23" s="1"/>
  <c r="M146" i="23" s="1"/>
  <c r="L60" i="23"/>
  <c r="L153" i="23" s="1"/>
  <c r="K60" i="23"/>
  <c r="K201" i="23" s="1"/>
  <c r="J60" i="23"/>
  <c r="J201" i="23" s="1"/>
  <c r="I60" i="23"/>
  <c r="I48" i="23" s="1"/>
  <c r="H60" i="23"/>
  <c r="H201" i="23" s="1"/>
  <c r="G60" i="23"/>
  <c r="G201" i="23" s="1"/>
  <c r="F60" i="23"/>
  <c r="F201" i="23" s="1"/>
  <c r="E60" i="23"/>
  <c r="D60" i="23"/>
  <c r="D201" i="23" s="1"/>
  <c r="C60" i="23"/>
  <c r="C153" i="23" s="1"/>
  <c r="B60" i="23"/>
  <c r="B201" i="23" s="1"/>
  <c r="Y48" i="23"/>
  <c r="Y163" i="23" s="1"/>
  <c r="V48" i="23"/>
  <c r="V163" i="23" s="1"/>
  <c r="S48" i="23"/>
  <c r="S163" i="23" s="1"/>
  <c r="S146" i="23" s="1"/>
  <c r="Y33" i="23"/>
  <c r="Y5" i="23" s="1"/>
  <c r="X33" i="23"/>
  <c r="X192" i="23" s="1"/>
  <c r="W33" i="23"/>
  <c r="W141" i="23" s="1"/>
  <c r="V33" i="23"/>
  <c r="V141" i="23" s="1"/>
  <c r="U33" i="23"/>
  <c r="U5" i="23" s="1"/>
  <c r="T33" i="23"/>
  <c r="T192" i="23" s="1"/>
  <c r="S33" i="23"/>
  <c r="S192" i="23" s="1"/>
  <c r="S183" i="23" s="1"/>
  <c r="R33" i="23"/>
  <c r="R192" i="23" s="1"/>
  <c r="Q33" i="23"/>
  <c r="P33" i="23"/>
  <c r="P192" i="23" s="1"/>
  <c r="O33" i="23"/>
  <c r="O192" i="23" s="1"/>
  <c r="O183" i="23" s="1"/>
  <c r="N33" i="23"/>
  <c r="N141" i="23" s="1"/>
  <c r="M33" i="23"/>
  <c r="M141" i="23" s="1"/>
  <c r="L33" i="23"/>
  <c r="L192" i="23" s="1"/>
  <c r="K33" i="23"/>
  <c r="K192" i="23" s="1"/>
  <c r="J33" i="23"/>
  <c r="J192" i="23" s="1"/>
  <c r="I33" i="23"/>
  <c r="I5" i="23" s="1"/>
  <c r="H33" i="23"/>
  <c r="H192" i="23" s="1"/>
  <c r="G33" i="23"/>
  <c r="G192" i="23" s="1"/>
  <c r="G183" i="23" s="1"/>
  <c r="F33" i="23"/>
  <c r="F192" i="23" s="1"/>
  <c r="E33" i="23"/>
  <c r="E141" i="23" s="1"/>
  <c r="D33" i="23"/>
  <c r="D192" i="23" s="1"/>
  <c r="C33" i="23"/>
  <c r="C192" i="23" s="1"/>
  <c r="B33" i="23"/>
  <c r="B192" i="23" s="1"/>
  <c r="Q5" i="23"/>
  <c r="Q144" i="23" s="1"/>
  <c r="P5" i="23"/>
  <c r="P144" i="23" s="1"/>
  <c r="O5" i="23"/>
  <c r="O144" i="23" s="1"/>
  <c r="N5" i="23"/>
  <c r="N144" i="23" s="1"/>
  <c r="M5" i="23"/>
  <c r="M144" i="23" s="1"/>
  <c r="L5" i="23"/>
  <c r="L144" i="23" s="1"/>
  <c r="K5" i="23"/>
  <c r="K144" i="23" s="1"/>
  <c r="H5" i="23"/>
  <c r="H144" i="23" s="1"/>
  <c r="F5" i="23"/>
  <c r="F144" i="23" s="1"/>
  <c r="E5" i="23"/>
  <c r="E144" i="23" s="1"/>
  <c r="D5" i="23"/>
  <c r="D144" i="23" s="1"/>
  <c r="C5" i="23"/>
  <c r="C144" i="23" s="1"/>
  <c r="B5" i="23"/>
  <c r="B144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C165" i="22" s="1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Y165" i="22" s="1"/>
  <c r="X168" i="22"/>
  <c r="W168" i="22"/>
  <c r="V168" i="22"/>
  <c r="V165" i="22" s="1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U165" i="22" s="1"/>
  <c r="T167" i="22"/>
  <c r="T165" i="22" s="1"/>
  <c r="S167" i="22"/>
  <c r="S165" i="22" s="1"/>
  <c r="R167" i="22"/>
  <c r="R165" i="22" s="1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Y166" i="22"/>
  <c r="X166" i="22"/>
  <c r="X165" i="22" s="1"/>
  <c r="W166" i="22"/>
  <c r="W165" i="22" s="1"/>
  <c r="V166" i="22"/>
  <c r="U166" i="22"/>
  <c r="T166" i="22"/>
  <c r="S166" i="22"/>
  <c r="R166" i="22"/>
  <c r="Q166" i="22"/>
  <c r="Q165" i="22" s="1"/>
  <c r="P166" i="22"/>
  <c r="P165" i="22" s="1"/>
  <c r="O166" i="22"/>
  <c r="O165" i="22" s="1"/>
  <c r="N166" i="22"/>
  <c r="N165" i="22" s="1"/>
  <c r="M166" i="22"/>
  <c r="L166" i="22"/>
  <c r="K166" i="22"/>
  <c r="J166" i="22"/>
  <c r="I166" i="22"/>
  <c r="H166" i="22"/>
  <c r="G166" i="22"/>
  <c r="F166" i="22"/>
  <c r="E166" i="22"/>
  <c r="E165" i="22" s="1"/>
  <c r="D166" i="22"/>
  <c r="D165" i="22" s="1"/>
  <c r="C166" i="22"/>
  <c r="B166" i="22"/>
  <c r="M165" i="22"/>
  <c r="L165" i="22"/>
  <c r="K165" i="22"/>
  <c r="J165" i="22"/>
  <c r="I165" i="22"/>
  <c r="H165" i="22"/>
  <c r="G165" i="22"/>
  <c r="F165" i="22"/>
  <c r="B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C146" i="22" s="1"/>
  <c r="B151" i="22"/>
  <c r="B146" i="22" s="1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Y146" i="22" s="1"/>
  <c r="X149" i="22"/>
  <c r="W149" i="22"/>
  <c r="W146" i="22" s="1"/>
  <c r="V149" i="22"/>
  <c r="V146" i="22" s="1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U146" i="22" s="1"/>
  <c r="T148" i="22"/>
  <c r="T146" i="22" s="1"/>
  <c r="S148" i="22"/>
  <c r="S146" i="22" s="1"/>
  <c r="R148" i="22"/>
  <c r="R146" i="22" s="1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Y147" i="22"/>
  <c r="X147" i="22"/>
  <c r="X146" i="22" s="1"/>
  <c r="W147" i="22"/>
  <c r="V147" i="22"/>
  <c r="U147" i="22"/>
  <c r="T147" i="22"/>
  <c r="S147" i="22"/>
  <c r="R147" i="22"/>
  <c r="Q147" i="22"/>
  <c r="Q146" i="22" s="1"/>
  <c r="P147" i="22"/>
  <c r="P146" i="22" s="1"/>
  <c r="O147" i="22"/>
  <c r="O146" i="22" s="1"/>
  <c r="N147" i="22"/>
  <c r="N146" i="22" s="1"/>
  <c r="M147" i="22"/>
  <c r="L147" i="22"/>
  <c r="K147" i="22"/>
  <c r="J147" i="22"/>
  <c r="I147" i="22"/>
  <c r="H147" i="22"/>
  <c r="G147" i="22"/>
  <c r="F147" i="22"/>
  <c r="E147" i="22"/>
  <c r="E146" i="22" s="1"/>
  <c r="D147" i="22"/>
  <c r="D146" i="22" s="1"/>
  <c r="C147" i="22"/>
  <c r="B147" i="22"/>
  <c r="M146" i="22"/>
  <c r="L146" i="22"/>
  <c r="K146" i="22"/>
  <c r="J146" i="22"/>
  <c r="I146" i="22"/>
  <c r="H146" i="22"/>
  <c r="G146" i="22"/>
  <c r="F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U141" i="22"/>
  <c r="R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U132" i="22"/>
  <c r="R132" i="22"/>
  <c r="Y119" i="22"/>
  <c r="Y213" i="22" s="1"/>
  <c r="X119" i="22"/>
  <c r="X213" i="22" s="1"/>
  <c r="W119" i="22"/>
  <c r="W213" i="22" s="1"/>
  <c r="V119" i="22"/>
  <c r="V213" i="22" s="1"/>
  <c r="U119" i="22"/>
  <c r="U213" i="22" s="1"/>
  <c r="T119" i="22"/>
  <c r="T213" i="22" s="1"/>
  <c r="S119" i="22"/>
  <c r="S213" i="22" s="1"/>
  <c r="R119" i="22"/>
  <c r="R213" i="22" s="1"/>
  <c r="Q119" i="22"/>
  <c r="Q213" i="22" s="1"/>
  <c r="P119" i="22"/>
  <c r="P213" i="22" s="1"/>
  <c r="O119" i="22"/>
  <c r="O213" i="22" s="1"/>
  <c r="N119" i="22"/>
  <c r="N213" i="22" s="1"/>
  <c r="M119" i="22"/>
  <c r="M213" i="22" s="1"/>
  <c r="L119" i="22"/>
  <c r="L213" i="22" s="1"/>
  <c r="K119" i="22"/>
  <c r="K213" i="22" s="1"/>
  <c r="J119" i="22"/>
  <c r="J213" i="22" s="1"/>
  <c r="I119" i="22"/>
  <c r="I213" i="22" s="1"/>
  <c r="H119" i="22"/>
  <c r="H213" i="22" s="1"/>
  <c r="G119" i="22"/>
  <c r="G213" i="22" s="1"/>
  <c r="F119" i="22"/>
  <c r="F213" i="22" s="1"/>
  <c r="E119" i="22"/>
  <c r="E213" i="22" s="1"/>
  <c r="D119" i="22"/>
  <c r="D213" i="22" s="1"/>
  <c r="C119" i="22"/>
  <c r="C213" i="22" s="1"/>
  <c r="B119" i="22"/>
  <c r="B213" i="22" s="1"/>
  <c r="Y110" i="22"/>
  <c r="Y211" i="22" s="1"/>
  <c r="X110" i="22"/>
  <c r="X211" i="22" s="1"/>
  <c r="W110" i="22"/>
  <c r="W211" i="22" s="1"/>
  <c r="V110" i="22"/>
  <c r="V211" i="22" s="1"/>
  <c r="U110" i="22"/>
  <c r="U211" i="22" s="1"/>
  <c r="T110" i="22"/>
  <c r="T211" i="22" s="1"/>
  <c r="S110" i="22"/>
  <c r="S211" i="22" s="1"/>
  <c r="R110" i="22"/>
  <c r="R211" i="22" s="1"/>
  <c r="Q110" i="22"/>
  <c r="Q211" i="22" s="1"/>
  <c r="P110" i="22"/>
  <c r="P211" i="22" s="1"/>
  <c r="O110" i="22"/>
  <c r="O211" i="22" s="1"/>
  <c r="N110" i="22"/>
  <c r="N211" i="22" s="1"/>
  <c r="M110" i="22"/>
  <c r="M211" i="22" s="1"/>
  <c r="L110" i="22"/>
  <c r="L211" i="22" s="1"/>
  <c r="K110" i="22"/>
  <c r="K211" i="22" s="1"/>
  <c r="J110" i="22"/>
  <c r="J211" i="22" s="1"/>
  <c r="I110" i="22"/>
  <c r="I211" i="22" s="1"/>
  <c r="H110" i="22"/>
  <c r="H211" i="22" s="1"/>
  <c r="G110" i="22"/>
  <c r="G211" i="22" s="1"/>
  <c r="F110" i="22"/>
  <c r="F211" i="22" s="1"/>
  <c r="E110" i="22"/>
  <c r="E211" i="22" s="1"/>
  <c r="D110" i="22"/>
  <c r="D211" i="22" s="1"/>
  <c r="C110" i="22"/>
  <c r="C211" i="22" s="1"/>
  <c r="B110" i="22"/>
  <c r="B211" i="22" s="1"/>
  <c r="Y89" i="22"/>
  <c r="Y203" i="22" s="1"/>
  <c r="X89" i="22"/>
  <c r="X203" i="22" s="1"/>
  <c r="W89" i="22"/>
  <c r="W203" i="22" s="1"/>
  <c r="V89" i="22"/>
  <c r="V203" i="22" s="1"/>
  <c r="U89" i="22"/>
  <c r="U203" i="22" s="1"/>
  <c r="T89" i="22"/>
  <c r="T203" i="22" s="1"/>
  <c r="S89" i="22"/>
  <c r="S203" i="22" s="1"/>
  <c r="R89" i="22"/>
  <c r="R203" i="22" s="1"/>
  <c r="Q89" i="22"/>
  <c r="Q203" i="22" s="1"/>
  <c r="P89" i="22"/>
  <c r="P203" i="22" s="1"/>
  <c r="O89" i="22"/>
  <c r="O203" i="22" s="1"/>
  <c r="N89" i="22"/>
  <c r="N203" i="22" s="1"/>
  <c r="M89" i="22"/>
  <c r="M203" i="22" s="1"/>
  <c r="L89" i="22"/>
  <c r="L203" i="22" s="1"/>
  <c r="K89" i="22"/>
  <c r="K203" i="22" s="1"/>
  <c r="J89" i="22"/>
  <c r="J203" i="22" s="1"/>
  <c r="I89" i="22"/>
  <c r="I203" i="22" s="1"/>
  <c r="H89" i="22"/>
  <c r="H203" i="22" s="1"/>
  <c r="G89" i="22"/>
  <c r="G203" i="22" s="1"/>
  <c r="F89" i="22"/>
  <c r="F203" i="22" s="1"/>
  <c r="E89" i="22"/>
  <c r="E203" i="22" s="1"/>
  <c r="D89" i="22"/>
  <c r="D203" i="22" s="1"/>
  <c r="C89" i="22"/>
  <c r="C203" i="22" s="1"/>
  <c r="B89" i="22"/>
  <c r="B203" i="22" s="1"/>
  <c r="Y79" i="22"/>
  <c r="Y202" i="22" s="1"/>
  <c r="X79" i="22"/>
  <c r="X202" i="22" s="1"/>
  <c r="W79" i="22"/>
  <c r="W202" i="22" s="1"/>
  <c r="V79" i="22"/>
  <c r="V202" i="22" s="1"/>
  <c r="U79" i="22"/>
  <c r="U202" i="22" s="1"/>
  <c r="T79" i="22"/>
  <c r="T202" i="22" s="1"/>
  <c r="S79" i="22"/>
  <c r="S202" i="22" s="1"/>
  <c r="R79" i="22"/>
  <c r="R202" i="22" s="1"/>
  <c r="Q79" i="22"/>
  <c r="Q202" i="22" s="1"/>
  <c r="P79" i="22"/>
  <c r="P202" i="22" s="1"/>
  <c r="O79" i="22"/>
  <c r="O202" i="22" s="1"/>
  <c r="N79" i="22"/>
  <c r="N202" i="22" s="1"/>
  <c r="M79" i="22"/>
  <c r="M202" i="22" s="1"/>
  <c r="L79" i="22"/>
  <c r="L202" i="22" s="1"/>
  <c r="K79" i="22"/>
  <c r="K202" i="22" s="1"/>
  <c r="J79" i="22"/>
  <c r="J202" i="22" s="1"/>
  <c r="I79" i="22"/>
  <c r="I202" i="22" s="1"/>
  <c r="H79" i="22"/>
  <c r="H202" i="22" s="1"/>
  <c r="G79" i="22"/>
  <c r="G202" i="22" s="1"/>
  <c r="F79" i="22"/>
  <c r="F202" i="22" s="1"/>
  <c r="E79" i="22"/>
  <c r="E202" i="22" s="1"/>
  <c r="D79" i="22"/>
  <c r="D202" i="22" s="1"/>
  <c r="C79" i="22"/>
  <c r="C202" i="22" s="1"/>
  <c r="B79" i="22"/>
  <c r="B202" i="22" s="1"/>
  <c r="Y60" i="22"/>
  <c r="Y201" i="22" s="1"/>
  <c r="X60" i="22"/>
  <c r="X201" i="22" s="1"/>
  <c r="W60" i="22"/>
  <c r="W201" i="22" s="1"/>
  <c r="V60" i="22"/>
  <c r="V201" i="22" s="1"/>
  <c r="U60" i="22"/>
  <c r="U201" i="22" s="1"/>
  <c r="T60" i="22"/>
  <c r="T201" i="22" s="1"/>
  <c r="S60" i="22"/>
  <c r="S201" i="22" s="1"/>
  <c r="R60" i="22"/>
  <c r="R201" i="22" s="1"/>
  <c r="Q60" i="22"/>
  <c r="Q201" i="22" s="1"/>
  <c r="P60" i="22"/>
  <c r="P201" i="22" s="1"/>
  <c r="O60" i="22"/>
  <c r="O201" i="22" s="1"/>
  <c r="N60" i="22"/>
  <c r="N201" i="22" s="1"/>
  <c r="M60" i="22"/>
  <c r="M201" i="22" s="1"/>
  <c r="L60" i="22"/>
  <c r="L201" i="22" s="1"/>
  <c r="K60" i="22"/>
  <c r="K201" i="22" s="1"/>
  <c r="J60" i="22"/>
  <c r="J201" i="22" s="1"/>
  <c r="I60" i="22"/>
  <c r="I201" i="22" s="1"/>
  <c r="H60" i="22"/>
  <c r="H201" i="22" s="1"/>
  <c r="G60" i="22"/>
  <c r="G201" i="22" s="1"/>
  <c r="F60" i="22"/>
  <c r="F201" i="22" s="1"/>
  <c r="E60" i="22"/>
  <c r="E201" i="22" s="1"/>
  <c r="D60" i="22"/>
  <c r="D201" i="22" s="1"/>
  <c r="C60" i="22"/>
  <c r="C201" i="22" s="1"/>
  <c r="B60" i="22"/>
  <c r="B201" i="22" s="1"/>
  <c r="Y33" i="22"/>
  <c r="Y192" i="22" s="1"/>
  <c r="X33" i="22"/>
  <c r="X192" i="22" s="1"/>
  <c r="W33" i="22"/>
  <c r="W192" i="22" s="1"/>
  <c r="V33" i="22"/>
  <c r="V192" i="22" s="1"/>
  <c r="U33" i="22"/>
  <c r="U192" i="22" s="1"/>
  <c r="T33" i="22"/>
  <c r="T192" i="22" s="1"/>
  <c r="S33" i="22"/>
  <c r="S192" i="22" s="1"/>
  <c r="R33" i="22"/>
  <c r="R192" i="22" s="1"/>
  <c r="Q33" i="22"/>
  <c r="Q192" i="22" s="1"/>
  <c r="P33" i="22"/>
  <c r="P192" i="22" s="1"/>
  <c r="O33" i="22"/>
  <c r="O192" i="22" s="1"/>
  <c r="N33" i="22"/>
  <c r="N192" i="22" s="1"/>
  <c r="M33" i="22"/>
  <c r="M192" i="22" s="1"/>
  <c r="L33" i="22"/>
  <c r="L192" i="22" s="1"/>
  <c r="K33" i="22"/>
  <c r="K192" i="22" s="1"/>
  <c r="J33" i="22"/>
  <c r="J192" i="22" s="1"/>
  <c r="I33" i="22"/>
  <c r="I192" i="22" s="1"/>
  <c r="H33" i="22"/>
  <c r="H192" i="22" s="1"/>
  <c r="G33" i="22"/>
  <c r="G192" i="22" s="1"/>
  <c r="F33" i="22"/>
  <c r="F192" i="22" s="1"/>
  <c r="E33" i="22"/>
  <c r="E192" i="22" s="1"/>
  <c r="D33" i="22"/>
  <c r="D192" i="22" s="1"/>
  <c r="C33" i="22"/>
  <c r="C192" i="22" s="1"/>
  <c r="B33" i="22"/>
  <c r="B192" i="22" s="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O165" i="21" s="1"/>
  <c r="N170" i="21"/>
  <c r="N165" i="21" s="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M165" i="21" s="1"/>
  <c r="L169" i="21"/>
  <c r="L165" i="21" s="1"/>
  <c r="K169" i="21"/>
  <c r="K165" i="21" s="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J165" i="21" s="1"/>
  <c r="I168" i="21"/>
  <c r="I165" i="21" s="1"/>
  <c r="H168" i="21"/>
  <c r="H165" i="21" s="1"/>
  <c r="G168" i="21"/>
  <c r="G165" i="21" s="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F165" i="21" s="1"/>
  <c r="E167" i="21"/>
  <c r="E165" i="21" s="1"/>
  <c r="D167" i="21"/>
  <c r="D165" i="21" s="1"/>
  <c r="C167" i="21"/>
  <c r="C165" i="21" s="1"/>
  <c r="B167" i="21"/>
  <c r="Y166" i="21"/>
  <c r="X166" i="21"/>
  <c r="W166" i="21"/>
  <c r="V166" i="21"/>
  <c r="U166" i="21"/>
  <c r="T166" i="21"/>
  <c r="S166" i="21"/>
  <c r="R166" i="21"/>
  <c r="Q166" i="21"/>
  <c r="Q165" i="21" s="1"/>
  <c r="P166" i="21"/>
  <c r="P165" i="21" s="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B165" i="21" s="1"/>
  <c r="Y165" i="21"/>
  <c r="X165" i="21"/>
  <c r="W165" i="21"/>
  <c r="V165" i="21"/>
  <c r="U165" i="21"/>
  <c r="T165" i="21"/>
  <c r="S165" i="21"/>
  <c r="R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O146" i="21" s="1"/>
  <c r="N151" i="21"/>
  <c r="N146" i="21" s="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M146" i="21" s="1"/>
  <c r="L150" i="21"/>
  <c r="L146" i="21" s="1"/>
  <c r="K150" i="21"/>
  <c r="K146" i="21" s="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J146" i="21" s="1"/>
  <c r="I149" i="21"/>
  <c r="I146" i="21" s="1"/>
  <c r="H149" i="21"/>
  <c r="H146" i="21" s="1"/>
  <c r="G149" i="21"/>
  <c r="G146" i="21" s="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F146" i="21" s="1"/>
  <c r="E148" i="21"/>
  <c r="E146" i="21" s="1"/>
  <c r="D148" i="21"/>
  <c r="D146" i="21" s="1"/>
  <c r="C148" i="21"/>
  <c r="C146" i="21" s="1"/>
  <c r="B148" i="21"/>
  <c r="Y147" i="21"/>
  <c r="X147" i="21"/>
  <c r="W147" i="21"/>
  <c r="V147" i="21"/>
  <c r="U147" i="21"/>
  <c r="T147" i="21"/>
  <c r="S147" i="21"/>
  <c r="R147" i="21"/>
  <c r="Q147" i="21"/>
  <c r="Q146" i="21" s="1"/>
  <c r="P147" i="21"/>
  <c r="P146" i="21" s="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B146" i="21" s="1"/>
  <c r="Y146" i="21"/>
  <c r="X146" i="21"/>
  <c r="W146" i="21"/>
  <c r="V146" i="21"/>
  <c r="U146" i="21"/>
  <c r="T146" i="21"/>
  <c r="S146" i="21"/>
  <c r="R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E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E132" i="21" s="1"/>
  <c r="D133" i="21"/>
  <c r="C133" i="21"/>
  <c r="B133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P205" i="21" s="1"/>
  <c r="O110" i="21"/>
  <c r="O211" i="21" s="1"/>
  <c r="N110" i="21"/>
  <c r="N211" i="21" s="1"/>
  <c r="N205" i="21" s="1"/>
  <c r="M110" i="21"/>
  <c r="M211" i="21" s="1"/>
  <c r="L110" i="21"/>
  <c r="L211" i="21" s="1"/>
  <c r="L205" i="21" s="1"/>
  <c r="K110" i="21"/>
  <c r="K211" i="21" s="1"/>
  <c r="J110" i="21"/>
  <c r="J211" i="21" s="1"/>
  <c r="J205" i="21" s="1"/>
  <c r="I110" i="21"/>
  <c r="I21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C205" i="21" s="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160" i="21" s="1"/>
  <c r="Y79" i="21"/>
  <c r="Y202" i="21" s="1"/>
  <c r="X79" i="21"/>
  <c r="X157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157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157" i="21" s="1"/>
  <c r="C79" i="21"/>
  <c r="C202" i="21" s="1"/>
  <c r="B79" i="21"/>
  <c r="B157" i="21" s="1"/>
  <c r="Y60" i="21"/>
  <c r="Y201" i="21" s="1"/>
  <c r="X60" i="21"/>
  <c r="X201" i="21" s="1"/>
  <c r="W60" i="21"/>
  <c r="W201" i="21" s="1"/>
  <c r="V60" i="21"/>
  <c r="V201" i="21" s="1"/>
  <c r="U60" i="21"/>
  <c r="U201" i="21" s="1"/>
  <c r="T60" i="21"/>
  <c r="T153" i="21" s="1"/>
  <c r="S60" i="21"/>
  <c r="S201" i="21" s="1"/>
  <c r="S194" i="21" s="1"/>
  <c r="R60" i="21"/>
  <c r="R153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E194" i="21" s="1"/>
  <c r="D60" i="21"/>
  <c r="D153" i="21" s="1"/>
  <c r="C60" i="21"/>
  <c r="C201" i="21" s="1"/>
  <c r="C194" i="21" s="1"/>
  <c r="B60" i="21"/>
  <c r="B153" i="21" s="1"/>
  <c r="Y33" i="21"/>
  <c r="Y192" i="21" s="1"/>
  <c r="Y183" i="21" s="1"/>
  <c r="X33" i="21"/>
  <c r="X141" i="21" s="1"/>
  <c r="X132" i="21" s="1"/>
  <c r="W33" i="21"/>
  <c r="W192" i="21" s="1"/>
  <c r="V33" i="21"/>
  <c r="V192" i="21" s="1"/>
  <c r="V183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O192" i="21" s="1"/>
  <c r="O183" i="21" s="1"/>
  <c r="N33" i="21"/>
  <c r="N192" i="21" s="1"/>
  <c r="M33" i="21"/>
  <c r="M192" i="21" s="1"/>
  <c r="L33" i="21"/>
  <c r="L141" i="21" s="1"/>
  <c r="K33" i="21"/>
  <c r="K192" i="21" s="1"/>
  <c r="J33" i="21"/>
  <c r="J141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41" i="21" s="1"/>
  <c r="C33" i="21"/>
  <c r="C192" i="21" s="1"/>
  <c r="B33" i="21"/>
  <c r="B141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Y62" i="20"/>
  <c r="V62" i="20"/>
  <c r="T62" i="20"/>
  <c r="S62" i="20"/>
  <c r="R62" i="20"/>
  <c r="Y61" i="20"/>
  <c r="V61" i="20"/>
  <c r="M61" i="20"/>
  <c r="H60" i="20"/>
  <c r="H113" i="4" s="1"/>
  <c r="F60" i="20"/>
  <c r="E60" i="20"/>
  <c r="D60" i="20"/>
  <c r="B60" i="20"/>
  <c r="Y58" i="20"/>
  <c r="X58" i="20"/>
  <c r="W58" i="20"/>
  <c r="V58" i="20"/>
  <c r="V42" i="7" s="1"/>
  <c r="U58" i="20"/>
  <c r="T58" i="20"/>
  <c r="S58" i="20"/>
  <c r="R58" i="20"/>
  <c r="R42" i="7" s="1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D42" i="7" s="1"/>
  <c r="C58" i="20"/>
  <c r="B58" i="20"/>
  <c r="Y54" i="20"/>
  <c r="Y79" i="20" s="1"/>
  <c r="X54" i="20"/>
  <c r="X79" i="20" s="1"/>
  <c r="W54" i="20"/>
  <c r="W79" i="20" s="1"/>
  <c r="V54" i="20"/>
  <c r="V79" i="20" s="1"/>
  <c r="U54" i="20"/>
  <c r="U79" i="20" s="1"/>
  <c r="T54" i="20"/>
  <c r="T79" i="20" s="1"/>
  <c r="S54" i="20"/>
  <c r="S79" i="20" s="1"/>
  <c r="R54" i="20"/>
  <c r="R79" i="20" s="1"/>
  <c r="Q54" i="20"/>
  <c r="Q79" i="20" s="1"/>
  <c r="P54" i="20"/>
  <c r="P79" i="20" s="1"/>
  <c r="O54" i="20"/>
  <c r="O79" i="20" s="1"/>
  <c r="N54" i="20"/>
  <c r="N79" i="20" s="1"/>
  <c r="M54" i="20"/>
  <c r="M79" i="20" s="1"/>
  <c r="L54" i="20"/>
  <c r="L79" i="20" s="1"/>
  <c r="K54" i="20"/>
  <c r="K79" i="20" s="1"/>
  <c r="K170" i="4" s="1"/>
  <c r="J54" i="20"/>
  <c r="J79" i="20" s="1"/>
  <c r="I54" i="20"/>
  <c r="I79" i="20" s="1"/>
  <c r="H54" i="20"/>
  <c r="H79" i="20" s="1"/>
  <c r="G54" i="20"/>
  <c r="G79" i="20" s="1"/>
  <c r="F54" i="20"/>
  <c r="F79" i="20" s="1"/>
  <c r="E54" i="20"/>
  <c r="E79" i="20" s="1"/>
  <c r="D54" i="20"/>
  <c r="D79" i="20" s="1"/>
  <c r="C54" i="20"/>
  <c r="C79" i="20" s="1"/>
  <c r="B54" i="20"/>
  <c r="B79" i="20" s="1"/>
  <c r="B170" i="4" s="1"/>
  <c r="Y53" i="20"/>
  <c r="Y78" i="20" s="1"/>
  <c r="X53" i="20"/>
  <c r="X78" i="20" s="1"/>
  <c r="W53" i="20"/>
  <c r="W78" i="20" s="1"/>
  <c r="V53" i="20"/>
  <c r="V78" i="20" s="1"/>
  <c r="U53" i="20"/>
  <c r="U78" i="20" s="1"/>
  <c r="T53" i="20"/>
  <c r="T78" i="20" s="1"/>
  <c r="S53" i="20"/>
  <c r="S78" i="20" s="1"/>
  <c r="R53" i="20"/>
  <c r="R78" i="20" s="1"/>
  <c r="Q53" i="20"/>
  <c r="Q78" i="20" s="1"/>
  <c r="P53" i="20"/>
  <c r="P78" i="20" s="1"/>
  <c r="O53" i="20"/>
  <c r="O78" i="20" s="1"/>
  <c r="N53" i="20"/>
  <c r="N78" i="20" s="1"/>
  <c r="M53" i="20"/>
  <c r="M78" i="20" s="1"/>
  <c r="L53" i="20"/>
  <c r="L78" i="20" s="1"/>
  <c r="K53" i="20"/>
  <c r="K78" i="20" s="1"/>
  <c r="J53" i="20"/>
  <c r="J78" i="20" s="1"/>
  <c r="I53" i="20"/>
  <c r="I78" i="20" s="1"/>
  <c r="H53" i="20"/>
  <c r="H78" i="20" s="1"/>
  <c r="G53" i="20"/>
  <c r="G78" i="20" s="1"/>
  <c r="G169" i="4" s="1"/>
  <c r="F53" i="20"/>
  <c r="F78" i="20" s="1"/>
  <c r="E53" i="20"/>
  <c r="E78" i="20" s="1"/>
  <c r="D53" i="20"/>
  <c r="D78" i="20" s="1"/>
  <c r="C53" i="20"/>
  <c r="C78" i="20" s="1"/>
  <c r="B53" i="20"/>
  <c r="B78" i="20" s="1"/>
  <c r="Y52" i="20"/>
  <c r="Y77" i="20" s="1"/>
  <c r="X52" i="20"/>
  <c r="X77" i="20" s="1"/>
  <c r="W52" i="20"/>
  <c r="W77" i="20" s="1"/>
  <c r="V52" i="20"/>
  <c r="V77" i="20" s="1"/>
  <c r="U52" i="20"/>
  <c r="U77" i="20" s="1"/>
  <c r="T52" i="20"/>
  <c r="T77" i="20" s="1"/>
  <c r="S52" i="20"/>
  <c r="S77" i="20" s="1"/>
  <c r="R52" i="20"/>
  <c r="R77" i="20" s="1"/>
  <c r="Q52" i="20"/>
  <c r="Q77" i="20" s="1"/>
  <c r="P52" i="20"/>
  <c r="P77" i="20" s="1"/>
  <c r="O52" i="20"/>
  <c r="O77" i="20" s="1"/>
  <c r="N52" i="20"/>
  <c r="N77" i="20" s="1"/>
  <c r="M52" i="20"/>
  <c r="M77" i="20" s="1"/>
  <c r="L52" i="20"/>
  <c r="L77" i="20" s="1"/>
  <c r="K52" i="20"/>
  <c r="K77" i="20" s="1"/>
  <c r="J52" i="20"/>
  <c r="J77" i="20" s="1"/>
  <c r="I52" i="20"/>
  <c r="I77" i="20" s="1"/>
  <c r="H52" i="20"/>
  <c r="H77" i="20" s="1"/>
  <c r="G52" i="20"/>
  <c r="G77" i="20" s="1"/>
  <c r="F52" i="20"/>
  <c r="F77" i="20" s="1"/>
  <c r="E52" i="20"/>
  <c r="E77" i="20" s="1"/>
  <c r="D52" i="20"/>
  <c r="D77" i="20" s="1"/>
  <c r="C52" i="20"/>
  <c r="C77" i="20" s="1"/>
  <c r="C168" i="4" s="1"/>
  <c r="B52" i="20"/>
  <c r="B77" i="20" s="1"/>
  <c r="Y51" i="20"/>
  <c r="Y76" i="20" s="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9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Y197" i="19" s="1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T203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V197" i="19" s="1"/>
  <c r="U200" i="19"/>
  <c r="U197" i="19" s="1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S199" i="19"/>
  <c r="R199" i="19"/>
  <c r="R197" i="19" s="1"/>
  <c r="Q199" i="19"/>
  <c r="Q197" i="19" s="1"/>
  <c r="P199" i="19"/>
  <c r="P197" i="19" s="1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Y198" i="19"/>
  <c r="X198" i="19"/>
  <c r="W198" i="19"/>
  <c r="V198" i="19"/>
  <c r="U198" i="19"/>
  <c r="T198" i="19"/>
  <c r="S198" i="19"/>
  <c r="R198" i="19"/>
  <c r="Q198" i="19"/>
  <c r="P198" i="19"/>
  <c r="O198" i="19"/>
  <c r="N198" i="19"/>
  <c r="N197" i="19" s="1"/>
  <c r="M198" i="19"/>
  <c r="M197" i="19" s="1"/>
  <c r="L198" i="19"/>
  <c r="K198" i="19"/>
  <c r="J198" i="19"/>
  <c r="J197" i="19" s="1"/>
  <c r="I198" i="19"/>
  <c r="H198" i="19"/>
  <c r="H197" i="19" s="1"/>
  <c r="G198" i="19"/>
  <c r="F198" i="19"/>
  <c r="F197" i="19" s="1"/>
  <c r="E198" i="19"/>
  <c r="E197" i="19" s="1"/>
  <c r="D198" i="19"/>
  <c r="C198" i="19"/>
  <c r="B198" i="19"/>
  <c r="B197" i="19" s="1"/>
  <c r="X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S192" i="19"/>
  <c r="R192" i="19"/>
  <c r="Q192" i="19"/>
  <c r="P192" i="19"/>
  <c r="O192" i="19"/>
  <c r="N192" i="19"/>
  <c r="M192" i="19"/>
  <c r="L192" i="19"/>
  <c r="K192" i="19"/>
  <c r="J192" i="19"/>
  <c r="I192" i="19"/>
  <c r="H192" i="19"/>
  <c r="G192" i="19"/>
  <c r="F192" i="19"/>
  <c r="E192" i="19"/>
  <c r="D192" i="19"/>
  <c r="C192" i="19"/>
  <c r="B192" i="19"/>
  <c r="Y191" i="19"/>
  <c r="X191" i="19"/>
  <c r="W191" i="19"/>
  <c r="V191" i="19"/>
  <c r="U191" i="19"/>
  <c r="T191" i="19"/>
  <c r="S191" i="19"/>
  <c r="R191" i="19"/>
  <c r="Q191" i="19"/>
  <c r="P191" i="19"/>
  <c r="O191" i="19"/>
  <c r="N191" i="19"/>
  <c r="M191" i="19"/>
  <c r="L191" i="19"/>
  <c r="K191" i="19"/>
  <c r="J191" i="19"/>
  <c r="I191" i="19"/>
  <c r="H191" i="19"/>
  <c r="G191" i="19"/>
  <c r="F191" i="19"/>
  <c r="E191" i="19"/>
  <c r="D191" i="19"/>
  <c r="C191" i="19"/>
  <c r="B191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S188" i="19"/>
  <c r="R188" i="19"/>
  <c r="Q188" i="19"/>
  <c r="P188" i="19"/>
  <c r="O188" i="19"/>
  <c r="N188" i="19"/>
  <c r="M188" i="19"/>
  <c r="L188" i="19"/>
  <c r="K188" i="19"/>
  <c r="J188" i="19"/>
  <c r="I188" i="19"/>
  <c r="H188" i="19"/>
  <c r="G188" i="19"/>
  <c r="F188" i="19"/>
  <c r="E188" i="19"/>
  <c r="D188" i="19"/>
  <c r="C188" i="19"/>
  <c r="B188" i="19"/>
  <c r="S187" i="19"/>
  <c r="R187" i="19"/>
  <c r="Q187" i="19"/>
  <c r="P187" i="19"/>
  <c r="O187" i="19"/>
  <c r="N187" i="19"/>
  <c r="M187" i="19"/>
  <c r="L187" i="19"/>
  <c r="K187" i="19"/>
  <c r="J187" i="19"/>
  <c r="I187" i="19"/>
  <c r="H187" i="19"/>
  <c r="G187" i="19"/>
  <c r="F187" i="19"/>
  <c r="E187" i="19"/>
  <c r="D187" i="19"/>
  <c r="C187" i="19"/>
  <c r="B187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S185" i="19"/>
  <c r="R185" i="19"/>
  <c r="Q185" i="19"/>
  <c r="P185" i="19"/>
  <c r="O185" i="19"/>
  <c r="N185" i="19"/>
  <c r="M185" i="19"/>
  <c r="L185" i="19"/>
  <c r="K185" i="19"/>
  <c r="J185" i="19"/>
  <c r="I185" i="19"/>
  <c r="H185" i="19"/>
  <c r="G185" i="19"/>
  <c r="G178" i="19" s="1"/>
  <c r="F185" i="19"/>
  <c r="E185" i="19"/>
  <c r="D185" i="19"/>
  <c r="C185" i="19"/>
  <c r="B185" i="19"/>
  <c r="S183" i="19"/>
  <c r="R183" i="19"/>
  <c r="Q183" i="19"/>
  <c r="P183" i="19"/>
  <c r="O183" i="19"/>
  <c r="N183" i="19"/>
  <c r="M183" i="19"/>
  <c r="L183" i="19"/>
  <c r="K183" i="19"/>
  <c r="J183" i="19"/>
  <c r="I183" i="19"/>
  <c r="H183" i="19"/>
  <c r="G183" i="19"/>
  <c r="F183" i="19"/>
  <c r="E183" i="19"/>
  <c r="D183" i="19"/>
  <c r="C183" i="19"/>
  <c r="C178" i="19" s="1"/>
  <c r="B183" i="19"/>
  <c r="B178" i="19" s="1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R178" i="19" s="1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S178" i="19" s="1"/>
  <c r="R179" i="19"/>
  <c r="Q179" i="19"/>
  <c r="P179" i="19"/>
  <c r="P178" i="19" s="1"/>
  <c r="O179" i="19"/>
  <c r="N179" i="19"/>
  <c r="N178" i="19" s="1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K178" i="19"/>
  <c r="J178" i="19"/>
  <c r="F178" i="19"/>
  <c r="Y176" i="19"/>
  <c r="X176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V160" i="19" s="1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3" i="19"/>
  <c r="X173" i="19"/>
  <c r="W173" i="19"/>
  <c r="V173" i="19"/>
  <c r="U173" i="19"/>
  <c r="T173" i="19"/>
  <c r="S173" i="19"/>
  <c r="R173" i="19"/>
  <c r="R160" i="19" s="1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Y172" i="19"/>
  <c r="X172" i="19"/>
  <c r="W172" i="19"/>
  <c r="V172" i="19"/>
  <c r="U172" i="19"/>
  <c r="T172" i="19"/>
  <c r="S172" i="19"/>
  <c r="R172" i="19"/>
  <c r="Q172" i="19"/>
  <c r="P172" i="19"/>
  <c r="O172" i="19"/>
  <c r="N172" i="19"/>
  <c r="N160" i="19" s="1"/>
  <c r="M172" i="19"/>
  <c r="L172" i="19"/>
  <c r="K172" i="19"/>
  <c r="J172" i="19"/>
  <c r="I172" i="19"/>
  <c r="H172" i="19"/>
  <c r="G172" i="19"/>
  <c r="F172" i="19"/>
  <c r="E172" i="19"/>
  <c r="D172" i="19"/>
  <c r="C172" i="19"/>
  <c r="B172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9" i="19"/>
  <c r="X169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B169" i="19"/>
  <c r="Y168" i="19"/>
  <c r="X168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B168" i="19"/>
  <c r="Y167" i="19"/>
  <c r="X167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5" i="19"/>
  <c r="X165" i="19"/>
  <c r="W165" i="19"/>
  <c r="V165" i="19"/>
  <c r="U165" i="19"/>
  <c r="U160" i="19" s="1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D165" i="19"/>
  <c r="C165" i="19"/>
  <c r="B165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M160" i="19" s="1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L160" i="19" s="1"/>
  <c r="K162" i="19"/>
  <c r="J162" i="19"/>
  <c r="J160" i="19" s="1"/>
  <c r="I162" i="19"/>
  <c r="H162" i="19"/>
  <c r="G162" i="19"/>
  <c r="F162" i="19"/>
  <c r="E162" i="19"/>
  <c r="D162" i="19"/>
  <c r="C162" i="19"/>
  <c r="B162" i="19"/>
  <c r="Y161" i="19"/>
  <c r="Y160" i="19" s="1"/>
  <c r="X161" i="19"/>
  <c r="X160" i="19" s="1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H160" i="19" s="1"/>
  <c r="G161" i="19"/>
  <c r="F161" i="19"/>
  <c r="F160" i="19" s="1"/>
  <c r="E161" i="19"/>
  <c r="E160" i="19" s="1"/>
  <c r="D161" i="19"/>
  <c r="D160" i="19" s="1"/>
  <c r="C161" i="19"/>
  <c r="B161" i="19"/>
  <c r="B160" i="19" s="1"/>
  <c r="T160" i="19"/>
  <c r="P160" i="19"/>
  <c r="Y142" i="19"/>
  <c r="X142" i="19"/>
  <c r="W142" i="19"/>
  <c r="V142" i="19"/>
  <c r="U142" i="19"/>
  <c r="T142" i="19"/>
  <c r="T209" i="19" s="1"/>
  <c r="S142" i="19"/>
  <c r="S248" i="19" s="1"/>
  <c r="R142" i="19"/>
  <c r="Q142" i="19"/>
  <c r="Q248" i="19" s="1"/>
  <c r="P142" i="19"/>
  <c r="P248" i="19" s="1"/>
  <c r="O142" i="19"/>
  <c r="O248" i="19" s="1"/>
  <c r="N142" i="19"/>
  <c r="M142" i="19"/>
  <c r="L142" i="19"/>
  <c r="L248" i="19" s="1"/>
  <c r="K142" i="19"/>
  <c r="K248" i="19" s="1"/>
  <c r="J142" i="19"/>
  <c r="I142" i="19"/>
  <c r="I248" i="19" s="1"/>
  <c r="H142" i="19"/>
  <c r="H248" i="19" s="1"/>
  <c r="G142" i="19"/>
  <c r="G248" i="19" s="1"/>
  <c r="F142" i="19"/>
  <c r="E142" i="19"/>
  <c r="D142" i="19"/>
  <c r="D248" i="19" s="1"/>
  <c r="C142" i="19"/>
  <c r="C248" i="19" s="1"/>
  <c r="B142" i="19"/>
  <c r="Y121" i="19"/>
  <c r="X121" i="19"/>
  <c r="X203" i="19" s="1"/>
  <c r="W121" i="19"/>
  <c r="V121" i="19"/>
  <c r="U121" i="19"/>
  <c r="T121" i="19"/>
  <c r="S121" i="19"/>
  <c r="S246" i="19" s="1"/>
  <c r="R121" i="19"/>
  <c r="Q121" i="19"/>
  <c r="Q246" i="19" s="1"/>
  <c r="P121" i="19"/>
  <c r="P246" i="19" s="1"/>
  <c r="O121" i="19"/>
  <c r="O246" i="19" s="1"/>
  <c r="N121" i="19"/>
  <c r="M121" i="19"/>
  <c r="L121" i="19"/>
  <c r="L246" i="19" s="1"/>
  <c r="K121" i="19"/>
  <c r="K246" i="19" s="1"/>
  <c r="J121" i="19"/>
  <c r="I121" i="19"/>
  <c r="I246" i="19" s="1"/>
  <c r="H121" i="19"/>
  <c r="H246" i="19" s="1"/>
  <c r="G121" i="19"/>
  <c r="F121" i="19"/>
  <c r="E121" i="19"/>
  <c r="D121" i="19"/>
  <c r="D246" i="19" s="1"/>
  <c r="C121" i="19"/>
  <c r="C246" i="19" s="1"/>
  <c r="B121" i="19"/>
  <c r="Y93" i="19"/>
  <c r="X93" i="19"/>
  <c r="W93" i="19"/>
  <c r="V93" i="19"/>
  <c r="U93" i="19"/>
  <c r="T93" i="19"/>
  <c r="S93" i="19"/>
  <c r="S237" i="19" s="1"/>
  <c r="R93" i="19"/>
  <c r="R237" i="19" s="1"/>
  <c r="Q93" i="19"/>
  <c r="Q237" i="19" s="1"/>
  <c r="P93" i="19"/>
  <c r="P237" i="19" s="1"/>
  <c r="O93" i="19"/>
  <c r="O237" i="19" s="1"/>
  <c r="N93" i="19"/>
  <c r="N237" i="19" s="1"/>
  <c r="M93" i="19"/>
  <c r="M237" i="19" s="1"/>
  <c r="L93" i="19"/>
  <c r="L237" i="19" s="1"/>
  <c r="K93" i="19"/>
  <c r="K237" i="19" s="1"/>
  <c r="J93" i="19"/>
  <c r="J237" i="19" s="1"/>
  <c r="I93" i="19"/>
  <c r="I237" i="19" s="1"/>
  <c r="H93" i="19"/>
  <c r="H237" i="19" s="1"/>
  <c r="G93" i="19"/>
  <c r="G237" i="19" s="1"/>
  <c r="F93" i="19"/>
  <c r="F237" i="19" s="1"/>
  <c r="E93" i="19"/>
  <c r="D93" i="19"/>
  <c r="D237" i="19" s="1"/>
  <c r="C93" i="19"/>
  <c r="C237" i="19" s="1"/>
  <c r="B93" i="19"/>
  <c r="B237" i="19" s="1"/>
  <c r="Y72" i="19"/>
  <c r="X72" i="19"/>
  <c r="W72" i="19"/>
  <c r="W61" i="19" s="1"/>
  <c r="V72" i="19"/>
  <c r="U72" i="19"/>
  <c r="T72" i="19"/>
  <c r="T61" i="19" s="1"/>
  <c r="S72" i="19"/>
  <c r="S235" i="19" s="1"/>
  <c r="R72" i="19"/>
  <c r="R61" i="19" s="1"/>
  <c r="R229" i="19" s="1"/>
  <c r="Q72" i="19"/>
  <c r="Q235" i="19" s="1"/>
  <c r="P72" i="19"/>
  <c r="P235" i="19" s="1"/>
  <c r="O72" i="19"/>
  <c r="O235" i="19" s="1"/>
  <c r="N72" i="19"/>
  <c r="M72" i="19"/>
  <c r="M235" i="19" s="1"/>
  <c r="L72" i="19"/>
  <c r="L235" i="19" s="1"/>
  <c r="K72" i="19"/>
  <c r="K235" i="19" s="1"/>
  <c r="J72" i="19"/>
  <c r="I72" i="19"/>
  <c r="I235" i="19" s="1"/>
  <c r="H72" i="19"/>
  <c r="H235" i="19" s="1"/>
  <c r="G72" i="19"/>
  <c r="G235" i="19" s="1"/>
  <c r="F72" i="19"/>
  <c r="E72" i="19"/>
  <c r="E235" i="19" s="1"/>
  <c r="D72" i="19"/>
  <c r="D235" i="19" s="1"/>
  <c r="C72" i="19"/>
  <c r="C235" i="19" s="1"/>
  <c r="B72" i="19"/>
  <c r="S61" i="19"/>
  <c r="S229" i="19" s="1"/>
  <c r="O61" i="19"/>
  <c r="O229" i="19" s="1"/>
  <c r="K61" i="19"/>
  <c r="K229" i="19" s="1"/>
  <c r="G61" i="19"/>
  <c r="G229" i="19" s="1"/>
  <c r="C61" i="19"/>
  <c r="C229" i="19" s="1"/>
  <c r="Y44" i="19"/>
  <c r="Y226" i="19" s="1"/>
  <c r="X44" i="19"/>
  <c r="X226" i="19" s="1"/>
  <c r="W44" i="19"/>
  <c r="W226" i="19" s="1"/>
  <c r="V44" i="19"/>
  <c r="V5" i="19" s="1"/>
  <c r="V217" i="19" s="1"/>
  <c r="U44" i="19"/>
  <c r="U226" i="19" s="1"/>
  <c r="T44" i="19"/>
  <c r="S44" i="19"/>
  <c r="S226" i="19" s="1"/>
  <c r="R44" i="19"/>
  <c r="R5" i="19" s="1"/>
  <c r="R217" i="19" s="1"/>
  <c r="Q44" i="19"/>
  <c r="Q226" i="19" s="1"/>
  <c r="P44" i="19"/>
  <c r="P226" i="19" s="1"/>
  <c r="O44" i="19"/>
  <c r="O226" i="19" s="1"/>
  <c r="N44" i="19"/>
  <c r="N5" i="19" s="1"/>
  <c r="N217" i="19" s="1"/>
  <c r="M44" i="19"/>
  <c r="M226" i="19" s="1"/>
  <c r="L44" i="19"/>
  <c r="K44" i="19"/>
  <c r="K226" i="19" s="1"/>
  <c r="J44" i="19"/>
  <c r="J5" i="19" s="1"/>
  <c r="J217" i="19" s="1"/>
  <c r="I44" i="19"/>
  <c r="I226" i="19" s="1"/>
  <c r="H44" i="19"/>
  <c r="H226" i="19" s="1"/>
  <c r="G44" i="19"/>
  <c r="G226" i="19" s="1"/>
  <c r="F44" i="19"/>
  <c r="F5" i="19" s="1"/>
  <c r="F217" i="19" s="1"/>
  <c r="E44" i="19"/>
  <c r="E226" i="19" s="1"/>
  <c r="D44" i="19"/>
  <c r="C44" i="19"/>
  <c r="C226" i="19" s="1"/>
  <c r="B44" i="19"/>
  <c r="B5" i="19" s="1"/>
  <c r="B217" i="19" s="1"/>
  <c r="Y5" i="19"/>
  <c r="Y217" i="19" s="1"/>
  <c r="W5" i="19"/>
  <c r="W217" i="19" s="1"/>
  <c r="U5" i="19"/>
  <c r="Q5" i="19"/>
  <c r="Q217" i="19" s="1"/>
  <c r="O5" i="19"/>
  <c r="O217" i="19" s="1"/>
  <c r="M5" i="19"/>
  <c r="I5" i="19"/>
  <c r="I80" i="16" s="1"/>
  <c r="I109" i="4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N248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F237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N226" i="18"/>
  <c r="F226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B197" i="18" s="1"/>
  <c r="V203" i="18"/>
  <c r="F203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Y197" i="18" s="1"/>
  <c r="X199" i="18"/>
  <c r="X197" i="18" s="1"/>
  <c r="W199" i="18"/>
  <c r="V199" i="18"/>
  <c r="U199" i="18"/>
  <c r="T199" i="18"/>
  <c r="S199" i="18"/>
  <c r="R199" i="18"/>
  <c r="R197" i="18" s="1"/>
  <c r="Q199" i="18"/>
  <c r="Q197" i="18" s="1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Y198" i="18"/>
  <c r="X198" i="18"/>
  <c r="W198" i="18"/>
  <c r="W197" i="18" s="1"/>
  <c r="V198" i="18"/>
  <c r="U198" i="18"/>
  <c r="U197" i="18" s="1"/>
  <c r="T198" i="18"/>
  <c r="T197" i="18" s="1"/>
  <c r="S198" i="18"/>
  <c r="S197" i="18" s="1"/>
  <c r="R198" i="18"/>
  <c r="Q198" i="18"/>
  <c r="P198" i="18"/>
  <c r="P197" i="18" s="1"/>
  <c r="O198" i="18"/>
  <c r="O197" i="18" s="1"/>
  <c r="N198" i="18"/>
  <c r="M198" i="18"/>
  <c r="M197" i="18" s="1"/>
  <c r="L198" i="18"/>
  <c r="L197" i="18" s="1"/>
  <c r="K198" i="18"/>
  <c r="K197" i="18" s="1"/>
  <c r="J198" i="18"/>
  <c r="J197" i="18" s="1"/>
  <c r="I198" i="18"/>
  <c r="H198" i="18"/>
  <c r="G198" i="18"/>
  <c r="F198" i="18"/>
  <c r="E198" i="18"/>
  <c r="D198" i="18"/>
  <c r="C198" i="18"/>
  <c r="B198" i="18"/>
  <c r="I197" i="18"/>
  <c r="H197" i="18"/>
  <c r="G197" i="18"/>
  <c r="E197" i="18"/>
  <c r="D197" i="18"/>
  <c r="C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V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M178" i="18" s="1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X184" i="18"/>
  <c r="V184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I178" i="18" s="1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H178" i="18" s="1"/>
  <c r="G181" i="18"/>
  <c r="G178" i="18" s="1"/>
  <c r="F181" i="18"/>
  <c r="F178" i="18" s="1"/>
  <c r="E181" i="18"/>
  <c r="E178" i="18" s="1"/>
  <c r="D181" i="18"/>
  <c r="C181" i="18"/>
  <c r="B181" i="18"/>
  <c r="Y180" i="18"/>
  <c r="X180" i="18"/>
  <c r="X178" i="18" s="1"/>
  <c r="W180" i="18"/>
  <c r="W178" i="18" s="1"/>
  <c r="V180" i="18"/>
  <c r="V178" i="18" s="1"/>
  <c r="U180" i="18"/>
  <c r="U178" i="18" s="1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D178" i="18" s="1"/>
  <c r="C180" i="18"/>
  <c r="C178" i="18" s="1"/>
  <c r="B180" i="18"/>
  <c r="B178" i="18" s="1"/>
  <c r="Y179" i="18"/>
  <c r="Y178" i="18" s="1"/>
  <c r="X179" i="18"/>
  <c r="W179" i="18"/>
  <c r="V179" i="18"/>
  <c r="U179" i="18"/>
  <c r="T179" i="18"/>
  <c r="T178" i="18" s="1"/>
  <c r="S179" i="18"/>
  <c r="S178" i="18" s="1"/>
  <c r="R179" i="18"/>
  <c r="R178" i="18" s="1"/>
  <c r="Q179" i="18"/>
  <c r="Q178" i="18" s="1"/>
  <c r="P179" i="18"/>
  <c r="P178" i="18" s="1"/>
  <c r="O179" i="18"/>
  <c r="O178" i="18" s="1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N178" i="18"/>
  <c r="L178" i="18"/>
  <c r="K178" i="18"/>
  <c r="J178" i="18"/>
  <c r="Y175" i="18"/>
  <c r="X175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Y174" i="18"/>
  <c r="X174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Y173" i="18"/>
  <c r="X173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Y172" i="18"/>
  <c r="X172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N171" i="18"/>
  <c r="F171" i="18"/>
  <c r="Y170" i="18"/>
  <c r="X170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Y169" i="18"/>
  <c r="X169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Y168" i="18"/>
  <c r="X168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Y167" i="18"/>
  <c r="X167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Y165" i="18"/>
  <c r="X165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Y164" i="18"/>
  <c r="X164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Y163" i="18"/>
  <c r="X163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Y162" i="18"/>
  <c r="X162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Y161" i="18"/>
  <c r="X161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Y142" i="18"/>
  <c r="X142" i="18"/>
  <c r="W142" i="18"/>
  <c r="V142" i="18"/>
  <c r="V209" i="18" s="1"/>
  <c r="U142" i="18"/>
  <c r="T142" i="18"/>
  <c r="S142" i="18"/>
  <c r="R142" i="18"/>
  <c r="R248" i="18" s="1"/>
  <c r="Q142" i="18"/>
  <c r="Q248" i="18" s="1"/>
  <c r="P142" i="18"/>
  <c r="P248" i="18" s="1"/>
  <c r="O142" i="18"/>
  <c r="O248" i="18" s="1"/>
  <c r="N142" i="18"/>
  <c r="N209" i="18" s="1"/>
  <c r="M142" i="18"/>
  <c r="M248" i="18" s="1"/>
  <c r="L142" i="18"/>
  <c r="L248" i="18" s="1"/>
  <c r="K142" i="18"/>
  <c r="J142" i="18"/>
  <c r="J248" i="18" s="1"/>
  <c r="I142" i="18"/>
  <c r="I248" i="18" s="1"/>
  <c r="H142" i="18"/>
  <c r="H248" i="18" s="1"/>
  <c r="G142" i="18"/>
  <c r="G248" i="18" s="1"/>
  <c r="F142" i="18"/>
  <c r="F209" i="18" s="1"/>
  <c r="E142" i="18"/>
  <c r="E248" i="18" s="1"/>
  <c r="D142" i="18"/>
  <c r="D248" i="18" s="1"/>
  <c r="C142" i="18"/>
  <c r="B142" i="18"/>
  <c r="B248" i="18" s="1"/>
  <c r="Y121" i="18"/>
  <c r="X121" i="18"/>
  <c r="W121" i="18"/>
  <c r="V121" i="18"/>
  <c r="U121" i="18"/>
  <c r="T121" i="18"/>
  <c r="S121" i="18"/>
  <c r="R121" i="18"/>
  <c r="R246" i="18" s="1"/>
  <c r="Q121" i="18"/>
  <c r="Q246" i="18" s="1"/>
  <c r="P121" i="18"/>
  <c r="P246" i="18" s="1"/>
  <c r="O121" i="18"/>
  <c r="O246" i="18" s="1"/>
  <c r="N121" i="18"/>
  <c r="N246" i="18" s="1"/>
  <c r="M121" i="18"/>
  <c r="M246" i="18" s="1"/>
  <c r="L121" i="18"/>
  <c r="K121" i="18"/>
  <c r="K246" i="18" s="1"/>
  <c r="J121" i="18"/>
  <c r="J246" i="18" s="1"/>
  <c r="I121" i="18"/>
  <c r="I246" i="18" s="1"/>
  <c r="H121" i="18"/>
  <c r="H246" i="18" s="1"/>
  <c r="G121" i="18"/>
  <c r="G246" i="18" s="1"/>
  <c r="F121" i="18"/>
  <c r="F246" i="18" s="1"/>
  <c r="E121" i="18"/>
  <c r="E246" i="18" s="1"/>
  <c r="D121" i="18"/>
  <c r="C121" i="18"/>
  <c r="C246" i="18" s="1"/>
  <c r="B121" i="18"/>
  <c r="B246" i="18" s="1"/>
  <c r="Y93" i="18"/>
  <c r="X93" i="18"/>
  <c r="W93" i="18"/>
  <c r="W190" i="18" s="1"/>
  <c r="V93" i="18"/>
  <c r="U93" i="18"/>
  <c r="T93" i="18"/>
  <c r="S93" i="18"/>
  <c r="R93" i="18"/>
  <c r="Q93" i="18"/>
  <c r="P93" i="18"/>
  <c r="O93" i="18"/>
  <c r="O190" i="18" s="1"/>
  <c r="N93" i="18"/>
  <c r="N190" i="18" s="1"/>
  <c r="M93" i="18"/>
  <c r="L93" i="18"/>
  <c r="K93" i="18"/>
  <c r="K237" i="18" s="1"/>
  <c r="J93" i="18"/>
  <c r="I93" i="18"/>
  <c r="I237" i="18" s="1"/>
  <c r="H93" i="18"/>
  <c r="H237" i="18" s="1"/>
  <c r="G93" i="18"/>
  <c r="G237" i="18" s="1"/>
  <c r="F93" i="18"/>
  <c r="F190" i="18" s="1"/>
  <c r="E93" i="18"/>
  <c r="E237" i="18" s="1"/>
  <c r="D93" i="18"/>
  <c r="D237" i="18" s="1"/>
  <c r="C93" i="18"/>
  <c r="C237" i="18" s="1"/>
  <c r="B93" i="18"/>
  <c r="Y72" i="18"/>
  <c r="X72" i="18"/>
  <c r="W72" i="18"/>
  <c r="V72" i="18"/>
  <c r="U72" i="18"/>
  <c r="U235" i="18" s="1"/>
  <c r="T72" i="18"/>
  <c r="S72" i="18"/>
  <c r="R72" i="18"/>
  <c r="Q72" i="18"/>
  <c r="P72" i="18"/>
  <c r="P184" i="18" s="1"/>
  <c r="O72" i="18"/>
  <c r="N72" i="18"/>
  <c r="N184" i="18" s="1"/>
  <c r="M72" i="18"/>
  <c r="L72" i="18"/>
  <c r="K72" i="18"/>
  <c r="J72" i="18"/>
  <c r="J235" i="18" s="1"/>
  <c r="I72" i="18"/>
  <c r="I235" i="18" s="1"/>
  <c r="H72" i="18"/>
  <c r="H235" i="18" s="1"/>
  <c r="G72" i="18"/>
  <c r="G235" i="18" s="1"/>
  <c r="F72" i="18"/>
  <c r="F184" i="18" s="1"/>
  <c r="E72" i="18"/>
  <c r="E235" i="18" s="1"/>
  <c r="D72" i="18"/>
  <c r="D235" i="18" s="1"/>
  <c r="C72" i="18"/>
  <c r="B72" i="18"/>
  <c r="B235" i="18" s="1"/>
  <c r="Y44" i="18"/>
  <c r="X44" i="18"/>
  <c r="X226" i="18" s="1"/>
  <c r="W44" i="18"/>
  <c r="W226" i="18" s="1"/>
  <c r="V44" i="18"/>
  <c r="V171" i="18" s="1"/>
  <c r="U44" i="18"/>
  <c r="U226" i="18" s="1"/>
  <c r="T44" i="18"/>
  <c r="T226" i="18" s="1"/>
  <c r="S44" i="18"/>
  <c r="S226" i="18" s="1"/>
  <c r="R44" i="18"/>
  <c r="R226" i="18" s="1"/>
  <c r="Q44" i="18"/>
  <c r="P44" i="18"/>
  <c r="P226" i="18" s="1"/>
  <c r="O44" i="18"/>
  <c r="O226" i="18" s="1"/>
  <c r="N44" i="18"/>
  <c r="M44" i="18"/>
  <c r="M226" i="18" s="1"/>
  <c r="L44" i="18"/>
  <c r="L226" i="18" s="1"/>
  <c r="K44" i="18"/>
  <c r="K226" i="18" s="1"/>
  <c r="J44" i="18"/>
  <c r="J226" i="18" s="1"/>
  <c r="I44" i="18"/>
  <c r="H44" i="18"/>
  <c r="H226" i="18" s="1"/>
  <c r="G44" i="18"/>
  <c r="G226" i="18" s="1"/>
  <c r="F44" i="18"/>
  <c r="E44" i="18"/>
  <c r="E226" i="18" s="1"/>
  <c r="D44" i="18"/>
  <c r="D226" i="18" s="1"/>
  <c r="C44" i="18"/>
  <c r="C226" i="18" s="1"/>
  <c r="B44" i="18"/>
  <c r="B226" i="18" s="1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X5" i="18" s="1"/>
  <c r="X217" i="18" s="1"/>
  <c r="W16" i="18"/>
  <c r="W5" i="18" s="1"/>
  <c r="W217" i="18" s="1"/>
  <c r="V16" i="18"/>
  <c r="V166" i="18" s="1"/>
  <c r="U16" i="18"/>
  <c r="U223" i="18" s="1"/>
  <c r="T16" i="18"/>
  <c r="T223" i="18" s="1"/>
  <c r="S16" i="18"/>
  <c r="S223" i="18" s="1"/>
  <c r="R16" i="18"/>
  <c r="R223" i="18" s="1"/>
  <c r="Q16" i="18"/>
  <c r="P16" i="18"/>
  <c r="P5" i="18" s="1"/>
  <c r="P217" i="18" s="1"/>
  <c r="O16" i="18"/>
  <c r="O5" i="18" s="1"/>
  <c r="O217" i="18" s="1"/>
  <c r="N16" i="18"/>
  <c r="N166" i="18" s="1"/>
  <c r="M16" i="18"/>
  <c r="M223" i="18" s="1"/>
  <c r="L16" i="18"/>
  <c r="L223" i="18" s="1"/>
  <c r="K16" i="18"/>
  <c r="K223" i="18" s="1"/>
  <c r="J16" i="18"/>
  <c r="J223" i="18" s="1"/>
  <c r="I16" i="18"/>
  <c r="H16" i="18"/>
  <c r="G16" i="18"/>
  <c r="F16" i="18"/>
  <c r="F96" i="16" s="1"/>
  <c r="E16" i="18"/>
  <c r="E223" i="18" s="1"/>
  <c r="D16" i="18"/>
  <c r="D223" i="18" s="1"/>
  <c r="C16" i="18"/>
  <c r="C223" i="18" s="1"/>
  <c r="B16" i="18"/>
  <c r="B223" i="18" s="1"/>
  <c r="R5" i="18"/>
  <c r="R217" i="18" s="1"/>
  <c r="N5" i="18"/>
  <c r="N217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S226" i="17"/>
  <c r="K226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C197" i="17" s="1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M209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D203" i="17"/>
  <c r="Y202" i="17"/>
  <c r="Y197" i="17" s="1"/>
  <c r="X202" i="17"/>
  <c r="W202" i="17"/>
  <c r="W197" i="17" s="1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V197" i="17" s="1"/>
  <c r="U201" i="17"/>
  <c r="U197" i="17" s="1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S197" i="17" s="1"/>
  <c r="R200" i="17"/>
  <c r="R197" i="17" s="1"/>
  <c r="Q200" i="17"/>
  <c r="Q197" i="17" s="1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D197" i="17" s="1"/>
  <c r="C200" i="17"/>
  <c r="B200" i="17"/>
  <c r="Y199" i="17"/>
  <c r="X199" i="17"/>
  <c r="W199" i="17"/>
  <c r="V199" i="17"/>
  <c r="U199" i="17"/>
  <c r="T199" i="17"/>
  <c r="S199" i="17"/>
  <c r="R199" i="17"/>
  <c r="Q199" i="17"/>
  <c r="P199" i="17"/>
  <c r="P197" i="17" s="1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Y198" i="17"/>
  <c r="X198" i="17"/>
  <c r="X197" i="17" s="1"/>
  <c r="W198" i="17"/>
  <c r="V198" i="17"/>
  <c r="U198" i="17"/>
  <c r="T198" i="17"/>
  <c r="S198" i="17"/>
  <c r="R198" i="17"/>
  <c r="Q198" i="17"/>
  <c r="P198" i="17"/>
  <c r="O198" i="17"/>
  <c r="O197" i="17" s="1"/>
  <c r="N198" i="17"/>
  <c r="N197" i="17" s="1"/>
  <c r="M198" i="17"/>
  <c r="M197" i="17" s="1"/>
  <c r="L198" i="17"/>
  <c r="L197" i="17" s="1"/>
  <c r="K198" i="17"/>
  <c r="K197" i="17" s="1"/>
  <c r="J198" i="17"/>
  <c r="J197" i="17" s="1"/>
  <c r="I198" i="17"/>
  <c r="I197" i="17" s="1"/>
  <c r="H198" i="17"/>
  <c r="H197" i="17" s="1"/>
  <c r="G198" i="17"/>
  <c r="G197" i="17" s="1"/>
  <c r="F198" i="17"/>
  <c r="E198" i="17"/>
  <c r="D198" i="17"/>
  <c r="C198" i="17"/>
  <c r="B198" i="17"/>
  <c r="T197" i="17"/>
  <c r="F197" i="17"/>
  <c r="E197" i="17"/>
  <c r="B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H178" i="17" s="1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D178" i="17" s="1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U184" i="17"/>
  <c r="S184" i="17"/>
  <c r="M184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L178" i="17" s="1"/>
  <c r="K180" i="17"/>
  <c r="J180" i="17"/>
  <c r="J178" i="17" s="1"/>
  <c r="I180" i="17"/>
  <c r="H180" i="17"/>
  <c r="G180" i="17"/>
  <c r="F180" i="17"/>
  <c r="E180" i="17"/>
  <c r="D180" i="17"/>
  <c r="C180" i="17"/>
  <c r="B180" i="17"/>
  <c r="Y179" i="17"/>
  <c r="X179" i="17"/>
  <c r="X178" i="17" s="1"/>
  <c r="W179" i="17"/>
  <c r="V179" i="17"/>
  <c r="V178" i="17" s="1"/>
  <c r="U179" i="17"/>
  <c r="U178" i="17" s="1"/>
  <c r="T179" i="17"/>
  <c r="T178" i="17" s="1"/>
  <c r="S179" i="17"/>
  <c r="R179" i="17"/>
  <c r="R178" i="17" s="1"/>
  <c r="Q179" i="17"/>
  <c r="P179" i="17"/>
  <c r="P178" i="17" s="1"/>
  <c r="O179" i="17"/>
  <c r="N179" i="17"/>
  <c r="N178" i="17" s="1"/>
  <c r="M179" i="17"/>
  <c r="M178" i="17" s="1"/>
  <c r="L179" i="17"/>
  <c r="K179" i="17"/>
  <c r="J179" i="17"/>
  <c r="I179" i="17"/>
  <c r="H179" i="17"/>
  <c r="G179" i="17"/>
  <c r="F179" i="17"/>
  <c r="F178" i="17" s="1"/>
  <c r="E179" i="17"/>
  <c r="D179" i="17"/>
  <c r="C179" i="17"/>
  <c r="B179" i="17"/>
  <c r="E178" i="17"/>
  <c r="B178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Y174" i="17"/>
  <c r="X174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Y173" i="17"/>
  <c r="X173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Y172" i="17"/>
  <c r="X172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Y170" i="17"/>
  <c r="X170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Y169" i="17"/>
  <c r="X169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Y168" i="17"/>
  <c r="X168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Y167" i="17"/>
  <c r="X167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Y166" i="17"/>
  <c r="X166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Y165" i="17"/>
  <c r="X165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Y164" i="17"/>
  <c r="X164" i="17"/>
  <c r="X160" i="17" s="1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Y163" i="17"/>
  <c r="X163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B163" i="17"/>
  <c r="Y162" i="17"/>
  <c r="X162" i="17"/>
  <c r="W162" i="17"/>
  <c r="V162" i="17"/>
  <c r="V160" i="17" s="1"/>
  <c r="U162" i="17"/>
  <c r="T162" i="17"/>
  <c r="T160" i="17" s="1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B162" i="17"/>
  <c r="Y161" i="17"/>
  <c r="X161" i="17"/>
  <c r="W161" i="17"/>
  <c r="V161" i="17"/>
  <c r="U161" i="17"/>
  <c r="T161" i="17"/>
  <c r="S161" i="17"/>
  <c r="R161" i="17"/>
  <c r="Q161" i="17"/>
  <c r="P161" i="17"/>
  <c r="P160" i="17" s="1"/>
  <c r="O161" i="17"/>
  <c r="O160" i="17" s="1"/>
  <c r="N161" i="17"/>
  <c r="N160" i="17" s="1"/>
  <c r="M161" i="17"/>
  <c r="L161" i="17"/>
  <c r="L160" i="17" s="1"/>
  <c r="K161" i="17"/>
  <c r="J161" i="17"/>
  <c r="I161" i="17"/>
  <c r="H161" i="17"/>
  <c r="H160" i="17" s="1"/>
  <c r="G161" i="17"/>
  <c r="G160" i="17" s="1"/>
  <c r="F161" i="17"/>
  <c r="F160" i="17" s="1"/>
  <c r="E161" i="17"/>
  <c r="E160" i="17" s="1"/>
  <c r="D161" i="17"/>
  <c r="D160" i="17" s="1"/>
  <c r="C161" i="17"/>
  <c r="B161" i="17"/>
  <c r="W160" i="17"/>
  <c r="Y142" i="17"/>
  <c r="X142" i="17"/>
  <c r="W142" i="17"/>
  <c r="V142" i="17"/>
  <c r="V248" i="18" s="1"/>
  <c r="U142" i="17"/>
  <c r="U248" i="17" s="1"/>
  <c r="T142" i="17"/>
  <c r="S142" i="17"/>
  <c r="S248" i="17" s="1"/>
  <c r="R142" i="17"/>
  <c r="Q142" i="17"/>
  <c r="P142" i="17"/>
  <c r="O142" i="17"/>
  <c r="N142" i="17"/>
  <c r="M142" i="17"/>
  <c r="M248" i="17" s="1"/>
  <c r="L142" i="17"/>
  <c r="K142" i="17"/>
  <c r="K209" i="17" s="1"/>
  <c r="J142" i="17"/>
  <c r="I142" i="17"/>
  <c r="H142" i="17"/>
  <c r="G142" i="17"/>
  <c r="F142" i="17"/>
  <c r="E142" i="17"/>
  <c r="E248" i="17" s="1"/>
  <c r="D142" i="17"/>
  <c r="C142" i="17"/>
  <c r="C209" i="17" s="1"/>
  <c r="B142" i="17"/>
  <c r="Y121" i="17"/>
  <c r="X121" i="17"/>
  <c r="W121" i="17"/>
  <c r="V121" i="17"/>
  <c r="V246" i="17" s="1"/>
  <c r="U121" i="17"/>
  <c r="T121" i="17"/>
  <c r="T246" i="17" s="1"/>
  <c r="S121" i="17"/>
  <c r="S203" i="17" s="1"/>
  <c r="R121" i="17"/>
  <c r="Q121" i="17"/>
  <c r="P121" i="17"/>
  <c r="O121" i="17"/>
  <c r="N121" i="17"/>
  <c r="N246" i="17" s="1"/>
  <c r="M121" i="17"/>
  <c r="L121" i="17"/>
  <c r="L246" i="17" s="1"/>
  <c r="K121" i="17"/>
  <c r="J121" i="17"/>
  <c r="I121" i="17"/>
  <c r="H121" i="17"/>
  <c r="G121" i="17"/>
  <c r="F121" i="17"/>
  <c r="F246" i="17" s="1"/>
  <c r="E121" i="17"/>
  <c r="D121" i="17"/>
  <c r="D246" i="17" s="1"/>
  <c r="C121" i="17"/>
  <c r="B121" i="17"/>
  <c r="Y93" i="17"/>
  <c r="X93" i="17"/>
  <c r="W93" i="17"/>
  <c r="W237" i="17" s="1"/>
  <c r="V93" i="17"/>
  <c r="U93" i="17"/>
  <c r="T93" i="17"/>
  <c r="T190" i="17" s="1"/>
  <c r="S93" i="17"/>
  <c r="S190" i="17" s="1"/>
  <c r="R93" i="17"/>
  <c r="R237" i="17" s="1"/>
  <c r="Q93" i="17"/>
  <c r="P93" i="17"/>
  <c r="O93" i="17"/>
  <c r="O237" i="17" s="1"/>
  <c r="N93" i="17"/>
  <c r="N237" i="18" s="1"/>
  <c r="M93" i="17"/>
  <c r="L93" i="17"/>
  <c r="L190" i="17" s="1"/>
  <c r="K93" i="17"/>
  <c r="K237" i="17" s="1"/>
  <c r="J93" i="17"/>
  <c r="J237" i="17" s="1"/>
  <c r="I93" i="17"/>
  <c r="H93" i="17"/>
  <c r="G93" i="17"/>
  <c r="G237" i="17" s="1"/>
  <c r="F93" i="17"/>
  <c r="E93" i="17"/>
  <c r="D93" i="17"/>
  <c r="D190" i="17" s="1"/>
  <c r="C93" i="17"/>
  <c r="C237" i="17" s="1"/>
  <c r="B93" i="17"/>
  <c r="B237" i="17" s="1"/>
  <c r="Y72" i="17"/>
  <c r="Y235" i="17" s="1"/>
  <c r="X72" i="17"/>
  <c r="W72" i="17"/>
  <c r="W235" i="17" s="1"/>
  <c r="V72" i="17"/>
  <c r="V235" i="18" s="1"/>
  <c r="U72" i="17"/>
  <c r="U235" i="17" s="1"/>
  <c r="T72" i="17"/>
  <c r="T235" i="17" s="1"/>
  <c r="S72" i="17"/>
  <c r="S235" i="17" s="1"/>
  <c r="R72" i="17"/>
  <c r="Q72" i="17"/>
  <c r="Q235" i="17" s="1"/>
  <c r="P72" i="17"/>
  <c r="O72" i="17"/>
  <c r="O235" i="17" s="1"/>
  <c r="N72" i="17"/>
  <c r="N235" i="18" s="1"/>
  <c r="M72" i="17"/>
  <c r="M235" i="17" s="1"/>
  <c r="L72" i="17"/>
  <c r="L235" i="17" s="1"/>
  <c r="K72" i="17"/>
  <c r="K235" i="17" s="1"/>
  <c r="J72" i="17"/>
  <c r="I72" i="17"/>
  <c r="I235" i="17" s="1"/>
  <c r="H72" i="17"/>
  <c r="G72" i="17"/>
  <c r="G235" i="17" s="1"/>
  <c r="F72" i="17"/>
  <c r="E72" i="17"/>
  <c r="E235" i="17" s="1"/>
  <c r="D72" i="17"/>
  <c r="D235" i="17" s="1"/>
  <c r="C72" i="17"/>
  <c r="C235" i="17" s="1"/>
  <c r="B72" i="17"/>
  <c r="Y44" i="17"/>
  <c r="Y226" i="17" s="1"/>
  <c r="X44" i="17"/>
  <c r="W44" i="17"/>
  <c r="W226" i="17" s="1"/>
  <c r="V44" i="17"/>
  <c r="V5" i="17" s="1"/>
  <c r="V53" i="16" s="1"/>
  <c r="U44" i="17"/>
  <c r="U226" i="17" s="1"/>
  <c r="U217" i="17" s="1"/>
  <c r="T44" i="17"/>
  <c r="T171" i="17" s="1"/>
  <c r="S44" i="17"/>
  <c r="S171" i="17" s="1"/>
  <c r="R44" i="17"/>
  <c r="R226" i="17" s="1"/>
  <c r="Q44" i="17"/>
  <c r="Q226" i="17" s="1"/>
  <c r="P44" i="17"/>
  <c r="O44" i="17"/>
  <c r="O226" i="17" s="1"/>
  <c r="N44" i="17"/>
  <c r="M44" i="17"/>
  <c r="M226" i="17" s="1"/>
  <c r="L44" i="17"/>
  <c r="K44" i="17"/>
  <c r="K171" i="17" s="1"/>
  <c r="J44" i="17"/>
  <c r="J226" i="17" s="1"/>
  <c r="I44" i="17"/>
  <c r="I226" i="17" s="1"/>
  <c r="H44" i="17"/>
  <c r="G44" i="17"/>
  <c r="G226" i="17" s="1"/>
  <c r="F44" i="17"/>
  <c r="E44" i="17"/>
  <c r="E226" i="17" s="1"/>
  <c r="D44" i="17"/>
  <c r="C44" i="17"/>
  <c r="C5" i="17" s="1"/>
  <c r="C53" i="16" s="1"/>
  <c r="B44" i="17"/>
  <c r="B226" i="17" s="1"/>
  <c r="Y5" i="17"/>
  <c r="Y53" i="16" s="1"/>
  <c r="W5" i="17"/>
  <c r="S5" i="17"/>
  <c r="R5" i="17"/>
  <c r="Q5" i="17"/>
  <c r="O5" i="17"/>
  <c r="N5" i="17"/>
  <c r="N53" i="16" s="1"/>
  <c r="N52" i="16" s="1"/>
  <c r="N61" i="4" s="1"/>
  <c r="M5" i="17"/>
  <c r="K5" i="17"/>
  <c r="K53" i="16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P97" i="16"/>
  <c r="O97" i="16"/>
  <c r="N97" i="16"/>
  <c r="X96" i="16"/>
  <c r="W96" i="16"/>
  <c r="V96" i="16"/>
  <c r="U96" i="16"/>
  <c r="T96" i="16"/>
  <c r="S96" i="16"/>
  <c r="R96" i="16"/>
  <c r="P96" i="16"/>
  <c r="P95" i="16" s="1"/>
  <c r="O96" i="16"/>
  <c r="O95" i="16" s="1"/>
  <c r="N96" i="16"/>
  <c r="N95" i="16" s="1"/>
  <c r="M96" i="16"/>
  <c r="L96" i="16"/>
  <c r="J96" i="16"/>
  <c r="D96" i="16"/>
  <c r="C96" i="16"/>
  <c r="B96" i="16"/>
  <c r="V93" i="16"/>
  <c r="T93" i="16"/>
  <c r="V92" i="16"/>
  <c r="S92" i="16"/>
  <c r="Q92" i="16"/>
  <c r="N92" i="16"/>
  <c r="T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G111" i="4" s="1"/>
  <c r="F82" i="16"/>
  <c r="E82" i="16"/>
  <c r="E111" i="4" s="1"/>
  <c r="D82" i="16"/>
  <c r="C82" i="16"/>
  <c r="C111" i="4" s="1"/>
  <c r="B82" i="16"/>
  <c r="T81" i="16"/>
  <c r="S81" i="16"/>
  <c r="R81" i="16"/>
  <c r="O81" i="16"/>
  <c r="K81" i="16"/>
  <c r="G81" i="16"/>
  <c r="C81" i="16"/>
  <c r="Y80" i="16"/>
  <c r="W80" i="16"/>
  <c r="V80" i="16"/>
  <c r="R80" i="16"/>
  <c r="N80" i="16"/>
  <c r="Y78" i="16"/>
  <c r="X78" i="16"/>
  <c r="X41" i="7" s="1"/>
  <c r="W78" i="16"/>
  <c r="V78" i="16"/>
  <c r="V41" i="7" s="1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R77" i="16"/>
  <c r="A74" i="16"/>
  <c r="A73" i="16"/>
  <c r="Y72" i="16"/>
  <c r="X72" i="16"/>
  <c r="X71" i="16" s="1"/>
  <c r="W72" i="16"/>
  <c r="W90" i="16" s="1"/>
  <c r="V72" i="16"/>
  <c r="V90" i="16" s="1"/>
  <c r="U72" i="16"/>
  <c r="U90" i="16" s="1"/>
  <c r="T72" i="16"/>
  <c r="S72" i="16"/>
  <c r="S90" i="16" s="1"/>
  <c r="R72" i="16"/>
  <c r="R71" i="16" s="1"/>
  <c r="Q72" i="16"/>
  <c r="Q90" i="16" s="1"/>
  <c r="P72" i="16"/>
  <c r="P71" i="16" s="1"/>
  <c r="O72" i="16"/>
  <c r="O71" i="16" s="1"/>
  <c r="N72" i="16"/>
  <c r="N90" i="16" s="1"/>
  <c r="M72" i="16"/>
  <c r="M90" i="16" s="1"/>
  <c r="L72" i="16"/>
  <c r="L90" i="16" s="1"/>
  <c r="K72" i="16"/>
  <c r="K71" i="16" s="1"/>
  <c r="J72" i="16"/>
  <c r="J71" i="16" s="1"/>
  <c r="I72" i="16"/>
  <c r="H72" i="16"/>
  <c r="H71" i="16" s="1"/>
  <c r="G72" i="16"/>
  <c r="G71" i="16" s="1"/>
  <c r="F72" i="16"/>
  <c r="F90" i="16" s="1"/>
  <c r="E72" i="16"/>
  <c r="E90" i="16" s="1"/>
  <c r="D72" i="16"/>
  <c r="D90" i="16" s="1"/>
  <c r="C72" i="16"/>
  <c r="C71" i="16" s="1"/>
  <c r="B72" i="16"/>
  <c r="B71" i="16" s="1"/>
  <c r="A72" i="16"/>
  <c r="W71" i="16"/>
  <c r="V71" i="16"/>
  <c r="U71" i="16"/>
  <c r="T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93" i="16" s="1"/>
  <c r="X55" i="16"/>
  <c r="X93" i="16" s="1"/>
  <c r="W55" i="16"/>
  <c r="W93" i="16" s="1"/>
  <c r="V55" i="16"/>
  <c r="U55" i="16"/>
  <c r="T55" i="16"/>
  <c r="T103" i="16" s="1"/>
  <c r="S55" i="16"/>
  <c r="S93" i="16" s="1"/>
  <c r="R55" i="16"/>
  <c r="Q55" i="16"/>
  <c r="Q93" i="16" s="1"/>
  <c r="P55" i="16"/>
  <c r="P93" i="16" s="1"/>
  <c r="O55" i="16"/>
  <c r="O93" i="16" s="1"/>
  <c r="N55" i="16"/>
  <c r="N103" i="16" s="1"/>
  <c r="N166" i="4" s="1"/>
  <c r="M55" i="16"/>
  <c r="L55" i="16"/>
  <c r="L103" i="16" s="1"/>
  <c r="K55" i="16"/>
  <c r="K103" i="16" s="1"/>
  <c r="J55" i="16"/>
  <c r="J64" i="4" s="1"/>
  <c r="J137" i="4" s="1"/>
  <c r="I55" i="16"/>
  <c r="I93" i="16" s="1"/>
  <c r="H55" i="16"/>
  <c r="H93" i="16" s="1"/>
  <c r="G55" i="16"/>
  <c r="G93" i="16" s="1"/>
  <c r="F55" i="16"/>
  <c r="F64" i="4" s="1"/>
  <c r="F137" i="4" s="1"/>
  <c r="E55" i="16"/>
  <c r="E64" i="4" s="1"/>
  <c r="E137" i="4" s="1"/>
  <c r="D55" i="16"/>
  <c r="D93" i="16" s="1"/>
  <c r="C55" i="16"/>
  <c r="C103" i="16" s="1"/>
  <c r="B55" i="16"/>
  <c r="B103" i="16" s="1"/>
  <c r="Y54" i="16"/>
  <c r="Y92" i="16" s="1"/>
  <c r="X54" i="16"/>
  <c r="X92" i="16" s="1"/>
  <c r="W54" i="16"/>
  <c r="W92" i="16" s="1"/>
  <c r="V54" i="16"/>
  <c r="U54" i="16"/>
  <c r="T54" i="16"/>
  <c r="T92" i="16" s="1"/>
  <c r="S54" i="16"/>
  <c r="R54" i="16"/>
  <c r="Q54" i="16"/>
  <c r="P54" i="16"/>
  <c r="P92" i="16" s="1"/>
  <c r="O54" i="16"/>
  <c r="O92" i="16" s="1"/>
  <c r="N54" i="16"/>
  <c r="M54" i="16"/>
  <c r="L54" i="16"/>
  <c r="L92" i="16" s="1"/>
  <c r="K54" i="16"/>
  <c r="K92" i="16" s="1"/>
  <c r="J54" i="16"/>
  <c r="J92" i="16" s="1"/>
  <c r="I54" i="16"/>
  <c r="I102" i="16" s="1"/>
  <c r="H54" i="16"/>
  <c r="H102" i="16" s="1"/>
  <c r="G54" i="16"/>
  <c r="G92" i="16" s="1"/>
  <c r="F54" i="16"/>
  <c r="F92" i="16" s="1"/>
  <c r="E54" i="16"/>
  <c r="E63" i="4" s="1"/>
  <c r="E136" i="4" s="1"/>
  <c r="D54" i="16"/>
  <c r="D92" i="16" s="1"/>
  <c r="C54" i="16"/>
  <c r="C92" i="16" s="1"/>
  <c r="B54" i="16"/>
  <c r="B63" i="4" s="1"/>
  <c r="B136" i="4" s="1"/>
  <c r="W53" i="16"/>
  <c r="W101" i="16" s="1"/>
  <c r="S53" i="16"/>
  <c r="S91" i="16" s="1"/>
  <c r="R53" i="16"/>
  <c r="R91" i="16" s="1"/>
  <c r="Q53" i="16"/>
  <c r="O53" i="16"/>
  <c r="O101" i="16" s="1"/>
  <c r="M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U4" i="16"/>
  <c r="T4" i="16"/>
  <c r="S4" i="16"/>
  <c r="S3" i="16" s="1"/>
  <c r="S9" i="4" s="1"/>
  <c r="R4" i="16"/>
  <c r="R3" i="16" s="1"/>
  <c r="Q4" i="16"/>
  <c r="Q3" i="16" s="1"/>
  <c r="P4" i="16"/>
  <c r="P3" i="16" s="1"/>
  <c r="O4" i="16"/>
  <c r="N4" i="16"/>
  <c r="M4" i="16"/>
  <c r="L4" i="16"/>
  <c r="K4" i="16"/>
  <c r="K3" i="16" s="1"/>
  <c r="K9" i="4" s="1"/>
  <c r="J4" i="16"/>
  <c r="J3" i="16" s="1"/>
  <c r="I4" i="16"/>
  <c r="I3" i="16" s="1"/>
  <c r="I9" i="4" s="1"/>
  <c r="H4" i="16"/>
  <c r="H3" i="16" s="1"/>
  <c r="G4" i="16"/>
  <c r="G3" i="16" s="1"/>
  <c r="F4" i="16"/>
  <c r="F3" i="16" s="1"/>
  <c r="F9" i="4" s="1"/>
  <c r="E4" i="16"/>
  <c r="E3" i="16" s="1"/>
  <c r="E9" i="4" s="1"/>
  <c r="D4" i="16"/>
  <c r="C4" i="16"/>
  <c r="C3" i="16" s="1"/>
  <c r="C9" i="4" s="1"/>
  <c r="B4" i="16"/>
  <c r="Y3" i="16"/>
  <c r="Y3" i="4" s="1"/>
  <c r="X3" i="16"/>
  <c r="W3" i="16"/>
  <c r="V3" i="16"/>
  <c r="U3" i="16"/>
  <c r="T3" i="16"/>
  <c r="O3" i="16"/>
  <c r="N3" i="16"/>
  <c r="M3" i="16"/>
  <c r="L3" i="16"/>
  <c r="D3" i="16"/>
  <c r="B3" i="16"/>
  <c r="D261" i="15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D253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L241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20" i="15"/>
  <c r="X220" i="15"/>
  <c r="W220" i="15"/>
  <c r="W204" i="15" s="1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8" i="15"/>
  <c r="X218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Y213" i="15"/>
  <c r="X213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11" i="15"/>
  <c r="X211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Y210" i="15"/>
  <c r="X210" i="15"/>
  <c r="W210" i="15"/>
  <c r="V210" i="15"/>
  <c r="U210" i="15"/>
  <c r="U204" i="15" s="1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Y209" i="15"/>
  <c r="X209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S204" i="15" s="1"/>
  <c r="R207" i="15"/>
  <c r="R204" i="15" s="1"/>
  <c r="Q207" i="15"/>
  <c r="Q204" i="15" s="1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P204" i="15" s="1"/>
  <c r="O206" i="15"/>
  <c r="O204" i="15" s="1"/>
  <c r="N206" i="15"/>
  <c r="N204" i="15" s="1"/>
  <c r="M206" i="15"/>
  <c r="M204" i="15" s="1"/>
  <c r="L206" i="15"/>
  <c r="K206" i="15"/>
  <c r="J206" i="15"/>
  <c r="I206" i="15"/>
  <c r="H206" i="15"/>
  <c r="G206" i="15"/>
  <c r="G204" i="15" s="1"/>
  <c r="F206" i="15"/>
  <c r="F204" i="15" s="1"/>
  <c r="E206" i="15"/>
  <c r="E204" i="15" s="1"/>
  <c r="D206" i="15"/>
  <c r="D204" i="15" s="1"/>
  <c r="C206" i="15"/>
  <c r="B206" i="15"/>
  <c r="Y205" i="15"/>
  <c r="X205" i="15"/>
  <c r="X204" i="15" s="1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L204" i="15" s="1"/>
  <c r="K205" i="15"/>
  <c r="K204" i="15" s="1"/>
  <c r="J205" i="15"/>
  <c r="J204" i="15" s="1"/>
  <c r="I205" i="15"/>
  <c r="I204" i="15" s="1"/>
  <c r="H205" i="15"/>
  <c r="H204" i="15" s="1"/>
  <c r="G205" i="15"/>
  <c r="F205" i="15"/>
  <c r="E205" i="15"/>
  <c r="D205" i="15"/>
  <c r="C205" i="15"/>
  <c r="C204" i="15" s="1"/>
  <c r="B205" i="15"/>
  <c r="B204" i="15" s="1"/>
  <c r="Y204" i="15"/>
  <c r="V204" i="15"/>
  <c r="T204" i="15"/>
  <c r="Y202" i="15"/>
  <c r="X202" i="15"/>
  <c r="W202" i="15"/>
  <c r="V202" i="15"/>
  <c r="U202" i="15"/>
  <c r="T202" i="15"/>
  <c r="S202" i="15"/>
  <c r="R202" i="15"/>
  <c r="R187" i="15" s="1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P187" i="15" s="1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N187" i="15" s="1"/>
  <c r="M190" i="15"/>
  <c r="M187" i="15" s="1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K187" i="15" s="1"/>
  <c r="J189" i="15"/>
  <c r="J187" i="15" s="1"/>
  <c r="I189" i="15"/>
  <c r="I187" i="15" s="1"/>
  <c r="H189" i="15"/>
  <c r="G189" i="15"/>
  <c r="F189" i="15"/>
  <c r="E189" i="15"/>
  <c r="D189" i="15"/>
  <c r="C189" i="15"/>
  <c r="B189" i="15"/>
  <c r="Y188" i="15"/>
  <c r="Y187" i="15" s="1"/>
  <c r="X188" i="15"/>
  <c r="X187" i="15" s="1"/>
  <c r="W188" i="15"/>
  <c r="V188" i="15"/>
  <c r="V187" i="15" s="1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H187" i="15" s="1"/>
  <c r="G188" i="15"/>
  <c r="G187" i="15" s="1"/>
  <c r="F188" i="15"/>
  <c r="F187" i="15" s="1"/>
  <c r="E188" i="15"/>
  <c r="E187" i="15" s="1"/>
  <c r="D188" i="15"/>
  <c r="C188" i="15"/>
  <c r="C187" i="15" s="1"/>
  <c r="B188" i="15"/>
  <c r="B187" i="15" s="1"/>
  <c r="W187" i="15"/>
  <c r="U187" i="15"/>
  <c r="S187" i="15"/>
  <c r="Q187" i="15"/>
  <c r="O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Q181" i="15"/>
  <c r="L181" i="15"/>
  <c r="I181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V171" i="15" s="1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T171" i="15" s="1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R171" i="15" s="1"/>
  <c r="Q174" i="15"/>
  <c r="Q171" i="15" s="1"/>
  <c r="P174" i="15"/>
  <c r="P171" i="15" s="1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O171" i="15" s="1"/>
  <c r="N173" i="15"/>
  <c r="N171" i="15" s="1"/>
  <c r="M173" i="15"/>
  <c r="M171" i="15" s="1"/>
  <c r="L173" i="15"/>
  <c r="L171" i="15" s="1"/>
  <c r="K173" i="15"/>
  <c r="J173" i="15"/>
  <c r="I173" i="15"/>
  <c r="H173" i="15"/>
  <c r="G173" i="15"/>
  <c r="F173" i="15"/>
  <c r="E173" i="15"/>
  <c r="E171" i="15" s="1"/>
  <c r="D173" i="15"/>
  <c r="D171" i="15" s="1"/>
  <c r="C173" i="15"/>
  <c r="C171" i="15" s="1"/>
  <c r="B173" i="15"/>
  <c r="Y172" i="15"/>
  <c r="Y171" i="15" s="1"/>
  <c r="X172" i="15"/>
  <c r="W172" i="15"/>
  <c r="W171" i="15" s="1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K171" i="15" s="1"/>
  <c r="J172" i="15"/>
  <c r="J171" i="15" s="1"/>
  <c r="I172" i="15"/>
  <c r="I171" i="15" s="1"/>
  <c r="H172" i="15"/>
  <c r="H171" i="15" s="1"/>
  <c r="G172" i="15"/>
  <c r="G171" i="15" s="1"/>
  <c r="F172" i="15"/>
  <c r="F171" i="15" s="1"/>
  <c r="E172" i="15"/>
  <c r="D172" i="15"/>
  <c r="C172" i="15"/>
  <c r="B172" i="15"/>
  <c r="B171" i="15" s="1"/>
  <c r="X171" i="15"/>
  <c r="U171" i="15"/>
  <c r="S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P162" i="15" s="1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N162" i="15" s="1"/>
  <c r="M165" i="15"/>
  <c r="M162" i="15" s="1"/>
  <c r="L165" i="15"/>
  <c r="L162" i="15" s="1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K162" i="15" s="1"/>
  <c r="J164" i="15"/>
  <c r="J162" i="15" s="1"/>
  <c r="I164" i="15"/>
  <c r="I162" i="15" s="1"/>
  <c r="H164" i="15"/>
  <c r="H162" i="15" s="1"/>
  <c r="G164" i="15"/>
  <c r="F164" i="15"/>
  <c r="E164" i="15"/>
  <c r="D164" i="15"/>
  <c r="C164" i="15"/>
  <c r="B164" i="15"/>
  <c r="Y163" i="15"/>
  <c r="Y162" i="15" s="1"/>
  <c r="X163" i="15"/>
  <c r="X162" i="15" s="1"/>
  <c r="W163" i="15"/>
  <c r="W162" i="15" s="1"/>
  <c r="V163" i="15"/>
  <c r="U163" i="15"/>
  <c r="U162" i="15" s="1"/>
  <c r="T163" i="15"/>
  <c r="S163" i="15"/>
  <c r="S162" i="15" s="1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G162" i="15" s="1"/>
  <c r="F163" i="15"/>
  <c r="F162" i="15" s="1"/>
  <c r="E163" i="15"/>
  <c r="E162" i="15" s="1"/>
  <c r="D163" i="15"/>
  <c r="D162" i="15" s="1"/>
  <c r="C163" i="15"/>
  <c r="C162" i="15" s="1"/>
  <c r="B163" i="15"/>
  <c r="B162" i="15" s="1"/>
  <c r="V162" i="15"/>
  <c r="T162" i="15"/>
  <c r="R162" i="15"/>
  <c r="Q162" i="15"/>
  <c r="O162" i="15"/>
  <c r="Y141" i="15"/>
  <c r="Y261" i="15" s="1"/>
  <c r="X141" i="15"/>
  <c r="X261" i="15" s="1"/>
  <c r="W141" i="15"/>
  <c r="W261" i="15" s="1"/>
  <c r="V141" i="15"/>
  <c r="V261" i="15" s="1"/>
  <c r="U141" i="15"/>
  <c r="U261" i="15" s="1"/>
  <c r="T141" i="15"/>
  <c r="T216" i="15" s="1"/>
  <c r="S141" i="15"/>
  <c r="S261" i="15" s="1"/>
  <c r="R141" i="15"/>
  <c r="Q141" i="15"/>
  <c r="Q261" i="15" s="1"/>
  <c r="P141" i="15"/>
  <c r="P261" i="15" s="1"/>
  <c r="O141" i="15"/>
  <c r="O261" i="15" s="1"/>
  <c r="N141" i="15"/>
  <c r="N261" i="15" s="1"/>
  <c r="M141" i="15"/>
  <c r="M261" i="15" s="1"/>
  <c r="L141" i="15"/>
  <c r="L216" i="15" s="1"/>
  <c r="K141" i="15"/>
  <c r="K261" i="15" s="1"/>
  <c r="J141" i="15"/>
  <c r="I141" i="15"/>
  <c r="I261" i="15" s="1"/>
  <c r="H141" i="15"/>
  <c r="H261" i="15" s="1"/>
  <c r="G141" i="15"/>
  <c r="G261" i="15" s="1"/>
  <c r="F141" i="15"/>
  <c r="F261" i="15" s="1"/>
  <c r="E141" i="15"/>
  <c r="E261" i="15" s="1"/>
  <c r="D141" i="15"/>
  <c r="D216" i="15" s="1"/>
  <c r="C141" i="15"/>
  <c r="C261" i="15" s="1"/>
  <c r="B141" i="15"/>
  <c r="S115" i="15"/>
  <c r="S253" i="15" s="1"/>
  <c r="L115" i="15"/>
  <c r="L78" i="12" s="1"/>
  <c r="L107" i="4" s="1"/>
  <c r="H115" i="15"/>
  <c r="H253" i="15" s="1"/>
  <c r="F115" i="15"/>
  <c r="F253" i="15" s="1"/>
  <c r="E115" i="15"/>
  <c r="E253" i="15" s="1"/>
  <c r="D115" i="15"/>
  <c r="D78" i="12" s="1"/>
  <c r="D107" i="4" s="1"/>
  <c r="C115" i="15"/>
  <c r="C253" i="15" s="1"/>
  <c r="Y97" i="15"/>
  <c r="Y251" i="15" s="1"/>
  <c r="X97" i="15"/>
  <c r="X251" i="15" s="1"/>
  <c r="W97" i="15"/>
  <c r="W251" i="15" s="1"/>
  <c r="V97" i="15"/>
  <c r="V251" i="15" s="1"/>
  <c r="U97" i="15"/>
  <c r="U251" i="15" s="1"/>
  <c r="T97" i="15"/>
  <c r="T199" i="15" s="1"/>
  <c r="S97" i="15"/>
  <c r="S251" i="15" s="1"/>
  <c r="R97" i="15"/>
  <c r="R251" i="15" s="1"/>
  <c r="Q97" i="15"/>
  <c r="Q251" i="15" s="1"/>
  <c r="P97" i="15"/>
  <c r="P251" i="15" s="1"/>
  <c r="O97" i="15"/>
  <c r="O251" i="15" s="1"/>
  <c r="N97" i="15"/>
  <c r="N251" i="15" s="1"/>
  <c r="M97" i="15"/>
  <c r="M251" i="15" s="1"/>
  <c r="L97" i="15"/>
  <c r="L199" i="15" s="1"/>
  <c r="K97" i="15"/>
  <c r="K251" i="15" s="1"/>
  <c r="J97" i="15"/>
  <c r="J251" i="15" s="1"/>
  <c r="I97" i="15"/>
  <c r="I251" i="15" s="1"/>
  <c r="H97" i="15"/>
  <c r="H251" i="15" s="1"/>
  <c r="G97" i="15"/>
  <c r="G251" i="15" s="1"/>
  <c r="F97" i="15"/>
  <c r="F251" i="15" s="1"/>
  <c r="E97" i="15"/>
  <c r="E251" i="15" s="1"/>
  <c r="D97" i="15"/>
  <c r="D199" i="15" s="1"/>
  <c r="C97" i="15"/>
  <c r="C251" i="15" s="1"/>
  <c r="B97" i="15"/>
  <c r="B251" i="15" s="1"/>
  <c r="Y53" i="15"/>
  <c r="Y241" i="15" s="1"/>
  <c r="X53" i="15"/>
  <c r="X241" i="15" s="1"/>
  <c r="W53" i="15"/>
  <c r="W241" i="15" s="1"/>
  <c r="V53" i="15"/>
  <c r="V241" i="15" s="1"/>
  <c r="U53" i="15"/>
  <c r="T53" i="15"/>
  <c r="T34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N241" i="15" s="1"/>
  <c r="M53" i="15"/>
  <c r="L53" i="15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D53" i="15"/>
  <c r="D181" i="15" s="1"/>
  <c r="C53" i="15"/>
  <c r="C241" i="15" s="1"/>
  <c r="B53" i="15"/>
  <c r="B241" i="15" s="1"/>
  <c r="Q34" i="15"/>
  <c r="Q233" i="15" s="1"/>
  <c r="P34" i="15"/>
  <c r="P233" i="15" s="1"/>
  <c r="N34" i="15"/>
  <c r="N233" i="15" s="1"/>
  <c r="L34" i="15"/>
  <c r="L233" i="15" s="1"/>
  <c r="J34" i="15"/>
  <c r="J233" i="15" s="1"/>
  <c r="I34" i="15"/>
  <c r="I233" i="15" s="1"/>
  <c r="H34" i="15"/>
  <c r="H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M241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X204" i="14" s="1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P204" i="14" s="1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O206" i="14"/>
  <c r="O204" i="14" s="1"/>
  <c r="N206" i="14"/>
  <c r="N204" i="14" s="1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Y205" i="14"/>
  <c r="X205" i="14"/>
  <c r="W205" i="14"/>
  <c r="V205" i="14"/>
  <c r="U205" i="14"/>
  <c r="T205" i="14"/>
  <c r="T204" i="14" s="1"/>
  <c r="S205" i="14"/>
  <c r="S204" i="14" s="1"/>
  <c r="R205" i="14"/>
  <c r="R204" i="14" s="1"/>
  <c r="Q205" i="14"/>
  <c r="Q204" i="14" s="1"/>
  <c r="P205" i="14"/>
  <c r="O205" i="14"/>
  <c r="N205" i="14"/>
  <c r="M205" i="14"/>
  <c r="M204" i="14" s="1"/>
  <c r="L205" i="14"/>
  <c r="L204" i="14" s="1"/>
  <c r="K205" i="14"/>
  <c r="K204" i="14" s="1"/>
  <c r="J205" i="14"/>
  <c r="J204" i="14" s="1"/>
  <c r="I205" i="14"/>
  <c r="I204" i="14" s="1"/>
  <c r="H205" i="14"/>
  <c r="H204" i="14" s="1"/>
  <c r="G205" i="14"/>
  <c r="F205" i="14"/>
  <c r="F204" i="14" s="1"/>
  <c r="E205" i="14"/>
  <c r="E204" i="14" s="1"/>
  <c r="D205" i="14"/>
  <c r="D204" i="14" s="1"/>
  <c r="C205" i="14"/>
  <c r="B205" i="14"/>
  <c r="Y204" i="14"/>
  <c r="W204" i="14"/>
  <c r="V204" i="14"/>
  <c r="U204" i="14"/>
  <c r="G204" i="14"/>
  <c r="C204" i="14"/>
  <c r="B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T187" i="14" s="1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P187" i="14" s="1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J187" i="14" s="1"/>
  <c r="I189" i="14"/>
  <c r="H189" i="14"/>
  <c r="G189" i="14"/>
  <c r="F189" i="14"/>
  <c r="E189" i="14"/>
  <c r="D189" i="14"/>
  <c r="C189" i="14"/>
  <c r="B189" i="14"/>
  <c r="Y188" i="14"/>
  <c r="Y187" i="14" s="1"/>
  <c r="X188" i="14"/>
  <c r="W188" i="14"/>
  <c r="W187" i="14" s="1"/>
  <c r="V188" i="14"/>
  <c r="V187" i="14" s="1"/>
  <c r="U188" i="14"/>
  <c r="T188" i="14"/>
  <c r="S188" i="14"/>
  <c r="R188" i="14"/>
  <c r="Q188" i="14"/>
  <c r="P188" i="14"/>
  <c r="O188" i="14"/>
  <c r="O187" i="14" s="1"/>
  <c r="N188" i="14"/>
  <c r="N187" i="14" s="1"/>
  <c r="M188" i="14"/>
  <c r="L188" i="14"/>
  <c r="L187" i="14" s="1"/>
  <c r="K188" i="14"/>
  <c r="K187" i="14" s="1"/>
  <c r="J188" i="14"/>
  <c r="I188" i="14"/>
  <c r="I187" i="14" s="1"/>
  <c r="H188" i="14"/>
  <c r="H187" i="14" s="1"/>
  <c r="G188" i="14"/>
  <c r="G187" i="14" s="1"/>
  <c r="F188" i="14"/>
  <c r="F187" i="14" s="1"/>
  <c r="E188" i="14"/>
  <c r="D188" i="14"/>
  <c r="D187" i="14" s="1"/>
  <c r="C188" i="14"/>
  <c r="C187" i="14" s="1"/>
  <c r="B188" i="14"/>
  <c r="B187" i="14" s="1"/>
  <c r="X187" i="14"/>
  <c r="S187" i="14"/>
  <c r="R187" i="14"/>
  <c r="Q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E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S171" i="14" s="1"/>
  <c r="R174" i="14"/>
  <c r="Q174" i="14"/>
  <c r="P174" i="14"/>
  <c r="O174" i="14"/>
  <c r="N174" i="14"/>
  <c r="M174" i="14"/>
  <c r="L174" i="14"/>
  <c r="K174" i="14"/>
  <c r="J174" i="14"/>
  <c r="J171" i="14" s="1"/>
  <c r="I174" i="14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Q171" i="14" s="1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Y172" i="14"/>
  <c r="X172" i="14"/>
  <c r="W172" i="14"/>
  <c r="W171" i="14" s="1"/>
  <c r="V172" i="14"/>
  <c r="V171" i="14" s="1"/>
  <c r="U172" i="14"/>
  <c r="U171" i="14" s="1"/>
  <c r="T172" i="14"/>
  <c r="T171" i="14" s="1"/>
  <c r="S172" i="14"/>
  <c r="R172" i="14"/>
  <c r="R171" i="14" s="1"/>
  <c r="Q172" i="14"/>
  <c r="P172" i="14"/>
  <c r="P171" i="14" s="1"/>
  <c r="O172" i="14"/>
  <c r="O171" i="14" s="1"/>
  <c r="N172" i="14"/>
  <c r="N171" i="14" s="1"/>
  <c r="M172" i="14"/>
  <c r="M171" i="14" s="1"/>
  <c r="L172" i="14"/>
  <c r="L171" i="14" s="1"/>
  <c r="K172" i="14"/>
  <c r="K171" i="14" s="1"/>
  <c r="J172" i="14"/>
  <c r="I172" i="14"/>
  <c r="I171" i="14" s="1"/>
  <c r="H172" i="14"/>
  <c r="H171" i="14" s="1"/>
  <c r="G172" i="14"/>
  <c r="G171" i="14" s="1"/>
  <c r="F172" i="14"/>
  <c r="F171" i="14" s="1"/>
  <c r="E172" i="14"/>
  <c r="E171" i="14" s="1"/>
  <c r="D172" i="14"/>
  <c r="D171" i="14" s="1"/>
  <c r="C172" i="14"/>
  <c r="B172" i="14"/>
  <c r="B171" i="14" s="1"/>
  <c r="Y171" i="14"/>
  <c r="X171" i="14"/>
  <c r="C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W162" i="14" s="1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O162" i="14" s="1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N162" i="14" s="1"/>
  <c r="M164" i="14"/>
  <c r="M162" i="14" s="1"/>
  <c r="L164" i="14"/>
  <c r="K164" i="14"/>
  <c r="J164" i="14"/>
  <c r="I164" i="14"/>
  <c r="H164" i="14"/>
  <c r="G164" i="14"/>
  <c r="F164" i="14"/>
  <c r="E164" i="14"/>
  <c r="D164" i="14"/>
  <c r="C164" i="14"/>
  <c r="B164" i="14"/>
  <c r="Y163" i="14"/>
  <c r="Y162" i="14" s="1"/>
  <c r="X163" i="14"/>
  <c r="X162" i="14" s="1"/>
  <c r="W163" i="14"/>
  <c r="V163" i="14"/>
  <c r="U163" i="14"/>
  <c r="T163" i="14"/>
  <c r="S163" i="14"/>
  <c r="S162" i="14" s="1"/>
  <c r="R163" i="14"/>
  <c r="R162" i="14" s="1"/>
  <c r="Q163" i="14"/>
  <c r="Q162" i="14" s="1"/>
  <c r="P163" i="14"/>
  <c r="P162" i="14" s="1"/>
  <c r="O163" i="14"/>
  <c r="N163" i="14"/>
  <c r="M163" i="14"/>
  <c r="L163" i="14"/>
  <c r="L162" i="14" s="1"/>
  <c r="K163" i="14"/>
  <c r="K162" i="14" s="1"/>
  <c r="J163" i="14"/>
  <c r="J162" i="14" s="1"/>
  <c r="I163" i="14"/>
  <c r="I162" i="14" s="1"/>
  <c r="H163" i="14"/>
  <c r="H162" i="14" s="1"/>
  <c r="G163" i="14"/>
  <c r="G162" i="14" s="1"/>
  <c r="F163" i="14"/>
  <c r="E163" i="14"/>
  <c r="E162" i="14" s="1"/>
  <c r="D163" i="14"/>
  <c r="D162" i="14" s="1"/>
  <c r="C163" i="14"/>
  <c r="C162" i="14" s="1"/>
  <c r="B163" i="14"/>
  <c r="B162" i="14" s="1"/>
  <c r="V162" i="14"/>
  <c r="U162" i="14"/>
  <c r="T162" i="14"/>
  <c r="F162" i="14"/>
  <c r="Y141" i="14"/>
  <c r="Y261" i="14" s="1"/>
  <c r="X141" i="14"/>
  <c r="X261" i="14" s="1"/>
  <c r="W141" i="14"/>
  <c r="W261" i="14" s="1"/>
  <c r="V141" i="14"/>
  <c r="V261" i="14" s="1"/>
  <c r="U141" i="14"/>
  <c r="U261" i="14" s="1"/>
  <c r="T141" i="14"/>
  <c r="T261" i="14" s="1"/>
  <c r="S141" i="14"/>
  <c r="R141" i="14"/>
  <c r="R261" i="14" s="1"/>
  <c r="Q141" i="14"/>
  <c r="Q261" i="14" s="1"/>
  <c r="P141" i="14"/>
  <c r="P261" i="14" s="1"/>
  <c r="O141" i="14"/>
  <c r="O261" i="14" s="1"/>
  <c r="N141" i="14"/>
  <c r="N261" i="14" s="1"/>
  <c r="M141" i="14"/>
  <c r="M261" i="14" s="1"/>
  <c r="L141" i="14"/>
  <c r="L261" i="14" s="1"/>
  <c r="K141" i="14"/>
  <c r="J141" i="14"/>
  <c r="J261" i="14" s="1"/>
  <c r="I141" i="14"/>
  <c r="I261" i="14" s="1"/>
  <c r="H141" i="14"/>
  <c r="H261" i="14" s="1"/>
  <c r="G141" i="14"/>
  <c r="G261" i="14" s="1"/>
  <c r="F141" i="14"/>
  <c r="F261" i="14" s="1"/>
  <c r="E141" i="14"/>
  <c r="E261" i="14" s="1"/>
  <c r="D141" i="14"/>
  <c r="D261" i="14" s="1"/>
  <c r="C141" i="14"/>
  <c r="B141" i="14"/>
  <c r="B261" i="14" s="1"/>
  <c r="Y97" i="14"/>
  <c r="Y251" i="14" s="1"/>
  <c r="X97" i="14"/>
  <c r="X251" i="14" s="1"/>
  <c r="W97" i="14"/>
  <c r="W251" i="14" s="1"/>
  <c r="V97" i="14"/>
  <c r="V251" i="14" s="1"/>
  <c r="U97" i="14"/>
  <c r="U199" i="14" s="1"/>
  <c r="T97" i="14"/>
  <c r="T251" i="14" s="1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199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199" i="14" s="1"/>
  <c r="D97" i="14"/>
  <c r="D251" i="14" s="1"/>
  <c r="C97" i="14"/>
  <c r="C251" i="14" s="1"/>
  <c r="B97" i="14"/>
  <c r="B251" i="14" s="1"/>
  <c r="Y53" i="14"/>
  <c r="Y241" i="14" s="1"/>
  <c r="X53" i="14"/>
  <c r="X241" i="14" s="1"/>
  <c r="W53" i="14"/>
  <c r="W241" i="14" s="1"/>
  <c r="V53" i="14"/>
  <c r="U53" i="14"/>
  <c r="U18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M53" i="14"/>
  <c r="M18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E53" i="14"/>
  <c r="E241" i="14" s="1"/>
  <c r="D53" i="14"/>
  <c r="D241" i="14" s="1"/>
  <c r="C53" i="14"/>
  <c r="C241" i="14" s="1"/>
  <c r="B53" i="14"/>
  <c r="B241" i="14" s="1"/>
  <c r="H261" i="13"/>
  <c r="G261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G253" i="13" s="1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C241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B224" i="13" s="1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O224" i="13" s="1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K224" i="13" s="1"/>
  <c r="J225" i="13"/>
  <c r="J224" i="13" s="1"/>
  <c r="I225" i="13"/>
  <c r="I224" i="13" s="1"/>
  <c r="H225" i="13"/>
  <c r="H224" i="13" s="1"/>
  <c r="G225" i="13"/>
  <c r="F225" i="13"/>
  <c r="F224" i="13" s="1"/>
  <c r="E225" i="13"/>
  <c r="E224" i="13" s="1"/>
  <c r="D225" i="13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H216" i="13"/>
  <c r="G216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G204" i="13" s="1"/>
  <c r="F209" i="13"/>
  <c r="F204" i="13" s="1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E204" i="13" s="1"/>
  <c r="D208" i="13"/>
  <c r="D204" i="13" s="1"/>
  <c r="C208" i="13"/>
  <c r="C204" i="13" s="1"/>
  <c r="B208" i="13"/>
  <c r="B204" i="13" s="1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Y205" i="13"/>
  <c r="Y204" i="13" s="1"/>
  <c r="X205" i="13"/>
  <c r="X204" i="13" s="1"/>
  <c r="W205" i="13"/>
  <c r="W204" i="13" s="1"/>
  <c r="V205" i="13"/>
  <c r="V204" i="13" s="1"/>
  <c r="U205" i="13"/>
  <c r="U204" i="13" s="1"/>
  <c r="T205" i="13"/>
  <c r="T204" i="13" s="1"/>
  <c r="S205" i="13"/>
  <c r="R205" i="13"/>
  <c r="R204" i="13" s="1"/>
  <c r="Q205" i="13"/>
  <c r="Q204" i="13" s="1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P204" i="13"/>
  <c r="O204" i="13"/>
  <c r="N204" i="13"/>
  <c r="M204" i="13"/>
  <c r="L204" i="13"/>
  <c r="J204" i="13"/>
  <c r="I204" i="13"/>
  <c r="H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Y187" i="13" s="1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X187" i="13" s="1"/>
  <c r="W189" i="13"/>
  <c r="W187" i="13" s="1"/>
  <c r="V189" i="13"/>
  <c r="V187" i="13" s="1"/>
  <c r="U189" i="13"/>
  <c r="U187" i="13" s="1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X188" i="13"/>
  <c r="W188" i="13"/>
  <c r="V188" i="13"/>
  <c r="U188" i="13"/>
  <c r="T188" i="13"/>
  <c r="S188" i="13"/>
  <c r="R188" i="13"/>
  <c r="R187" i="13" s="1"/>
  <c r="Q188" i="13"/>
  <c r="Q187" i="13" s="1"/>
  <c r="P188" i="13"/>
  <c r="P187" i="13" s="1"/>
  <c r="O188" i="13"/>
  <c r="O187" i="13" s="1"/>
  <c r="N188" i="13"/>
  <c r="N187" i="13" s="1"/>
  <c r="M188" i="13"/>
  <c r="M187" i="13" s="1"/>
  <c r="L188" i="13"/>
  <c r="K188" i="13"/>
  <c r="J188" i="13"/>
  <c r="J187" i="13" s="1"/>
  <c r="I188" i="13"/>
  <c r="I187" i="13" s="1"/>
  <c r="H188" i="13"/>
  <c r="H187" i="13" s="1"/>
  <c r="G188" i="13"/>
  <c r="F188" i="13"/>
  <c r="E188" i="13"/>
  <c r="D188" i="13"/>
  <c r="C188" i="13"/>
  <c r="B188" i="13"/>
  <c r="G187" i="13"/>
  <c r="F187" i="13"/>
  <c r="E187" i="13"/>
  <c r="B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Y171" i="13" s="1"/>
  <c r="X173" i="13"/>
  <c r="X171" i="13" s="1"/>
  <c r="W173" i="13"/>
  <c r="W171" i="13" s="1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Y172" i="13"/>
  <c r="X172" i="13"/>
  <c r="W172" i="13"/>
  <c r="V172" i="13"/>
  <c r="U172" i="13"/>
  <c r="T172" i="13"/>
  <c r="T171" i="13" s="1"/>
  <c r="S172" i="13"/>
  <c r="S171" i="13" s="1"/>
  <c r="R172" i="13"/>
  <c r="R171" i="13" s="1"/>
  <c r="Q172" i="13"/>
  <c r="Q171" i="13" s="1"/>
  <c r="P172" i="13"/>
  <c r="P171" i="13" s="1"/>
  <c r="O172" i="13"/>
  <c r="O171" i="13" s="1"/>
  <c r="N172" i="13"/>
  <c r="M172" i="13"/>
  <c r="L172" i="13"/>
  <c r="L171" i="13" s="1"/>
  <c r="K172" i="13"/>
  <c r="K171" i="13" s="1"/>
  <c r="J172" i="13"/>
  <c r="J171" i="13" s="1"/>
  <c r="I172" i="13"/>
  <c r="I171" i="13" s="1"/>
  <c r="H172" i="13"/>
  <c r="G172" i="13"/>
  <c r="F172" i="13"/>
  <c r="E172" i="13"/>
  <c r="D172" i="13"/>
  <c r="C172" i="13"/>
  <c r="B172" i="13"/>
  <c r="H171" i="13"/>
  <c r="G171" i="13"/>
  <c r="D171" i="13"/>
  <c r="C171" i="13"/>
  <c r="B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V162" i="13" s="1"/>
  <c r="U167" i="13"/>
  <c r="U162" i="13" s="1"/>
  <c r="T167" i="13"/>
  <c r="T162" i="13" s="1"/>
  <c r="S167" i="13"/>
  <c r="S162" i="13" s="1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R162" i="13" s="1"/>
  <c r="Q166" i="13"/>
  <c r="Q162" i="13" s="1"/>
  <c r="P166" i="13"/>
  <c r="P162" i="13" s="1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N162" i="13" s="1"/>
  <c r="M164" i="13"/>
  <c r="L164" i="13"/>
  <c r="L162" i="13" s="1"/>
  <c r="K164" i="13"/>
  <c r="J164" i="13"/>
  <c r="I164" i="13"/>
  <c r="H164" i="13"/>
  <c r="G164" i="13"/>
  <c r="F164" i="13"/>
  <c r="E164" i="13"/>
  <c r="D164" i="13"/>
  <c r="C164" i="13"/>
  <c r="B164" i="13"/>
  <c r="Y163" i="13"/>
  <c r="X163" i="13"/>
  <c r="W163" i="13"/>
  <c r="V163" i="13"/>
  <c r="U163" i="13"/>
  <c r="T163" i="13"/>
  <c r="S163" i="13"/>
  <c r="R163" i="13"/>
  <c r="Q163" i="13"/>
  <c r="P163" i="13"/>
  <c r="O163" i="13"/>
  <c r="O162" i="13" s="1"/>
  <c r="N163" i="13"/>
  <c r="M163" i="13"/>
  <c r="M162" i="13" s="1"/>
  <c r="L163" i="13"/>
  <c r="K163" i="13"/>
  <c r="K162" i="13" s="1"/>
  <c r="J163" i="13"/>
  <c r="J162" i="13" s="1"/>
  <c r="I163" i="13"/>
  <c r="I162" i="13" s="1"/>
  <c r="H163" i="13"/>
  <c r="H162" i="13" s="1"/>
  <c r="G163" i="13"/>
  <c r="G162" i="13" s="1"/>
  <c r="F163" i="13"/>
  <c r="F162" i="13" s="1"/>
  <c r="E163" i="13"/>
  <c r="E162" i="13" s="1"/>
  <c r="D163" i="13"/>
  <c r="D162" i="13" s="1"/>
  <c r="C163" i="13"/>
  <c r="C162" i="13" s="1"/>
  <c r="B163" i="13"/>
  <c r="Y162" i="13"/>
  <c r="X162" i="13"/>
  <c r="W162" i="13"/>
  <c r="B162" i="13"/>
  <c r="Y141" i="13"/>
  <c r="X141" i="13"/>
  <c r="X261" i="13" s="1"/>
  <c r="W141" i="13"/>
  <c r="W261" i="13" s="1"/>
  <c r="W253" i="13" s="1"/>
  <c r="V141" i="13"/>
  <c r="V216" i="13" s="1"/>
  <c r="U141" i="13"/>
  <c r="U261" i="13" s="1"/>
  <c r="U253" i="13" s="1"/>
  <c r="T141" i="13"/>
  <c r="T261" i="13" s="1"/>
  <c r="T253" i="13" s="1"/>
  <c r="S141" i="13"/>
  <c r="S261" i="13" s="1"/>
  <c r="S253" i="13" s="1"/>
  <c r="R141" i="13"/>
  <c r="Q141" i="13"/>
  <c r="P141" i="13"/>
  <c r="P261" i="13" s="1"/>
  <c r="O141" i="13"/>
  <c r="O261" i="13" s="1"/>
  <c r="N141" i="13"/>
  <c r="N261" i="13" s="1"/>
  <c r="M141" i="13"/>
  <c r="M261" i="13" s="1"/>
  <c r="M253" i="13" s="1"/>
  <c r="L141" i="13"/>
  <c r="L261" i="13" s="1"/>
  <c r="L253" i="13" s="1"/>
  <c r="K141" i="13"/>
  <c r="K261" i="13" s="1"/>
  <c r="J141" i="13"/>
  <c r="I141" i="13"/>
  <c r="H141" i="13"/>
  <c r="G141" i="13"/>
  <c r="F141" i="13"/>
  <c r="F261" i="13" s="1"/>
  <c r="E141" i="13"/>
  <c r="E261" i="13" s="1"/>
  <c r="D141" i="13"/>
  <c r="D261" i="13" s="1"/>
  <c r="C141" i="13"/>
  <c r="C261" i="13" s="1"/>
  <c r="B141" i="13"/>
  <c r="Y97" i="13"/>
  <c r="Y251" i="13" s="1"/>
  <c r="X97" i="13"/>
  <c r="X251" i="13" s="1"/>
  <c r="W97" i="13"/>
  <c r="W199" i="13" s="1"/>
  <c r="V97" i="13"/>
  <c r="V199" i="13" s="1"/>
  <c r="U97" i="13"/>
  <c r="U251" i="13" s="1"/>
  <c r="U243" i="13" s="1"/>
  <c r="T97" i="13"/>
  <c r="T251" i="13" s="1"/>
  <c r="S97" i="13"/>
  <c r="S251" i="13" s="1"/>
  <c r="S243" i="13" s="1"/>
  <c r="R97" i="13"/>
  <c r="R251" i="13" s="1"/>
  <c r="R243" i="13" s="1"/>
  <c r="Q97" i="13"/>
  <c r="Q251" i="13" s="1"/>
  <c r="Q243" i="13" s="1"/>
  <c r="P97" i="13"/>
  <c r="P251" i="13" s="1"/>
  <c r="O97" i="13"/>
  <c r="O199" i="13" s="1"/>
  <c r="N97" i="13"/>
  <c r="N251" i="13" s="1"/>
  <c r="M97" i="13"/>
  <c r="M251" i="13" s="1"/>
  <c r="M243" i="13" s="1"/>
  <c r="L97" i="13"/>
  <c r="L251" i="13" s="1"/>
  <c r="K97" i="13"/>
  <c r="K251" i="13" s="1"/>
  <c r="K243" i="13" s="1"/>
  <c r="J97" i="13"/>
  <c r="J251" i="13" s="1"/>
  <c r="J243" i="13" s="1"/>
  <c r="I97" i="13"/>
  <c r="I251" i="13" s="1"/>
  <c r="I243" i="13" s="1"/>
  <c r="H97" i="13"/>
  <c r="H251" i="13" s="1"/>
  <c r="G97" i="13"/>
  <c r="G251" i="13" s="1"/>
  <c r="F97" i="13"/>
  <c r="F199" i="13" s="1"/>
  <c r="E97" i="13"/>
  <c r="E251" i="13" s="1"/>
  <c r="D97" i="13"/>
  <c r="D251" i="13" s="1"/>
  <c r="C97" i="13"/>
  <c r="C251" i="13" s="1"/>
  <c r="B97" i="13"/>
  <c r="B251" i="13" s="1"/>
  <c r="Y53" i="13"/>
  <c r="X53" i="13"/>
  <c r="X181" i="13" s="1"/>
  <c r="W53" i="13"/>
  <c r="W241" i="13" s="1"/>
  <c r="V53" i="13"/>
  <c r="V241" i="13" s="1"/>
  <c r="U53" i="13"/>
  <c r="U241" i="13" s="1"/>
  <c r="T53" i="13"/>
  <c r="T181" i="13" s="1"/>
  <c r="S53" i="13"/>
  <c r="S181" i="13" s="1"/>
  <c r="R53" i="13"/>
  <c r="R241" i="13" s="1"/>
  <c r="R233" i="13" s="1"/>
  <c r="Q53" i="13"/>
  <c r="P53" i="13"/>
  <c r="P181" i="13" s="1"/>
  <c r="O53" i="13"/>
  <c r="O181" i="13" s="1"/>
  <c r="N53" i="13"/>
  <c r="N181" i="13" s="1"/>
  <c r="M53" i="13"/>
  <c r="M241" i="13" s="1"/>
  <c r="M233" i="13" s="1"/>
  <c r="L53" i="13"/>
  <c r="L181" i="13" s="1"/>
  <c r="K53" i="13"/>
  <c r="K181" i="13" s="1"/>
  <c r="J53" i="13"/>
  <c r="J241" i="13" s="1"/>
  <c r="J233" i="13" s="1"/>
  <c r="I53" i="13"/>
  <c r="H53" i="13"/>
  <c r="H181" i="13" s="1"/>
  <c r="G53" i="13"/>
  <c r="G181" i="13" s="1"/>
  <c r="F53" i="13"/>
  <c r="F181" i="13" s="1"/>
  <c r="E53" i="13"/>
  <c r="E241" i="13" s="1"/>
  <c r="E233" i="13" s="1"/>
  <c r="D53" i="13"/>
  <c r="D241" i="13" s="1"/>
  <c r="D233" i="13" s="1"/>
  <c r="C53" i="13"/>
  <c r="C18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H89" i="12"/>
  <c r="X87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C78" i="12"/>
  <c r="C107" i="4" s="1"/>
  <c r="Y77" i="12"/>
  <c r="Y106" i="4" s="1"/>
  <c r="X77" i="12"/>
  <c r="X106" i="4" s="1"/>
  <c r="W77" i="12"/>
  <c r="V77" i="12"/>
  <c r="U77" i="12"/>
  <c r="T77" i="12"/>
  <c r="S77" i="12"/>
  <c r="R77" i="12"/>
  <c r="Q77" i="12"/>
  <c r="P77" i="12"/>
  <c r="P106" i="4" s="1"/>
  <c r="O77" i="12"/>
  <c r="O106" i="4" s="1"/>
  <c r="N77" i="12"/>
  <c r="N106" i="4" s="1"/>
  <c r="M77" i="12"/>
  <c r="L77" i="12"/>
  <c r="L106" i="4" s="1"/>
  <c r="K77" i="12"/>
  <c r="J77" i="12"/>
  <c r="I77" i="12"/>
  <c r="H77" i="12"/>
  <c r="G77" i="12"/>
  <c r="F77" i="12"/>
  <c r="E77" i="12"/>
  <c r="D77" i="12"/>
  <c r="C77" i="12"/>
  <c r="B77" i="12"/>
  <c r="Q76" i="12"/>
  <c r="Q105" i="4" s="1"/>
  <c r="N76" i="12"/>
  <c r="N75" i="12" s="1"/>
  <c r="L76" i="12"/>
  <c r="L75" i="12" s="1"/>
  <c r="J76" i="12"/>
  <c r="I76" i="12"/>
  <c r="I75" i="12" s="1"/>
  <c r="I104" i="4" s="1"/>
  <c r="Y74" i="12"/>
  <c r="X74" i="12"/>
  <c r="X103" i="4" s="1"/>
  <c r="W74" i="12"/>
  <c r="W103" i="4" s="1"/>
  <c r="V74" i="12"/>
  <c r="V103" i="4" s="1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2" i="12"/>
  <c r="Y40" i="7" s="1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L40" i="7" s="1"/>
  <c r="K72" i="12"/>
  <c r="K40" i="7" s="1"/>
  <c r="J72" i="12"/>
  <c r="J40" i="7" s="1"/>
  <c r="I72" i="12"/>
  <c r="I40" i="7" s="1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Y68" i="12"/>
  <c r="Y89" i="12" s="1"/>
  <c r="X68" i="12"/>
  <c r="X89" i="12" s="1"/>
  <c r="W68" i="12"/>
  <c r="W101" i="12" s="1"/>
  <c r="W162" i="4" s="1"/>
  <c r="V68" i="12"/>
  <c r="V101" i="12" s="1"/>
  <c r="V162" i="4" s="1"/>
  <c r="U68" i="12"/>
  <c r="U101" i="12" s="1"/>
  <c r="U162" i="4" s="1"/>
  <c r="T68" i="12"/>
  <c r="T101" i="12" s="1"/>
  <c r="T162" i="4" s="1"/>
  <c r="S68" i="12"/>
  <c r="R68" i="12"/>
  <c r="Q68" i="12"/>
  <c r="Q89" i="12" s="1"/>
  <c r="P68" i="12"/>
  <c r="P89" i="12" s="1"/>
  <c r="O68" i="12"/>
  <c r="O89" i="12" s="1"/>
  <c r="N68" i="12"/>
  <c r="N89" i="12" s="1"/>
  <c r="M68" i="12"/>
  <c r="M101" i="12" s="1"/>
  <c r="M162" i="4" s="1"/>
  <c r="L68" i="12"/>
  <c r="L101" i="12" s="1"/>
  <c r="L162" i="4" s="1"/>
  <c r="K68" i="12"/>
  <c r="J68" i="12"/>
  <c r="I68" i="12"/>
  <c r="I101" i="12" s="1"/>
  <c r="H68" i="12"/>
  <c r="H101" i="12" s="1"/>
  <c r="G68" i="12"/>
  <c r="G89" i="12" s="1"/>
  <c r="F68" i="12"/>
  <c r="F89" i="12" s="1"/>
  <c r="E68" i="12"/>
  <c r="E89" i="12" s="1"/>
  <c r="D68" i="12"/>
  <c r="D89" i="12" s="1"/>
  <c r="C68" i="12"/>
  <c r="B68" i="12"/>
  <c r="Y67" i="12"/>
  <c r="Y100" i="12" s="1"/>
  <c r="X67" i="12"/>
  <c r="X100" i="12" s="1"/>
  <c r="W67" i="12"/>
  <c r="W100" i="12" s="1"/>
  <c r="W161" i="4" s="1"/>
  <c r="V67" i="12"/>
  <c r="V100" i="12" s="1"/>
  <c r="V161" i="4" s="1"/>
  <c r="U67" i="12"/>
  <c r="U88" i="12" s="1"/>
  <c r="T67" i="12"/>
  <c r="T88" i="12" s="1"/>
  <c r="S67" i="12"/>
  <c r="R67" i="12"/>
  <c r="Q67" i="12"/>
  <c r="Q88" i="12" s="1"/>
  <c r="P67" i="12"/>
  <c r="P88" i="12" s="1"/>
  <c r="O67" i="12"/>
  <c r="O100" i="12" s="1"/>
  <c r="O161" i="4" s="1"/>
  <c r="N67" i="12"/>
  <c r="N100" i="12" s="1"/>
  <c r="N161" i="4" s="1"/>
  <c r="M67" i="12"/>
  <c r="M100" i="12" s="1"/>
  <c r="M161" i="4" s="1"/>
  <c r="L67" i="12"/>
  <c r="L100" i="12" s="1"/>
  <c r="K67" i="12"/>
  <c r="J67" i="12"/>
  <c r="I67" i="12"/>
  <c r="I88" i="12" s="1"/>
  <c r="H67" i="12"/>
  <c r="H88" i="12" s="1"/>
  <c r="G67" i="12"/>
  <c r="G88" i="12" s="1"/>
  <c r="F67" i="12"/>
  <c r="F88" i="12" s="1"/>
  <c r="E67" i="12"/>
  <c r="E100" i="12" s="1"/>
  <c r="D67" i="12"/>
  <c r="D100" i="12" s="1"/>
  <c r="C67" i="12"/>
  <c r="B67" i="12"/>
  <c r="Y66" i="12"/>
  <c r="Y99" i="12" s="1"/>
  <c r="Y160" i="4" s="1"/>
  <c r="X66" i="12"/>
  <c r="X99" i="12" s="1"/>
  <c r="W66" i="12"/>
  <c r="W87" i="12" s="1"/>
  <c r="V66" i="12"/>
  <c r="V87" i="12" s="1"/>
  <c r="U66" i="12"/>
  <c r="U87" i="12" s="1"/>
  <c r="T66" i="12"/>
  <c r="T87" i="12" s="1"/>
  <c r="S66" i="12"/>
  <c r="R66" i="12"/>
  <c r="Q66" i="12"/>
  <c r="Q99" i="12" s="1"/>
  <c r="Q160" i="4" s="1"/>
  <c r="P66" i="12"/>
  <c r="P99" i="12" s="1"/>
  <c r="O66" i="12"/>
  <c r="O99" i="12" s="1"/>
  <c r="N66" i="12"/>
  <c r="N99" i="12" s="1"/>
  <c r="M66" i="12"/>
  <c r="M87" i="12" s="1"/>
  <c r="L66" i="12"/>
  <c r="L87" i="12" s="1"/>
  <c r="K66" i="12"/>
  <c r="K65" i="12" s="1"/>
  <c r="J66" i="12"/>
  <c r="I66" i="12"/>
  <c r="I87" i="12" s="1"/>
  <c r="H66" i="12"/>
  <c r="H87" i="12" s="1"/>
  <c r="G66" i="12"/>
  <c r="G99" i="12" s="1"/>
  <c r="F66" i="12"/>
  <c r="F99" i="12" s="1"/>
  <c r="E66" i="12"/>
  <c r="E99" i="12" s="1"/>
  <c r="E160" i="4" s="1"/>
  <c r="D66" i="12"/>
  <c r="D99" i="12" s="1"/>
  <c r="C66" i="12"/>
  <c r="C99" i="12" s="1"/>
  <c r="B66" i="12"/>
  <c r="B99" i="12" s="1"/>
  <c r="B160" i="4" s="1"/>
  <c r="Y64" i="12"/>
  <c r="Y85" i="12" s="1"/>
  <c r="X64" i="12"/>
  <c r="X85" i="12" s="1"/>
  <c r="W64" i="12"/>
  <c r="W97" i="12" s="1"/>
  <c r="W158" i="4" s="1"/>
  <c r="V64" i="12"/>
  <c r="V97" i="12" s="1"/>
  <c r="V158" i="4" s="1"/>
  <c r="U64" i="12"/>
  <c r="U97" i="12" s="1"/>
  <c r="U158" i="4" s="1"/>
  <c r="T64" i="12"/>
  <c r="T97" i="12" s="1"/>
  <c r="T158" i="4" s="1"/>
  <c r="S64" i="12"/>
  <c r="S97" i="12" s="1"/>
  <c r="S158" i="4" s="1"/>
  <c r="R64" i="12"/>
  <c r="R97" i="12" s="1"/>
  <c r="R158" i="4" s="1"/>
  <c r="Q64" i="12"/>
  <c r="Q85" i="12" s="1"/>
  <c r="P64" i="12"/>
  <c r="P85" i="12" s="1"/>
  <c r="O64" i="12"/>
  <c r="O85" i="12" s="1"/>
  <c r="N64" i="12"/>
  <c r="N85" i="12" s="1"/>
  <c r="M64" i="12"/>
  <c r="M97" i="12" s="1"/>
  <c r="L64" i="12"/>
  <c r="L97" i="12" s="1"/>
  <c r="L158" i="4" s="1"/>
  <c r="K64" i="12"/>
  <c r="K97" i="12" s="1"/>
  <c r="K158" i="4" s="1"/>
  <c r="J64" i="12"/>
  <c r="J97" i="12" s="1"/>
  <c r="J158" i="4" s="1"/>
  <c r="I64" i="12"/>
  <c r="I97" i="12" s="1"/>
  <c r="I158" i="4" s="1"/>
  <c r="H64" i="12"/>
  <c r="H97" i="12" s="1"/>
  <c r="H158" i="4" s="1"/>
  <c r="G64" i="12"/>
  <c r="G97" i="12" s="1"/>
  <c r="G158" i="4" s="1"/>
  <c r="F64" i="12"/>
  <c r="F97" i="12" s="1"/>
  <c r="F158" i="4" s="1"/>
  <c r="E64" i="12"/>
  <c r="E97" i="12" s="1"/>
  <c r="E158" i="4" s="1"/>
  <c r="D64" i="12"/>
  <c r="D97" i="12" s="1"/>
  <c r="D158" i="4" s="1"/>
  <c r="C64" i="12"/>
  <c r="C97" i="12" s="1"/>
  <c r="C158" i="4" s="1"/>
  <c r="B64" i="12"/>
  <c r="B97" i="12" s="1"/>
  <c r="B158" i="4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T37" i="12" s="1"/>
  <c r="S39" i="12"/>
  <c r="S37" i="12" s="1"/>
  <c r="R39" i="12"/>
  <c r="R37" i="12" s="1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B37" i="12" s="1"/>
  <c r="Y38" i="12"/>
  <c r="Y37" i="12" s="1"/>
  <c r="X38" i="12"/>
  <c r="W38" i="12"/>
  <c r="V38" i="12"/>
  <c r="U38" i="12"/>
  <c r="T38" i="12"/>
  <c r="S38" i="12"/>
  <c r="R38" i="12"/>
  <c r="Q38" i="12"/>
  <c r="Q37" i="12" s="1"/>
  <c r="P38" i="12"/>
  <c r="P37" i="12" s="1"/>
  <c r="O38" i="12"/>
  <c r="O37" i="12" s="1"/>
  <c r="N38" i="12"/>
  <c r="N37" i="12" s="1"/>
  <c r="M38" i="12"/>
  <c r="M37" i="12" s="1"/>
  <c r="L38" i="12"/>
  <c r="L37" i="12" s="1"/>
  <c r="K38" i="12"/>
  <c r="K37" i="12" s="1"/>
  <c r="J38" i="12"/>
  <c r="J37" i="12" s="1"/>
  <c r="I38" i="12"/>
  <c r="I37" i="12" s="1"/>
  <c r="H38" i="12"/>
  <c r="H37" i="12" s="1"/>
  <c r="G38" i="12"/>
  <c r="F38" i="12"/>
  <c r="E38" i="12"/>
  <c r="D38" i="12"/>
  <c r="D37" i="12" s="1"/>
  <c r="C38" i="12"/>
  <c r="B38" i="12"/>
  <c r="X37" i="12"/>
  <c r="W37" i="12"/>
  <c r="V37" i="12"/>
  <c r="U37" i="12"/>
  <c r="G37" i="12"/>
  <c r="F37" i="12"/>
  <c r="E37" i="12"/>
  <c r="C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X31" i="12" s="1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Y32" i="12"/>
  <c r="X32" i="12"/>
  <c r="W32" i="12"/>
  <c r="W31" i="12" s="1"/>
  <c r="V32" i="12"/>
  <c r="U32" i="12"/>
  <c r="T32" i="12"/>
  <c r="T31" i="12" s="1"/>
  <c r="S32" i="12"/>
  <c r="S31" i="12" s="1"/>
  <c r="R32" i="12"/>
  <c r="Q32" i="12"/>
  <c r="Q31" i="12" s="1"/>
  <c r="P32" i="12"/>
  <c r="P31" i="12" s="1"/>
  <c r="O32" i="12"/>
  <c r="O31" i="12" s="1"/>
  <c r="N32" i="12"/>
  <c r="N31" i="12" s="1"/>
  <c r="M32" i="12"/>
  <c r="M31" i="12" s="1"/>
  <c r="L32" i="12"/>
  <c r="L31" i="12" s="1"/>
  <c r="K32" i="12"/>
  <c r="K31" i="12" s="1"/>
  <c r="J32" i="12"/>
  <c r="J31" i="12" s="1"/>
  <c r="I32" i="12"/>
  <c r="H32" i="12"/>
  <c r="H31" i="12" s="1"/>
  <c r="G32" i="12"/>
  <c r="G31" i="12" s="1"/>
  <c r="F32" i="12"/>
  <c r="F31" i="12" s="1"/>
  <c r="E32" i="12"/>
  <c r="E31" i="12" s="1"/>
  <c r="D32" i="12"/>
  <c r="D31" i="12" s="1"/>
  <c r="C32" i="12"/>
  <c r="C31" i="12" s="1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Y5" i="12"/>
  <c r="Y82" i="12" s="1"/>
  <c r="X5" i="12"/>
  <c r="X3" i="12" s="1"/>
  <c r="W5" i="12"/>
  <c r="W3" i="12" s="1"/>
  <c r="V5" i="12"/>
  <c r="V82" i="12" s="1"/>
  <c r="U5" i="12"/>
  <c r="U82" i="12" s="1"/>
  <c r="T5" i="12"/>
  <c r="T3" i="12" s="1"/>
  <c r="S5" i="12"/>
  <c r="S82" i="12" s="1"/>
  <c r="R5" i="12"/>
  <c r="R82" i="12" s="1"/>
  <c r="Q5" i="12"/>
  <c r="Q82" i="12" s="1"/>
  <c r="P5" i="12"/>
  <c r="P3" i="12" s="1"/>
  <c r="O5" i="12"/>
  <c r="O3" i="12" s="1"/>
  <c r="N5" i="12"/>
  <c r="N82" i="12" s="1"/>
  <c r="M5" i="12"/>
  <c r="M82" i="12" s="1"/>
  <c r="L5" i="12"/>
  <c r="L3" i="12" s="1"/>
  <c r="K5" i="12"/>
  <c r="K82" i="12" s="1"/>
  <c r="J5" i="12"/>
  <c r="J82" i="12" s="1"/>
  <c r="I5" i="12"/>
  <c r="I82" i="12" s="1"/>
  <c r="H5" i="12"/>
  <c r="H3" i="12" s="1"/>
  <c r="G5" i="12"/>
  <c r="G3" i="12" s="1"/>
  <c r="F5" i="12"/>
  <c r="F82" i="12" s="1"/>
  <c r="E5" i="12"/>
  <c r="E82" i="12" s="1"/>
  <c r="D5" i="12"/>
  <c r="D3" i="12" s="1"/>
  <c r="C5" i="12"/>
  <c r="C82" i="12" s="1"/>
  <c r="B5" i="12"/>
  <c r="B82" i="12" s="1"/>
  <c r="Y3" i="12"/>
  <c r="R3" i="12"/>
  <c r="Q3" i="12"/>
  <c r="N3" i="12"/>
  <c r="M3" i="12"/>
  <c r="J3" i="12"/>
  <c r="I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L117" i="11" s="1"/>
  <c r="K132" i="11"/>
  <c r="J132" i="11"/>
  <c r="I132" i="11"/>
  <c r="H132" i="11"/>
  <c r="G132" i="11"/>
  <c r="F132" i="11"/>
  <c r="E132" i="11"/>
  <c r="D132" i="11"/>
  <c r="C132" i="11"/>
  <c r="B132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V128" i="11"/>
  <c r="R128" i="11"/>
  <c r="F128" i="11"/>
  <c r="B128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N117" i="11" s="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I117" i="11" s="1"/>
  <c r="H122" i="11"/>
  <c r="H117" i="11" s="1"/>
  <c r="G122" i="11"/>
  <c r="G117" i="11" s="1"/>
  <c r="F122" i="11"/>
  <c r="E122" i="11"/>
  <c r="D122" i="11"/>
  <c r="C122" i="11"/>
  <c r="B122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E117" i="11" s="1"/>
  <c r="D121" i="11"/>
  <c r="D117" i="11" s="1"/>
  <c r="C121" i="11"/>
  <c r="C117" i="11" s="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J117" i="11" s="1"/>
  <c r="I120" i="11"/>
  <c r="H120" i="11"/>
  <c r="G120" i="11"/>
  <c r="F120" i="11"/>
  <c r="E120" i="11"/>
  <c r="D120" i="11"/>
  <c r="C120" i="11"/>
  <c r="B120" i="11"/>
  <c r="Y119" i="11"/>
  <c r="Y117" i="11" s="1"/>
  <c r="X119" i="11"/>
  <c r="W119" i="11"/>
  <c r="W117" i="11" s="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X117" i="11" s="1"/>
  <c r="W118" i="11"/>
  <c r="V118" i="11"/>
  <c r="V117" i="11" s="1"/>
  <c r="U118" i="11"/>
  <c r="U117" i="11" s="1"/>
  <c r="T118" i="11"/>
  <c r="T117" i="11" s="1"/>
  <c r="S118" i="11"/>
  <c r="S117" i="11" s="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F117" i="11" s="1"/>
  <c r="E118" i="11"/>
  <c r="D118" i="11"/>
  <c r="C118" i="11"/>
  <c r="B118" i="11"/>
  <c r="B117" i="11" s="1"/>
  <c r="R117" i="11"/>
  <c r="Q117" i="11"/>
  <c r="P117" i="11"/>
  <c r="O117" i="11"/>
  <c r="M117" i="11"/>
  <c r="K117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N100" i="11" s="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W111" i="11"/>
  <c r="K111" i="11"/>
  <c r="G111" i="11"/>
  <c r="C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Y106" i="11"/>
  <c r="X106" i="11"/>
  <c r="W106" i="11"/>
  <c r="V106" i="11"/>
  <c r="U106" i="11"/>
  <c r="T106" i="11"/>
  <c r="S106" i="11"/>
  <c r="R106" i="11"/>
  <c r="Q106" i="11"/>
  <c r="P106" i="11"/>
  <c r="P100" i="11" s="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K100" i="11" s="1"/>
  <c r="J105" i="11"/>
  <c r="J100" i="11" s="1"/>
  <c r="I105" i="11"/>
  <c r="I100" i="11" s="1"/>
  <c r="H105" i="11"/>
  <c r="G105" i="11"/>
  <c r="F105" i="11"/>
  <c r="E105" i="11"/>
  <c r="D105" i="11"/>
  <c r="C105" i="11"/>
  <c r="B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G100" i="11" s="1"/>
  <c r="F104" i="11"/>
  <c r="F100" i="11" s="1"/>
  <c r="E104" i="11"/>
  <c r="E100" i="11" s="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L100" i="11" s="1"/>
  <c r="K103" i="11"/>
  <c r="J103" i="11"/>
  <c r="I103" i="11"/>
  <c r="H103" i="11"/>
  <c r="G103" i="11"/>
  <c r="F103" i="11"/>
  <c r="E103" i="11"/>
  <c r="D103" i="11"/>
  <c r="C103" i="11"/>
  <c r="C100" i="11" s="1"/>
  <c r="B103" i="11"/>
  <c r="B100" i="11" s="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Y100" i="11" s="1"/>
  <c r="X101" i="11"/>
  <c r="X100" i="11" s="1"/>
  <c r="W101" i="11"/>
  <c r="W100" i="11" s="1"/>
  <c r="V101" i="11"/>
  <c r="V100" i="11" s="1"/>
  <c r="U101" i="11"/>
  <c r="U100" i="11" s="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H100" i="11" s="1"/>
  <c r="G101" i="11"/>
  <c r="F101" i="11"/>
  <c r="E101" i="11"/>
  <c r="D101" i="11"/>
  <c r="D100" i="11" s="1"/>
  <c r="C101" i="11"/>
  <c r="B101" i="11"/>
  <c r="T100" i="11"/>
  <c r="S100" i="11"/>
  <c r="R100" i="11"/>
  <c r="Q100" i="11"/>
  <c r="O100" i="11"/>
  <c r="M100" i="11"/>
  <c r="Y79" i="11"/>
  <c r="Y156" i="11" s="1"/>
  <c r="X79" i="11"/>
  <c r="X156" i="11" s="1"/>
  <c r="W79" i="11"/>
  <c r="W156" i="11" s="1"/>
  <c r="V79" i="11"/>
  <c r="V156" i="11" s="1"/>
  <c r="U79" i="11"/>
  <c r="U156" i="11" s="1"/>
  <c r="T79" i="11"/>
  <c r="T156" i="11" s="1"/>
  <c r="S79" i="11"/>
  <c r="S156" i="11" s="1"/>
  <c r="R79" i="11"/>
  <c r="R156" i="11" s="1"/>
  <c r="Q79" i="11"/>
  <c r="Q156" i="11" s="1"/>
  <c r="P79" i="11"/>
  <c r="P156" i="11" s="1"/>
  <c r="O79" i="11"/>
  <c r="O156" i="11" s="1"/>
  <c r="N79" i="11"/>
  <c r="N156" i="11" s="1"/>
  <c r="M79" i="11"/>
  <c r="M156" i="11" s="1"/>
  <c r="L79" i="11"/>
  <c r="L156" i="11" s="1"/>
  <c r="K79" i="11"/>
  <c r="K156" i="11" s="1"/>
  <c r="J79" i="11"/>
  <c r="J156" i="11" s="1"/>
  <c r="I79" i="11"/>
  <c r="I156" i="11" s="1"/>
  <c r="H79" i="11"/>
  <c r="H156" i="11" s="1"/>
  <c r="G79" i="11"/>
  <c r="G156" i="11" s="1"/>
  <c r="F79" i="11"/>
  <c r="F156" i="11" s="1"/>
  <c r="E79" i="11"/>
  <c r="E156" i="11" s="1"/>
  <c r="D79" i="11"/>
  <c r="D156" i="11" s="1"/>
  <c r="C79" i="11"/>
  <c r="C156" i="11" s="1"/>
  <c r="B79" i="11"/>
  <c r="B156" i="11" s="1"/>
  <c r="V54" i="11"/>
  <c r="V147" i="11" s="1"/>
  <c r="S54" i="11"/>
  <c r="S147" i="11" s="1"/>
  <c r="R54" i="11"/>
  <c r="R147" i="11" s="1"/>
  <c r="Y35" i="11"/>
  <c r="Y145" i="11" s="1"/>
  <c r="X35" i="11"/>
  <c r="X145" i="11" s="1"/>
  <c r="W35" i="11"/>
  <c r="W145" i="11" s="1"/>
  <c r="V35" i="11"/>
  <c r="V145" i="11" s="1"/>
  <c r="U35" i="11"/>
  <c r="U145" i="11" s="1"/>
  <c r="T35" i="11"/>
  <c r="T145" i="11" s="1"/>
  <c r="S35" i="11"/>
  <c r="S145" i="11" s="1"/>
  <c r="R35" i="11"/>
  <c r="R145" i="11" s="1"/>
  <c r="Q35" i="11"/>
  <c r="Q145" i="11" s="1"/>
  <c r="P35" i="11"/>
  <c r="P145" i="11" s="1"/>
  <c r="O35" i="11"/>
  <c r="O145" i="11" s="1"/>
  <c r="N35" i="11"/>
  <c r="N145" i="11" s="1"/>
  <c r="M35" i="11"/>
  <c r="M145" i="11" s="1"/>
  <c r="L35" i="11"/>
  <c r="L145" i="11" s="1"/>
  <c r="K35" i="11"/>
  <c r="K145" i="11" s="1"/>
  <c r="J35" i="11"/>
  <c r="J145" i="11" s="1"/>
  <c r="I35" i="11"/>
  <c r="I145" i="11" s="1"/>
  <c r="H35" i="11"/>
  <c r="H145" i="11" s="1"/>
  <c r="G35" i="11"/>
  <c r="G145" i="11" s="1"/>
  <c r="F35" i="11"/>
  <c r="F145" i="11" s="1"/>
  <c r="E35" i="11"/>
  <c r="E145" i="11" s="1"/>
  <c r="D35" i="11"/>
  <c r="D145" i="11" s="1"/>
  <c r="C35" i="11"/>
  <c r="C145" i="11" s="1"/>
  <c r="B35" i="11"/>
  <c r="B145" i="11" s="1"/>
  <c r="Y5" i="11"/>
  <c r="Y136" i="11" s="1"/>
  <c r="X5" i="11"/>
  <c r="X136" i="11" s="1"/>
  <c r="V5" i="11"/>
  <c r="V136" i="11" s="1"/>
  <c r="Q5" i="11"/>
  <c r="Q136" i="11" s="1"/>
  <c r="P5" i="11"/>
  <c r="P136" i="11" s="1"/>
  <c r="O5" i="11"/>
  <c r="O136" i="11" s="1"/>
  <c r="N5" i="11"/>
  <c r="N136" i="11" s="1"/>
  <c r="M5" i="11"/>
  <c r="M136" i="11" s="1"/>
  <c r="L5" i="11"/>
  <c r="L136" i="11" s="1"/>
  <c r="K5" i="11"/>
  <c r="K136" i="11" s="1"/>
  <c r="J5" i="11"/>
  <c r="J136" i="11" s="1"/>
  <c r="I5" i="11"/>
  <c r="I136" i="11" s="1"/>
  <c r="H5" i="11"/>
  <c r="H136" i="11" s="1"/>
  <c r="G5" i="11"/>
  <c r="G136" i="11" s="1"/>
  <c r="F5" i="11"/>
  <c r="F136" i="11" s="1"/>
  <c r="D5" i="11"/>
  <c r="D136" i="11" s="1"/>
  <c r="C5" i="11"/>
  <c r="C136" i="11" s="1"/>
  <c r="B5" i="11"/>
  <c r="B136" i="11" s="1"/>
  <c r="R156" i="10"/>
  <c r="N156" i="10"/>
  <c r="J156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N117" i="10" s="1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W117" i="10" s="1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V128" i="10"/>
  <c r="R128" i="10"/>
  <c r="N128" i="10"/>
  <c r="J128" i="10"/>
  <c r="F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P117" i="10" s="1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L117" i="10" s="1"/>
  <c r="K120" i="10"/>
  <c r="K117" i="10" s="1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U119" i="10"/>
  <c r="U117" i="10" s="1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I117" i="10" s="1"/>
  <c r="H119" i="10"/>
  <c r="H117" i="10" s="1"/>
  <c r="G119" i="10"/>
  <c r="G117" i="10" s="1"/>
  <c r="F119" i="10"/>
  <c r="F117" i="10" s="1"/>
  <c r="E119" i="10"/>
  <c r="D119" i="10"/>
  <c r="C119" i="10"/>
  <c r="B119" i="10"/>
  <c r="Y118" i="10"/>
  <c r="Y117" i="10" s="1"/>
  <c r="X118" i="10"/>
  <c r="W118" i="10"/>
  <c r="V118" i="10"/>
  <c r="V117" i="10" s="1"/>
  <c r="U118" i="10"/>
  <c r="T118" i="10"/>
  <c r="T117" i="10" s="1"/>
  <c r="S118" i="10"/>
  <c r="R118" i="10"/>
  <c r="Q118" i="10"/>
  <c r="Q117" i="10" s="1"/>
  <c r="P118" i="10"/>
  <c r="O118" i="10"/>
  <c r="N118" i="10"/>
  <c r="M118" i="10"/>
  <c r="L118" i="10"/>
  <c r="K118" i="10"/>
  <c r="J118" i="10"/>
  <c r="J117" i="10" s="1"/>
  <c r="I118" i="10"/>
  <c r="H118" i="10"/>
  <c r="G118" i="10"/>
  <c r="F118" i="10"/>
  <c r="E118" i="10"/>
  <c r="E117" i="10" s="1"/>
  <c r="D118" i="10"/>
  <c r="D117" i="10" s="1"/>
  <c r="C118" i="10"/>
  <c r="C117" i="10" s="1"/>
  <c r="B118" i="10"/>
  <c r="B117" i="10" s="1"/>
  <c r="X117" i="10"/>
  <c r="S117" i="10"/>
  <c r="R117" i="10"/>
  <c r="O117" i="10"/>
  <c r="M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Y100" i="10" s="1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X100" i="10" s="1"/>
  <c r="W103" i="10"/>
  <c r="W100" i="10" s="1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V102" i="10"/>
  <c r="U102" i="10"/>
  <c r="U100" i="10" s="1"/>
  <c r="T102" i="10"/>
  <c r="T100" i="10" s="1"/>
  <c r="S102" i="10"/>
  <c r="S100" i="10" s="1"/>
  <c r="R102" i="10"/>
  <c r="R100" i="10" s="1"/>
  <c r="Q102" i="10"/>
  <c r="P102" i="10"/>
  <c r="O102" i="10"/>
  <c r="N102" i="10"/>
  <c r="M102" i="10"/>
  <c r="L102" i="10"/>
  <c r="K102" i="10"/>
  <c r="J102" i="10"/>
  <c r="J100" i="10" s="1"/>
  <c r="I102" i="10"/>
  <c r="H102" i="10"/>
  <c r="G102" i="10"/>
  <c r="F102" i="10"/>
  <c r="E102" i="10"/>
  <c r="E100" i="10" s="1"/>
  <c r="D102" i="10"/>
  <c r="C102" i="10"/>
  <c r="B102" i="10"/>
  <c r="Y101" i="10"/>
  <c r="X101" i="10"/>
  <c r="W101" i="10"/>
  <c r="V101" i="10"/>
  <c r="V100" i="10" s="1"/>
  <c r="U101" i="10"/>
  <c r="T101" i="10"/>
  <c r="S101" i="10"/>
  <c r="R101" i="10"/>
  <c r="Q101" i="10"/>
  <c r="Q100" i="10" s="1"/>
  <c r="P101" i="10"/>
  <c r="P100" i="10" s="1"/>
  <c r="O101" i="10"/>
  <c r="O100" i="10" s="1"/>
  <c r="N101" i="10"/>
  <c r="N100" i="10" s="1"/>
  <c r="M101" i="10"/>
  <c r="M100" i="10" s="1"/>
  <c r="L101" i="10"/>
  <c r="L100" i="10" s="1"/>
  <c r="K101" i="10"/>
  <c r="K100" i="10" s="1"/>
  <c r="J101" i="10"/>
  <c r="I101" i="10"/>
  <c r="I100" i="10" s="1"/>
  <c r="H101" i="10"/>
  <c r="G101" i="10"/>
  <c r="F101" i="10"/>
  <c r="F100" i="10" s="1"/>
  <c r="E101" i="10"/>
  <c r="D101" i="10"/>
  <c r="D100" i="10" s="1"/>
  <c r="C101" i="10"/>
  <c r="C100" i="10" s="1"/>
  <c r="B101" i="10"/>
  <c r="H100" i="10"/>
  <c r="G100" i="10"/>
  <c r="B100" i="10"/>
  <c r="Y79" i="10"/>
  <c r="Y156" i="10" s="1"/>
  <c r="X79" i="10"/>
  <c r="W79" i="10"/>
  <c r="V79" i="10"/>
  <c r="V156" i="10" s="1"/>
  <c r="U79" i="10"/>
  <c r="U156" i="10" s="1"/>
  <c r="T79" i="10"/>
  <c r="S79" i="10"/>
  <c r="R79" i="10"/>
  <c r="Q79" i="10"/>
  <c r="Q156" i="10" s="1"/>
  <c r="P79" i="10"/>
  <c r="O79" i="10"/>
  <c r="N79" i="10"/>
  <c r="M79" i="10"/>
  <c r="M156" i="10" s="1"/>
  <c r="L79" i="10"/>
  <c r="K79" i="10"/>
  <c r="J79" i="10"/>
  <c r="I79" i="10"/>
  <c r="I156" i="10" s="1"/>
  <c r="H79" i="10"/>
  <c r="G79" i="10"/>
  <c r="F79" i="10"/>
  <c r="F156" i="10" s="1"/>
  <c r="E79" i="10"/>
  <c r="E156" i="10" s="1"/>
  <c r="D79" i="10"/>
  <c r="C79" i="10"/>
  <c r="B79" i="10"/>
  <c r="B156" i="10" s="1"/>
  <c r="Y35" i="10"/>
  <c r="X35" i="10"/>
  <c r="W35" i="10"/>
  <c r="W145" i="10" s="1"/>
  <c r="V35" i="10"/>
  <c r="V145" i="10" s="1"/>
  <c r="U35" i="10"/>
  <c r="T35" i="10"/>
  <c r="S35" i="10"/>
  <c r="S145" i="10" s="1"/>
  <c r="R35" i="10"/>
  <c r="R145" i="10" s="1"/>
  <c r="Q35" i="10"/>
  <c r="P35" i="10"/>
  <c r="O35" i="10"/>
  <c r="O145" i="10" s="1"/>
  <c r="N35" i="10"/>
  <c r="N145" i="10" s="1"/>
  <c r="M35" i="10"/>
  <c r="L35" i="10"/>
  <c r="K35" i="10"/>
  <c r="K145" i="10" s="1"/>
  <c r="J35" i="10"/>
  <c r="J145" i="10" s="1"/>
  <c r="I35" i="10"/>
  <c r="H35" i="10"/>
  <c r="G35" i="10"/>
  <c r="G145" i="10" s="1"/>
  <c r="F35" i="10"/>
  <c r="F145" i="10" s="1"/>
  <c r="E35" i="10"/>
  <c r="D35" i="10"/>
  <c r="C35" i="10"/>
  <c r="C145" i="10" s="1"/>
  <c r="B35" i="10"/>
  <c r="B145" i="10" s="1"/>
  <c r="V156" i="9"/>
  <c r="R156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O145" i="9"/>
  <c r="K145" i="9"/>
  <c r="G145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O136" i="9" s="1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R117" i="9" s="1"/>
  <c r="Q131" i="9"/>
  <c r="P131" i="9"/>
  <c r="O131" i="9"/>
  <c r="N131" i="9"/>
  <c r="M131" i="9"/>
  <c r="L131" i="9"/>
  <c r="K131" i="9"/>
  <c r="J131" i="9"/>
  <c r="I131" i="9"/>
  <c r="I117" i="9" s="1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J117" i="9" s="1"/>
  <c r="I129" i="9"/>
  <c r="H129" i="9"/>
  <c r="G129" i="9"/>
  <c r="F129" i="9"/>
  <c r="E129" i="9"/>
  <c r="D129" i="9"/>
  <c r="C129" i="9"/>
  <c r="B129" i="9"/>
  <c r="V128" i="9"/>
  <c r="B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G117" i="9" s="1"/>
  <c r="F121" i="9"/>
  <c r="E121" i="9"/>
  <c r="D121" i="9"/>
  <c r="C121" i="9"/>
  <c r="B121" i="9"/>
  <c r="B117" i="9" s="1"/>
  <c r="Y120" i="9"/>
  <c r="Y117" i="9" s="1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X117" i="9" s="1"/>
  <c r="W119" i="9"/>
  <c r="V119" i="9"/>
  <c r="V117" i="9" s="1"/>
  <c r="U119" i="9"/>
  <c r="U117" i="9" s="1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H117" i="9" s="1"/>
  <c r="G119" i="9"/>
  <c r="F119" i="9"/>
  <c r="E119" i="9"/>
  <c r="D119" i="9"/>
  <c r="C119" i="9"/>
  <c r="B119" i="9"/>
  <c r="Y118" i="9"/>
  <c r="X118" i="9"/>
  <c r="W118" i="9"/>
  <c r="W117" i="9" s="1"/>
  <c r="V118" i="9"/>
  <c r="U118" i="9"/>
  <c r="T118" i="9"/>
  <c r="T117" i="9" s="1"/>
  <c r="S118" i="9"/>
  <c r="R118" i="9"/>
  <c r="Q118" i="9"/>
  <c r="Q117" i="9" s="1"/>
  <c r="P118" i="9"/>
  <c r="P117" i="9" s="1"/>
  <c r="O118" i="9"/>
  <c r="O117" i="9" s="1"/>
  <c r="N118" i="9"/>
  <c r="N117" i="9" s="1"/>
  <c r="M118" i="9"/>
  <c r="L118" i="9"/>
  <c r="L117" i="9" s="1"/>
  <c r="K118" i="9"/>
  <c r="J118" i="9"/>
  <c r="I118" i="9"/>
  <c r="H118" i="9"/>
  <c r="G118" i="9"/>
  <c r="F118" i="9"/>
  <c r="E118" i="9"/>
  <c r="E117" i="9" s="1"/>
  <c r="D118" i="9"/>
  <c r="D117" i="9" s="1"/>
  <c r="C118" i="9"/>
  <c r="B118" i="9"/>
  <c r="M117" i="9"/>
  <c r="F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Q100" i="9" s="1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M100" i="9" s="1"/>
  <c r="L112" i="9"/>
  <c r="K112" i="9"/>
  <c r="J112" i="9"/>
  <c r="I112" i="9"/>
  <c r="H112" i="9"/>
  <c r="G112" i="9"/>
  <c r="F112" i="9"/>
  <c r="E112" i="9"/>
  <c r="D112" i="9"/>
  <c r="C112" i="9"/>
  <c r="B112" i="9"/>
  <c r="W111" i="9"/>
  <c r="U111" i="9"/>
  <c r="Q111" i="9"/>
  <c r="O111" i="9"/>
  <c r="K111" i="9"/>
  <c r="I111" i="9"/>
  <c r="G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S100" i="9" s="1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O100" i="9" s="1"/>
  <c r="N104" i="9"/>
  <c r="M104" i="9"/>
  <c r="L104" i="9"/>
  <c r="K104" i="9"/>
  <c r="J104" i="9"/>
  <c r="I104" i="9"/>
  <c r="I100" i="9" s="1"/>
  <c r="H104" i="9"/>
  <c r="H100" i="9" s="1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K100" i="9" s="1"/>
  <c r="J103" i="9"/>
  <c r="I103" i="9"/>
  <c r="H103" i="9"/>
  <c r="G103" i="9"/>
  <c r="F103" i="9"/>
  <c r="E103" i="9"/>
  <c r="D103" i="9"/>
  <c r="D100" i="9" s="1"/>
  <c r="C103" i="9"/>
  <c r="B103" i="9"/>
  <c r="Y102" i="9"/>
  <c r="X102" i="9"/>
  <c r="W102" i="9"/>
  <c r="V102" i="9"/>
  <c r="U102" i="9"/>
  <c r="T102" i="9"/>
  <c r="S102" i="9"/>
  <c r="R102" i="9"/>
  <c r="Q102" i="9"/>
  <c r="P102" i="9"/>
  <c r="P100" i="9" s="1"/>
  <c r="O102" i="9"/>
  <c r="N102" i="9"/>
  <c r="M102" i="9"/>
  <c r="L102" i="9"/>
  <c r="K102" i="9"/>
  <c r="J102" i="9"/>
  <c r="I102" i="9"/>
  <c r="H102" i="9"/>
  <c r="G102" i="9"/>
  <c r="G100" i="9" s="1"/>
  <c r="F102" i="9"/>
  <c r="E102" i="9"/>
  <c r="D102" i="9"/>
  <c r="C102" i="9"/>
  <c r="B102" i="9"/>
  <c r="Y101" i="9"/>
  <c r="Y100" i="9" s="1"/>
  <c r="X101" i="9"/>
  <c r="X100" i="9" s="1"/>
  <c r="W101" i="9"/>
  <c r="W100" i="9" s="1"/>
  <c r="V101" i="9"/>
  <c r="U101" i="9"/>
  <c r="T101" i="9"/>
  <c r="T100" i="9" s="1"/>
  <c r="S101" i="9"/>
  <c r="R101" i="9"/>
  <c r="Q101" i="9"/>
  <c r="P101" i="9"/>
  <c r="O101" i="9"/>
  <c r="N101" i="9"/>
  <c r="M101" i="9"/>
  <c r="L101" i="9"/>
  <c r="L100" i="9" s="1"/>
  <c r="K101" i="9"/>
  <c r="J101" i="9"/>
  <c r="I101" i="9"/>
  <c r="H101" i="9"/>
  <c r="G101" i="9"/>
  <c r="F101" i="9"/>
  <c r="E101" i="9"/>
  <c r="D101" i="9"/>
  <c r="C101" i="9"/>
  <c r="C100" i="9" s="1"/>
  <c r="B101" i="9"/>
  <c r="Y79" i="9"/>
  <c r="Y128" i="9" s="1"/>
  <c r="X79" i="9"/>
  <c r="W79" i="9"/>
  <c r="W156" i="9" s="1"/>
  <c r="V79" i="9"/>
  <c r="U79" i="9"/>
  <c r="U156" i="9" s="1"/>
  <c r="T79" i="9"/>
  <c r="S79" i="9"/>
  <c r="S156" i="9" s="1"/>
  <c r="R79" i="9"/>
  <c r="R128" i="9" s="1"/>
  <c r="Q79" i="9"/>
  <c r="Q156" i="9" s="1"/>
  <c r="P79" i="9"/>
  <c r="O79" i="9"/>
  <c r="O156" i="9" s="1"/>
  <c r="N79" i="9"/>
  <c r="N128" i="9" s="1"/>
  <c r="M79" i="9"/>
  <c r="M128" i="9" s="1"/>
  <c r="L79" i="9"/>
  <c r="K79" i="9"/>
  <c r="K156" i="9" s="1"/>
  <c r="J79" i="9"/>
  <c r="J128" i="9" s="1"/>
  <c r="I79" i="9"/>
  <c r="I128" i="9" s="1"/>
  <c r="H79" i="9"/>
  <c r="G79" i="9"/>
  <c r="G156" i="9" s="1"/>
  <c r="F79" i="9"/>
  <c r="F128" i="9" s="1"/>
  <c r="E79" i="9"/>
  <c r="E128" i="9" s="1"/>
  <c r="D79" i="9"/>
  <c r="C79" i="9"/>
  <c r="C156" i="9" s="1"/>
  <c r="B79" i="9"/>
  <c r="B156" i="9" s="1"/>
  <c r="Y35" i="9"/>
  <c r="Y145" i="9" s="1"/>
  <c r="X35" i="9"/>
  <c r="W35" i="9"/>
  <c r="W145" i="9" s="1"/>
  <c r="V35" i="9"/>
  <c r="V111" i="9" s="1"/>
  <c r="U35" i="9"/>
  <c r="U145" i="9" s="1"/>
  <c r="T35" i="9"/>
  <c r="S35" i="9"/>
  <c r="S111" i="9" s="1"/>
  <c r="R35" i="9"/>
  <c r="R111" i="9" s="1"/>
  <c r="Q35" i="9"/>
  <c r="Q145" i="9" s="1"/>
  <c r="P35" i="9"/>
  <c r="O35" i="9"/>
  <c r="N35" i="9"/>
  <c r="N111" i="9" s="1"/>
  <c r="M35" i="9"/>
  <c r="M111" i="9" s="1"/>
  <c r="L35" i="9"/>
  <c r="K35" i="9"/>
  <c r="J35" i="9"/>
  <c r="J145" i="9" s="1"/>
  <c r="I35" i="9"/>
  <c r="I145" i="9" s="1"/>
  <c r="H35" i="9"/>
  <c r="G35" i="9"/>
  <c r="F35" i="9"/>
  <c r="F111" i="9" s="1"/>
  <c r="E35" i="9"/>
  <c r="E145" i="9" s="1"/>
  <c r="D35" i="9"/>
  <c r="C35" i="9"/>
  <c r="C111" i="9" s="1"/>
  <c r="B35" i="9"/>
  <c r="B111" i="9" s="1"/>
  <c r="V67" i="8"/>
  <c r="V156" i="4" s="1"/>
  <c r="S66" i="8"/>
  <c r="S155" i="4" s="1"/>
  <c r="N66" i="8"/>
  <c r="N155" i="4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V60" i="8"/>
  <c r="N60" i="8"/>
  <c r="V58" i="8"/>
  <c r="V56" i="8"/>
  <c r="S56" i="8"/>
  <c r="R56" i="8"/>
  <c r="Y55" i="8"/>
  <c r="Y100" i="4" s="1"/>
  <c r="X55" i="8"/>
  <c r="X100" i="4" s="1"/>
  <c r="V55" i="8"/>
  <c r="V100" i="4" s="1"/>
  <c r="D55" i="8"/>
  <c r="Y53" i="8"/>
  <c r="Y39" i="7" s="1"/>
  <c r="X53" i="8"/>
  <c r="X39" i="7" s="1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O53" i="8"/>
  <c r="O39" i="7" s="1"/>
  <c r="N53" i="8"/>
  <c r="N39" i="7" s="1"/>
  <c r="M53" i="8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Y49" i="8"/>
  <c r="Y61" i="8" s="1"/>
  <c r="X49" i="8"/>
  <c r="W49" i="8"/>
  <c r="W61" i="8" s="1"/>
  <c r="V49" i="8"/>
  <c r="V61" i="8" s="1"/>
  <c r="U49" i="8"/>
  <c r="U67" i="8" s="1"/>
  <c r="U156" i="4" s="1"/>
  <c r="T49" i="8"/>
  <c r="T67" i="8" s="1"/>
  <c r="S49" i="8"/>
  <c r="S67" i="8" s="1"/>
  <c r="R49" i="8"/>
  <c r="R61" i="8" s="1"/>
  <c r="Q49" i="8"/>
  <c r="Q61" i="8" s="1"/>
  <c r="P49" i="8"/>
  <c r="P47" i="8" s="1"/>
  <c r="P52" i="4" s="1"/>
  <c r="P129" i="4" s="1"/>
  <c r="O49" i="8"/>
  <c r="O61" i="8" s="1"/>
  <c r="N49" i="8"/>
  <c r="N67" i="8" s="1"/>
  <c r="N156" i="4" s="1"/>
  <c r="M49" i="8"/>
  <c r="M61" i="8" s="1"/>
  <c r="L49" i="8"/>
  <c r="L54" i="4" s="1"/>
  <c r="K49" i="8"/>
  <c r="K54" i="4" s="1"/>
  <c r="J49" i="8"/>
  <c r="J67" i="8" s="1"/>
  <c r="J156" i="4" s="1"/>
  <c r="I49" i="8"/>
  <c r="I67" i="8" s="1"/>
  <c r="I156" i="4" s="1"/>
  <c r="H49" i="8"/>
  <c r="H54" i="4" s="1"/>
  <c r="G49" i="8"/>
  <c r="G61" i="8" s="1"/>
  <c r="F49" i="8"/>
  <c r="F61" i="8" s="1"/>
  <c r="E49" i="8"/>
  <c r="E61" i="8" s="1"/>
  <c r="D49" i="8"/>
  <c r="C49" i="8"/>
  <c r="C61" i="8" s="1"/>
  <c r="B49" i="8"/>
  <c r="B61" i="8" s="1"/>
  <c r="Y48" i="8"/>
  <c r="Y60" i="8" s="1"/>
  <c r="X48" i="8"/>
  <c r="X53" i="4" s="1"/>
  <c r="W48" i="8"/>
  <c r="W66" i="8" s="1"/>
  <c r="V48" i="8"/>
  <c r="V66" i="8" s="1"/>
  <c r="V155" i="4" s="1"/>
  <c r="U48" i="8"/>
  <c r="U60" i="8" s="1"/>
  <c r="T48" i="8"/>
  <c r="S48" i="8"/>
  <c r="S60" i="8" s="1"/>
  <c r="R48" i="8"/>
  <c r="R60" i="8" s="1"/>
  <c r="Q48" i="8"/>
  <c r="Q60" i="8" s="1"/>
  <c r="P48" i="8"/>
  <c r="O48" i="8"/>
  <c r="O60" i="8" s="1"/>
  <c r="N48" i="8"/>
  <c r="M48" i="8"/>
  <c r="M66" i="8" s="1"/>
  <c r="L48" i="8"/>
  <c r="K48" i="8"/>
  <c r="K66" i="8" s="1"/>
  <c r="J48" i="8"/>
  <c r="J60" i="8" s="1"/>
  <c r="I48" i="8"/>
  <c r="I60" i="8" s="1"/>
  <c r="H48" i="8"/>
  <c r="H53" i="4" s="1"/>
  <c r="G48" i="8"/>
  <c r="G60" i="8" s="1"/>
  <c r="F48" i="8"/>
  <c r="F66" i="8" s="1"/>
  <c r="F155" i="4" s="1"/>
  <c r="E48" i="8"/>
  <c r="E60" i="8" s="1"/>
  <c r="D48" i="8"/>
  <c r="D53" i="4" s="1"/>
  <c r="C48" i="8"/>
  <c r="C60" i="8" s="1"/>
  <c r="B48" i="8"/>
  <c r="B66" i="8" s="1"/>
  <c r="B155" i="4" s="1"/>
  <c r="Y47" i="8"/>
  <c r="Y65" i="8" s="1"/>
  <c r="Y154" i="4" s="1"/>
  <c r="W47" i="8"/>
  <c r="W59" i="8" s="1"/>
  <c r="V47" i="8"/>
  <c r="V59" i="8" s="1"/>
  <c r="U47" i="8"/>
  <c r="U59" i="8" s="1"/>
  <c r="T47" i="8"/>
  <c r="T52" i="4" s="1"/>
  <c r="T129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R22" i="8"/>
  <c r="Q22" i="8"/>
  <c r="P22" i="8"/>
  <c r="P20" i="8" s="1"/>
  <c r="O22" i="8"/>
  <c r="O20" i="8" s="1"/>
  <c r="N22" i="8"/>
  <c r="N20" i="8" s="1"/>
  <c r="M22" i="8"/>
  <c r="M20" i="8" s="1"/>
  <c r="L22" i="8"/>
  <c r="K22" i="8"/>
  <c r="J22" i="8"/>
  <c r="I22" i="8"/>
  <c r="H22" i="8"/>
  <c r="G22" i="8"/>
  <c r="F22" i="8"/>
  <c r="E22" i="8"/>
  <c r="D22" i="8"/>
  <c r="C22" i="8"/>
  <c r="B22" i="8"/>
  <c r="Y21" i="8"/>
  <c r="X21" i="8"/>
  <c r="X20" i="8" s="1"/>
  <c r="W21" i="8"/>
  <c r="V21" i="8"/>
  <c r="U21" i="8"/>
  <c r="T21" i="8"/>
  <c r="S21" i="8"/>
  <c r="R21" i="8"/>
  <c r="Q21" i="8"/>
  <c r="Q20" i="8" s="1"/>
  <c r="P21" i="8"/>
  <c r="O21" i="8"/>
  <c r="N21" i="8"/>
  <c r="M21" i="8"/>
  <c r="L21" i="8"/>
  <c r="L20" i="8" s="1"/>
  <c r="K21" i="8"/>
  <c r="K20" i="8" s="1"/>
  <c r="J21" i="8"/>
  <c r="J20" i="8" s="1"/>
  <c r="I21" i="8"/>
  <c r="I20" i="8" s="1"/>
  <c r="H21" i="8"/>
  <c r="H20" i="8" s="1"/>
  <c r="G21" i="8"/>
  <c r="F21" i="8"/>
  <c r="F20" i="8" s="1"/>
  <c r="E21" i="8"/>
  <c r="D21" i="8"/>
  <c r="D20" i="8" s="1"/>
  <c r="C21" i="8"/>
  <c r="B21" i="8"/>
  <c r="Y20" i="8"/>
  <c r="W20" i="8"/>
  <c r="V20" i="8"/>
  <c r="U20" i="8"/>
  <c r="T20" i="8"/>
  <c r="S20" i="8"/>
  <c r="R20" i="8"/>
  <c r="G20" i="8"/>
  <c r="E20" i="8"/>
  <c r="C20" i="8"/>
  <c r="B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C17" i="8" s="1"/>
  <c r="Y18" i="8"/>
  <c r="Y17" i="8" s="1"/>
  <c r="X18" i="8"/>
  <c r="W18" i="8"/>
  <c r="W17" i="8" s="1"/>
  <c r="V18" i="8"/>
  <c r="U18" i="8"/>
  <c r="U17" i="8" s="1"/>
  <c r="T18" i="8"/>
  <c r="S18" i="8"/>
  <c r="R18" i="8"/>
  <c r="Q18" i="8"/>
  <c r="Q17" i="8" s="1"/>
  <c r="P18" i="8"/>
  <c r="O18" i="8"/>
  <c r="O17" i="8" s="1"/>
  <c r="N18" i="8"/>
  <c r="N17" i="8" s="1"/>
  <c r="M18" i="8"/>
  <c r="M17" i="8" s="1"/>
  <c r="L18" i="8"/>
  <c r="L17" i="8" s="1"/>
  <c r="K18" i="8"/>
  <c r="J18" i="8"/>
  <c r="J17" i="8" s="1"/>
  <c r="I18" i="8"/>
  <c r="H18" i="8"/>
  <c r="H17" i="8" s="1"/>
  <c r="G18" i="8"/>
  <c r="G17" i="8" s="1"/>
  <c r="F18" i="8"/>
  <c r="F17" i="8" s="1"/>
  <c r="E18" i="8"/>
  <c r="D18" i="8"/>
  <c r="C18" i="8"/>
  <c r="I17" i="8"/>
  <c r="E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58" i="8" s="1"/>
  <c r="X7" i="8"/>
  <c r="X58" i="8" s="1"/>
  <c r="W7" i="8"/>
  <c r="W58" i="8" s="1"/>
  <c r="V7" i="8"/>
  <c r="U7" i="8"/>
  <c r="U58" i="8" s="1"/>
  <c r="T7" i="8"/>
  <c r="T58" i="8" s="1"/>
  <c r="S7" i="8"/>
  <c r="S58" i="8" s="1"/>
  <c r="R7" i="8"/>
  <c r="R58" i="8" s="1"/>
  <c r="Q7" i="8"/>
  <c r="Q58" i="8" s="1"/>
  <c r="P7" i="8"/>
  <c r="P58" i="8" s="1"/>
  <c r="O7" i="8"/>
  <c r="O58" i="8" s="1"/>
  <c r="N7" i="8"/>
  <c r="N58" i="8" s="1"/>
  <c r="M7" i="8"/>
  <c r="M58" i="8" s="1"/>
  <c r="L7" i="8"/>
  <c r="L58" i="8" s="1"/>
  <c r="K7" i="8"/>
  <c r="K58" i="8" s="1"/>
  <c r="J7" i="8"/>
  <c r="J58" i="8" s="1"/>
  <c r="I7" i="8"/>
  <c r="I58" i="8" s="1"/>
  <c r="H7" i="8"/>
  <c r="H58" i="8" s="1"/>
  <c r="G7" i="8"/>
  <c r="G58" i="8" s="1"/>
  <c r="F7" i="8"/>
  <c r="F58" i="8" s="1"/>
  <c r="E7" i="8"/>
  <c r="E58" i="8" s="1"/>
  <c r="D7" i="8"/>
  <c r="D58" i="8" s="1"/>
  <c r="C7" i="8"/>
  <c r="C58" i="8" s="1"/>
  <c r="B7" i="8"/>
  <c r="B58" i="8" s="1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54" i="7"/>
  <c r="A53" i="7"/>
  <c r="A47" i="7"/>
  <c r="Y42" i="7"/>
  <c r="X42" i="7"/>
  <c r="W42" i="7"/>
  <c r="U42" i="7"/>
  <c r="T42" i="7"/>
  <c r="S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C42" i="7"/>
  <c r="B42" i="7"/>
  <c r="Y41" i="7"/>
  <c r="W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X40" i="7"/>
  <c r="W40" i="7"/>
  <c r="V40" i="7"/>
  <c r="U40" i="7"/>
  <c r="T40" i="7"/>
  <c r="S40" i="7"/>
  <c r="R40" i="7"/>
  <c r="Q40" i="7"/>
  <c r="P40" i="7"/>
  <c r="O40" i="7"/>
  <c r="N40" i="7"/>
  <c r="M40" i="7"/>
  <c r="P39" i="7"/>
  <c r="M39" i="7"/>
  <c r="R27" i="7"/>
  <c r="Q27" i="7"/>
  <c r="J27" i="7"/>
  <c r="Y27" i="7"/>
  <c r="X27" i="7"/>
  <c r="W27" i="7"/>
  <c r="P27" i="7"/>
  <c r="O27" i="7"/>
  <c r="N27" i="7"/>
  <c r="M27" i="7"/>
  <c r="L27" i="7"/>
  <c r="K27" i="7"/>
  <c r="I27" i="7"/>
  <c r="H27" i="7"/>
  <c r="G27" i="7"/>
  <c r="F27" i="7"/>
  <c r="F54" i="7" s="1"/>
  <c r="E27" i="7"/>
  <c r="E54" i="7" s="1"/>
  <c r="D27" i="7"/>
  <c r="D54" i="7" s="1"/>
  <c r="V27" i="7"/>
  <c r="U27" i="7"/>
  <c r="T27" i="7"/>
  <c r="S27" i="7"/>
  <c r="C27" i="7"/>
  <c r="C54" i="7" s="1"/>
  <c r="B27" i="7"/>
  <c r="B54" i="7" s="1"/>
  <c r="V16" i="7"/>
  <c r="T16" i="7"/>
  <c r="Y16" i="7"/>
  <c r="X16" i="7"/>
  <c r="W16" i="7"/>
  <c r="U16" i="7"/>
  <c r="S16" i="7"/>
  <c r="R16" i="7"/>
  <c r="Q16" i="7"/>
  <c r="P16" i="7"/>
  <c r="K16" i="7"/>
  <c r="J16" i="7"/>
  <c r="B16" i="7"/>
  <c r="B53" i="7" s="1"/>
  <c r="O16" i="7"/>
  <c r="N16" i="7"/>
  <c r="M16" i="7"/>
  <c r="L16" i="7"/>
  <c r="I16" i="7"/>
  <c r="H16" i="7"/>
  <c r="G16" i="7"/>
  <c r="F16" i="7"/>
  <c r="F53" i="7" s="1"/>
  <c r="E16" i="7"/>
  <c r="E53" i="7" s="1"/>
  <c r="D16" i="7"/>
  <c r="D53" i="7" s="1"/>
  <c r="C16" i="7"/>
  <c r="C53" i="7" s="1"/>
  <c r="K10" i="7"/>
  <c r="I10" i="7"/>
  <c r="G10" i="7"/>
  <c r="F10" i="7"/>
  <c r="F52" i="7" s="1"/>
  <c r="E10" i="7"/>
  <c r="E52" i="7" s="1"/>
  <c r="D10" i="7"/>
  <c r="D52" i="7" s="1"/>
  <c r="Y10" i="7"/>
  <c r="X10" i="7"/>
  <c r="W10" i="7"/>
  <c r="V10" i="7"/>
  <c r="U10" i="7"/>
  <c r="T10" i="7"/>
  <c r="O10" i="7"/>
  <c r="N10" i="7"/>
  <c r="C10" i="7"/>
  <c r="C52" i="7" s="1"/>
  <c r="B10" i="7"/>
  <c r="B52" i="7" s="1"/>
  <c r="S10" i="7"/>
  <c r="R10" i="7"/>
  <c r="Q10" i="7"/>
  <c r="P10" i="7"/>
  <c r="M10" i="7"/>
  <c r="L10" i="7"/>
  <c r="J10" i="7"/>
  <c r="H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B27" i="6"/>
  <c r="Y27" i="6"/>
  <c r="X27" i="6"/>
  <c r="U27" i="6"/>
  <c r="W27" i="6"/>
  <c r="V27" i="6"/>
  <c r="T27" i="6"/>
  <c r="S27" i="6"/>
  <c r="R27" i="6"/>
  <c r="Q27" i="6"/>
  <c r="P27" i="6"/>
  <c r="O27" i="6"/>
  <c r="N27" i="6"/>
  <c r="M27" i="6"/>
  <c r="L27" i="6"/>
  <c r="K27" i="6"/>
  <c r="J27" i="6"/>
  <c r="I27" i="6"/>
  <c r="D27" i="6"/>
  <c r="C27" i="6"/>
  <c r="H27" i="6"/>
  <c r="G27" i="6"/>
  <c r="F27" i="6"/>
  <c r="E27" i="6"/>
  <c r="M16" i="6"/>
  <c r="L16" i="6"/>
  <c r="K16" i="6"/>
  <c r="J16" i="6"/>
  <c r="I16" i="6"/>
  <c r="H16" i="6"/>
  <c r="Y16" i="6"/>
  <c r="F16" i="6"/>
  <c r="F47" i="6" s="1"/>
  <c r="E16" i="6"/>
  <c r="E47" i="6" s="1"/>
  <c r="X16" i="6"/>
  <c r="W16" i="6"/>
  <c r="V16" i="6"/>
  <c r="U16" i="6"/>
  <c r="P16" i="6"/>
  <c r="O16" i="6"/>
  <c r="G16" i="6"/>
  <c r="D16" i="6"/>
  <c r="D47" i="6" s="1"/>
  <c r="C16" i="6"/>
  <c r="C47" i="6" s="1"/>
  <c r="B16" i="6"/>
  <c r="B47" i="6" s="1"/>
  <c r="T16" i="6"/>
  <c r="S16" i="6"/>
  <c r="R16" i="6"/>
  <c r="Q16" i="6"/>
  <c r="N16" i="6"/>
  <c r="P10" i="6"/>
  <c r="O10" i="6"/>
  <c r="N10" i="6"/>
  <c r="M10" i="6"/>
  <c r="L10" i="6"/>
  <c r="K10" i="6"/>
  <c r="J10" i="6"/>
  <c r="I10" i="6"/>
  <c r="Y10" i="6"/>
  <c r="T10" i="6"/>
  <c r="S10" i="6"/>
  <c r="H10" i="6"/>
  <c r="G10" i="6"/>
  <c r="F10" i="6"/>
  <c r="E10" i="6"/>
  <c r="D10" i="6"/>
  <c r="C10" i="6"/>
  <c r="B10" i="6"/>
  <c r="X10" i="6"/>
  <c r="W10" i="6"/>
  <c r="W5" i="6" s="1"/>
  <c r="V10" i="6"/>
  <c r="V5" i="6" s="1"/>
  <c r="U10" i="6"/>
  <c r="U5" i="6" s="1"/>
  <c r="R10" i="6"/>
  <c r="Q10" i="6"/>
  <c r="R5" i="6"/>
  <c r="Q5" i="6"/>
  <c r="N5" i="6"/>
  <c r="A48" i="5"/>
  <c r="A47" i="5"/>
  <c r="A41" i="5"/>
  <c r="S16" i="5"/>
  <c r="L16" i="5"/>
  <c r="K16" i="5"/>
  <c r="J16" i="5"/>
  <c r="I16" i="5"/>
  <c r="H16" i="5"/>
  <c r="G16" i="5"/>
  <c r="F16" i="5"/>
  <c r="F47" i="5" s="1"/>
  <c r="E16" i="5"/>
  <c r="E47" i="5" s="1"/>
  <c r="D16" i="5"/>
  <c r="D47" i="5" s="1"/>
  <c r="Y16" i="5"/>
  <c r="X16" i="5"/>
  <c r="W16" i="5"/>
  <c r="V16" i="5"/>
  <c r="U16" i="5"/>
  <c r="T16" i="5"/>
  <c r="O16" i="5"/>
  <c r="N16" i="5"/>
  <c r="M16" i="5"/>
  <c r="C16" i="5"/>
  <c r="C47" i="5" s="1"/>
  <c r="B16" i="5"/>
  <c r="B47" i="5" s="1"/>
  <c r="R16" i="5"/>
  <c r="Q16" i="5"/>
  <c r="P16" i="5"/>
  <c r="N10" i="5"/>
  <c r="M10" i="5"/>
  <c r="L10" i="5"/>
  <c r="W10" i="5"/>
  <c r="J10" i="5"/>
  <c r="Y10" i="5"/>
  <c r="X10" i="5"/>
  <c r="S10" i="5"/>
  <c r="R10" i="5"/>
  <c r="Q10" i="5"/>
  <c r="I10" i="5"/>
  <c r="H10" i="5"/>
  <c r="G10" i="5"/>
  <c r="F10" i="5"/>
  <c r="E10" i="5"/>
  <c r="D10" i="5"/>
  <c r="C10" i="5"/>
  <c r="B10" i="5"/>
  <c r="V10" i="5"/>
  <c r="U10" i="5"/>
  <c r="T10" i="5"/>
  <c r="P10" i="5"/>
  <c r="O10" i="5"/>
  <c r="K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V179" i="4"/>
  <c r="U179" i="4"/>
  <c r="T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T175" i="4"/>
  <c r="S175" i="4"/>
  <c r="R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U174" i="4"/>
  <c r="T174" i="4"/>
  <c r="S174" i="4"/>
  <c r="I174" i="4"/>
  <c r="H174" i="4"/>
  <c r="G174" i="4"/>
  <c r="C174" i="4"/>
  <c r="Y173" i="4"/>
  <c r="X173" i="4"/>
  <c r="W173" i="4"/>
  <c r="T173" i="4"/>
  <c r="Q173" i="4"/>
  <c r="P173" i="4"/>
  <c r="O173" i="4"/>
  <c r="F173" i="4"/>
  <c r="E173" i="4"/>
  <c r="W172" i="4"/>
  <c r="V172" i="4"/>
  <c r="U172" i="4"/>
  <c r="P172" i="4"/>
  <c r="N172" i="4"/>
  <c r="M172" i="4"/>
  <c r="L172" i="4"/>
  <c r="K172" i="4"/>
  <c r="B172" i="4"/>
  <c r="G171" i="4"/>
  <c r="E171" i="4"/>
  <c r="D171" i="4"/>
  <c r="B171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J170" i="4"/>
  <c r="I170" i="4"/>
  <c r="H170" i="4"/>
  <c r="G170" i="4"/>
  <c r="F170" i="4"/>
  <c r="E170" i="4"/>
  <c r="D170" i="4"/>
  <c r="C170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F169" i="4"/>
  <c r="E169" i="4"/>
  <c r="D169" i="4"/>
  <c r="C169" i="4"/>
  <c r="B169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B168" i="4"/>
  <c r="Y167" i="4"/>
  <c r="T166" i="4"/>
  <c r="L166" i="4"/>
  <c r="K166" i="4"/>
  <c r="C166" i="4"/>
  <c r="B166" i="4"/>
  <c r="I165" i="4"/>
  <c r="H165" i="4"/>
  <c r="W164" i="4"/>
  <c r="O164" i="4"/>
  <c r="I162" i="4"/>
  <c r="H162" i="4"/>
  <c r="Y161" i="4"/>
  <c r="X161" i="4"/>
  <c r="L161" i="4"/>
  <c r="E161" i="4"/>
  <c r="D161" i="4"/>
  <c r="X160" i="4"/>
  <c r="P160" i="4"/>
  <c r="O160" i="4"/>
  <c r="N160" i="4"/>
  <c r="G160" i="4"/>
  <c r="F160" i="4"/>
  <c r="D160" i="4"/>
  <c r="C160" i="4"/>
  <c r="M158" i="4"/>
  <c r="T156" i="4"/>
  <c r="S156" i="4"/>
  <c r="W155" i="4"/>
  <c r="M155" i="4"/>
  <c r="K15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C124" i="4"/>
  <c r="B124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U116" i="4"/>
  <c r="Y115" i="4"/>
  <c r="V115" i="4"/>
  <c r="T115" i="4"/>
  <c r="S115" i="4"/>
  <c r="R115" i="4"/>
  <c r="Y114" i="4"/>
  <c r="V114" i="4"/>
  <c r="M114" i="4"/>
  <c r="F113" i="4"/>
  <c r="E113" i="4"/>
  <c r="D113" i="4"/>
  <c r="B113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F111" i="4"/>
  <c r="D111" i="4"/>
  <c r="B111" i="4"/>
  <c r="T110" i="4"/>
  <c r="S110" i="4"/>
  <c r="R110" i="4"/>
  <c r="O110" i="4"/>
  <c r="K110" i="4"/>
  <c r="G110" i="4"/>
  <c r="C110" i="4"/>
  <c r="Y109" i="4"/>
  <c r="W109" i="4"/>
  <c r="V109" i="4"/>
  <c r="R109" i="4"/>
  <c r="N109" i="4"/>
  <c r="W106" i="4"/>
  <c r="V106" i="4"/>
  <c r="U106" i="4"/>
  <c r="T106" i="4"/>
  <c r="S106" i="4"/>
  <c r="R106" i="4"/>
  <c r="Q106" i="4"/>
  <c r="M106" i="4"/>
  <c r="K106" i="4"/>
  <c r="J106" i="4"/>
  <c r="I106" i="4"/>
  <c r="H106" i="4"/>
  <c r="G106" i="4"/>
  <c r="F106" i="4"/>
  <c r="E106" i="4"/>
  <c r="D106" i="4"/>
  <c r="C106" i="4"/>
  <c r="B106" i="4"/>
  <c r="N105" i="4"/>
  <c r="L105" i="4"/>
  <c r="J105" i="4"/>
  <c r="I105" i="4"/>
  <c r="Y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V101" i="4"/>
  <c r="S101" i="4"/>
  <c r="R101" i="4"/>
  <c r="D100" i="4"/>
  <c r="Y95" i="4"/>
  <c r="X95" i="4"/>
  <c r="W95" i="4"/>
  <c r="V95" i="4"/>
  <c r="U95" i="4"/>
  <c r="T95" i="4"/>
  <c r="T94" i="4" s="1"/>
  <c r="S95" i="4"/>
  <c r="R95" i="4"/>
  <c r="Q95" i="4"/>
  <c r="Q94" i="4" s="1"/>
  <c r="P95" i="4"/>
  <c r="P94" i="4" s="1"/>
  <c r="O95" i="4"/>
  <c r="N95" i="4"/>
  <c r="N94" i="4" s="1"/>
  <c r="M95" i="4"/>
  <c r="L95" i="4"/>
  <c r="L94" i="4" s="1"/>
  <c r="K95" i="4"/>
  <c r="J95" i="4"/>
  <c r="I95" i="4"/>
  <c r="I94" i="4" s="1"/>
  <c r="H95" i="4"/>
  <c r="H94" i="4" s="1"/>
  <c r="G95" i="4"/>
  <c r="F95" i="4"/>
  <c r="E95" i="4"/>
  <c r="D95" i="4"/>
  <c r="C95" i="4"/>
  <c r="B95" i="4"/>
  <c r="B94" i="4" s="1"/>
  <c r="W88" i="4"/>
  <c r="V88" i="4"/>
  <c r="R88" i="4"/>
  <c r="Y94" i="4"/>
  <c r="X94" i="4"/>
  <c r="W94" i="4"/>
  <c r="V94" i="4"/>
  <c r="U94" i="4"/>
  <c r="S94" i="4"/>
  <c r="R94" i="4"/>
  <c r="O94" i="4"/>
  <c r="M94" i="4"/>
  <c r="K94" i="4"/>
  <c r="J94" i="4"/>
  <c r="G94" i="4"/>
  <c r="F94" i="4"/>
  <c r="E94" i="4"/>
  <c r="D94" i="4"/>
  <c r="C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Y150" i="4" s="1"/>
  <c r="X77" i="4"/>
  <c r="X150" i="4" s="1"/>
  <c r="W77" i="4"/>
  <c r="W150" i="4" s="1"/>
  <c r="V77" i="4"/>
  <c r="V150" i="4" s="1"/>
  <c r="U77" i="4"/>
  <c r="U150" i="4" s="1"/>
  <c r="T77" i="4"/>
  <c r="T150" i="4" s="1"/>
  <c r="S77" i="4"/>
  <c r="S150" i="4" s="1"/>
  <c r="R77" i="4"/>
  <c r="R150" i="4" s="1"/>
  <c r="Q77" i="4"/>
  <c r="Q150" i="4" s="1"/>
  <c r="P77" i="4"/>
  <c r="P150" i="4" s="1"/>
  <c r="O77" i="4"/>
  <c r="O150" i="4" s="1"/>
  <c r="N77" i="4"/>
  <c r="N150" i="4" s="1"/>
  <c r="M77" i="4"/>
  <c r="M150" i="4" s="1"/>
  <c r="L77" i="4"/>
  <c r="L150" i="4" s="1"/>
  <c r="K77" i="4"/>
  <c r="K150" i="4" s="1"/>
  <c r="J77" i="4"/>
  <c r="J150" i="4" s="1"/>
  <c r="I77" i="4"/>
  <c r="I150" i="4" s="1"/>
  <c r="H77" i="4"/>
  <c r="H150" i="4" s="1"/>
  <c r="G77" i="4"/>
  <c r="G150" i="4" s="1"/>
  <c r="F77" i="4"/>
  <c r="F150" i="4" s="1"/>
  <c r="E77" i="4"/>
  <c r="E150" i="4" s="1"/>
  <c r="D77" i="4"/>
  <c r="D150" i="4" s="1"/>
  <c r="C77" i="4"/>
  <c r="C150" i="4" s="1"/>
  <c r="B77" i="4"/>
  <c r="B150" i="4" s="1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K149" i="4" s="1"/>
  <c r="J76" i="4"/>
  <c r="J149" i="4" s="1"/>
  <c r="I76" i="4"/>
  <c r="I149" i="4" s="1"/>
  <c r="H76" i="4"/>
  <c r="H149" i="4" s="1"/>
  <c r="G76" i="4"/>
  <c r="G149" i="4" s="1"/>
  <c r="F76" i="4"/>
  <c r="F149" i="4" s="1"/>
  <c r="E76" i="4"/>
  <c r="E149" i="4" s="1"/>
  <c r="D76" i="4"/>
  <c r="D149" i="4" s="1"/>
  <c r="C76" i="4"/>
  <c r="C149" i="4" s="1"/>
  <c r="B76" i="4"/>
  <c r="B149" i="4" s="1"/>
  <c r="Y75" i="4"/>
  <c r="X75" i="4"/>
  <c r="W75" i="4"/>
  <c r="V75" i="4"/>
  <c r="U75" i="4"/>
  <c r="T75" i="4"/>
  <c r="S75" i="4"/>
  <c r="R75" i="4"/>
  <c r="Q75" i="4"/>
  <c r="P75" i="4"/>
  <c r="O75" i="4"/>
  <c r="O148" i="4" s="1"/>
  <c r="N75" i="4"/>
  <c r="N148" i="4" s="1"/>
  <c r="M75" i="4"/>
  <c r="M148" i="4" s="1"/>
  <c r="L75" i="4"/>
  <c r="L148" i="4" s="1"/>
  <c r="K75" i="4"/>
  <c r="K148" i="4" s="1"/>
  <c r="J75" i="4"/>
  <c r="J148" i="4" s="1"/>
  <c r="I75" i="4"/>
  <c r="I148" i="4" s="1"/>
  <c r="H75" i="4"/>
  <c r="H148" i="4" s="1"/>
  <c r="G75" i="4"/>
  <c r="G148" i="4" s="1"/>
  <c r="F75" i="4"/>
  <c r="F148" i="4" s="1"/>
  <c r="E75" i="4"/>
  <c r="E148" i="4" s="1"/>
  <c r="D75" i="4"/>
  <c r="D148" i="4" s="1"/>
  <c r="C75" i="4"/>
  <c r="C148" i="4" s="1"/>
  <c r="B75" i="4"/>
  <c r="B148" i="4" s="1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K147" i="4" s="1"/>
  <c r="J74" i="4"/>
  <c r="J147" i="4" s="1"/>
  <c r="I74" i="4"/>
  <c r="I147" i="4" s="1"/>
  <c r="H74" i="4"/>
  <c r="H147" i="4" s="1"/>
  <c r="G74" i="4"/>
  <c r="G147" i="4" s="1"/>
  <c r="F74" i="4"/>
  <c r="F147" i="4" s="1"/>
  <c r="E74" i="4"/>
  <c r="E147" i="4" s="1"/>
  <c r="D74" i="4"/>
  <c r="D147" i="4" s="1"/>
  <c r="C74" i="4"/>
  <c r="C147" i="4" s="1"/>
  <c r="B74" i="4"/>
  <c r="B147" i="4" s="1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K146" i="4" s="1"/>
  <c r="J73" i="4"/>
  <c r="J146" i="4" s="1"/>
  <c r="I73" i="4"/>
  <c r="I146" i="4" s="1"/>
  <c r="H73" i="4"/>
  <c r="H146" i="4" s="1"/>
  <c r="G73" i="4"/>
  <c r="G146" i="4" s="1"/>
  <c r="F73" i="4"/>
  <c r="F146" i="4" s="1"/>
  <c r="E73" i="4"/>
  <c r="E146" i="4" s="1"/>
  <c r="D73" i="4"/>
  <c r="D146" i="4" s="1"/>
  <c r="C73" i="4"/>
  <c r="C146" i="4" s="1"/>
  <c r="B73" i="4"/>
  <c r="B146" i="4" s="1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K145" i="4" s="1"/>
  <c r="J72" i="4"/>
  <c r="J145" i="4" s="1"/>
  <c r="I72" i="4"/>
  <c r="I145" i="4" s="1"/>
  <c r="H72" i="4"/>
  <c r="H145" i="4" s="1"/>
  <c r="G72" i="4"/>
  <c r="G145" i="4" s="1"/>
  <c r="F72" i="4"/>
  <c r="F145" i="4" s="1"/>
  <c r="E72" i="4"/>
  <c r="E145" i="4" s="1"/>
  <c r="D72" i="4"/>
  <c r="D145" i="4" s="1"/>
  <c r="C72" i="4"/>
  <c r="C145" i="4" s="1"/>
  <c r="B72" i="4"/>
  <c r="B145" i="4" s="1"/>
  <c r="Y71" i="4"/>
  <c r="Y144" i="4" s="1"/>
  <c r="X71" i="4"/>
  <c r="X144" i="4" s="1"/>
  <c r="W71" i="4"/>
  <c r="W144" i="4" s="1"/>
  <c r="V71" i="4"/>
  <c r="V144" i="4" s="1"/>
  <c r="U71" i="4"/>
  <c r="U144" i="4" s="1"/>
  <c r="T71" i="4"/>
  <c r="T144" i="4" s="1"/>
  <c r="S71" i="4"/>
  <c r="S144" i="4" s="1"/>
  <c r="R71" i="4"/>
  <c r="R144" i="4" s="1"/>
  <c r="Q71" i="4"/>
  <c r="Q144" i="4" s="1"/>
  <c r="P71" i="4"/>
  <c r="P144" i="4" s="1"/>
  <c r="O71" i="4"/>
  <c r="O144" i="4" s="1"/>
  <c r="N71" i="4"/>
  <c r="N144" i="4" s="1"/>
  <c r="M71" i="4"/>
  <c r="M144" i="4" s="1"/>
  <c r="L71" i="4"/>
  <c r="L144" i="4" s="1"/>
  <c r="K71" i="4"/>
  <c r="K144" i="4" s="1"/>
  <c r="J71" i="4"/>
  <c r="J144" i="4" s="1"/>
  <c r="I71" i="4"/>
  <c r="I144" i="4" s="1"/>
  <c r="H71" i="4"/>
  <c r="H144" i="4" s="1"/>
  <c r="G71" i="4"/>
  <c r="G144" i="4" s="1"/>
  <c r="F71" i="4"/>
  <c r="F144" i="4" s="1"/>
  <c r="E71" i="4"/>
  <c r="E144" i="4" s="1"/>
  <c r="D71" i="4"/>
  <c r="D144" i="4" s="1"/>
  <c r="C71" i="4"/>
  <c r="C144" i="4" s="1"/>
  <c r="B71" i="4"/>
  <c r="B144" i="4" s="1"/>
  <c r="Y70" i="4"/>
  <c r="Y143" i="4" s="1"/>
  <c r="W70" i="4"/>
  <c r="W143" i="4" s="1"/>
  <c r="V70" i="4"/>
  <c r="V143" i="4" s="1"/>
  <c r="U70" i="4"/>
  <c r="U143" i="4" s="1"/>
  <c r="T70" i="4"/>
  <c r="T143" i="4" s="1"/>
  <c r="S70" i="4"/>
  <c r="S143" i="4" s="1"/>
  <c r="R70" i="4"/>
  <c r="R143" i="4" s="1"/>
  <c r="Q70" i="4"/>
  <c r="Q143" i="4" s="1"/>
  <c r="P70" i="4"/>
  <c r="P143" i="4" s="1"/>
  <c r="O70" i="4"/>
  <c r="O143" i="4" s="1"/>
  <c r="N70" i="4"/>
  <c r="N143" i="4" s="1"/>
  <c r="M70" i="4"/>
  <c r="M143" i="4" s="1"/>
  <c r="L70" i="4"/>
  <c r="L143" i="4" s="1"/>
  <c r="K70" i="4"/>
  <c r="K143" i="4" s="1"/>
  <c r="J70" i="4"/>
  <c r="J143" i="4" s="1"/>
  <c r="I70" i="4"/>
  <c r="I143" i="4" s="1"/>
  <c r="H70" i="4"/>
  <c r="H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G69" i="4"/>
  <c r="G142" i="4" s="1"/>
  <c r="D69" i="4"/>
  <c r="D142" i="4" s="1"/>
  <c r="C69" i="4"/>
  <c r="C142" i="4" s="1"/>
  <c r="B69" i="4"/>
  <c r="B142" i="4" s="1"/>
  <c r="Y68" i="4"/>
  <c r="Y141" i="4" s="1"/>
  <c r="X68" i="4"/>
  <c r="X141" i="4" s="1"/>
  <c r="W68" i="4"/>
  <c r="W141" i="4" s="1"/>
  <c r="V68" i="4"/>
  <c r="V141" i="4" s="1"/>
  <c r="U68" i="4"/>
  <c r="U141" i="4" s="1"/>
  <c r="T68" i="4"/>
  <c r="T141" i="4" s="1"/>
  <c r="S68" i="4"/>
  <c r="S141" i="4" s="1"/>
  <c r="R68" i="4"/>
  <c r="R141" i="4" s="1"/>
  <c r="Q68" i="4"/>
  <c r="Q141" i="4" s="1"/>
  <c r="P68" i="4"/>
  <c r="P141" i="4" s="1"/>
  <c r="O68" i="4"/>
  <c r="O141" i="4" s="1"/>
  <c r="N68" i="4"/>
  <c r="N141" i="4" s="1"/>
  <c r="M68" i="4"/>
  <c r="M141" i="4" s="1"/>
  <c r="L68" i="4"/>
  <c r="L141" i="4" s="1"/>
  <c r="K68" i="4"/>
  <c r="K141" i="4" s="1"/>
  <c r="J68" i="4"/>
  <c r="J141" i="4" s="1"/>
  <c r="I68" i="4"/>
  <c r="I141" i="4" s="1"/>
  <c r="H68" i="4"/>
  <c r="H141" i="4" s="1"/>
  <c r="G68" i="4"/>
  <c r="G141" i="4" s="1"/>
  <c r="F68" i="4"/>
  <c r="F141" i="4" s="1"/>
  <c r="E68" i="4"/>
  <c r="E141" i="4" s="1"/>
  <c r="D68" i="4"/>
  <c r="D141" i="4" s="1"/>
  <c r="C68" i="4"/>
  <c r="C141" i="4" s="1"/>
  <c r="B68" i="4"/>
  <c r="B141" i="4" s="1"/>
  <c r="Y67" i="4"/>
  <c r="Y140" i="4" s="1"/>
  <c r="X67" i="4"/>
  <c r="X140" i="4" s="1"/>
  <c r="W67" i="4"/>
  <c r="W140" i="4" s="1"/>
  <c r="V67" i="4"/>
  <c r="V140" i="4" s="1"/>
  <c r="U67" i="4"/>
  <c r="U140" i="4" s="1"/>
  <c r="T67" i="4"/>
  <c r="T140" i="4" s="1"/>
  <c r="S67" i="4"/>
  <c r="S140" i="4" s="1"/>
  <c r="R67" i="4"/>
  <c r="R140" i="4" s="1"/>
  <c r="Q67" i="4"/>
  <c r="Q140" i="4" s="1"/>
  <c r="P67" i="4"/>
  <c r="P140" i="4" s="1"/>
  <c r="O67" i="4"/>
  <c r="O140" i="4" s="1"/>
  <c r="N67" i="4"/>
  <c r="N140" i="4" s="1"/>
  <c r="M67" i="4"/>
  <c r="M140" i="4" s="1"/>
  <c r="L67" i="4"/>
  <c r="L140" i="4" s="1"/>
  <c r="K67" i="4"/>
  <c r="K140" i="4" s="1"/>
  <c r="J67" i="4"/>
  <c r="J140" i="4" s="1"/>
  <c r="I67" i="4"/>
  <c r="I140" i="4" s="1"/>
  <c r="H67" i="4"/>
  <c r="H140" i="4" s="1"/>
  <c r="G67" i="4"/>
  <c r="G140" i="4" s="1"/>
  <c r="F67" i="4"/>
  <c r="F140" i="4" s="1"/>
  <c r="E67" i="4"/>
  <c r="E140" i="4" s="1"/>
  <c r="D67" i="4"/>
  <c r="D140" i="4" s="1"/>
  <c r="C67" i="4"/>
  <c r="C140" i="4" s="1"/>
  <c r="B67" i="4"/>
  <c r="B140" i="4" s="1"/>
  <c r="Y66" i="4"/>
  <c r="Y139" i="4" s="1"/>
  <c r="X66" i="4"/>
  <c r="X139" i="4" s="1"/>
  <c r="W66" i="4"/>
  <c r="W139" i="4" s="1"/>
  <c r="V66" i="4"/>
  <c r="V139" i="4" s="1"/>
  <c r="U66" i="4"/>
  <c r="U139" i="4" s="1"/>
  <c r="T66" i="4"/>
  <c r="T139" i="4" s="1"/>
  <c r="S66" i="4"/>
  <c r="S139" i="4" s="1"/>
  <c r="R66" i="4"/>
  <c r="R139" i="4" s="1"/>
  <c r="Q66" i="4"/>
  <c r="Q139" i="4" s="1"/>
  <c r="P66" i="4"/>
  <c r="P139" i="4" s="1"/>
  <c r="O66" i="4"/>
  <c r="O139" i="4" s="1"/>
  <c r="N66" i="4"/>
  <c r="N139" i="4" s="1"/>
  <c r="M66" i="4"/>
  <c r="M139" i="4" s="1"/>
  <c r="L66" i="4"/>
  <c r="L139" i="4" s="1"/>
  <c r="K66" i="4"/>
  <c r="K139" i="4" s="1"/>
  <c r="J66" i="4"/>
  <c r="J139" i="4" s="1"/>
  <c r="I66" i="4"/>
  <c r="I139" i="4" s="1"/>
  <c r="H66" i="4"/>
  <c r="H139" i="4" s="1"/>
  <c r="G66" i="4"/>
  <c r="G139" i="4" s="1"/>
  <c r="F66" i="4"/>
  <c r="F139" i="4" s="1"/>
  <c r="E66" i="4"/>
  <c r="E139" i="4" s="1"/>
  <c r="D66" i="4"/>
  <c r="D139" i="4" s="1"/>
  <c r="C66" i="4"/>
  <c r="C139" i="4" s="1"/>
  <c r="B66" i="4"/>
  <c r="B139" i="4" s="1"/>
  <c r="Y65" i="4"/>
  <c r="Y138" i="4" s="1"/>
  <c r="Y64" i="4"/>
  <c r="W64" i="4"/>
  <c r="V64" i="4"/>
  <c r="U64" i="4"/>
  <c r="T64" i="4"/>
  <c r="S64" i="4"/>
  <c r="R64" i="4"/>
  <c r="R137" i="4" s="1"/>
  <c r="Q64" i="4"/>
  <c r="Q137" i="4" s="1"/>
  <c r="P64" i="4"/>
  <c r="P137" i="4" s="1"/>
  <c r="O64" i="4"/>
  <c r="O137" i="4" s="1"/>
  <c r="N64" i="4"/>
  <c r="N137" i="4" s="1"/>
  <c r="M64" i="4"/>
  <c r="M137" i="4" s="1"/>
  <c r="L64" i="4"/>
  <c r="L137" i="4" s="1"/>
  <c r="K64" i="4"/>
  <c r="K137" i="4" s="1"/>
  <c r="G64" i="4"/>
  <c r="G137" i="4" s="1"/>
  <c r="B64" i="4"/>
  <c r="B137" i="4" s="1"/>
  <c r="Y63" i="4"/>
  <c r="X63" i="4"/>
  <c r="W63" i="4"/>
  <c r="V63" i="4"/>
  <c r="U63" i="4"/>
  <c r="S63" i="4"/>
  <c r="R63" i="4"/>
  <c r="Q63" i="4"/>
  <c r="P63" i="4"/>
  <c r="O63" i="4"/>
  <c r="N63" i="4"/>
  <c r="M63" i="4"/>
  <c r="L63" i="4"/>
  <c r="K63" i="4"/>
  <c r="K136" i="4" s="1"/>
  <c r="J63" i="4"/>
  <c r="J136" i="4" s="1"/>
  <c r="I63" i="4"/>
  <c r="I136" i="4" s="1"/>
  <c r="H63" i="4"/>
  <c r="H136" i="4" s="1"/>
  <c r="G63" i="4"/>
  <c r="G136" i="4" s="1"/>
  <c r="C63" i="4"/>
  <c r="C136" i="4" s="1"/>
  <c r="Y62" i="4"/>
  <c r="Y135" i="4" s="1"/>
  <c r="W62" i="4"/>
  <c r="W135" i="4" s="1"/>
  <c r="V62" i="4"/>
  <c r="V135" i="4" s="1"/>
  <c r="Q62" i="4"/>
  <c r="Q135" i="4" s="1"/>
  <c r="O62" i="4"/>
  <c r="O135" i="4" s="1"/>
  <c r="M62" i="4"/>
  <c r="M135" i="4" s="1"/>
  <c r="Y60" i="4"/>
  <c r="Y133" i="4" s="1"/>
  <c r="X60" i="4"/>
  <c r="X133" i="4" s="1"/>
  <c r="W60" i="4"/>
  <c r="W133" i="4" s="1"/>
  <c r="V60" i="4"/>
  <c r="V133" i="4" s="1"/>
  <c r="U60" i="4"/>
  <c r="U133" i="4" s="1"/>
  <c r="T60" i="4"/>
  <c r="T133" i="4" s="1"/>
  <c r="S60" i="4"/>
  <c r="S133" i="4" s="1"/>
  <c r="R60" i="4"/>
  <c r="R133" i="4" s="1"/>
  <c r="Q60" i="4"/>
  <c r="Q133" i="4" s="1"/>
  <c r="P60" i="4"/>
  <c r="P133" i="4" s="1"/>
  <c r="O60" i="4"/>
  <c r="O133" i="4" s="1"/>
  <c r="N60" i="4"/>
  <c r="N133" i="4" s="1"/>
  <c r="M60" i="4"/>
  <c r="M133" i="4" s="1"/>
  <c r="L60" i="4"/>
  <c r="L133" i="4" s="1"/>
  <c r="K60" i="4"/>
  <c r="K133" i="4" s="1"/>
  <c r="J60" i="4"/>
  <c r="J133" i="4" s="1"/>
  <c r="I60" i="4"/>
  <c r="I133" i="4" s="1"/>
  <c r="H60" i="4"/>
  <c r="H133" i="4" s="1"/>
  <c r="G60" i="4"/>
  <c r="G133" i="4" s="1"/>
  <c r="F60" i="4"/>
  <c r="F133" i="4" s="1"/>
  <c r="E60" i="4"/>
  <c r="E133" i="4" s="1"/>
  <c r="D60" i="4"/>
  <c r="D133" i="4" s="1"/>
  <c r="C60" i="4"/>
  <c r="C133" i="4" s="1"/>
  <c r="B60" i="4"/>
  <c r="B133" i="4" s="1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Y56" i="4"/>
  <c r="Y131" i="4" s="1"/>
  <c r="X56" i="4"/>
  <c r="X131" i="4" s="1"/>
  <c r="W56" i="4"/>
  <c r="W131" i="4" s="1"/>
  <c r="V56" i="4"/>
  <c r="V131" i="4" s="1"/>
  <c r="U56" i="4"/>
  <c r="U131" i="4" s="1"/>
  <c r="T56" i="4"/>
  <c r="T131" i="4" s="1"/>
  <c r="S56" i="4"/>
  <c r="S131" i="4" s="1"/>
  <c r="R56" i="4"/>
  <c r="R131" i="4" s="1"/>
  <c r="Q56" i="4"/>
  <c r="Q131" i="4" s="1"/>
  <c r="P56" i="4"/>
  <c r="P131" i="4" s="1"/>
  <c r="O56" i="4"/>
  <c r="O131" i="4" s="1"/>
  <c r="N56" i="4"/>
  <c r="N131" i="4" s="1"/>
  <c r="M56" i="4"/>
  <c r="M131" i="4" s="1"/>
  <c r="L56" i="4"/>
  <c r="L131" i="4" s="1"/>
  <c r="J56" i="4"/>
  <c r="J131" i="4" s="1"/>
  <c r="I56" i="4"/>
  <c r="I131" i="4" s="1"/>
  <c r="H56" i="4"/>
  <c r="H131" i="4" s="1"/>
  <c r="G56" i="4"/>
  <c r="G131" i="4" s="1"/>
  <c r="F56" i="4"/>
  <c r="F131" i="4" s="1"/>
  <c r="E56" i="4"/>
  <c r="E131" i="4" s="1"/>
  <c r="D56" i="4"/>
  <c r="D131" i="4" s="1"/>
  <c r="C56" i="4"/>
  <c r="C131" i="4" s="1"/>
  <c r="B56" i="4"/>
  <c r="B131" i="4" s="1"/>
  <c r="Y54" i="4"/>
  <c r="X54" i="4"/>
  <c r="W54" i="4"/>
  <c r="V54" i="4"/>
  <c r="T54" i="4"/>
  <c r="S54" i="4"/>
  <c r="R54" i="4"/>
  <c r="Q54" i="4"/>
  <c r="P54" i="4"/>
  <c r="O54" i="4"/>
  <c r="N54" i="4"/>
  <c r="M54" i="4"/>
  <c r="G54" i="4"/>
  <c r="F54" i="4"/>
  <c r="E54" i="4"/>
  <c r="D54" i="4"/>
  <c r="C54" i="4"/>
  <c r="Y53" i="4"/>
  <c r="W53" i="4"/>
  <c r="V53" i="4"/>
  <c r="U53" i="4"/>
  <c r="T53" i="4"/>
  <c r="S53" i="4"/>
  <c r="R53" i="4"/>
  <c r="P53" i="4"/>
  <c r="O53" i="4"/>
  <c r="N53" i="4"/>
  <c r="L53" i="4"/>
  <c r="W52" i="4"/>
  <c r="W129" i="4" s="1"/>
  <c r="V52" i="4"/>
  <c r="V129" i="4" s="1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W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9" i="4"/>
  <c r="W9" i="4"/>
  <c r="V9" i="4"/>
  <c r="U9" i="4"/>
  <c r="T9" i="4"/>
  <c r="O9" i="4"/>
  <c r="N9" i="4"/>
  <c r="M9" i="4"/>
  <c r="L9" i="4"/>
  <c r="D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T5" i="4"/>
  <c r="R5" i="4"/>
  <c r="Q5" i="4"/>
  <c r="P5" i="4"/>
  <c r="O5" i="4"/>
  <c r="N5" i="4"/>
  <c r="M5" i="4"/>
  <c r="L5" i="4"/>
  <c r="J5" i="4"/>
  <c r="I5" i="4"/>
  <c r="H5" i="4"/>
  <c r="G5" i="4"/>
  <c r="D5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X3" i="4"/>
  <c r="W3" i="4"/>
  <c r="O3" i="4"/>
  <c r="N3" i="4"/>
  <c r="M3" i="4"/>
  <c r="L3" i="4"/>
  <c r="D3" i="4"/>
  <c r="B40" i="2"/>
  <c r="B44" i="2"/>
  <c r="B9" i="2"/>
  <c r="B60" i="2"/>
  <c r="B35" i="2"/>
  <c r="B53" i="2"/>
  <c r="B45" i="2"/>
  <c r="B15" i="2"/>
  <c r="B43" i="2"/>
  <c r="B59" i="2"/>
  <c r="B10" i="2"/>
  <c r="B29" i="2"/>
  <c r="B20" i="2"/>
  <c r="B4" i="2"/>
  <c r="B25" i="2"/>
  <c r="B13" i="2"/>
  <c r="B61" i="2"/>
  <c r="B19" i="2"/>
  <c r="B55" i="2"/>
  <c r="B39" i="2"/>
  <c r="B26" i="2"/>
  <c r="B28" i="2"/>
  <c r="B6" i="2"/>
  <c r="B18" i="2"/>
  <c r="B50" i="2"/>
  <c r="B31" i="2"/>
  <c r="B56" i="2"/>
  <c r="B54" i="2"/>
  <c r="B36" i="2"/>
  <c r="B5" i="2"/>
  <c r="B14" i="2"/>
  <c r="B23" i="2"/>
  <c r="B30" i="2"/>
  <c r="B34" i="2"/>
  <c r="B48" i="2"/>
  <c r="B51" i="2"/>
  <c r="B41" i="2"/>
  <c r="B24" i="2"/>
  <c r="B33" i="2"/>
  <c r="B38" i="2"/>
  <c r="B58" i="2"/>
  <c r="B49" i="2"/>
  <c r="B21" i="2"/>
  <c r="B46" i="2"/>
  <c r="B8" i="2"/>
  <c r="B16" i="2"/>
  <c r="B11" i="2"/>
  <c r="V103" i="50" l="1"/>
  <c r="B105" i="50"/>
  <c r="W103" i="50"/>
  <c r="C105" i="50"/>
  <c r="G105" i="51"/>
  <c r="X103" i="50"/>
  <c r="D105" i="50"/>
  <c r="H105" i="51"/>
  <c r="Y103" i="50"/>
  <c r="E105" i="50"/>
  <c r="I105" i="51"/>
  <c r="B104" i="50"/>
  <c r="F105" i="50"/>
  <c r="J105" i="51"/>
  <c r="C104" i="50"/>
  <c r="G105" i="50"/>
  <c r="G104" i="51"/>
  <c r="K105" i="51"/>
  <c r="D104" i="50"/>
  <c r="H105" i="50"/>
  <c r="H104" i="51"/>
  <c r="L105" i="51"/>
  <c r="E104" i="50"/>
  <c r="I105" i="50"/>
  <c r="I104" i="51"/>
  <c r="M105" i="51"/>
  <c r="B103" i="50"/>
  <c r="F104" i="50"/>
  <c r="J105" i="50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S103" i="50"/>
  <c r="W104" i="50"/>
  <c r="W103" i="51"/>
  <c r="T103" i="50"/>
  <c r="X104" i="50"/>
  <c r="X103" i="51"/>
  <c r="U103" i="50"/>
  <c r="Y104" i="50"/>
  <c r="Y103" i="51"/>
  <c r="B96" i="49"/>
  <c r="C96" i="49"/>
  <c r="D96" i="49"/>
  <c r="E96" i="49"/>
  <c r="F96" i="49"/>
  <c r="G96" i="49"/>
  <c r="H96" i="49"/>
  <c r="H39" i="4"/>
  <c r="I96" i="49"/>
  <c r="J96" i="49"/>
  <c r="K96" i="49"/>
  <c r="L96" i="49"/>
  <c r="M96" i="49"/>
  <c r="N96" i="49"/>
  <c r="O96" i="49"/>
  <c r="P96" i="49"/>
  <c r="Q96" i="49"/>
  <c r="R96" i="49"/>
  <c r="S96" i="49"/>
  <c r="T96" i="49"/>
  <c r="U96" i="49"/>
  <c r="M60" i="47"/>
  <c r="Q60" i="47"/>
  <c r="U60" i="47"/>
  <c r="Y60" i="47"/>
  <c r="D60" i="46"/>
  <c r="C52" i="46"/>
  <c r="L60" i="46"/>
  <c r="W52" i="46"/>
  <c r="O60" i="46"/>
  <c r="P60" i="46"/>
  <c r="W60" i="46"/>
  <c r="K52" i="46"/>
  <c r="G52" i="46"/>
  <c r="I52" i="46"/>
  <c r="S52" i="46"/>
  <c r="O52" i="46"/>
  <c r="V52" i="45"/>
  <c r="W52" i="45"/>
  <c r="K60" i="45"/>
  <c r="O60" i="45"/>
  <c r="S60" i="45"/>
  <c r="T60" i="45"/>
  <c r="W60" i="45"/>
  <c r="C52" i="45"/>
  <c r="F52" i="45"/>
  <c r="G52" i="45"/>
  <c r="P52" i="45"/>
  <c r="K52" i="45"/>
  <c r="S69" i="45"/>
  <c r="N52" i="45"/>
  <c r="O52" i="45"/>
  <c r="G69" i="45"/>
  <c r="S52" i="45"/>
  <c r="T69" i="45"/>
  <c r="D69" i="45"/>
  <c r="K69" i="45"/>
  <c r="O69" i="45"/>
  <c r="W69" i="45"/>
  <c r="L69" i="45"/>
  <c r="J72" i="43"/>
  <c r="L72" i="43"/>
  <c r="N72" i="43"/>
  <c r="R72" i="43"/>
  <c r="V90" i="43"/>
  <c r="Y123" i="4"/>
  <c r="C72" i="42"/>
  <c r="G72" i="42"/>
  <c r="K72" i="42"/>
  <c r="P90" i="41"/>
  <c r="V81" i="41"/>
  <c r="F81" i="41"/>
  <c r="L81" i="41"/>
  <c r="H81" i="41"/>
  <c r="L90" i="42"/>
  <c r="M90" i="42"/>
  <c r="T90" i="43"/>
  <c r="N90" i="42"/>
  <c r="U90" i="43"/>
  <c r="N81" i="41"/>
  <c r="P90" i="42"/>
  <c r="W90" i="43"/>
  <c r="L72" i="41"/>
  <c r="Y90" i="43"/>
  <c r="N72" i="41"/>
  <c r="S90" i="42"/>
  <c r="T90" i="42"/>
  <c r="T72" i="41"/>
  <c r="U90" i="42"/>
  <c r="V72" i="41"/>
  <c r="V90" i="42"/>
  <c r="X90" i="42"/>
  <c r="O90" i="42"/>
  <c r="W90" i="42"/>
  <c r="G39" i="4"/>
  <c r="O81" i="41"/>
  <c r="Q81" i="41"/>
  <c r="S81" i="41"/>
  <c r="T81" i="41"/>
  <c r="U81" i="41"/>
  <c r="W81" i="41"/>
  <c r="Y81" i="41"/>
  <c r="P81" i="41"/>
  <c r="C81" i="41"/>
  <c r="D81" i="41"/>
  <c r="E81" i="41"/>
  <c r="X81" i="41"/>
  <c r="G81" i="41"/>
  <c r="I81" i="41"/>
  <c r="L51" i="39"/>
  <c r="J78" i="39"/>
  <c r="L78" i="39"/>
  <c r="D79" i="39"/>
  <c r="J79" i="39"/>
  <c r="L79" i="39"/>
  <c r="R79" i="39"/>
  <c r="T51" i="39"/>
  <c r="B63" i="39"/>
  <c r="T79" i="39"/>
  <c r="J63" i="39"/>
  <c r="L63" i="39"/>
  <c r="B57" i="39"/>
  <c r="R63" i="39"/>
  <c r="D57" i="39"/>
  <c r="N63" i="38"/>
  <c r="F60" i="38"/>
  <c r="C72" i="37"/>
  <c r="E72" i="37"/>
  <c r="L60" i="37"/>
  <c r="B57" i="37"/>
  <c r="P80" i="38"/>
  <c r="J57" i="37"/>
  <c r="R57" i="37"/>
  <c r="E39" i="4"/>
  <c r="G72" i="37"/>
  <c r="U72" i="37"/>
  <c r="I39" i="4"/>
  <c r="W72" i="37"/>
  <c r="K60" i="35"/>
  <c r="S60" i="35"/>
  <c r="H51" i="33"/>
  <c r="P51" i="33"/>
  <c r="L63" i="33"/>
  <c r="N60" i="33"/>
  <c r="X51" i="33"/>
  <c r="D57" i="33"/>
  <c r="T57" i="33"/>
  <c r="F72" i="33"/>
  <c r="V72" i="33"/>
  <c r="B30" i="4"/>
  <c r="K30" i="4"/>
  <c r="X72" i="33"/>
  <c r="M30" i="4"/>
  <c r="N72" i="33"/>
  <c r="P72" i="33"/>
  <c r="U30" i="4"/>
  <c r="S39" i="4"/>
  <c r="T39" i="4"/>
  <c r="H72" i="33"/>
  <c r="Q72" i="33"/>
  <c r="N105" i="31"/>
  <c r="F90" i="31"/>
  <c r="H90" i="31"/>
  <c r="N90" i="31"/>
  <c r="P90" i="31"/>
  <c r="G123" i="30"/>
  <c r="B90" i="29"/>
  <c r="D90" i="29"/>
  <c r="S120" i="30"/>
  <c r="J90" i="29"/>
  <c r="U84" i="29"/>
  <c r="G113" i="29"/>
  <c r="J84" i="29"/>
  <c r="M84" i="29"/>
  <c r="D84" i="29"/>
  <c r="F84" i="29"/>
  <c r="G84" i="29"/>
  <c r="Q99" i="29"/>
  <c r="R113" i="29"/>
  <c r="R99" i="29"/>
  <c r="R84" i="29"/>
  <c r="X123" i="31"/>
  <c r="L84" i="29"/>
  <c r="N84" i="29"/>
  <c r="H123" i="29"/>
  <c r="O84" i="29"/>
  <c r="P123" i="29"/>
  <c r="P123" i="30"/>
  <c r="X123" i="29"/>
  <c r="X113" i="29" s="1"/>
  <c r="N94" i="29"/>
  <c r="T84" i="29"/>
  <c r="W94" i="29"/>
  <c r="B84" i="29"/>
  <c r="R122" i="30"/>
  <c r="V84" i="29"/>
  <c r="W84" i="29"/>
  <c r="E84" i="29"/>
  <c r="X123" i="30"/>
  <c r="O30" i="4"/>
  <c r="Y30" i="4"/>
  <c r="P30" i="4"/>
  <c r="J113" i="29"/>
  <c r="N30" i="4"/>
  <c r="L39" i="4"/>
  <c r="M39" i="4"/>
  <c r="B113" i="29"/>
  <c r="I57" i="24"/>
  <c r="I116" i="4" s="1"/>
  <c r="M57" i="24"/>
  <c r="M116" i="4" s="1"/>
  <c r="O57" i="24"/>
  <c r="O116" i="4" s="1"/>
  <c r="D122" i="27"/>
  <c r="T122" i="27"/>
  <c r="B57" i="24"/>
  <c r="B116" i="4" s="1"/>
  <c r="F57" i="24"/>
  <c r="F116" i="4" s="1"/>
  <c r="C57" i="24"/>
  <c r="C116" i="4" s="1"/>
  <c r="D57" i="24"/>
  <c r="D116" i="4" s="1"/>
  <c r="H57" i="24"/>
  <c r="H116" i="4" s="1"/>
  <c r="E57" i="24"/>
  <c r="E116" i="4" s="1"/>
  <c r="J116" i="27"/>
  <c r="E116" i="26"/>
  <c r="M116" i="26"/>
  <c r="G154" i="26"/>
  <c r="O154" i="26"/>
  <c r="W154" i="26"/>
  <c r="X52" i="24"/>
  <c r="X69" i="4" s="1"/>
  <c r="E136" i="25"/>
  <c r="R105" i="25"/>
  <c r="R110" i="25"/>
  <c r="F122" i="25"/>
  <c r="F136" i="25"/>
  <c r="J146" i="25"/>
  <c r="V105" i="25"/>
  <c r="S110" i="25"/>
  <c r="G122" i="25"/>
  <c r="X110" i="25"/>
  <c r="F156" i="25"/>
  <c r="J122" i="25"/>
  <c r="G156" i="25"/>
  <c r="H136" i="25"/>
  <c r="B98" i="25"/>
  <c r="O122" i="25"/>
  <c r="O143" i="25"/>
  <c r="I136" i="25"/>
  <c r="B119" i="25"/>
  <c r="R122" i="25"/>
  <c r="Y143" i="25"/>
  <c r="J136" i="25"/>
  <c r="J119" i="25"/>
  <c r="W122" i="25"/>
  <c r="K119" i="25"/>
  <c r="X122" i="25"/>
  <c r="F98" i="25"/>
  <c r="Y110" i="25"/>
  <c r="G98" i="25"/>
  <c r="H98" i="25"/>
  <c r="P116" i="25"/>
  <c r="D110" i="25"/>
  <c r="Q116" i="25"/>
  <c r="J98" i="25"/>
  <c r="B110" i="25"/>
  <c r="C110" i="25"/>
  <c r="H110" i="25"/>
  <c r="V77" i="24"/>
  <c r="V174" i="4" s="1"/>
  <c r="Y153" i="25"/>
  <c r="E69" i="4"/>
  <c r="E142" i="4" s="1"/>
  <c r="X70" i="4"/>
  <c r="X143" i="4" s="1"/>
  <c r="N98" i="25"/>
  <c r="B154" i="25"/>
  <c r="O98" i="25"/>
  <c r="P98" i="25"/>
  <c r="L110" i="25"/>
  <c r="L154" i="25"/>
  <c r="R98" i="25"/>
  <c r="I110" i="25"/>
  <c r="J110" i="25"/>
  <c r="B146" i="25"/>
  <c r="K110" i="25"/>
  <c r="P110" i="25"/>
  <c r="S76" i="24"/>
  <c r="S173" i="4" s="1"/>
  <c r="V98" i="25"/>
  <c r="W98" i="25"/>
  <c r="H52" i="24"/>
  <c r="X98" i="25"/>
  <c r="T110" i="25"/>
  <c r="I52" i="24"/>
  <c r="V52" i="24"/>
  <c r="V69" i="4" s="1"/>
  <c r="N105" i="25"/>
  <c r="Q110" i="25"/>
  <c r="J74" i="24"/>
  <c r="J171" i="4" s="1"/>
  <c r="J69" i="4"/>
  <c r="J142" i="4" s="1"/>
  <c r="T17" i="4"/>
  <c r="T3" i="4"/>
  <c r="T128" i="4" s="1"/>
  <c r="G30" i="4"/>
  <c r="W52" i="24"/>
  <c r="G69" i="24"/>
  <c r="X136" i="25"/>
  <c r="X74" i="24"/>
  <c r="X171" i="4" s="1"/>
  <c r="I69" i="24"/>
  <c r="Y52" i="24"/>
  <c r="L69" i="24"/>
  <c r="D77" i="24"/>
  <c r="D174" i="4" s="1"/>
  <c r="M77" i="24"/>
  <c r="M174" i="4" s="1"/>
  <c r="T30" i="4"/>
  <c r="N39" i="4"/>
  <c r="C136" i="25"/>
  <c r="F52" i="24"/>
  <c r="O136" i="25"/>
  <c r="Y136" i="25"/>
  <c r="W39" i="4"/>
  <c r="X39" i="4"/>
  <c r="K52" i="24"/>
  <c r="Y39" i="4"/>
  <c r="L52" i="24"/>
  <c r="X77" i="24"/>
  <c r="X174" i="4" s="1"/>
  <c r="M136" i="25"/>
  <c r="K136" i="25"/>
  <c r="I146" i="25"/>
  <c r="M52" i="24"/>
  <c r="R146" i="25"/>
  <c r="N52" i="24"/>
  <c r="K67" i="24"/>
  <c r="O52" i="24"/>
  <c r="L67" i="24"/>
  <c r="P52" i="24"/>
  <c r="T67" i="24"/>
  <c r="Q52" i="24"/>
  <c r="D68" i="24"/>
  <c r="R136" i="25"/>
  <c r="R52" i="24"/>
  <c r="E68" i="24"/>
  <c r="F75" i="24"/>
  <c r="F172" i="4" s="1"/>
  <c r="S52" i="24"/>
  <c r="N68" i="24"/>
  <c r="O75" i="24"/>
  <c r="O172" i="4" s="1"/>
  <c r="T52" i="24"/>
  <c r="U136" i="25"/>
  <c r="S136" i="25"/>
  <c r="U52" i="24"/>
  <c r="W68" i="24"/>
  <c r="Y75" i="24"/>
  <c r="Y172" i="4" s="1"/>
  <c r="V136" i="25"/>
  <c r="V74" i="24"/>
  <c r="V171" i="4" s="1"/>
  <c r="W136" i="25"/>
  <c r="U144" i="23"/>
  <c r="U60" i="20"/>
  <c r="U113" i="4" s="1"/>
  <c r="B179" i="23"/>
  <c r="B165" i="23" s="1"/>
  <c r="B62" i="20"/>
  <c r="B115" i="4" s="1"/>
  <c r="Y144" i="23"/>
  <c r="Y57" i="20"/>
  <c r="Y56" i="20" s="1"/>
  <c r="Y60" i="20"/>
  <c r="D179" i="23"/>
  <c r="D165" i="23" s="1"/>
  <c r="D62" i="20"/>
  <c r="D115" i="4" s="1"/>
  <c r="I179" i="23"/>
  <c r="I165" i="23" s="1"/>
  <c r="I62" i="20"/>
  <c r="I115" i="4" s="1"/>
  <c r="J179" i="23"/>
  <c r="J165" i="23" s="1"/>
  <c r="J62" i="20"/>
  <c r="J115" i="4" s="1"/>
  <c r="L179" i="23"/>
  <c r="L165" i="23" s="1"/>
  <c r="L62" i="20"/>
  <c r="L115" i="4" s="1"/>
  <c r="I163" i="23"/>
  <c r="I146" i="23" s="1"/>
  <c r="I61" i="20"/>
  <c r="I144" i="23"/>
  <c r="I57" i="20"/>
  <c r="I56" i="20" s="1"/>
  <c r="I60" i="20"/>
  <c r="I113" i="4" s="1"/>
  <c r="Q163" i="23"/>
  <c r="Q146" i="23" s="1"/>
  <c r="Q61" i="20"/>
  <c r="Q114" i="4" s="1"/>
  <c r="Q62" i="20"/>
  <c r="Q115" i="4" s="1"/>
  <c r="V146" i="23"/>
  <c r="R165" i="23"/>
  <c r="Y146" i="23"/>
  <c r="Q57" i="20"/>
  <c r="Q56" i="20" s="1"/>
  <c r="T165" i="23"/>
  <c r="G5" i="23"/>
  <c r="Y165" i="23"/>
  <c r="M132" i="23"/>
  <c r="E48" i="23"/>
  <c r="C60" i="20"/>
  <c r="X62" i="20"/>
  <c r="X115" i="4" s="1"/>
  <c r="J5" i="23"/>
  <c r="C205" i="23"/>
  <c r="S165" i="23"/>
  <c r="S61" i="20"/>
  <c r="S114" i="4" s="1"/>
  <c r="K60" i="20"/>
  <c r="R5" i="23"/>
  <c r="L60" i="20"/>
  <c r="L113" i="4" s="1"/>
  <c r="S5" i="23"/>
  <c r="M60" i="20"/>
  <c r="T5" i="23"/>
  <c r="M99" i="23"/>
  <c r="N60" i="20"/>
  <c r="N113" i="4" s="1"/>
  <c r="O60" i="20"/>
  <c r="O113" i="4" s="1"/>
  <c r="E62" i="20"/>
  <c r="E115" i="4" s="1"/>
  <c r="V5" i="23"/>
  <c r="B48" i="23"/>
  <c r="P60" i="20"/>
  <c r="P113" i="4" s="1"/>
  <c r="W5" i="23"/>
  <c r="C48" i="23"/>
  <c r="C99" i="23"/>
  <c r="P99" i="23"/>
  <c r="Q60" i="20"/>
  <c r="H62" i="20"/>
  <c r="H115" i="4" s="1"/>
  <c r="X5" i="23"/>
  <c r="F48" i="23"/>
  <c r="F99" i="23"/>
  <c r="C57" i="20"/>
  <c r="C56" i="20" s="1"/>
  <c r="J48" i="23"/>
  <c r="E57" i="20"/>
  <c r="E56" i="20" s="1"/>
  <c r="K48" i="23"/>
  <c r="F57" i="20"/>
  <c r="F56" i="20" s="1"/>
  <c r="N48" i="23"/>
  <c r="K99" i="23"/>
  <c r="U99" i="23"/>
  <c r="E132" i="23"/>
  <c r="R48" i="23"/>
  <c r="N99" i="23"/>
  <c r="N57" i="20" s="1"/>
  <c r="N56" i="20" s="1"/>
  <c r="B141" i="22"/>
  <c r="B132" i="22" s="1"/>
  <c r="E141" i="22"/>
  <c r="E132" i="22" s="1"/>
  <c r="J141" i="22"/>
  <c r="J132" i="22" s="1"/>
  <c r="M141" i="22"/>
  <c r="M132" i="22" s="1"/>
  <c r="P183" i="21"/>
  <c r="B132" i="21"/>
  <c r="D132" i="21"/>
  <c r="I141" i="21"/>
  <c r="I132" i="21" s="1"/>
  <c r="B51" i="20"/>
  <c r="J132" i="21"/>
  <c r="M141" i="21"/>
  <c r="M132" i="21" s="1"/>
  <c r="G51" i="20"/>
  <c r="Q141" i="21"/>
  <c r="Q132" i="21" s="1"/>
  <c r="P51" i="20"/>
  <c r="L132" i="21"/>
  <c r="U141" i="21"/>
  <c r="U132" i="21" s="1"/>
  <c r="R51" i="20"/>
  <c r="Y141" i="21"/>
  <c r="Y132" i="21" s="1"/>
  <c r="W51" i="20"/>
  <c r="H30" i="4"/>
  <c r="L30" i="4"/>
  <c r="Q51" i="20"/>
  <c r="D205" i="21"/>
  <c r="H183" i="23"/>
  <c r="Q183" i="21"/>
  <c r="U194" i="21"/>
  <c r="I194" i="21"/>
  <c r="S51" i="20"/>
  <c r="V194" i="21"/>
  <c r="F205" i="21"/>
  <c r="J183" i="23"/>
  <c r="T51" i="20"/>
  <c r="S183" i="21"/>
  <c r="W194" i="21"/>
  <c r="G205" i="21"/>
  <c r="K183" i="23"/>
  <c r="U51" i="20"/>
  <c r="T183" i="21"/>
  <c r="H205" i="21"/>
  <c r="D194" i="23"/>
  <c r="V51" i="20"/>
  <c r="U183" i="21"/>
  <c r="Y194" i="21"/>
  <c r="X51" i="20"/>
  <c r="W183" i="21"/>
  <c r="K205" i="21"/>
  <c r="G194" i="23"/>
  <c r="P183" i="23"/>
  <c r="H194" i="23"/>
  <c r="O205" i="21"/>
  <c r="C51" i="20"/>
  <c r="F194" i="21"/>
  <c r="R205" i="21"/>
  <c r="N194" i="23"/>
  <c r="D51" i="20"/>
  <c r="C183" i="21"/>
  <c r="G194" i="21"/>
  <c r="S205" i="21"/>
  <c r="E51" i="20"/>
  <c r="T205" i="21"/>
  <c r="X183" i="23"/>
  <c r="P194" i="23"/>
  <c r="O39" i="4"/>
  <c r="F51" i="20"/>
  <c r="E183" i="21"/>
  <c r="F183" i="21"/>
  <c r="J194" i="21"/>
  <c r="V205" i="21"/>
  <c r="R194" i="23"/>
  <c r="H51" i="20"/>
  <c r="K194" i="21"/>
  <c r="W205" i="21"/>
  <c r="T183" i="23"/>
  <c r="I51" i="20"/>
  <c r="H183" i="21"/>
  <c r="X205" i="21"/>
  <c r="J42" i="4"/>
  <c r="J51" i="20"/>
  <c r="I183" i="21"/>
  <c r="M194" i="21"/>
  <c r="S30" i="4"/>
  <c r="S42" i="4"/>
  <c r="K51" i="20"/>
  <c r="N194" i="21"/>
  <c r="B183" i="23"/>
  <c r="V194" i="23"/>
  <c r="C30" i="4"/>
  <c r="K33" i="4"/>
  <c r="D39" i="4"/>
  <c r="T42" i="4"/>
  <c r="L51" i="20"/>
  <c r="K183" i="21"/>
  <c r="O194" i="21"/>
  <c r="C183" i="23"/>
  <c r="R30" i="4"/>
  <c r="L33" i="4"/>
  <c r="M51" i="20"/>
  <c r="X194" i="23"/>
  <c r="F39" i="4"/>
  <c r="N51" i="20"/>
  <c r="M183" i="21"/>
  <c r="Q194" i="21"/>
  <c r="V205" i="23"/>
  <c r="M33" i="4"/>
  <c r="F30" i="4"/>
  <c r="C39" i="4"/>
  <c r="O51" i="20"/>
  <c r="N183" i="21"/>
  <c r="B205" i="21"/>
  <c r="F183" i="23"/>
  <c r="Y61" i="19"/>
  <c r="Y81" i="16" s="1"/>
  <c r="Y110" i="4" s="1"/>
  <c r="O209" i="19"/>
  <c r="C160" i="19"/>
  <c r="P209" i="19"/>
  <c r="S209" i="19"/>
  <c r="E178" i="19"/>
  <c r="G160" i="19"/>
  <c r="T197" i="19"/>
  <c r="B61" i="19"/>
  <c r="K160" i="19"/>
  <c r="O178" i="19"/>
  <c r="G197" i="19"/>
  <c r="I197" i="19"/>
  <c r="M178" i="19"/>
  <c r="D203" i="19"/>
  <c r="H203" i="19"/>
  <c r="O160" i="19"/>
  <c r="L203" i="19"/>
  <c r="C190" i="19"/>
  <c r="P203" i="19"/>
  <c r="I160" i="19"/>
  <c r="I217" i="19"/>
  <c r="B77" i="16"/>
  <c r="B76" i="16" s="1"/>
  <c r="J61" i="19"/>
  <c r="S160" i="19"/>
  <c r="O197" i="19"/>
  <c r="S102" i="16"/>
  <c r="S165" i="4" s="1"/>
  <c r="J77" i="16"/>
  <c r="J76" i="16" s="1"/>
  <c r="D178" i="19"/>
  <c r="G184" i="19"/>
  <c r="D197" i="19"/>
  <c r="O77" i="16"/>
  <c r="O76" i="16" s="1"/>
  <c r="B80" i="16"/>
  <c r="K184" i="19"/>
  <c r="F80" i="16"/>
  <c r="F109" i="4" s="1"/>
  <c r="W160" i="19"/>
  <c r="L184" i="19"/>
  <c r="Y77" i="16"/>
  <c r="Y76" i="16" s="1"/>
  <c r="O184" i="19"/>
  <c r="T190" i="19"/>
  <c r="H178" i="19"/>
  <c r="S184" i="19"/>
  <c r="J80" i="16"/>
  <c r="J109" i="4" s="1"/>
  <c r="Q160" i="19"/>
  <c r="G171" i="19"/>
  <c r="C209" i="19"/>
  <c r="W197" i="19"/>
  <c r="O80" i="16"/>
  <c r="E5" i="19"/>
  <c r="Q171" i="19"/>
  <c r="G209" i="19"/>
  <c r="Q80" i="16"/>
  <c r="Q109" i="4" s="1"/>
  <c r="G5" i="19"/>
  <c r="W171" i="19"/>
  <c r="L178" i="19"/>
  <c r="L197" i="19"/>
  <c r="K209" i="19"/>
  <c r="F248" i="18"/>
  <c r="N203" i="18"/>
  <c r="V226" i="18"/>
  <c r="F235" i="18"/>
  <c r="N223" i="18"/>
  <c r="S5" i="18"/>
  <c r="F197" i="18"/>
  <c r="V223" i="18"/>
  <c r="T5" i="18"/>
  <c r="V5" i="18"/>
  <c r="G190" i="18"/>
  <c r="G5" i="18"/>
  <c r="G217" i="18" s="1"/>
  <c r="N197" i="18"/>
  <c r="W97" i="16"/>
  <c r="W95" i="16" s="1"/>
  <c r="H5" i="18"/>
  <c r="H217" i="18" s="1"/>
  <c r="X97" i="16"/>
  <c r="X95" i="16" s="1"/>
  <c r="V160" i="18"/>
  <c r="V197" i="18"/>
  <c r="H184" i="18"/>
  <c r="K101" i="16"/>
  <c r="K164" i="4" s="1"/>
  <c r="K62" i="4"/>
  <c r="K135" i="4" s="1"/>
  <c r="C91" i="16"/>
  <c r="C62" i="4"/>
  <c r="C135" i="4" s="1"/>
  <c r="I64" i="4"/>
  <c r="I137" i="4" s="1"/>
  <c r="K96" i="16"/>
  <c r="S209" i="17"/>
  <c r="U209" i="17"/>
  <c r="M235" i="18"/>
  <c r="V246" i="18"/>
  <c r="F63" i="4"/>
  <c r="F136" i="4" s="1"/>
  <c r="I160" i="17"/>
  <c r="C184" i="17"/>
  <c r="W178" i="17"/>
  <c r="J160" i="17"/>
  <c r="K178" i="17"/>
  <c r="E184" i="17"/>
  <c r="F223" i="18"/>
  <c r="K160" i="17"/>
  <c r="K184" i="17"/>
  <c r="Y178" i="17"/>
  <c r="T237" i="18"/>
  <c r="Y184" i="17"/>
  <c r="C226" i="17"/>
  <c r="C217" i="17" s="1"/>
  <c r="Q160" i="17"/>
  <c r="M160" i="17"/>
  <c r="R160" i="17"/>
  <c r="S178" i="17"/>
  <c r="F166" i="18"/>
  <c r="F160" i="18" s="1"/>
  <c r="S160" i="17"/>
  <c r="N160" i="18"/>
  <c r="N93" i="16"/>
  <c r="L203" i="17"/>
  <c r="X64" i="4"/>
  <c r="G178" i="17"/>
  <c r="T203" i="17"/>
  <c r="M52" i="16"/>
  <c r="M61" i="4" s="1"/>
  <c r="D237" i="17"/>
  <c r="D229" i="17" s="1"/>
  <c r="T63" i="4"/>
  <c r="C171" i="17"/>
  <c r="I178" i="17"/>
  <c r="L237" i="17"/>
  <c r="E171" i="17"/>
  <c r="B190" i="17"/>
  <c r="T237" i="17"/>
  <c r="T229" i="17" s="1"/>
  <c r="I171" i="17"/>
  <c r="Y160" i="17"/>
  <c r="B5" i="18"/>
  <c r="U160" i="17"/>
  <c r="J190" i="17"/>
  <c r="C248" i="17"/>
  <c r="C5" i="18"/>
  <c r="L71" i="16"/>
  <c r="Q171" i="17"/>
  <c r="K248" i="17"/>
  <c r="D5" i="18"/>
  <c r="M71" i="16"/>
  <c r="W103" i="16"/>
  <c r="W166" i="4" s="1"/>
  <c r="O190" i="17"/>
  <c r="F5" i="18"/>
  <c r="S71" i="16"/>
  <c r="E96" i="16"/>
  <c r="Y171" i="17"/>
  <c r="O178" i="17"/>
  <c r="R190" i="17"/>
  <c r="S246" i="17"/>
  <c r="J5" i="18"/>
  <c r="J217" i="18" s="1"/>
  <c r="R62" i="4"/>
  <c r="R135" i="4" s="1"/>
  <c r="C64" i="4"/>
  <c r="C137" i="4" s="1"/>
  <c r="R97" i="16"/>
  <c r="E5" i="17"/>
  <c r="E53" i="16" s="1"/>
  <c r="E62" i="4" s="1"/>
  <c r="E135" i="4" s="1"/>
  <c r="B160" i="17"/>
  <c r="C178" i="17"/>
  <c r="K5" i="18"/>
  <c r="S62" i="4"/>
  <c r="S135" i="4" s="1"/>
  <c r="D64" i="4"/>
  <c r="D137" i="4" s="1"/>
  <c r="G96" i="16"/>
  <c r="G5" i="17"/>
  <c r="G53" i="16" s="1"/>
  <c r="G91" i="16" s="1"/>
  <c r="C160" i="17"/>
  <c r="Q178" i="17"/>
  <c r="E209" i="17"/>
  <c r="L5" i="18"/>
  <c r="L237" i="18"/>
  <c r="H96" i="16"/>
  <c r="I5" i="17"/>
  <c r="I53" i="16" s="1"/>
  <c r="U248" i="18"/>
  <c r="P9" i="4"/>
  <c r="P3" i="4"/>
  <c r="P128" i="4" s="1"/>
  <c r="Q9" i="4"/>
  <c r="Q3" i="4"/>
  <c r="Q128" i="4" s="1"/>
  <c r="R9" i="4"/>
  <c r="R3" i="4"/>
  <c r="R128" i="4" s="1"/>
  <c r="G3" i="4"/>
  <c r="G128" i="4" s="1"/>
  <c r="G9" i="4"/>
  <c r="H9" i="4"/>
  <c r="H3" i="4"/>
  <c r="H128" i="4" s="1"/>
  <c r="J9" i="4"/>
  <c r="J3" i="4"/>
  <c r="J128" i="4" s="1"/>
  <c r="F93" i="16"/>
  <c r="K93" i="16"/>
  <c r="W217" i="17"/>
  <c r="R76" i="16"/>
  <c r="Y217" i="17"/>
  <c r="S217" i="17"/>
  <c r="I3" i="4"/>
  <c r="I128" i="4" s="1"/>
  <c r="Y9" i="4"/>
  <c r="G90" i="16"/>
  <c r="B217" i="17"/>
  <c r="Q30" i="4"/>
  <c r="K39" i="4"/>
  <c r="D71" i="16"/>
  <c r="H90" i="16"/>
  <c r="K229" i="17"/>
  <c r="E71" i="16"/>
  <c r="R79" i="16"/>
  <c r="R108" i="4" s="1"/>
  <c r="J90" i="16"/>
  <c r="C52" i="16"/>
  <c r="F71" i="16"/>
  <c r="E217" i="17"/>
  <c r="K52" i="16"/>
  <c r="O90" i="16"/>
  <c r="Y79" i="16"/>
  <c r="Y108" i="4" s="1"/>
  <c r="R90" i="16"/>
  <c r="R89" i="16" s="1"/>
  <c r="G217" i="17"/>
  <c r="W52" i="16"/>
  <c r="W61" i="4" s="1"/>
  <c r="L229" i="17"/>
  <c r="I217" i="17"/>
  <c r="X30" i="4"/>
  <c r="R39" i="4"/>
  <c r="N62" i="4"/>
  <c r="N135" i="4" s="1"/>
  <c r="O38" i="7"/>
  <c r="O5" i="7" s="1"/>
  <c r="N71" i="16"/>
  <c r="V103" i="16"/>
  <c r="V166" i="4" s="1"/>
  <c r="N101" i="16"/>
  <c r="N164" i="4" s="1"/>
  <c r="J217" i="17"/>
  <c r="B33" i="4"/>
  <c r="Q39" i="4"/>
  <c r="F102" i="16"/>
  <c r="F165" i="4" s="1"/>
  <c r="P39" i="4"/>
  <c r="Y42" i="4"/>
  <c r="Q71" i="16"/>
  <c r="K91" i="16"/>
  <c r="N91" i="16"/>
  <c r="D103" i="16"/>
  <c r="D166" i="4" s="1"/>
  <c r="M217" i="17"/>
  <c r="C42" i="4"/>
  <c r="K42" i="4"/>
  <c r="O42" i="4"/>
  <c r="W91" i="16"/>
  <c r="W89" i="16" s="1"/>
  <c r="F103" i="16"/>
  <c r="F166" i="4" s="1"/>
  <c r="P42" i="4"/>
  <c r="O217" i="17"/>
  <c r="I30" i="4"/>
  <c r="H92" i="16"/>
  <c r="K217" i="17"/>
  <c r="G42" i="4"/>
  <c r="D42" i="4"/>
  <c r="H42" i="4"/>
  <c r="L42" i="4"/>
  <c r="U42" i="4"/>
  <c r="Q217" i="17"/>
  <c r="R217" i="17"/>
  <c r="D63" i="4"/>
  <c r="D136" i="4" s="1"/>
  <c r="H64" i="4"/>
  <c r="H137" i="4" s="1"/>
  <c r="T233" i="15"/>
  <c r="T76" i="12"/>
  <c r="T105" i="4" s="1"/>
  <c r="L73" i="12"/>
  <c r="L102" i="4" s="1"/>
  <c r="L104" i="4"/>
  <c r="N104" i="4"/>
  <c r="P71" i="12"/>
  <c r="P70" i="12" s="1"/>
  <c r="Q75" i="12"/>
  <c r="Q104" i="4" s="1"/>
  <c r="D241" i="15"/>
  <c r="L253" i="15"/>
  <c r="T181" i="15"/>
  <c r="T241" i="15"/>
  <c r="Y181" i="15"/>
  <c r="L187" i="15"/>
  <c r="L261" i="15"/>
  <c r="T261" i="15"/>
  <c r="H76" i="12"/>
  <c r="H105" i="4" s="1"/>
  <c r="R34" i="15"/>
  <c r="V34" i="15"/>
  <c r="K115" i="15"/>
  <c r="X34" i="15"/>
  <c r="P76" i="12"/>
  <c r="Y34" i="15"/>
  <c r="M115" i="15"/>
  <c r="N115" i="15"/>
  <c r="T187" i="15"/>
  <c r="P115" i="15"/>
  <c r="T115" i="15"/>
  <c r="E78" i="12"/>
  <c r="E107" i="4" s="1"/>
  <c r="U115" i="15"/>
  <c r="S38" i="7"/>
  <c r="S5" i="7" s="1"/>
  <c r="S53" i="7" s="1"/>
  <c r="F78" i="12"/>
  <c r="F107" i="4" s="1"/>
  <c r="V115" i="15"/>
  <c r="H78" i="12"/>
  <c r="H107" i="4" s="1"/>
  <c r="X115" i="15"/>
  <c r="R38" i="7"/>
  <c r="R5" i="7" s="1"/>
  <c r="R52" i="7" s="1"/>
  <c r="S78" i="12"/>
  <c r="S107" i="4" s="1"/>
  <c r="D187" i="15"/>
  <c r="B34" i="15"/>
  <c r="H71" i="12"/>
  <c r="H70" i="12" s="1"/>
  <c r="J75" i="12"/>
  <c r="J104" i="4" s="1"/>
  <c r="D34" i="15"/>
  <c r="L71" i="12"/>
  <c r="L70" i="12" s="1"/>
  <c r="F34" i="15"/>
  <c r="U241" i="14"/>
  <c r="U187" i="14"/>
  <c r="E216" i="14"/>
  <c r="F216" i="14"/>
  <c r="G216" i="14"/>
  <c r="M216" i="14"/>
  <c r="N216" i="14"/>
  <c r="B181" i="14"/>
  <c r="O216" i="14"/>
  <c r="U216" i="14"/>
  <c r="J181" i="14"/>
  <c r="E187" i="14"/>
  <c r="V216" i="14"/>
  <c r="W216" i="14"/>
  <c r="R181" i="14"/>
  <c r="M187" i="14"/>
  <c r="K98" i="12"/>
  <c r="K159" i="4" s="1"/>
  <c r="K57" i="4"/>
  <c r="K132" i="4" s="1"/>
  <c r="Y224" i="13"/>
  <c r="S187" i="13"/>
  <c r="S204" i="13"/>
  <c r="T187" i="13"/>
  <c r="X253" i="13"/>
  <c r="J65" i="12"/>
  <c r="J98" i="12" s="1"/>
  <c r="J159" i="4" s="1"/>
  <c r="M171" i="13"/>
  <c r="C233" i="13"/>
  <c r="K241" i="13"/>
  <c r="N171" i="13"/>
  <c r="S241" i="13"/>
  <c r="H253" i="13"/>
  <c r="P253" i="13"/>
  <c r="O216" i="13"/>
  <c r="P216" i="13"/>
  <c r="W216" i="13"/>
  <c r="X216" i="13"/>
  <c r="U171" i="13"/>
  <c r="C187" i="13"/>
  <c r="K233" i="13"/>
  <c r="O253" i="13"/>
  <c r="V171" i="13"/>
  <c r="D187" i="13"/>
  <c r="L224" i="13"/>
  <c r="D224" i="13"/>
  <c r="R65" i="12"/>
  <c r="R86" i="12" s="1"/>
  <c r="M224" i="13"/>
  <c r="S65" i="12"/>
  <c r="N224" i="13"/>
  <c r="B65" i="12"/>
  <c r="C65" i="12"/>
  <c r="P224" i="13"/>
  <c r="D65" i="12"/>
  <c r="Q224" i="13"/>
  <c r="U224" i="13"/>
  <c r="G65" i="12"/>
  <c r="R224" i="13"/>
  <c r="H65" i="12"/>
  <c r="K187" i="13"/>
  <c r="K204" i="13"/>
  <c r="S224" i="13"/>
  <c r="C224" i="13"/>
  <c r="G224" i="13"/>
  <c r="S233" i="13"/>
  <c r="I65" i="12"/>
  <c r="L187" i="13"/>
  <c r="T224" i="13"/>
  <c r="M65" i="12"/>
  <c r="V224" i="13"/>
  <c r="N65" i="12"/>
  <c r="E171" i="13"/>
  <c r="W224" i="13"/>
  <c r="K56" i="4"/>
  <c r="K131" i="4" s="1"/>
  <c r="O65" i="12"/>
  <c r="F171" i="13"/>
  <c r="X224" i="13"/>
  <c r="S98" i="12"/>
  <c r="S159" i="4" s="1"/>
  <c r="S63" i="12"/>
  <c r="S57" i="4"/>
  <c r="S132" i="4" s="1"/>
  <c r="G38" i="7"/>
  <c r="G5" i="7" s="1"/>
  <c r="F3" i="12"/>
  <c r="H243" i="13"/>
  <c r="H38" i="7"/>
  <c r="H5" i="7" s="1"/>
  <c r="H55" i="7" s="1"/>
  <c r="E42" i="4"/>
  <c r="F33" i="4"/>
  <c r="U39" i="4"/>
  <c r="I38" i="7"/>
  <c r="I5" i="7" s="1"/>
  <c r="Q42" i="4"/>
  <c r="J33" i="4"/>
  <c r="V39" i="4"/>
  <c r="V42" i="4"/>
  <c r="O33" i="4"/>
  <c r="D30" i="4"/>
  <c r="W42" i="4"/>
  <c r="K38" i="7"/>
  <c r="K5" i="7" s="1"/>
  <c r="E65" i="12"/>
  <c r="L243" i="13"/>
  <c r="I42" i="4"/>
  <c r="E30" i="4"/>
  <c r="X42" i="4"/>
  <c r="L38" i="7"/>
  <c r="L5" i="7" s="1"/>
  <c r="F65" i="12"/>
  <c r="I31" i="12"/>
  <c r="U3" i="12"/>
  <c r="V3" i="12"/>
  <c r="P243" i="13"/>
  <c r="B63" i="12"/>
  <c r="N87" i="12"/>
  <c r="J30" i="4"/>
  <c r="D63" i="12"/>
  <c r="L65" i="12"/>
  <c r="V88" i="12"/>
  <c r="M42" i="4"/>
  <c r="P33" i="4"/>
  <c r="T243" i="13"/>
  <c r="T38" i="7"/>
  <c r="T5" i="7" s="1"/>
  <c r="T55" i="7" s="1"/>
  <c r="M38" i="7"/>
  <c r="M5" i="7" s="1"/>
  <c r="M53" i="7" s="1"/>
  <c r="V38" i="7"/>
  <c r="V5" i="7" s="1"/>
  <c r="V53" i="7" s="1"/>
  <c r="R31" i="12"/>
  <c r="H63" i="12"/>
  <c r="P65" i="12"/>
  <c r="T75" i="12"/>
  <c r="B42" i="4"/>
  <c r="R33" i="4"/>
  <c r="H33" i="4"/>
  <c r="P38" i="7"/>
  <c r="P5" i="7" s="1"/>
  <c r="P53" i="7" s="1"/>
  <c r="W38" i="7"/>
  <c r="W5" i="7" s="1"/>
  <c r="W55" i="7" s="1"/>
  <c r="Q65" i="12"/>
  <c r="Q86" i="12" s="1"/>
  <c r="X243" i="13"/>
  <c r="F42" i="4"/>
  <c r="X38" i="7"/>
  <c r="X5" i="7" s="1"/>
  <c r="X55" i="7" s="1"/>
  <c r="J63" i="12"/>
  <c r="U233" i="13"/>
  <c r="Y243" i="13"/>
  <c r="V33" i="4"/>
  <c r="Y38" i="7"/>
  <c r="U31" i="12"/>
  <c r="K63" i="12"/>
  <c r="V233" i="13"/>
  <c r="V31" i="12"/>
  <c r="L63" i="12"/>
  <c r="T65" i="12"/>
  <c r="W233" i="13"/>
  <c r="C253" i="13"/>
  <c r="B39" i="4"/>
  <c r="E33" i="4"/>
  <c r="U65" i="12"/>
  <c r="D253" i="13"/>
  <c r="N33" i="4"/>
  <c r="S33" i="4"/>
  <c r="T33" i="4"/>
  <c r="V65" i="12"/>
  <c r="E253" i="13"/>
  <c r="I33" i="4"/>
  <c r="V30" i="4"/>
  <c r="Y31" i="12"/>
  <c r="W65" i="12"/>
  <c r="N97" i="12"/>
  <c r="N158" i="4" s="1"/>
  <c r="B243" i="13"/>
  <c r="W33" i="4"/>
  <c r="Y33" i="4"/>
  <c r="D7" i="4"/>
  <c r="W30" i="4"/>
  <c r="J39" i="4"/>
  <c r="N42" i="4"/>
  <c r="R42" i="4"/>
  <c r="X65" i="12"/>
  <c r="C243" i="13"/>
  <c r="D33" i="4"/>
  <c r="E7" i="4"/>
  <c r="C38" i="7"/>
  <c r="C5" i="7" s="1"/>
  <c r="C55" i="7" s="1"/>
  <c r="C47" i="7" s="1"/>
  <c r="Y65" i="12"/>
  <c r="F100" i="12"/>
  <c r="F161" i="4" s="1"/>
  <c r="D243" i="13"/>
  <c r="X33" i="4"/>
  <c r="F7" i="4"/>
  <c r="D38" i="7"/>
  <c r="D5" i="7" s="1"/>
  <c r="N101" i="12"/>
  <c r="N162" i="4" s="1"/>
  <c r="E243" i="13"/>
  <c r="G33" i="4"/>
  <c r="U33" i="4"/>
  <c r="E38" i="7"/>
  <c r="E5" i="7" s="1"/>
  <c r="B3" i="12"/>
  <c r="B233" i="13"/>
  <c r="Q33" i="4"/>
  <c r="C33" i="4"/>
  <c r="E3" i="12"/>
  <c r="K253" i="13"/>
  <c r="R5" i="11"/>
  <c r="S5" i="11"/>
  <c r="T5" i="11"/>
  <c r="V52" i="8"/>
  <c r="V51" i="8" s="1"/>
  <c r="V54" i="8"/>
  <c r="V99" i="4" s="1"/>
  <c r="U5" i="11"/>
  <c r="B55" i="8"/>
  <c r="B54" i="11"/>
  <c r="C55" i="8"/>
  <c r="C100" i="4" s="1"/>
  <c r="W5" i="11"/>
  <c r="C54" i="11"/>
  <c r="F54" i="11"/>
  <c r="F55" i="8"/>
  <c r="F100" i="4" s="1"/>
  <c r="K54" i="11"/>
  <c r="G55" i="8"/>
  <c r="G100" i="4" s="1"/>
  <c r="N54" i="11"/>
  <c r="H55" i="8"/>
  <c r="H100" i="4" s="1"/>
  <c r="I55" i="8"/>
  <c r="I100" i="4" s="1"/>
  <c r="J54" i="11"/>
  <c r="J55" i="8"/>
  <c r="J100" i="4" s="1"/>
  <c r="K55" i="8"/>
  <c r="L55" i="8"/>
  <c r="L100" i="4" s="1"/>
  <c r="M55" i="8"/>
  <c r="M100" i="4" s="1"/>
  <c r="E5" i="11"/>
  <c r="N55" i="8"/>
  <c r="N100" i="4" s="1"/>
  <c r="O55" i="8"/>
  <c r="O100" i="4" s="1"/>
  <c r="P55" i="8"/>
  <c r="P100" i="4" s="1"/>
  <c r="Q55" i="8"/>
  <c r="Q100" i="4" s="1"/>
  <c r="O111" i="11"/>
  <c r="S111" i="11"/>
  <c r="J128" i="11"/>
  <c r="N128" i="11"/>
  <c r="B128" i="10"/>
  <c r="B111" i="10"/>
  <c r="C111" i="10"/>
  <c r="F111" i="10"/>
  <c r="G111" i="10"/>
  <c r="J111" i="10"/>
  <c r="K111" i="10"/>
  <c r="N111" i="10"/>
  <c r="O111" i="10"/>
  <c r="R111" i="10"/>
  <c r="S111" i="10"/>
  <c r="V111" i="10"/>
  <c r="N100" i="9"/>
  <c r="K117" i="9"/>
  <c r="W136" i="9"/>
  <c r="V147" i="9"/>
  <c r="B54" i="4"/>
  <c r="C145" i="9"/>
  <c r="R100" i="9"/>
  <c r="C66" i="8"/>
  <c r="C155" i="4" s="1"/>
  <c r="E111" i="9"/>
  <c r="U100" i="9"/>
  <c r="S145" i="9"/>
  <c r="F156" i="9"/>
  <c r="V100" i="9"/>
  <c r="S117" i="9"/>
  <c r="C136" i="9"/>
  <c r="S136" i="9"/>
  <c r="J156" i="9"/>
  <c r="J147" i="9" s="1"/>
  <c r="N156" i="9"/>
  <c r="N147" i="9" s="1"/>
  <c r="F60" i="8"/>
  <c r="L47" i="8"/>
  <c r="L52" i="4" s="1"/>
  <c r="L129" i="4" s="1"/>
  <c r="E136" i="9"/>
  <c r="U52" i="4"/>
  <c r="U129" i="4" s="1"/>
  <c r="N61" i="8"/>
  <c r="Y111" i="9"/>
  <c r="B53" i="4"/>
  <c r="S61" i="8"/>
  <c r="B100" i="9"/>
  <c r="Y52" i="4"/>
  <c r="Y129" i="4" s="1"/>
  <c r="C53" i="4"/>
  <c r="U54" i="4"/>
  <c r="M53" i="4"/>
  <c r="E100" i="9"/>
  <c r="B47" i="8"/>
  <c r="B59" i="8" s="1"/>
  <c r="F100" i="9"/>
  <c r="C117" i="9"/>
  <c r="C47" i="8"/>
  <c r="C65" i="8" s="1"/>
  <c r="C154" i="4" s="1"/>
  <c r="E47" i="8"/>
  <c r="E65" i="8" s="1"/>
  <c r="E154" i="4" s="1"/>
  <c r="Q53" i="4"/>
  <c r="G47" i="8"/>
  <c r="G59" i="8" s="1"/>
  <c r="R47" i="8"/>
  <c r="J100" i="9"/>
  <c r="S47" i="8"/>
  <c r="K60" i="8"/>
  <c r="Y136" i="9"/>
  <c r="S17" i="8"/>
  <c r="C67" i="8"/>
  <c r="C156" i="4" s="1"/>
  <c r="X47" i="8"/>
  <c r="X52" i="4" s="1"/>
  <c r="X129" i="4" s="1"/>
  <c r="F67" i="8"/>
  <c r="F156" i="4" s="1"/>
  <c r="C147" i="9"/>
  <c r="P17" i="8"/>
  <c r="K61" i="8"/>
  <c r="K67" i="8"/>
  <c r="K156" i="4" s="1"/>
  <c r="R17" i="8"/>
  <c r="G147" i="9"/>
  <c r="T17" i="8"/>
  <c r="V17" i="8"/>
  <c r="B147" i="9"/>
  <c r="D47" i="8"/>
  <c r="D52" i="4" s="1"/>
  <c r="D129" i="4" s="1"/>
  <c r="K147" i="9"/>
  <c r="G136" i="9"/>
  <c r="X17" i="8"/>
  <c r="F47" i="8"/>
  <c r="I136" i="9"/>
  <c r="F147" i="9"/>
  <c r="H47" i="8"/>
  <c r="H52" i="4" s="1"/>
  <c r="H129" i="4" s="1"/>
  <c r="O147" i="9"/>
  <c r="K136" i="9"/>
  <c r="E53" i="4"/>
  <c r="I54" i="4"/>
  <c r="I47" i="8"/>
  <c r="B52" i="4"/>
  <c r="B129" i="4" s="1"/>
  <c r="F53" i="4"/>
  <c r="J54" i="4"/>
  <c r="J47" i="8"/>
  <c r="C52" i="4"/>
  <c r="G53" i="4"/>
  <c r="K47" i="8"/>
  <c r="S147" i="9"/>
  <c r="E52" i="4"/>
  <c r="I53" i="4"/>
  <c r="D17" i="8"/>
  <c r="M47" i="8"/>
  <c r="J53" i="4"/>
  <c r="N47" i="8"/>
  <c r="U147" i="9"/>
  <c r="K53" i="4"/>
  <c r="Q38" i="7"/>
  <c r="Q5" i="7" s="1"/>
  <c r="Q55" i="7" s="1"/>
  <c r="U38" i="7"/>
  <c r="U5" i="7" s="1"/>
  <c r="K17" i="8"/>
  <c r="O47" i="8"/>
  <c r="C59" i="8"/>
  <c r="W147" i="9"/>
  <c r="Q47" i="8"/>
  <c r="S59" i="8"/>
  <c r="V65" i="8"/>
  <c r="V154" i="4" s="1"/>
  <c r="R147" i="9"/>
  <c r="B38" i="7"/>
  <c r="B5" i="7" s="1"/>
  <c r="B55" i="7" s="1"/>
  <c r="B47" i="7" s="1"/>
  <c r="F38" i="7"/>
  <c r="F5" i="7" s="1"/>
  <c r="F55" i="7" s="1"/>
  <c r="F47" i="7" s="1"/>
  <c r="J38" i="7"/>
  <c r="J5" i="7" s="1"/>
  <c r="J55" i="7" s="1"/>
  <c r="N38" i="7"/>
  <c r="N5" i="7" s="1"/>
  <c r="N54" i="7" s="1"/>
  <c r="Y5" i="6"/>
  <c r="P5" i="6"/>
  <c r="N46" i="6"/>
  <c r="O46" i="6"/>
  <c r="V48" i="6"/>
  <c r="L46" i="6"/>
  <c r="P46" i="6"/>
  <c r="O47" i="6"/>
  <c r="W48" i="6"/>
  <c r="P47" i="6"/>
  <c r="B5" i="6"/>
  <c r="C5" i="6"/>
  <c r="D5" i="6"/>
  <c r="I46" i="6"/>
  <c r="U47" i="6"/>
  <c r="Y47" i="6"/>
  <c r="I47" i="6"/>
  <c r="M47" i="6"/>
  <c r="G46" i="6"/>
  <c r="K46" i="6"/>
  <c r="V47" i="6"/>
  <c r="H46" i="6"/>
  <c r="W47" i="6"/>
  <c r="K47" i="6"/>
  <c r="C48" i="6"/>
  <c r="Y5" i="7"/>
  <c r="Y55" i="7" s="1"/>
  <c r="I48" i="6"/>
  <c r="Y48" i="6"/>
  <c r="B48" i="6"/>
  <c r="K48" i="6"/>
  <c r="L48" i="6"/>
  <c r="T5" i="6"/>
  <c r="N48" i="6"/>
  <c r="J5" i="6"/>
  <c r="T46" i="6"/>
  <c r="G47" i="6"/>
  <c r="O48" i="6"/>
  <c r="K5" i="6"/>
  <c r="L5" i="6"/>
  <c r="Q48" i="6"/>
  <c r="U48" i="6"/>
  <c r="M5" i="6"/>
  <c r="M48" i="6" s="1"/>
  <c r="R48" i="6"/>
  <c r="O42" i="6"/>
  <c r="K88" i="4"/>
  <c r="Q42" i="6"/>
  <c r="U43" i="6"/>
  <c r="T43" i="6"/>
  <c r="L88" i="4"/>
  <c r="R42" i="6"/>
  <c r="R41" i="6" s="1"/>
  <c r="V43" i="6"/>
  <c r="B45" i="6"/>
  <c r="M88" i="4"/>
  <c r="O5" i="6"/>
  <c r="W43" i="6"/>
  <c r="C45" i="6"/>
  <c r="H88" i="4"/>
  <c r="S43" i="6"/>
  <c r="N88" i="4"/>
  <c r="D45" i="6"/>
  <c r="O88" i="4"/>
  <c r="U42" i="6"/>
  <c r="J88" i="4"/>
  <c r="P88" i="4"/>
  <c r="V42" i="6"/>
  <c r="B44" i="6"/>
  <c r="F45" i="6"/>
  <c r="I88" i="4"/>
  <c r="W44" i="6"/>
  <c r="Q88" i="4"/>
  <c r="S5" i="6"/>
  <c r="W42" i="6"/>
  <c r="C44" i="6"/>
  <c r="G45" i="6"/>
  <c r="X27" i="5"/>
  <c r="X42" i="6"/>
  <c r="D44" i="6"/>
  <c r="S88" i="4"/>
  <c r="Y42" i="6"/>
  <c r="I45" i="6"/>
  <c r="T88" i="4"/>
  <c r="B43" i="6"/>
  <c r="F44" i="6"/>
  <c r="J45" i="6"/>
  <c r="U88" i="4"/>
  <c r="C43" i="6"/>
  <c r="G44" i="6"/>
  <c r="K45" i="6"/>
  <c r="X5" i="6"/>
  <c r="D43" i="6"/>
  <c r="L45" i="6"/>
  <c r="I44" i="6"/>
  <c r="M45" i="6"/>
  <c r="Q46" i="6"/>
  <c r="B42" i="6"/>
  <c r="N45" i="6"/>
  <c r="R46" i="6"/>
  <c r="K44" i="6"/>
  <c r="X88" i="4"/>
  <c r="N47" i="6"/>
  <c r="Y88" i="4"/>
  <c r="C42" i="6"/>
  <c r="D42" i="6"/>
  <c r="L44" i="6"/>
  <c r="P45" i="6"/>
  <c r="I43" i="6"/>
  <c r="M44" i="6"/>
  <c r="Q45" i="6"/>
  <c r="U46" i="6"/>
  <c r="Q47" i="6"/>
  <c r="N44" i="6"/>
  <c r="R45" i="6"/>
  <c r="V46" i="6"/>
  <c r="R47" i="6"/>
  <c r="G42" i="6"/>
  <c r="K43" i="6"/>
  <c r="O44" i="6"/>
  <c r="S45" i="6"/>
  <c r="W46" i="6"/>
  <c r="X46" i="6"/>
  <c r="T47" i="6"/>
  <c r="C88" i="4"/>
  <c r="E5" i="6"/>
  <c r="E48" i="6" s="1"/>
  <c r="I42" i="6"/>
  <c r="M43" i="6"/>
  <c r="Q44" i="6"/>
  <c r="U45" i="6"/>
  <c r="D88" i="4"/>
  <c r="F5" i="6"/>
  <c r="F48" i="6" s="1"/>
  <c r="J42" i="6"/>
  <c r="N43" i="6"/>
  <c r="R44" i="6"/>
  <c r="V45" i="6"/>
  <c r="H42" i="6"/>
  <c r="E88" i="4"/>
  <c r="G5" i="6"/>
  <c r="K42" i="6"/>
  <c r="W45" i="6"/>
  <c r="F88" i="4"/>
  <c r="H5" i="6"/>
  <c r="L42" i="6"/>
  <c r="P43" i="6"/>
  <c r="T44" i="6"/>
  <c r="X45" i="6"/>
  <c r="L43" i="6"/>
  <c r="G88" i="4"/>
  <c r="I5" i="6"/>
  <c r="Q43" i="6"/>
  <c r="U44" i="6"/>
  <c r="Y45" i="6"/>
  <c r="N42" i="6"/>
  <c r="R43" i="6"/>
  <c r="V44" i="6"/>
  <c r="B88" i="4"/>
  <c r="A1" i="51"/>
  <c r="A1" i="50"/>
  <c r="A1" i="47"/>
  <c r="A1" i="49"/>
  <c r="A1" i="48"/>
  <c r="A1" i="41"/>
  <c r="A1" i="40"/>
  <c r="A1" i="44"/>
  <c r="A1" i="45"/>
  <c r="A1" i="43"/>
  <c r="A1" i="42"/>
  <c r="A1" i="39"/>
  <c r="A1" i="38"/>
  <c r="A1" i="36"/>
  <c r="A1" i="34"/>
  <c r="A1" i="46"/>
  <c r="A1" i="35"/>
  <c r="A1" i="37"/>
  <c r="A1" i="32"/>
  <c r="A1" i="31"/>
  <c r="A1" i="30"/>
  <c r="A1" i="33"/>
  <c r="A1" i="28"/>
  <c r="A1" i="26"/>
  <c r="A1" i="29"/>
  <c r="A1" i="27"/>
  <c r="A1" i="24"/>
  <c r="A1" i="25"/>
  <c r="A1" i="23"/>
  <c r="A1" i="22"/>
  <c r="A1" i="21"/>
  <c r="A1" i="20"/>
  <c r="A1" i="18"/>
  <c r="A1" i="19"/>
  <c r="A1" i="16"/>
  <c r="A1" i="15"/>
  <c r="A1" i="14"/>
  <c r="A1" i="17"/>
  <c r="A1" i="13"/>
  <c r="A1" i="12"/>
  <c r="A1" i="11"/>
  <c r="A1" i="7"/>
  <c r="A1" i="9"/>
  <c r="A1" i="8"/>
  <c r="A1" i="6"/>
  <c r="A1" i="10"/>
  <c r="A1" i="5"/>
  <c r="A1" i="4"/>
  <c r="Y128" i="4"/>
  <c r="Q136" i="4"/>
  <c r="Y136" i="4"/>
  <c r="Y137" i="4"/>
  <c r="Q145" i="4"/>
  <c r="Y145" i="4"/>
  <c r="Q146" i="4"/>
  <c r="Y146" i="4"/>
  <c r="Q147" i="4"/>
  <c r="Y147" i="4"/>
  <c r="Q148" i="4"/>
  <c r="Y148" i="4"/>
  <c r="Q149" i="4"/>
  <c r="Y149" i="4"/>
  <c r="I151" i="4"/>
  <c r="Q151" i="4"/>
  <c r="Y151" i="4"/>
  <c r="R136" i="4"/>
  <c r="R145" i="4"/>
  <c r="R146" i="4"/>
  <c r="R147" i="4"/>
  <c r="R148" i="4"/>
  <c r="R149" i="4"/>
  <c r="B151" i="4"/>
  <c r="J151" i="4"/>
  <c r="R151" i="4"/>
  <c r="S136" i="4"/>
  <c r="S137" i="4"/>
  <c r="S145" i="4"/>
  <c r="S146" i="4"/>
  <c r="S147" i="4"/>
  <c r="S148" i="4"/>
  <c r="S149" i="4"/>
  <c r="C151" i="4"/>
  <c r="K151" i="4"/>
  <c r="S151" i="4"/>
  <c r="D128" i="4"/>
  <c r="L128" i="4"/>
  <c r="L136" i="4"/>
  <c r="T136" i="4"/>
  <c r="T137" i="4"/>
  <c r="L145" i="4"/>
  <c r="T145" i="4"/>
  <c r="L146" i="4"/>
  <c r="T146" i="4"/>
  <c r="L147" i="4"/>
  <c r="T147" i="4"/>
  <c r="T148" i="4"/>
  <c r="L149" i="4"/>
  <c r="T149" i="4"/>
  <c r="D151" i="4"/>
  <c r="L151" i="4"/>
  <c r="T151" i="4"/>
  <c r="M128" i="4"/>
  <c r="M134" i="4"/>
  <c r="M136" i="4"/>
  <c r="U136" i="4"/>
  <c r="U137" i="4"/>
  <c r="M145" i="4"/>
  <c r="U145" i="4"/>
  <c r="M146" i="4"/>
  <c r="U146" i="4"/>
  <c r="M147" i="4"/>
  <c r="U147" i="4"/>
  <c r="U148" i="4"/>
  <c r="M149" i="4"/>
  <c r="U149" i="4"/>
  <c r="E151" i="4"/>
  <c r="M151" i="4"/>
  <c r="U151" i="4"/>
  <c r="N128" i="4"/>
  <c r="N134" i="4"/>
  <c r="N136" i="4"/>
  <c r="V136" i="4"/>
  <c r="V137" i="4"/>
  <c r="V142" i="4"/>
  <c r="N145" i="4"/>
  <c r="V145" i="4"/>
  <c r="N146" i="4"/>
  <c r="V146" i="4"/>
  <c r="N147" i="4"/>
  <c r="V147" i="4"/>
  <c r="V148" i="4"/>
  <c r="N149" i="4"/>
  <c r="V149" i="4"/>
  <c r="F151" i="4"/>
  <c r="N151" i="4"/>
  <c r="V151" i="4"/>
  <c r="O128" i="4"/>
  <c r="W128" i="4"/>
  <c r="W134" i="4"/>
  <c r="O136" i="4"/>
  <c r="W136" i="4"/>
  <c r="W137" i="4"/>
  <c r="O145" i="4"/>
  <c r="W145" i="4"/>
  <c r="O146" i="4"/>
  <c r="W146" i="4"/>
  <c r="O147" i="4"/>
  <c r="W147" i="4"/>
  <c r="W148" i="4"/>
  <c r="O149" i="4"/>
  <c r="W149" i="4"/>
  <c r="G151" i="4"/>
  <c r="O151" i="4"/>
  <c r="W151" i="4"/>
  <c r="X128" i="4"/>
  <c r="P136" i="4"/>
  <c r="X136" i="4"/>
  <c r="X137" i="4"/>
  <c r="X142" i="4"/>
  <c r="P145" i="4"/>
  <c r="X145" i="4"/>
  <c r="P146" i="4"/>
  <c r="X146" i="4"/>
  <c r="P147" i="4"/>
  <c r="X147" i="4"/>
  <c r="P148" i="4"/>
  <c r="X148" i="4"/>
  <c r="P149" i="4"/>
  <c r="X149" i="4"/>
  <c r="H151" i="4"/>
  <c r="P151" i="4"/>
  <c r="X151" i="4"/>
  <c r="Q136" i="9"/>
  <c r="Q147" i="9"/>
  <c r="J136" i="9"/>
  <c r="U136" i="9"/>
  <c r="Y59" i="8"/>
  <c r="I61" i="8"/>
  <c r="Y66" i="8"/>
  <c r="Y155" i="4" s="1"/>
  <c r="Q128" i="9"/>
  <c r="V145" i="9"/>
  <c r="V136" i="9" s="1"/>
  <c r="I156" i="9"/>
  <c r="I147" i="9" s="1"/>
  <c r="Y156" i="9"/>
  <c r="Y147" i="9" s="1"/>
  <c r="H145" i="10"/>
  <c r="H111" i="10"/>
  <c r="P145" i="10"/>
  <c r="P111" i="10"/>
  <c r="X145" i="10"/>
  <c r="X111" i="10"/>
  <c r="G156" i="10"/>
  <c r="G128" i="10"/>
  <c r="O156" i="10"/>
  <c r="O128" i="10"/>
  <c r="W156" i="10"/>
  <c r="W128" i="10"/>
  <c r="E59" i="8"/>
  <c r="O59" i="8"/>
  <c r="B60" i="8"/>
  <c r="M60" i="8"/>
  <c r="W60" i="8"/>
  <c r="J61" i="8"/>
  <c r="U61" i="8"/>
  <c r="E66" i="8"/>
  <c r="E155" i="4" s="1"/>
  <c r="O66" i="8"/>
  <c r="O155" i="4" s="1"/>
  <c r="B67" i="8"/>
  <c r="B156" i="4" s="1"/>
  <c r="M67" i="8"/>
  <c r="M156" i="4" s="1"/>
  <c r="W67" i="8"/>
  <c r="W156" i="4" s="1"/>
  <c r="J111" i="9"/>
  <c r="G128" i="9"/>
  <c r="B145" i="9"/>
  <c r="B136" i="9" s="1"/>
  <c r="M145" i="9"/>
  <c r="M136" i="9" s="1"/>
  <c r="I145" i="10"/>
  <c r="I111" i="10"/>
  <c r="Q145" i="10"/>
  <c r="Q111" i="10"/>
  <c r="Y145" i="10"/>
  <c r="Y111" i="10"/>
  <c r="H156" i="10"/>
  <c r="H128" i="10"/>
  <c r="P156" i="10"/>
  <c r="P128" i="10"/>
  <c r="X156" i="10"/>
  <c r="X128" i="10"/>
  <c r="N243" i="13"/>
  <c r="I65" i="8"/>
  <c r="I154" i="4" s="1"/>
  <c r="Q66" i="8"/>
  <c r="Q155" i="4" s="1"/>
  <c r="Y67" i="8"/>
  <c r="Y156" i="4" s="1"/>
  <c r="H145" i="9"/>
  <c r="H136" i="9" s="1"/>
  <c r="H111" i="9"/>
  <c r="P145" i="9"/>
  <c r="P136" i="9" s="1"/>
  <c r="P111" i="9"/>
  <c r="X145" i="9"/>
  <c r="X136" i="9" s="1"/>
  <c r="X111" i="9"/>
  <c r="S128" i="9"/>
  <c r="N145" i="9"/>
  <c r="N136" i="9" s="1"/>
  <c r="M156" i="9"/>
  <c r="M147" i="9" s="1"/>
  <c r="G243" i="13"/>
  <c r="P65" i="8"/>
  <c r="P154" i="4" s="1"/>
  <c r="P59" i="8"/>
  <c r="H66" i="8"/>
  <c r="H155" i="4" s="1"/>
  <c r="H60" i="8"/>
  <c r="P66" i="8"/>
  <c r="P155" i="4" s="1"/>
  <c r="P60" i="8"/>
  <c r="X66" i="8"/>
  <c r="X155" i="4" s="1"/>
  <c r="X60" i="8"/>
  <c r="H67" i="8"/>
  <c r="H156" i="4" s="1"/>
  <c r="H61" i="8"/>
  <c r="P67" i="8"/>
  <c r="P156" i="4" s="1"/>
  <c r="P61" i="8"/>
  <c r="X67" i="8"/>
  <c r="X156" i="4" s="1"/>
  <c r="X61" i="8"/>
  <c r="J65" i="8"/>
  <c r="J154" i="4" s="1"/>
  <c r="U65" i="8"/>
  <c r="U154" i="4" s="1"/>
  <c r="G66" i="8"/>
  <c r="G155" i="4" s="1"/>
  <c r="R66" i="8"/>
  <c r="R155" i="4" s="1"/>
  <c r="E67" i="8"/>
  <c r="E156" i="4" s="1"/>
  <c r="O67" i="8"/>
  <c r="O156" i="4" s="1"/>
  <c r="H156" i="9"/>
  <c r="H147" i="9" s="1"/>
  <c r="H128" i="9"/>
  <c r="P156" i="9"/>
  <c r="P147" i="9" s="1"/>
  <c r="P128" i="9"/>
  <c r="X156" i="9"/>
  <c r="X147" i="9" s="1"/>
  <c r="X128" i="9"/>
  <c r="U128" i="9"/>
  <c r="I66" i="8"/>
  <c r="I155" i="4" s="1"/>
  <c r="Q67" i="8"/>
  <c r="Q156" i="4" s="1"/>
  <c r="K128" i="9"/>
  <c r="F145" i="9"/>
  <c r="F136" i="9" s="1"/>
  <c r="D145" i="10"/>
  <c r="D111" i="10"/>
  <c r="L145" i="10"/>
  <c r="L111" i="10"/>
  <c r="T145" i="10"/>
  <c r="T111" i="10"/>
  <c r="C156" i="10"/>
  <c r="C128" i="10"/>
  <c r="K156" i="10"/>
  <c r="K128" i="10"/>
  <c r="S156" i="10"/>
  <c r="S128" i="10"/>
  <c r="W65" i="8"/>
  <c r="W154" i="4" s="1"/>
  <c r="J66" i="8"/>
  <c r="J155" i="4" s="1"/>
  <c r="U66" i="8"/>
  <c r="U155" i="4" s="1"/>
  <c r="G67" i="8"/>
  <c r="G156" i="4" s="1"/>
  <c r="R67" i="8"/>
  <c r="R156" i="4" s="1"/>
  <c r="W128" i="9"/>
  <c r="R145" i="9"/>
  <c r="R136" i="9" s="1"/>
  <c r="E145" i="10"/>
  <c r="E111" i="10"/>
  <c r="M145" i="10"/>
  <c r="M111" i="10"/>
  <c r="U145" i="10"/>
  <c r="U111" i="10"/>
  <c r="D156" i="10"/>
  <c r="D128" i="10"/>
  <c r="L156" i="10"/>
  <c r="L128" i="10"/>
  <c r="T156" i="10"/>
  <c r="T128" i="10"/>
  <c r="D145" i="9"/>
  <c r="D136" i="9" s="1"/>
  <c r="D111" i="9"/>
  <c r="L145" i="9"/>
  <c r="L136" i="9" s="1"/>
  <c r="L111" i="9"/>
  <c r="T145" i="9"/>
  <c r="T136" i="9" s="1"/>
  <c r="T111" i="9"/>
  <c r="C128" i="9"/>
  <c r="E156" i="9"/>
  <c r="E147" i="9" s="1"/>
  <c r="T65" i="8"/>
  <c r="T154" i="4" s="1"/>
  <c r="T59" i="8"/>
  <c r="D66" i="8"/>
  <c r="D155" i="4" s="1"/>
  <c r="D60" i="8"/>
  <c r="L66" i="8"/>
  <c r="L155" i="4" s="1"/>
  <c r="L60" i="8"/>
  <c r="T66" i="8"/>
  <c r="T155" i="4" s="1"/>
  <c r="T60" i="8"/>
  <c r="D67" i="8"/>
  <c r="D156" i="4" s="1"/>
  <c r="D61" i="8"/>
  <c r="L67" i="8"/>
  <c r="L156" i="4" s="1"/>
  <c r="L61" i="8"/>
  <c r="D156" i="9"/>
  <c r="D147" i="9" s="1"/>
  <c r="D128" i="9"/>
  <c r="L156" i="9"/>
  <c r="L147" i="9" s="1"/>
  <c r="L128" i="9"/>
  <c r="T156" i="9"/>
  <c r="T147" i="9" s="1"/>
  <c r="T128" i="9"/>
  <c r="O128" i="9"/>
  <c r="F253" i="13"/>
  <c r="N253" i="13"/>
  <c r="B111" i="11"/>
  <c r="J111" i="11"/>
  <c r="R111" i="11"/>
  <c r="D82" i="12"/>
  <c r="L82" i="12"/>
  <c r="T82" i="12"/>
  <c r="D85" i="12"/>
  <c r="L85" i="12"/>
  <c r="T85" i="12"/>
  <c r="D86" i="12"/>
  <c r="L86" i="12"/>
  <c r="D87" i="12"/>
  <c r="L88" i="12"/>
  <c r="T89" i="12"/>
  <c r="X97" i="12"/>
  <c r="X158" i="4" s="1"/>
  <c r="H99" i="12"/>
  <c r="H160" i="4" s="1"/>
  <c r="T99" i="12"/>
  <c r="T160" i="4" s="1"/>
  <c r="P100" i="12"/>
  <c r="P161" i="4" s="1"/>
  <c r="D101" i="12"/>
  <c r="D162" i="4" s="1"/>
  <c r="X101" i="12"/>
  <c r="X162" i="4" s="1"/>
  <c r="I241" i="13"/>
  <c r="I233" i="13" s="1"/>
  <c r="I181" i="13"/>
  <c r="Q241" i="13"/>
  <c r="Q233" i="13" s="1"/>
  <c r="Q181" i="13"/>
  <c r="Y241" i="13"/>
  <c r="Y233" i="13" s="1"/>
  <c r="Y181" i="13"/>
  <c r="U181" i="13"/>
  <c r="G199" i="13"/>
  <c r="S199" i="13"/>
  <c r="E216" i="13"/>
  <c r="L241" i="13"/>
  <c r="L233" i="13" s="1"/>
  <c r="X241" i="13"/>
  <c r="X233" i="13" s="1"/>
  <c r="O251" i="13"/>
  <c r="O243" i="13" s="1"/>
  <c r="F241" i="14"/>
  <c r="F181" i="14"/>
  <c r="N241" i="14"/>
  <c r="N181" i="14"/>
  <c r="V241" i="14"/>
  <c r="V181" i="14"/>
  <c r="C261" i="14"/>
  <c r="C216" i="14"/>
  <c r="K261" i="14"/>
  <c r="K216" i="14"/>
  <c r="S261" i="14"/>
  <c r="S216" i="14"/>
  <c r="B261" i="15"/>
  <c r="B216" i="15"/>
  <c r="B115" i="15"/>
  <c r="J261" i="15"/>
  <c r="J216" i="15"/>
  <c r="J115" i="15"/>
  <c r="R261" i="15"/>
  <c r="R216" i="15"/>
  <c r="R115" i="15"/>
  <c r="D251" i="15"/>
  <c r="B93" i="16"/>
  <c r="S240" i="17"/>
  <c r="H194" i="21"/>
  <c r="P194" i="21"/>
  <c r="D54" i="11"/>
  <c r="L54" i="11"/>
  <c r="T54" i="11"/>
  <c r="C128" i="11"/>
  <c r="K128" i="11"/>
  <c r="S128" i="11"/>
  <c r="E85" i="12"/>
  <c r="M85" i="12"/>
  <c r="U85" i="12"/>
  <c r="E86" i="12"/>
  <c r="U86" i="12"/>
  <c r="E87" i="12"/>
  <c r="O87" i="12"/>
  <c r="Y87" i="12"/>
  <c r="M88" i="12"/>
  <c r="W88" i="12"/>
  <c r="I89" i="12"/>
  <c r="U89" i="12"/>
  <c r="O97" i="12"/>
  <c r="O158" i="4" s="1"/>
  <c r="Y97" i="12"/>
  <c r="Y158" i="4" s="1"/>
  <c r="I99" i="12"/>
  <c r="I160" i="4" s="1"/>
  <c r="U99" i="12"/>
  <c r="U160" i="4" s="1"/>
  <c r="G100" i="12"/>
  <c r="G161" i="4" s="1"/>
  <c r="Q100" i="12"/>
  <c r="Q161" i="4" s="1"/>
  <c r="E101" i="12"/>
  <c r="E162" i="4" s="1"/>
  <c r="O101" i="12"/>
  <c r="O162" i="4" s="1"/>
  <c r="Y101" i="12"/>
  <c r="Y162" i="4" s="1"/>
  <c r="V181" i="13"/>
  <c r="H199" i="13"/>
  <c r="T199" i="13"/>
  <c r="F216" i="13"/>
  <c r="N241" i="13"/>
  <c r="N233" i="13" s="1"/>
  <c r="V251" i="13"/>
  <c r="V243" i="13" s="1"/>
  <c r="E241" i="15"/>
  <c r="E181" i="15"/>
  <c r="E34" i="15"/>
  <c r="M241" i="15"/>
  <c r="M181" i="15"/>
  <c r="M34" i="15"/>
  <c r="U241" i="15"/>
  <c r="U181" i="15"/>
  <c r="U34" i="15"/>
  <c r="L251" i="15"/>
  <c r="B92" i="16"/>
  <c r="B102" i="16"/>
  <c r="B165" i="4" s="1"/>
  <c r="R102" i="16"/>
  <c r="R165" i="4" s="1"/>
  <c r="R92" i="16"/>
  <c r="J93" i="16"/>
  <c r="J103" i="16"/>
  <c r="J166" i="4" s="1"/>
  <c r="R93" i="16"/>
  <c r="R103" i="16"/>
  <c r="R166" i="4" s="1"/>
  <c r="Y91" i="16"/>
  <c r="Y52" i="16"/>
  <c r="H226" i="17"/>
  <c r="H217" i="17" s="1"/>
  <c r="H171" i="17"/>
  <c r="H5" i="17"/>
  <c r="P226" i="17"/>
  <c r="P217" i="17" s="1"/>
  <c r="P171" i="17"/>
  <c r="X226" i="17"/>
  <c r="X217" i="17" s="1"/>
  <c r="X171" i="17"/>
  <c r="X5" i="17"/>
  <c r="B235" i="17"/>
  <c r="B229" i="17" s="1"/>
  <c r="B184" i="17"/>
  <c r="J235" i="17"/>
  <c r="J229" i="17" s="1"/>
  <c r="J184" i="17"/>
  <c r="R235" i="17"/>
  <c r="R229" i="17" s="1"/>
  <c r="R184" i="17"/>
  <c r="I237" i="17"/>
  <c r="I229" i="17" s="1"/>
  <c r="I190" i="17"/>
  <c r="Q237" i="17"/>
  <c r="Q229" i="17" s="1"/>
  <c r="Q190" i="17"/>
  <c r="Y237" i="17"/>
  <c r="Y229" i="17" s="1"/>
  <c r="Y190" i="17"/>
  <c r="C246" i="17"/>
  <c r="C240" i="17" s="1"/>
  <c r="C203" i="17"/>
  <c r="K246" i="17"/>
  <c r="K240" i="17" s="1"/>
  <c r="K203" i="17"/>
  <c r="B248" i="17"/>
  <c r="B209" i="17"/>
  <c r="J248" i="17"/>
  <c r="J209" i="17"/>
  <c r="R248" i="17"/>
  <c r="R209" i="17"/>
  <c r="C229" i="17"/>
  <c r="T61" i="8"/>
  <c r="E54" i="11"/>
  <c r="M54" i="11"/>
  <c r="U54" i="11"/>
  <c r="D111" i="11"/>
  <c r="L111" i="11"/>
  <c r="T111" i="11"/>
  <c r="D128" i="11"/>
  <c r="L128" i="11"/>
  <c r="T128" i="11"/>
  <c r="C3" i="12"/>
  <c r="K3" i="12"/>
  <c r="S3" i="12"/>
  <c r="F85" i="12"/>
  <c r="V85" i="12"/>
  <c r="F87" i="12"/>
  <c r="P87" i="12"/>
  <c r="D88" i="12"/>
  <c r="N88" i="12"/>
  <c r="X88" i="12"/>
  <c r="L89" i="12"/>
  <c r="V89" i="12"/>
  <c r="P97" i="12"/>
  <c r="P158" i="4" s="1"/>
  <c r="L99" i="12"/>
  <c r="L160" i="4" s="1"/>
  <c r="V99" i="12"/>
  <c r="V160" i="4" s="1"/>
  <c r="H100" i="12"/>
  <c r="H161" i="4" s="1"/>
  <c r="T100" i="12"/>
  <c r="T161" i="4" s="1"/>
  <c r="F101" i="12"/>
  <c r="F162" i="4" s="1"/>
  <c r="P101" i="12"/>
  <c r="P162" i="4" s="1"/>
  <c r="M181" i="13"/>
  <c r="W181" i="13"/>
  <c r="K199" i="13"/>
  <c r="U199" i="13"/>
  <c r="S216" i="13"/>
  <c r="O241" i="13"/>
  <c r="O233" i="13" s="1"/>
  <c r="W251" i="13"/>
  <c r="W243" i="13" s="1"/>
  <c r="V261" i="13"/>
  <c r="V253" i="13" s="1"/>
  <c r="E251" i="14"/>
  <c r="T251" i="15"/>
  <c r="S89" i="16"/>
  <c r="E128" i="10"/>
  <c r="M128" i="10"/>
  <c r="U128" i="10"/>
  <c r="E111" i="11"/>
  <c r="M111" i="11"/>
  <c r="U111" i="11"/>
  <c r="E128" i="11"/>
  <c r="M128" i="11"/>
  <c r="U128" i="11"/>
  <c r="G82" i="12"/>
  <c r="O82" i="12"/>
  <c r="W82" i="12"/>
  <c r="G85" i="12"/>
  <c r="W85" i="12"/>
  <c r="G86" i="12"/>
  <c r="O86" i="12"/>
  <c r="G87" i="12"/>
  <c r="Q87" i="12"/>
  <c r="E88" i="12"/>
  <c r="O88" i="12"/>
  <c r="Y88" i="12"/>
  <c r="M89" i="12"/>
  <c r="W89" i="12"/>
  <c r="Q97" i="12"/>
  <c r="Q158" i="4" s="1"/>
  <c r="Y98" i="12"/>
  <c r="Y159" i="4" s="1"/>
  <c r="M99" i="12"/>
  <c r="M160" i="4" s="1"/>
  <c r="W99" i="12"/>
  <c r="W160" i="4" s="1"/>
  <c r="I100" i="12"/>
  <c r="I161" i="4" s="1"/>
  <c r="U100" i="12"/>
  <c r="U161" i="4" s="1"/>
  <c r="G101" i="12"/>
  <c r="G162" i="4" s="1"/>
  <c r="Q101" i="12"/>
  <c r="Q162" i="4" s="1"/>
  <c r="I261" i="13"/>
  <c r="I253" i="13" s="1"/>
  <c r="I216" i="13"/>
  <c r="Q261" i="13"/>
  <c r="Q253" i="13" s="1"/>
  <c r="Q216" i="13"/>
  <c r="Y261" i="13"/>
  <c r="Y253" i="13" s="1"/>
  <c r="Y216" i="13"/>
  <c r="D181" i="13"/>
  <c r="L199" i="13"/>
  <c r="T216" i="13"/>
  <c r="P241" i="13"/>
  <c r="P233" i="13" s="1"/>
  <c r="M251" i="14"/>
  <c r="N89" i="16"/>
  <c r="G54" i="11"/>
  <c r="O54" i="11"/>
  <c r="W54" i="11"/>
  <c r="F111" i="11"/>
  <c r="N111" i="11"/>
  <c r="V111" i="11"/>
  <c r="H82" i="12"/>
  <c r="P82" i="12"/>
  <c r="X82" i="12"/>
  <c r="H85" i="12"/>
  <c r="B261" i="13"/>
  <c r="B253" i="13" s="1"/>
  <c r="B216" i="13"/>
  <c r="J261" i="13"/>
  <c r="J253" i="13" s="1"/>
  <c r="J216" i="13"/>
  <c r="R261" i="13"/>
  <c r="R253" i="13" s="1"/>
  <c r="R216" i="13"/>
  <c r="E181" i="13"/>
  <c r="C199" i="13"/>
  <c r="M199" i="13"/>
  <c r="K216" i="13"/>
  <c r="U216" i="13"/>
  <c r="F241" i="13"/>
  <c r="F233" i="13" s="1"/>
  <c r="U251" i="14"/>
  <c r="Y101" i="16"/>
  <c r="Y164" i="4" s="1"/>
  <c r="P5" i="17"/>
  <c r="H54" i="11"/>
  <c r="P54" i="11"/>
  <c r="X54" i="11"/>
  <c r="G128" i="11"/>
  <c r="O128" i="11"/>
  <c r="W128" i="11"/>
  <c r="I85" i="12"/>
  <c r="D199" i="13"/>
  <c r="N199" i="13"/>
  <c r="X199" i="13"/>
  <c r="L216" i="13"/>
  <c r="G241" i="13"/>
  <c r="G233" i="13" s="1"/>
  <c r="T241" i="13"/>
  <c r="T233" i="13" s="1"/>
  <c r="F251" i="13"/>
  <c r="F243" i="13" s="1"/>
  <c r="Q91" i="16"/>
  <c r="Q52" i="16"/>
  <c r="Q101" i="16"/>
  <c r="Q164" i="4" s="1"/>
  <c r="R95" i="16"/>
  <c r="D226" i="19"/>
  <c r="D5" i="19"/>
  <c r="D171" i="19"/>
  <c r="L226" i="19"/>
  <c r="L5" i="19"/>
  <c r="L171" i="19"/>
  <c r="T226" i="19"/>
  <c r="T5" i="19"/>
  <c r="T171" i="19"/>
  <c r="W229" i="19"/>
  <c r="W185" i="19"/>
  <c r="W192" i="19"/>
  <c r="W187" i="19"/>
  <c r="W183" i="19"/>
  <c r="W188" i="19"/>
  <c r="W77" i="16"/>
  <c r="W76" i="16" s="1"/>
  <c r="W81" i="16"/>
  <c r="I54" i="11"/>
  <c r="Q54" i="11"/>
  <c r="Y54" i="11"/>
  <c r="H111" i="11"/>
  <c r="P111" i="11"/>
  <c r="X111" i="11"/>
  <c r="H128" i="11"/>
  <c r="P128" i="11"/>
  <c r="X128" i="11"/>
  <c r="J99" i="12"/>
  <c r="J160" i="4" s="1"/>
  <c r="J87" i="12"/>
  <c r="R99" i="12"/>
  <c r="R160" i="4" s="1"/>
  <c r="R87" i="12"/>
  <c r="B100" i="12"/>
  <c r="B161" i="4" s="1"/>
  <c r="B88" i="12"/>
  <c r="J100" i="12"/>
  <c r="J161" i="4" s="1"/>
  <c r="J88" i="12"/>
  <c r="R100" i="12"/>
  <c r="R161" i="4" s="1"/>
  <c r="R88" i="12"/>
  <c r="B101" i="12"/>
  <c r="B162" i="4" s="1"/>
  <c r="B89" i="12"/>
  <c r="J101" i="12"/>
  <c r="J162" i="4" s="1"/>
  <c r="J89" i="12"/>
  <c r="R101" i="12"/>
  <c r="R162" i="4" s="1"/>
  <c r="R89" i="12"/>
  <c r="B85" i="12"/>
  <c r="J85" i="12"/>
  <c r="R85" i="12"/>
  <c r="B86" i="12"/>
  <c r="J86" i="12"/>
  <c r="B87" i="12"/>
  <c r="E199" i="13"/>
  <c r="C216" i="13"/>
  <c r="M216" i="13"/>
  <c r="H241" i="13"/>
  <c r="H233" i="13" s="1"/>
  <c r="I90" i="16"/>
  <c r="I71" i="16"/>
  <c r="Q89" i="16"/>
  <c r="Y71" i="16"/>
  <c r="Y90" i="16"/>
  <c r="J102" i="16"/>
  <c r="J165" i="4" s="1"/>
  <c r="I128" i="10"/>
  <c r="Q128" i="10"/>
  <c r="Y128" i="10"/>
  <c r="I111" i="11"/>
  <c r="Q111" i="11"/>
  <c r="Y111" i="11"/>
  <c r="I128" i="11"/>
  <c r="Q128" i="11"/>
  <c r="Y128" i="11"/>
  <c r="K99" i="12"/>
  <c r="K160" i="4" s="1"/>
  <c r="K87" i="12"/>
  <c r="S99" i="12"/>
  <c r="S160" i="4" s="1"/>
  <c r="S87" i="12"/>
  <c r="C100" i="12"/>
  <c r="C161" i="4" s="1"/>
  <c r="C88" i="12"/>
  <c r="K100" i="12"/>
  <c r="K161" i="4" s="1"/>
  <c r="K88" i="12"/>
  <c r="S100" i="12"/>
  <c r="S161" i="4" s="1"/>
  <c r="S88" i="12"/>
  <c r="C101" i="12"/>
  <c r="C162" i="4" s="1"/>
  <c r="C89" i="12"/>
  <c r="K101" i="12"/>
  <c r="K162" i="4" s="1"/>
  <c r="K89" i="12"/>
  <c r="S101" i="12"/>
  <c r="S162" i="4" s="1"/>
  <c r="S89" i="12"/>
  <c r="C85" i="12"/>
  <c r="K85" i="12"/>
  <c r="S85" i="12"/>
  <c r="C86" i="12"/>
  <c r="K86" i="12"/>
  <c r="S86" i="12"/>
  <c r="C87" i="12"/>
  <c r="P199" i="13"/>
  <c r="D216" i="13"/>
  <c r="N216" i="13"/>
  <c r="V52" i="16"/>
  <c r="V91" i="16"/>
  <c r="V89" i="16" s="1"/>
  <c r="V101" i="16"/>
  <c r="V164" i="4" s="1"/>
  <c r="I5" i="18"/>
  <c r="I223" i="18"/>
  <c r="I166" i="18"/>
  <c r="I160" i="18" s="1"/>
  <c r="I96" i="16"/>
  <c r="Q5" i="18"/>
  <c r="Q223" i="18"/>
  <c r="Q166" i="18"/>
  <c r="Q160" i="18" s="1"/>
  <c r="Q96" i="16"/>
  <c r="Y5" i="18"/>
  <c r="Y223" i="18"/>
  <c r="Y166" i="18"/>
  <c r="Y160" i="18" s="1"/>
  <c r="Y96" i="16"/>
  <c r="I226" i="18"/>
  <c r="I171" i="18"/>
  <c r="Q226" i="18"/>
  <c r="Q171" i="18"/>
  <c r="Y226" i="18"/>
  <c r="Y171" i="18"/>
  <c r="C235" i="18"/>
  <c r="C184" i="18"/>
  <c r="K235" i="18"/>
  <c r="K184" i="18"/>
  <c r="S235" i="18"/>
  <c r="S184" i="18"/>
  <c r="B237" i="18"/>
  <c r="B190" i="18"/>
  <c r="J237" i="18"/>
  <c r="J190" i="18"/>
  <c r="R237" i="18"/>
  <c r="R190" i="18"/>
  <c r="D246" i="18"/>
  <c r="D203" i="18"/>
  <c r="L246" i="18"/>
  <c r="L203" i="18"/>
  <c r="T246" i="18"/>
  <c r="T203" i="18"/>
  <c r="C248" i="18"/>
  <c r="C209" i="18"/>
  <c r="K248" i="18"/>
  <c r="K209" i="18"/>
  <c r="S248" i="18"/>
  <c r="S209" i="18"/>
  <c r="W184" i="19"/>
  <c r="F199" i="14"/>
  <c r="N199" i="14"/>
  <c r="V199" i="14"/>
  <c r="G115" i="15"/>
  <c r="O115" i="15"/>
  <c r="W115" i="15"/>
  <c r="E199" i="15"/>
  <c r="M199" i="15"/>
  <c r="U199" i="15"/>
  <c r="E216" i="15"/>
  <c r="M216" i="15"/>
  <c r="U216" i="15"/>
  <c r="O52" i="16"/>
  <c r="B90" i="16"/>
  <c r="K90" i="16"/>
  <c r="O91" i="16"/>
  <c r="I92" i="16"/>
  <c r="C93" i="16"/>
  <c r="L93" i="16"/>
  <c r="K102" i="16"/>
  <c r="K165" i="4" s="1"/>
  <c r="T102" i="16"/>
  <c r="T165" i="4" s="1"/>
  <c r="O103" i="16"/>
  <c r="O166" i="4" s="1"/>
  <c r="X103" i="16"/>
  <c r="X166" i="4" s="1"/>
  <c r="G171" i="17"/>
  <c r="R171" i="17"/>
  <c r="D184" i="17"/>
  <c r="O184" i="17"/>
  <c r="S237" i="17"/>
  <c r="S229" i="17" s="1"/>
  <c r="L235" i="18"/>
  <c r="T235" i="18"/>
  <c r="S237" i="18"/>
  <c r="U246" i="18"/>
  <c r="T248" i="18"/>
  <c r="Y184" i="19"/>
  <c r="O203" i="19"/>
  <c r="G181" i="14"/>
  <c r="O181" i="14"/>
  <c r="W181" i="14"/>
  <c r="G199" i="14"/>
  <c r="O199" i="14"/>
  <c r="W199" i="14"/>
  <c r="F181" i="15"/>
  <c r="N181" i="15"/>
  <c r="V181" i="15"/>
  <c r="F199" i="15"/>
  <c r="N199" i="15"/>
  <c r="V199" i="15"/>
  <c r="F216" i="15"/>
  <c r="N216" i="15"/>
  <c r="V216" i="15"/>
  <c r="C90" i="16"/>
  <c r="I101" i="16"/>
  <c r="I164" i="4" s="1"/>
  <c r="R101" i="16"/>
  <c r="R164" i="4" s="1"/>
  <c r="C102" i="16"/>
  <c r="C165" i="4" s="1"/>
  <c r="G103" i="16"/>
  <c r="G166" i="4" s="1"/>
  <c r="P103" i="16"/>
  <c r="P166" i="4" s="1"/>
  <c r="Y103" i="16"/>
  <c r="Y166" i="4" s="1"/>
  <c r="E246" i="17"/>
  <c r="E240" i="17" s="1"/>
  <c r="E203" i="17"/>
  <c r="M246" i="17"/>
  <c r="M240" i="17" s="1"/>
  <c r="M203" i="17"/>
  <c r="U246" i="17"/>
  <c r="U240" i="17" s="1"/>
  <c r="U203" i="17"/>
  <c r="D248" i="17"/>
  <c r="D240" i="17" s="1"/>
  <c r="D209" i="17"/>
  <c r="L248" i="17"/>
  <c r="L240" i="17" s="1"/>
  <c r="L209" i="17"/>
  <c r="T248" i="17"/>
  <c r="T240" i="17" s="1"/>
  <c r="T209" i="17"/>
  <c r="Q184" i="17"/>
  <c r="C190" i="17"/>
  <c r="U217" i="19"/>
  <c r="U80" i="16"/>
  <c r="Y229" i="19"/>
  <c r="Y188" i="19"/>
  <c r="Y185" i="19"/>
  <c r="Y183" i="19"/>
  <c r="M190" i="19"/>
  <c r="I199" i="13"/>
  <c r="Q199" i="13"/>
  <c r="Y199" i="13"/>
  <c r="H181" i="14"/>
  <c r="P181" i="14"/>
  <c r="X181" i="14"/>
  <c r="H199" i="14"/>
  <c r="P199" i="14"/>
  <c r="X199" i="14"/>
  <c r="H216" i="14"/>
  <c r="P216" i="14"/>
  <c r="X216" i="14"/>
  <c r="G34" i="15"/>
  <c r="O34" i="15"/>
  <c r="W34" i="15"/>
  <c r="I115" i="15"/>
  <c r="Q115" i="15"/>
  <c r="Y115" i="15"/>
  <c r="G181" i="15"/>
  <c r="O181" i="15"/>
  <c r="W181" i="15"/>
  <c r="G199" i="15"/>
  <c r="O199" i="15"/>
  <c r="W199" i="15"/>
  <c r="G216" i="15"/>
  <c r="O216" i="15"/>
  <c r="W216" i="15"/>
  <c r="E102" i="16"/>
  <c r="E165" i="4" s="1"/>
  <c r="E92" i="16"/>
  <c r="M92" i="16"/>
  <c r="U92" i="16"/>
  <c r="E103" i="16"/>
  <c r="E166" i="4" s="1"/>
  <c r="E93" i="16"/>
  <c r="M103" i="16"/>
  <c r="M166" i="4" s="1"/>
  <c r="M93" i="16"/>
  <c r="U103" i="16"/>
  <c r="U166" i="4" s="1"/>
  <c r="U93" i="16"/>
  <c r="S101" i="16"/>
  <c r="S164" i="4" s="1"/>
  <c r="D102" i="16"/>
  <c r="D165" i="4" s="1"/>
  <c r="W102" i="16"/>
  <c r="W165" i="4" s="1"/>
  <c r="H103" i="16"/>
  <c r="H166" i="4" s="1"/>
  <c r="Q103" i="16"/>
  <c r="Q166" i="4" s="1"/>
  <c r="J5" i="17"/>
  <c r="E229" i="17"/>
  <c r="J171" i="17"/>
  <c r="G184" i="17"/>
  <c r="M237" i="18"/>
  <c r="U237" i="18"/>
  <c r="W246" i="18"/>
  <c r="B181" i="13"/>
  <c r="J181" i="13"/>
  <c r="R181" i="13"/>
  <c r="B199" i="13"/>
  <c r="J199" i="13"/>
  <c r="R199" i="13"/>
  <c r="I181" i="14"/>
  <c r="Q181" i="14"/>
  <c r="Y181" i="14"/>
  <c r="I199" i="14"/>
  <c r="Q199" i="14"/>
  <c r="Y199" i="14"/>
  <c r="I216" i="14"/>
  <c r="Q216" i="14"/>
  <c r="Y216" i="14"/>
  <c r="H181" i="15"/>
  <c r="P181" i="15"/>
  <c r="X181" i="15"/>
  <c r="H199" i="15"/>
  <c r="P199" i="15"/>
  <c r="X199" i="15"/>
  <c r="H216" i="15"/>
  <c r="P216" i="15"/>
  <c r="X216" i="15"/>
  <c r="I52" i="16"/>
  <c r="R52" i="16"/>
  <c r="X90" i="16"/>
  <c r="O102" i="16"/>
  <c r="O165" i="4" s="1"/>
  <c r="I103" i="16"/>
  <c r="I166" i="4" s="1"/>
  <c r="B5" i="17"/>
  <c r="U5" i="17"/>
  <c r="D5" i="17"/>
  <c r="D226" i="17"/>
  <c r="D217" i="17" s="1"/>
  <c r="L5" i="17"/>
  <c r="L226" i="17"/>
  <c r="L217" i="17" s="1"/>
  <c r="T5" i="17"/>
  <c r="T226" i="17"/>
  <c r="T217" i="17" s="1"/>
  <c r="F235" i="17"/>
  <c r="F184" i="17"/>
  <c r="N235" i="17"/>
  <c r="N184" i="17"/>
  <c r="V235" i="17"/>
  <c r="V184" i="17"/>
  <c r="E237" i="17"/>
  <c r="E190" i="17"/>
  <c r="M237" i="17"/>
  <c r="M229" i="17" s="1"/>
  <c r="M190" i="17"/>
  <c r="U237" i="17"/>
  <c r="U229" i="17" s="1"/>
  <c r="U190" i="17"/>
  <c r="G246" i="17"/>
  <c r="G240" i="17" s="1"/>
  <c r="G203" i="17"/>
  <c r="O246" i="17"/>
  <c r="O203" i="17"/>
  <c r="W246" i="17"/>
  <c r="W203" i="17"/>
  <c r="F248" i="17"/>
  <c r="F240" i="17" s="1"/>
  <c r="F209" i="17"/>
  <c r="N248" i="17"/>
  <c r="N240" i="17" s="1"/>
  <c r="N209" i="17"/>
  <c r="V248" i="17"/>
  <c r="V240" i="17" s="1"/>
  <c r="V209" i="17"/>
  <c r="U171" i="17"/>
  <c r="I184" i="17"/>
  <c r="G190" i="17"/>
  <c r="W190" i="17"/>
  <c r="O235" i="18"/>
  <c r="W235" i="18"/>
  <c r="X246" i="18"/>
  <c r="W248" i="18"/>
  <c r="E217" i="19"/>
  <c r="E80" i="16"/>
  <c r="T229" i="19"/>
  <c r="T185" i="19"/>
  <c r="T192" i="19"/>
  <c r="T187" i="19"/>
  <c r="T183" i="19"/>
  <c r="T188" i="19"/>
  <c r="B199" i="14"/>
  <c r="J199" i="14"/>
  <c r="R199" i="14"/>
  <c r="B216" i="14"/>
  <c r="J216" i="14"/>
  <c r="R216" i="14"/>
  <c r="I199" i="15"/>
  <c r="Q199" i="15"/>
  <c r="Y199" i="15"/>
  <c r="I216" i="15"/>
  <c r="Q216" i="15"/>
  <c r="Y216" i="15"/>
  <c r="S52" i="16"/>
  <c r="M101" i="16"/>
  <c r="M164" i="4" s="1"/>
  <c r="M91" i="16"/>
  <c r="M89" i="16" s="1"/>
  <c r="P90" i="16"/>
  <c r="C101" i="16"/>
  <c r="C164" i="4" s="1"/>
  <c r="G102" i="16"/>
  <c r="G165" i="4" s="1"/>
  <c r="Y102" i="16"/>
  <c r="Y165" i="4" s="1"/>
  <c r="S103" i="16"/>
  <c r="S166" i="4" s="1"/>
  <c r="G229" i="17"/>
  <c r="O229" i="17"/>
  <c r="W229" i="17"/>
  <c r="F237" i="17"/>
  <c r="F190" i="17"/>
  <c r="N237" i="17"/>
  <c r="N190" i="17"/>
  <c r="V237" i="17"/>
  <c r="V190" i="17"/>
  <c r="H246" i="17"/>
  <c r="H203" i="17"/>
  <c r="P246" i="17"/>
  <c r="P203" i="17"/>
  <c r="X246" i="17"/>
  <c r="X203" i="17"/>
  <c r="G248" i="17"/>
  <c r="G209" i="17"/>
  <c r="O248" i="17"/>
  <c r="O209" i="17"/>
  <c r="W248" i="17"/>
  <c r="W209" i="17"/>
  <c r="B171" i="17"/>
  <c r="L171" i="17"/>
  <c r="W171" i="17"/>
  <c r="T184" i="17"/>
  <c r="P235" i="18"/>
  <c r="X235" i="18"/>
  <c r="O237" i="18"/>
  <c r="W237" i="18"/>
  <c r="Y246" i="18"/>
  <c r="X248" i="18"/>
  <c r="V237" i="18"/>
  <c r="U61" i="19"/>
  <c r="U190" i="19" s="1"/>
  <c r="C181" i="14"/>
  <c r="K181" i="14"/>
  <c r="S181" i="14"/>
  <c r="C199" i="14"/>
  <c r="K199" i="14"/>
  <c r="S199" i="14"/>
  <c r="B181" i="15"/>
  <c r="J181" i="15"/>
  <c r="R181" i="15"/>
  <c r="B199" i="15"/>
  <c r="J199" i="15"/>
  <c r="R199" i="15"/>
  <c r="F226" i="17"/>
  <c r="F217" i="17" s="1"/>
  <c r="F171" i="17"/>
  <c r="N226" i="17"/>
  <c r="N217" i="17" s="1"/>
  <c r="N171" i="17"/>
  <c r="V226" i="17"/>
  <c r="V217" i="17" s="1"/>
  <c r="V171" i="17"/>
  <c r="H235" i="17"/>
  <c r="H184" i="17"/>
  <c r="P235" i="17"/>
  <c r="P184" i="17"/>
  <c r="X235" i="17"/>
  <c r="X229" i="17" s="1"/>
  <c r="X184" i="17"/>
  <c r="I246" i="17"/>
  <c r="I240" i="17" s="1"/>
  <c r="I203" i="17"/>
  <c r="Q246" i="17"/>
  <c r="Q203" i="17"/>
  <c r="Y246" i="17"/>
  <c r="Y203" i="17"/>
  <c r="H248" i="17"/>
  <c r="H209" i="17"/>
  <c r="P248" i="17"/>
  <c r="P209" i="17"/>
  <c r="X248" i="17"/>
  <c r="X209" i="17"/>
  <c r="M171" i="17"/>
  <c r="K190" i="17"/>
  <c r="Q235" i="18"/>
  <c r="Y235" i="18"/>
  <c r="P237" i="18"/>
  <c r="X237" i="18"/>
  <c r="Y248" i="18"/>
  <c r="F235" i="19"/>
  <c r="F184" i="19"/>
  <c r="F61" i="19"/>
  <c r="N235" i="19"/>
  <c r="N184" i="19"/>
  <c r="N61" i="19"/>
  <c r="V235" i="19"/>
  <c r="V61" i="19"/>
  <c r="V184" i="19" s="1"/>
  <c r="E237" i="19"/>
  <c r="E190" i="19"/>
  <c r="U237" i="19"/>
  <c r="G246" i="19"/>
  <c r="G203" i="19"/>
  <c r="W246" i="19"/>
  <c r="W203" i="19"/>
  <c r="F248" i="19"/>
  <c r="F209" i="19"/>
  <c r="N248" i="19"/>
  <c r="N209" i="19"/>
  <c r="V248" i="19"/>
  <c r="V209" i="19"/>
  <c r="Y187" i="19"/>
  <c r="Y192" i="19"/>
  <c r="C197" i="19"/>
  <c r="K197" i="19"/>
  <c r="S197" i="19"/>
  <c r="D181" i="14"/>
  <c r="L181" i="14"/>
  <c r="T181" i="14"/>
  <c r="D199" i="14"/>
  <c r="L199" i="14"/>
  <c r="T199" i="14"/>
  <c r="D216" i="14"/>
  <c r="L216" i="14"/>
  <c r="T216" i="14"/>
  <c r="C34" i="15"/>
  <c r="K34" i="15"/>
  <c r="S34" i="15"/>
  <c r="C181" i="15"/>
  <c r="K181" i="15"/>
  <c r="S181" i="15"/>
  <c r="C199" i="15"/>
  <c r="K199" i="15"/>
  <c r="S199" i="15"/>
  <c r="C216" i="15"/>
  <c r="K216" i="15"/>
  <c r="S216" i="15"/>
  <c r="F5" i="17"/>
  <c r="H237" i="17"/>
  <c r="H190" i="17"/>
  <c r="P237" i="17"/>
  <c r="P190" i="17"/>
  <c r="X237" i="17"/>
  <c r="X190" i="17"/>
  <c r="B246" i="17"/>
  <c r="B203" i="17"/>
  <c r="J246" i="17"/>
  <c r="J240" i="17" s="1"/>
  <c r="J203" i="17"/>
  <c r="R246" i="17"/>
  <c r="R203" i="17"/>
  <c r="I248" i="17"/>
  <c r="I209" i="17"/>
  <c r="Q248" i="17"/>
  <c r="Q209" i="17"/>
  <c r="Y248" i="17"/>
  <c r="Y209" i="17"/>
  <c r="D171" i="17"/>
  <c r="O171" i="17"/>
  <c r="L184" i="17"/>
  <c r="W184" i="17"/>
  <c r="R235" i="18"/>
  <c r="Q237" i="18"/>
  <c r="Y237" i="18"/>
  <c r="S246" i="18"/>
  <c r="M217" i="19"/>
  <c r="M80" i="16"/>
  <c r="I178" i="19"/>
  <c r="Q178" i="19"/>
  <c r="G166" i="18"/>
  <c r="G160" i="18" s="1"/>
  <c r="O166" i="18"/>
  <c r="O160" i="18" s="1"/>
  <c r="W166" i="18"/>
  <c r="W160" i="18" s="1"/>
  <c r="G171" i="18"/>
  <c r="O171" i="18"/>
  <c r="W171" i="18"/>
  <c r="G184" i="18"/>
  <c r="O184" i="18"/>
  <c r="W184" i="18"/>
  <c r="G203" i="18"/>
  <c r="O203" i="18"/>
  <c r="W203" i="18"/>
  <c r="G209" i="18"/>
  <c r="O209" i="18"/>
  <c r="W209" i="18"/>
  <c r="G223" i="18"/>
  <c r="O223" i="18"/>
  <c r="W223" i="18"/>
  <c r="H61" i="19"/>
  <c r="P61" i="19"/>
  <c r="X61" i="19"/>
  <c r="X184" i="19" s="1"/>
  <c r="W235" i="19"/>
  <c r="V237" i="19"/>
  <c r="X246" i="19"/>
  <c r="W248" i="19"/>
  <c r="C171" i="19"/>
  <c r="M171" i="19"/>
  <c r="X171" i="19"/>
  <c r="C184" i="19"/>
  <c r="M184" i="19"/>
  <c r="D190" i="19"/>
  <c r="O190" i="19"/>
  <c r="Y190" i="19"/>
  <c r="C203" i="19"/>
  <c r="D209" i="19"/>
  <c r="Q209" i="19"/>
  <c r="H166" i="18"/>
  <c r="H160" i="18" s="1"/>
  <c r="P166" i="18"/>
  <c r="P160" i="18" s="1"/>
  <c r="X166" i="18"/>
  <c r="X160" i="18" s="1"/>
  <c r="H171" i="18"/>
  <c r="P171" i="18"/>
  <c r="X171" i="18"/>
  <c r="H190" i="18"/>
  <c r="P190" i="18"/>
  <c r="X190" i="18"/>
  <c r="H203" i="18"/>
  <c r="P203" i="18"/>
  <c r="X203" i="18"/>
  <c r="H209" i="18"/>
  <c r="P209" i="18"/>
  <c r="X209" i="18"/>
  <c r="H223" i="18"/>
  <c r="P223" i="18"/>
  <c r="X223" i="18"/>
  <c r="F226" i="19"/>
  <c r="F171" i="19"/>
  <c r="N226" i="19"/>
  <c r="N171" i="19"/>
  <c r="V226" i="19"/>
  <c r="V171" i="19"/>
  <c r="I61" i="19"/>
  <c r="Q61" i="19"/>
  <c r="X235" i="19"/>
  <c r="W237" i="19"/>
  <c r="Y246" i="19"/>
  <c r="X248" i="19"/>
  <c r="O171" i="19"/>
  <c r="Y171" i="19"/>
  <c r="D184" i="19"/>
  <c r="P190" i="19"/>
  <c r="Q203" i="19"/>
  <c r="R183" i="21"/>
  <c r="F203" i="17"/>
  <c r="N203" i="17"/>
  <c r="V203" i="17"/>
  <c r="E5" i="18"/>
  <c r="M5" i="18"/>
  <c r="U5" i="18"/>
  <c r="I184" i="18"/>
  <c r="Q184" i="18"/>
  <c r="Y184" i="18"/>
  <c r="I190" i="18"/>
  <c r="Q190" i="18"/>
  <c r="Y190" i="18"/>
  <c r="I203" i="18"/>
  <c r="Q203" i="18"/>
  <c r="Y203" i="18"/>
  <c r="I209" i="18"/>
  <c r="Q209" i="18"/>
  <c r="Y209" i="18"/>
  <c r="H5" i="19"/>
  <c r="P5" i="19"/>
  <c r="X5" i="19"/>
  <c r="Y235" i="19"/>
  <c r="X237" i="19"/>
  <c r="B246" i="19"/>
  <c r="B203" i="19"/>
  <c r="J246" i="19"/>
  <c r="J203" i="19"/>
  <c r="R246" i="19"/>
  <c r="R203" i="19"/>
  <c r="Y248" i="19"/>
  <c r="E171" i="19"/>
  <c r="P171" i="19"/>
  <c r="E184" i="19"/>
  <c r="P184" i="19"/>
  <c r="G190" i="19"/>
  <c r="Q190" i="19"/>
  <c r="S203" i="19"/>
  <c r="H209" i="19"/>
  <c r="B166" i="18"/>
  <c r="B160" i="18" s="1"/>
  <c r="J166" i="18"/>
  <c r="J160" i="18" s="1"/>
  <c r="R166" i="18"/>
  <c r="R160" i="18" s="1"/>
  <c r="B171" i="18"/>
  <c r="J171" i="18"/>
  <c r="R171" i="18"/>
  <c r="B184" i="18"/>
  <c r="J184" i="18"/>
  <c r="R184" i="18"/>
  <c r="B203" i="18"/>
  <c r="J203" i="18"/>
  <c r="R203" i="18"/>
  <c r="B209" i="18"/>
  <c r="J209" i="18"/>
  <c r="R209" i="18"/>
  <c r="B235" i="19"/>
  <c r="B184" i="19"/>
  <c r="J235" i="19"/>
  <c r="J184" i="19"/>
  <c r="R235" i="19"/>
  <c r="R184" i="19"/>
  <c r="Y237" i="19"/>
  <c r="B248" i="19"/>
  <c r="B209" i="19"/>
  <c r="J248" i="19"/>
  <c r="J209" i="19"/>
  <c r="R248" i="19"/>
  <c r="R209" i="19"/>
  <c r="Q184" i="19"/>
  <c r="H190" i="19"/>
  <c r="S190" i="19"/>
  <c r="I209" i="19"/>
  <c r="L194" i="21"/>
  <c r="C166" i="18"/>
  <c r="C160" i="18" s="1"/>
  <c r="K166" i="18"/>
  <c r="K160" i="18" s="1"/>
  <c r="S166" i="18"/>
  <c r="S160" i="18" s="1"/>
  <c r="C171" i="18"/>
  <c r="K171" i="18"/>
  <c r="S171" i="18"/>
  <c r="C190" i="18"/>
  <c r="K190" i="18"/>
  <c r="S190" i="18"/>
  <c r="C203" i="18"/>
  <c r="K203" i="18"/>
  <c r="S203" i="18"/>
  <c r="D61" i="19"/>
  <c r="L61" i="19"/>
  <c r="T246" i="19"/>
  <c r="H171" i="19"/>
  <c r="S171" i="19"/>
  <c r="H184" i="19"/>
  <c r="I190" i="19"/>
  <c r="I203" i="19"/>
  <c r="X209" i="19"/>
  <c r="D166" i="18"/>
  <c r="D160" i="18" s="1"/>
  <c r="L166" i="18"/>
  <c r="L160" i="18" s="1"/>
  <c r="T166" i="18"/>
  <c r="T160" i="18" s="1"/>
  <c r="D171" i="18"/>
  <c r="L171" i="18"/>
  <c r="T171" i="18"/>
  <c r="D184" i="18"/>
  <c r="L184" i="18"/>
  <c r="T184" i="18"/>
  <c r="D190" i="18"/>
  <c r="L190" i="18"/>
  <c r="T190" i="18"/>
  <c r="D209" i="18"/>
  <c r="L209" i="18"/>
  <c r="T209" i="18"/>
  <c r="C5" i="19"/>
  <c r="K5" i="19"/>
  <c r="S5" i="19"/>
  <c r="B226" i="19"/>
  <c r="B171" i="19"/>
  <c r="J226" i="19"/>
  <c r="J171" i="19"/>
  <c r="R226" i="19"/>
  <c r="R171" i="19"/>
  <c r="E61" i="19"/>
  <c r="E77" i="16" s="1"/>
  <c r="E76" i="16" s="1"/>
  <c r="M61" i="19"/>
  <c r="T235" i="19"/>
  <c r="E246" i="19"/>
  <c r="E203" i="19"/>
  <c r="M246" i="19"/>
  <c r="M203" i="19"/>
  <c r="U246" i="19"/>
  <c r="U203" i="19"/>
  <c r="T248" i="19"/>
  <c r="I171" i="19"/>
  <c r="I184" i="19"/>
  <c r="T184" i="19"/>
  <c r="K190" i="19"/>
  <c r="K203" i="19"/>
  <c r="L209" i="19"/>
  <c r="Y209" i="19"/>
  <c r="E166" i="18"/>
  <c r="E160" i="18" s="1"/>
  <c r="M166" i="18"/>
  <c r="M160" i="18" s="1"/>
  <c r="U166" i="18"/>
  <c r="U160" i="18" s="1"/>
  <c r="E171" i="18"/>
  <c r="M171" i="18"/>
  <c r="U171" i="18"/>
  <c r="E184" i="18"/>
  <c r="M184" i="18"/>
  <c r="U184" i="18"/>
  <c r="E190" i="18"/>
  <c r="M190" i="18"/>
  <c r="U190" i="18"/>
  <c r="E203" i="18"/>
  <c r="M203" i="18"/>
  <c r="U203" i="18"/>
  <c r="E209" i="18"/>
  <c r="M209" i="18"/>
  <c r="U209" i="18"/>
  <c r="U235" i="19"/>
  <c r="T237" i="19"/>
  <c r="F246" i="19"/>
  <c r="F203" i="19"/>
  <c r="N246" i="19"/>
  <c r="N203" i="19"/>
  <c r="V246" i="19"/>
  <c r="V203" i="19"/>
  <c r="E248" i="19"/>
  <c r="E209" i="19"/>
  <c r="M248" i="19"/>
  <c r="M209" i="19"/>
  <c r="U248" i="19"/>
  <c r="U209" i="19"/>
  <c r="K171" i="19"/>
  <c r="U171" i="19"/>
  <c r="U184" i="19"/>
  <c r="L190" i="19"/>
  <c r="W190" i="19"/>
  <c r="Y203" i="19"/>
  <c r="G183" i="21"/>
  <c r="H69" i="20"/>
  <c r="P69" i="20"/>
  <c r="X69" i="20"/>
  <c r="H70" i="20"/>
  <c r="P70" i="20"/>
  <c r="X70" i="20"/>
  <c r="H71" i="20"/>
  <c r="P71" i="20"/>
  <c r="X71" i="20"/>
  <c r="F141" i="21"/>
  <c r="F132" i="21" s="1"/>
  <c r="N141" i="21"/>
  <c r="N132" i="21" s="1"/>
  <c r="V141" i="21"/>
  <c r="V132" i="21" s="1"/>
  <c r="F153" i="21"/>
  <c r="N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J192" i="21"/>
  <c r="J183" i="21" s="1"/>
  <c r="X192" i="21"/>
  <c r="X183" i="21" s="1"/>
  <c r="R201" i="21"/>
  <c r="R202" i="21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L192" i="21"/>
  <c r="L183" i="21" s="1"/>
  <c r="B201" i="21"/>
  <c r="T201" i="21"/>
  <c r="T194" i="21" s="1"/>
  <c r="X202" i="21"/>
  <c r="X194" i="21" s="1"/>
  <c r="H165" i="23"/>
  <c r="X165" i="23"/>
  <c r="B190" i="19"/>
  <c r="J190" i="19"/>
  <c r="R190" i="19"/>
  <c r="B69" i="20"/>
  <c r="J69" i="20"/>
  <c r="R69" i="20"/>
  <c r="B70" i="20"/>
  <c r="J70" i="20"/>
  <c r="R70" i="20"/>
  <c r="B71" i="20"/>
  <c r="J71" i="20"/>
  <c r="R71" i="20"/>
  <c r="E205" i="21"/>
  <c r="M205" i="21"/>
  <c r="U205" i="21"/>
  <c r="H141" i="21"/>
  <c r="H132" i="21" s="1"/>
  <c r="P141" i="21"/>
  <c r="P132" i="21" s="1"/>
  <c r="H153" i="21"/>
  <c r="P153" i="21"/>
  <c r="X153" i="21"/>
  <c r="H157" i="21"/>
  <c r="P157" i="21"/>
  <c r="H160" i="21"/>
  <c r="P160" i="21"/>
  <c r="X160" i="21"/>
  <c r="H171" i="21"/>
  <c r="P171" i="21"/>
  <c r="X171" i="21"/>
  <c r="H175" i="21"/>
  <c r="P175" i="21"/>
  <c r="X175" i="21"/>
  <c r="D201" i="21"/>
  <c r="D194" i="21" s="1"/>
  <c r="B203" i="21"/>
  <c r="C69" i="20"/>
  <c r="K69" i="20"/>
  <c r="S69" i="20"/>
  <c r="C70" i="20"/>
  <c r="K70" i="20"/>
  <c r="S70" i="20"/>
  <c r="C71" i="20"/>
  <c r="K71" i="20"/>
  <c r="S71" i="20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75" i="21"/>
  <c r="Q175" i="21"/>
  <c r="Y175" i="21"/>
  <c r="B192" i="21"/>
  <c r="B183" i="21" s="1"/>
  <c r="B202" i="21"/>
  <c r="N132" i="23"/>
  <c r="D69" i="20"/>
  <c r="L69" i="20"/>
  <c r="T69" i="20"/>
  <c r="D70" i="20"/>
  <c r="L70" i="20"/>
  <c r="T70" i="20"/>
  <c r="D71" i="20"/>
  <c r="L71" i="20"/>
  <c r="T71" i="20"/>
  <c r="R141" i="21"/>
  <c r="R132" i="21" s="1"/>
  <c r="J153" i="21"/>
  <c r="J157" i="21"/>
  <c r="J160" i="21"/>
  <c r="R160" i="21"/>
  <c r="B171" i="21"/>
  <c r="J171" i="21"/>
  <c r="R171" i="21"/>
  <c r="B175" i="21"/>
  <c r="J175" i="21"/>
  <c r="R175" i="21"/>
  <c r="D192" i="21"/>
  <c r="D183" i="21" s="1"/>
  <c r="D202" i="21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F190" i="19"/>
  <c r="N190" i="19"/>
  <c r="V190" i="19"/>
  <c r="F69" i="20"/>
  <c r="N69" i="20"/>
  <c r="V69" i="20"/>
  <c r="F70" i="20"/>
  <c r="N70" i="20"/>
  <c r="V70" i="20"/>
  <c r="F71" i="20"/>
  <c r="N71" i="20"/>
  <c r="V71" i="20"/>
  <c r="I205" i="21"/>
  <c r="Q205" i="21"/>
  <c r="Y205" i="21"/>
  <c r="T141" i="21"/>
  <c r="T132" i="21" s="1"/>
  <c r="L153" i="21"/>
  <c r="L157" i="21"/>
  <c r="T157" i="21"/>
  <c r="D160" i="21"/>
  <c r="L160" i="21"/>
  <c r="T160" i="21"/>
  <c r="D171" i="21"/>
  <c r="L171" i="21"/>
  <c r="T171" i="21"/>
  <c r="D175" i="21"/>
  <c r="L175" i="21"/>
  <c r="T175" i="21"/>
  <c r="G69" i="20"/>
  <c r="O69" i="20"/>
  <c r="W69" i="20"/>
  <c r="G70" i="20"/>
  <c r="O70" i="20"/>
  <c r="W70" i="20"/>
  <c r="G71" i="20"/>
  <c r="O71" i="20"/>
  <c r="W71" i="20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F171" i="22"/>
  <c r="N171" i="22"/>
  <c r="V171" i="22"/>
  <c r="F175" i="22"/>
  <c r="N175" i="22"/>
  <c r="V175" i="22"/>
  <c r="U192" i="23"/>
  <c r="U183" i="23" s="1"/>
  <c r="U141" i="23"/>
  <c r="U132" i="23" s="1"/>
  <c r="I171" i="23"/>
  <c r="I211" i="23"/>
  <c r="Y211" i="23"/>
  <c r="Y171" i="23"/>
  <c r="D141" i="23"/>
  <c r="D132" i="23" s="1"/>
  <c r="O141" i="23"/>
  <c r="O132" i="23" s="1"/>
  <c r="G153" i="23"/>
  <c r="R153" i="23"/>
  <c r="D157" i="23"/>
  <c r="O157" i="23"/>
  <c r="B160" i="23"/>
  <c r="L160" i="23"/>
  <c r="W160" i="23"/>
  <c r="O171" i="23"/>
  <c r="N175" i="23"/>
  <c r="E192" i="23"/>
  <c r="E183" i="23" s="1"/>
  <c r="B194" i="23"/>
  <c r="J194" i="23"/>
  <c r="C201" i="23"/>
  <c r="O205" i="23"/>
  <c r="W205" i="23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G171" i="22"/>
  <c r="O171" i="22"/>
  <c r="W171" i="22"/>
  <c r="G175" i="22"/>
  <c r="O175" i="22"/>
  <c r="W175" i="22"/>
  <c r="I201" i="23"/>
  <c r="I153" i="23"/>
  <c r="Q201" i="23"/>
  <c r="Q153" i="23"/>
  <c r="Y201" i="23"/>
  <c r="Y153" i="23"/>
  <c r="I202" i="23"/>
  <c r="I157" i="23"/>
  <c r="Q157" i="23"/>
  <c r="Q202" i="23"/>
  <c r="I203" i="23"/>
  <c r="I160" i="23"/>
  <c r="Q203" i="23"/>
  <c r="Q160" i="23"/>
  <c r="Y203" i="23"/>
  <c r="Y160" i="23"/>
  <c r="B211" i="23"/>
  <c r="B171" i="23"/>
  <c r="J171" i="23"/>
  <c r="J211" i="23"/>
  <c r="R171" i="23"/>
  <c r="R211" i="23"/>
  <c r="D175" i="23"/>
  <c r="D213" i="23"/>
  <c r="L175" i="23"/>
  <c r="L213" i="23"/>
  <c r="F141" i="23"/>
  <c r="F132" i="23" s="1"/>
  <c r="P141" i="23"/>
  <c r="P132" i="23" s="1"/>
  <c r="H153" i="23"/>
  <c r="S153" i="23"/>
  <c r="F157" i="23"/>
  <c r="P157" i="23"/>
  <c r="C160" i="23"/>
  <c r="N160" i="23"/>
  <c r="X160" i="23"/>
  <c r="S171" i="23"/>
  <c r="O175" i="23"/>
  <c r="D183" i="23"/>
  <c r="L183" i="23"/>
  <c r="M192" i="23"/>
  <c r="M183" i="23" s="1"/>
  <c r="C194" i="23"/>
  <c r="K194" i="23"/>
  <c r="S194" i="23"/>
  <c r="L201" i="23"/>
  <c r="L194" i="23" s="1"/>
  <c r="R69" i="24"/>
  <c r="H141" i="22"/>
  <c r="H132" i="22" s="1"/>
  <c r="P141" i="22"/>
  <c r="P132" i="22" s="1"/>
  <c r="X141" i="22"/>
  <c r="X132" i="22" s="1"/>
  <c r="H153" i="22"/>
  <c r="P153" i="22"/>
  <c r="X153" i="22"/>
  <c r="H157" i="22"/>
  <c r="P157" i="22"/>
  <c r="X157" i="22"/>
  <c r="H160" i="22"/>
  <c r="P160" i="22"/>
  <c r="X160" i="22"/>
  <c r="H171" i="22"/>
  <c r="P171" i="22"/>
  <c r="X171" i="22"/>
  <c r="H175" i="22"/>
  <c r="P175" i="22"/>
  <c r="X175" i="22"/>
  <c r="D48" i="23"/>
  <c r="L48" i="23"/>
  <c r="T48" i="23"/>
  <c r="E175" i="23"/>
  <c r="E213" i="23"/>
  <c r="M175" i="23"/>
  <c r="M213" i="23"/>
  <c r="U175" i="23"/>
  <c r="U213" i="23"/>
  <c r="G141" i="23"/>
  <c r="R141" i="23"/>
  <c r="J153" i="23"/>
  <c r="T153" i="23"/>
  <c r="G157" i="23"/>
  <c r="R157" i="23"/>
  <c r="D160" i="23"/>
  <c r="O160" i="23"/>
  <c r="V171" i="23"/>
  <c r="S175" i="23"/>
  <c r="N192" i="23"/>
  <c r="T194" i="23"/>
  <c r="U201" i="23"/>
  <c r="N136" i="25"/>
  <c r="T146" i="25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I175" i="22"/>
  <c r="Q175" i="22"/>
  <c r="Y175" i="22"/>
  <c r="U48" i="23"/>
  <c r="D211" i="23"/>
  <c r="D205" i="23" s="1"/>
  <c r="D171" i="23"/>
  <c r="L171" i="23"/>
  <c r="L211" i="23"/>
  <c r="T171" i="23"/>
  <c r="T211" i="23"/>
  <c r="T205" i="23" s="1"/>
  <c r="H141" i="23"/>
  <c r="H132" i="23" s="1"/>
  <c r="S141" i="23"/>
  <c r="K153" i="23"/>
  <c r="V153" i="23"/>
  <c r="H157" i="23"/>
  <c r="S157" i="23"/>
  <c r="F160" i="23"/>
  <c r="P160" i="23"/>
  <c r="C171" i="23"/>
  <c r="W171" i="23"/>
  <c r="V175" i="23"/>
  <c r="N183" i="23"/>
  <c r="V192" i="23"/>
  <c r="V183" i="23" s="1"/>
  <c r="G211" i="23"/>
  <c r="G205" i="23" s="1"/>
  <c r="J76" i="24"/>
  <c r="J173" i="4" s="1"/>
  <c r="G136" i="25"/>
  <c r="X146" i="25"/>
  <c r="B153" i="22"/>
  <c r="J153" i="22"/>
  <c r="R153" i="22"/>
  <c r="B157" i="22"/>
  <c r="J157" i="22"/>
  <c r="R157" i="22"/>
  <c r="B160" i="22"/>
  <c r="J160" i="22"/>
  <c r="R160" i="22"/>
  <c r="B171" i="22"/>
  <c r="J171" i="22"/>
  <c r="R171" i="22"/>
  <c r="B175" i="22"/>
  <c r="J175" i="22"/>
  <c r="R175" i="22"/>
  <c r="I192" i="23"/>
  <c r="I183" i="23" s="1"/>
  <c r="I141" i="23"/>
  <c r="I132" i="23" s="1"/>
  <c r="Q192" i="23"/>
  <c r="Q183" i="23" s="1"/>
  <c r="Q141" i="23"/>
  <c r="Q132" i="23" s="1"/>
  <c r="Y141" i="23"/>
  <c r="Y132" i="23" s="1"/>
  <c r="Y192" i="23"/>
  <c r="Y183" i="23" s="1"/>
  <c r="E211" i="23"/>
  <c r="E205" i="23" s="1"/>
  <c r="E171" i="23"/>
  <c r="M171" i="23"/>
  <c r="M211" i="23"/>
  <c r="M205" i="23" s="1"/>
  <c r="U171" i="23"/>
  <c r="U211" i="23"/>
  <c r="J141" i="23"/>
  <c r="T141" i="23"/>
  <c r="B153" i="23"/>
  <c r="W153" i="23"/>
  <c r="J157" i="23"/>
  <c r="T157" i="23"/>
  <c r="G160" i="23"/>
  <c r="R160" i="23"/>
  <c r="F171" i="23"/>
  <c r="C175" i="23"/>
  <c r="W175" i="23"/>
  <c r="W192" i="23"/>
  <c r="W183" i="23" s="1"/>
  <c r="F194" i="23"/>
  <c r="S205" i="23"/>
  <c r="Q211" i="23"/>
  <c r="J67" i="24"/>
  <c r="J75" i="24"/>
  <c r="J172" i="4" s="1"/>
  <c r="R67" i="24"/>
  <c r="R75" i="24"/>
  <c r="R172" i="4" s="1"/>
  <c r="B68" i="24"/>
  <c r="B76" i="24"/>
  <c r="B173" i="4" s="1"/>
  <c r="R76" i="24"/>
  <c r="R173" i="4" s="1"/>
  <c r="R68" i="24"/>
  <c r="B77" i="24"/>
  <c r="B174" i="4" s="1"/>
  <c r="B69" i="24"/>
  <c r="J77" i="24"/>
  <c r="J174" i="4" s="1"/>
  <c r="J69" i="24"/>
  <c r="B67" i="24"/>
  <c r="C141" i="22"/>
  <c r="C132" i="22" s="1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C175" i="22"/>
  <c r="K175" i="22"/>
  <c r="S175" i="22"/>
  <c r="G48" i="23"/>
  <c r="O48" i="23"/>
  <c r="W48" i="23"/>
  <c r="E153" i="23"/>
  <c r="E201" i="23"/>
  <c r="M153" i="23"/>
  <c r="M201" i="23"/>
  <c r="E202" i="23"/>
  <c r="E157" i="23"/>
  <c r="M202" i="23"/>
  <c r="M157" i="23"/>
  <c r="U157" i="23"/>
  <c r="U202" i="23"/>
  <c r="E160" i="23"/>
  <c r="E203" i="23"/>
  <c r="M160" i="23"/>
  <c r="M203" i="23"/>
  <c r="U160" i="23"/>
  <c r="U203" i="23"/>
  <c r="G99" i="23"/>
  <c r="O99" i="23"/>
  <c r="W99" i="23"/>
  <c r="H213" i="23"/>
  <c r="H175" i="23"/>
  <c r="P213" i="23"/>
  <c r="P175" i="23"/>
  <c r="X213" i="23"/>
  <c r="X175" i="23"/>
  <c r="K141" i="23"/>
  <c r="K132" i="23" s="1"/>
  <c r="N153" i="23"/>
  <c r="X153" i="23"/>
  <c r="K157" i="23"/>
  <c r="V157" i="23"/>
  <c r="H160" i="23"/>
  <c r="S160" i="23"/>
  <c r="F175" i="23"/>
  <c r="O194" i="23"/>
  <c r="W194" i="23"/>
  <c r="Y202" i="23"/>
  <c r="B213" i="23"/>
  <c r="V146" i="25"/>
  <c r="D141" i="22"/>
  <c r="D132" i="22" s="1"/>
  <c r="L141" i="22"/>
  <c r="L132" i="22" s="1"/>
  <c r="T141" i="22"/>
  <c r="T132" i="22" s="1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L175" i="22"/>
  <c r="T175" i="22"/>
  <c r="H48" i="23"/>
  <c r="P48" i="23"/>
  <c r="X48" i="23"/>
  <c r="I213" i="23"/>
  <c r="I175" i="23"/>
  <c r="Q213" i="23"/>
  <c r="Q175" i="23"/>
  <c r="Y213" i="23"/>
  <c r="Y175" i="23"/>
  <c r="B141" i="23"/>
  <c r="B132" i="23" s="1"/>
  <c r="L141" i="23"/>
  <c r="L132" i="23" s="1"/>
  <c r="D153" i="23"/>
  <c r="O153" i="23"/>
  <c r="B157" i="23"/>
  <c r="L157" i="23"/>
  <c r="W157" i="23"/>
  <c r="J160" i="23"/>
  <c r="T160" i="23"/>
  <c r="K171" i="23"/>
  <c r="G175" i="23"/>
  <c r="K213" i="23"/>
  <c r="K205" i="23" s="1"/>
  <c r="D143" i="25"/>
  <c r="D136" i="25" s="1"/>
  <c r="D105" i="25"/>
  <c r="L105" i="25"/>
  <c r="L143" i="25"/>
  <c r="L136" i="25" s="1"/>
  <c r="T105" i="25"/>
  <c r="T143" i="25"/>
  <c r="T136" i="25" s="1"/>
  <c r="G116" i="25"/>
  <c r="G152" i="25"/>
  <c r="G146" i="25" s="1"/>
  <c r="O116" i="25"/>
  <c r="O152" i="25"/>
  <c r="O146" i="25" s="1"/>
  <c r="W152" i="25"/>
  <c r="W146" i="25" s="1"/>
  <c r="W116" i="25"/>
  <c r="D153" i="25"/>
  <c r="D119" i="25"/>
  <c r="L153" i="25"/>
  <c r="L119" i="25"/>
  <c r="B136" i="25"/>
  <c r="H146" i="25"/>
  <c r="E153" i="22"/>
  <c r="M153" i="22"/>
  <c r="U153" i="22"/>
  <c r="E157" i="22"/>
  <c r="M157" i="22"/>
  <c r="U157" i="22"/>
  <c r="E160" i="22"/>
  <c r="M160" i="22"/>
  <c r="U160" i="22"/>
  <c r="E171" i="22"/>
  <c r="M171" i="22"/>
  <c r="U171" i="22"/>
  <c r="E175" i="22"/>
  <c r="M175" i="22"/>
  <c r="U175" i="22"/>
  <c r="H211" i="23"/>
  <c r="H205" i="23" s="1"/>
  <c r="H171" i="23"/>
  <c r="P211" i="23"/>
  <c r="P205" i="23" s="1"/>
  <c r="P171" i="23"/>
  <c r="X211" i="23"/>
  <c r="X171" i="23"/>
  <c r="J213" i="23"/>
  <c r="J175" i="23"/>
  <c r="R213" i="23"/>
  <c r="R175" i="23"/>
  <c r="C141" i="23"/>
  <c r="C132" i="23" s="1"/>
  <c r="X141" i="23"/>
  <c r="F153" i="23"/>
  <c r="P153" i="23"/>
  <c r="C157" i="23"/>
  <c r="N157" i="23"/>
  <c r="X157" i="23"/>
  <c r="K160" i="23"/>
  <c r="V160" i="23"/>
  <c r="N171" i="23"/>
  <c r="R183" i="23"/>
  <c r="F205" i="23"/>
  <c r="N205" i="23"/>
  <c r="T213" i="23"/>
  <c r="T119" i="25"/>
  <c r="E143" i="26"/>
  <c r="E105" i="26"/>
  <c r="M143" i="26"/>
  <c r="M105" i="26"/>
  <c r="U143" i="26"/>
  <c r="U105" i="26"/>
  <c r="H152" i="26"/>
  <c r="H116" i="26"/>
  <c r="P152" i="26"/>
  <c r="P116" i="26"/>
  <c r="X152" i="26"/>
  <c r="X116" i="26"/>
  <c r="E153" i="26"/>
  <c r="E119" i="26"/>
  <c r="M153" i="26"/>
  <c r="M119" i="26"/>
  <c r="U153" i="26"/>
  <c r="U119" i="26"/>
  <c r="C67" i="24"/>
  <c r="U67" i="24"/>
  <c r="F68" i="24"/>
  <c r="O68" i="24"/>
  <c r="Y68" i="24"/>
  <c r="S69" i="24"/>
  <c r="G75" i="24"/>
  <c r="G172" i="4" s="1"/>
  <c r="Q75" i="24"/>
  <c r="Q172" i="4" s="1"/>
  <c r="K76" i="24"/>
  <c r="K173" i="4" s="1"/>
  <c r="E77" i="24"/>
  <c r="E174" i="4" s="1"/>
  <c r="N77" i="24"/>
  <c r="N174" i="4" s="1"/>
  <c r="W77" i="24"/>
  <c r="W174" i="4" s="1"/>
  <c r="X105" i="25"/>
  <c r="I116" i="25"/>
  <c r="R116" i="25"/>
  <c r="C119" i="25"/>
  <c r="V119" i="25"/>
  <c r="P122" i="25"/>
  <c r="Y122" i="25"/>
  <c r="P143" i="25"/>
  <c r="P136" i="25" s="1"/>
  <c r="N152" i="25"/>
  <c r="Y152" i="25"/>
  <c r="Y146" i="25" s="1"/>
  <c r="O153" i="25"/>
  <c r="N154" i="25"/>
  <c r="F143" i="26"/>
  <c r="F105" i="26"/>
  <c r="N143" i="26"/>
  <c r="N105" i="26"/>
  <c r="V143" i="26"/>
  <c r="V105" i="26"/>
  <c r="I152" i="26"/>
  <c r="I116" i="26"/>
  <c r="Q152" i="26"/>
  <c r="Q116" i="26"/>
  <c r="Y152" i="26"/>
  <c r="Y116" i="26"/>
  <c r="F153" i="26"/>
  <c r="F119" i="26"/>
  <c r="D67" i="24"/>
  <c r="M67" i="24"/>
  <c r="V67" i="24"/>
  <c r="G68" i="24"/>
  <c r="Q68" i="24"/>
  <c r="K69" i="24"/>
  <c r="T69" i="24"/>
  <c r="I75" i="24"/>
  <c r="I172" i="4" s="1"/>
  <c r="C76" i="24"/>
  <c r="C173" i="4" s="1"/>
  <c r="L76" i="24"/>
  <c r="L173" i="4" s="1"/>
  <c r="U76" i="24"/>
  <c r="U173" i="4" s="1"/>
  <c r="F77" i="24"/>
  <c r="F174" i="4" s="1"/>
  <c r="O77" i="24"/>
  <c r="O174" i="4" s="1"/>
  <c r="Y77" i="24"/>
  <c r="Y174" i="4" s="1"/>
  <c r="G105" i="25"/>
  <c r="J116" i="25"/>
  <c r="S116" i="25"/>
  <c r="W119" i="25"/>
  <c r="H122" i="25"/>
  <c r="Q122" i="25"/>
  <c r="Q143" i="25"/>
  <c r="Q136" i="25" s="1"/>
  <c r="P153" i="25"/>
  <c r="P146" i="25" s="1"/>
  <c r="D154" i="25"/>
  <c r="E67" i="24"/>
  <c r="N67" i="24"/>
  <c r="W67" i="24"/>
  <c r="I68" i="24"/>
  <c r="C69" i="24"/>
  <c r="U69" i="24"/>
  <c r="S75" i="24"/>
  <c r="S172" i="4" s="1"/>
  <c r="M76" i="24"/>
  <c r="M173" i="4" s="1"/>
  <c r="V76" i="24"/>
  <c r="V173" i="4" s="1"/>
  <c r="Q77" i="24"/>
  <c r="Q174" i="4" s="1"/>
  <c r="H105" i="25"/>
  <c r="B116" i="25"/>
  <c r="K116" i="25"/>
  <c r="T116" i="25"/>
  <c r="F119" i="25"/>
  <c r="X119" i="25"/>
  <c r="I122" i="25"/>
  <c r="D152" i="25"/>
  <c r="Q153" i="25"/>
  <c r="Q146" i="25" s="1"/>
  <c r="D113" i="29"/>
  <c r="C146" i="25"/>
  <c r="K146" i="25"/>
  <c r="S146" i="25"/>
  <c r="E154" i="25"/>
  <c r="E122" i="25"/>
  <c r="M154" i="25"/>
  <c r="M122" i="25"/>
  <c r="U154" i="25"/>
  <c r="U122" i="25"/>
  <c r="I105" i="25"/>
  <c r="C116" i="25"/>
  <c r="V116" i="25"/>
  <c r="G119" i="25"/>
  <c r="S122" i="25"/>
  <c r="F152" i="25"/>
  <c r="F146" i="25" s="1"/>
  <c r="S105" i="25"/>
  <c r="H119" i="25"/>
  <c r="K122" i="25"/>
  <c r="T122" i="25"/>
  <c r="E152" i="25"/>
  <c r="E146" i="25" s="1"/>
  <c r="E116" i="25"/>
  <c r="M152" i="25"/>
  <c r="M116" i="25"/>
  <c r="U152" i="25"/>
  <c r="U116" i="25"/>
  <c r="B105" i="25"/>
  <c r="K105" i="25"/>
  <c r="I119" i="25"/>
  <c r="R119" i="25"/>
  <c r="C122" i="25"/>
  <c r="V122" i="25"/>
  <c r="C143" i="26"/>
  <c r="C105" i="26"/>
  <c r="K143" i="26"/>
  <c r="K105" i="26"/>
  <c r="C105" i="25"/>
  <c r="S119" i="25"/>
  <c r="D143" i="26"/>
  <c r="D105" i="26"/>
  <c r="H67" i="24"/>
  <c r="P67" i="24"/>
  <c r="X67" i="24"/>
  <c r="H68" i="24"/>
  <c r="P68" i="24"/>
  <c r="X68" i="24"/>
  <c r="H69" i="24"/>
  <c r="P69" i="24"/>
  <c r="X69" i="24"/>
  <c r="E105" i="25"/>
  <c r="M105" i="25"/>
  <c r="U105" i="25"/>
  <c r="E119" i="25"/>
  <c r="M119" i="25"/>
  <c r="U119" i="25"/>
  <c r="B105" i="26"/>
  <c r="J105" i="26"/>
  <c r="R105" i="26"/>
  <c r="B116" i="26"/>
  <c r="J116" i="26"/>
  <c r="R116" i="26"/>
  <c r="B119" i="26"/>
  <c r="J119" i="26"/>
  <c r="R119" i="26"/>
  <c r="B122" i="26"/>
  <c r="J122" i="26"/>
  <c r="R122" i="26"/>
  <c r="G105" i="27"/>
  <c r="O105" i="27"/>
  <c r="W105" i="27"/>
  <c r="G116" i="27"/>
  <c r="O116" i="27"/>
  <c r="W116" i="27"/>
  <c r="G119" i="27"/>
  <c r="O119" i="27"/>
  <c r="W119" i="27"/>
  <c r="G122" i="27"/>
  <c r="O122" i="27"/>
  <c r="W122" i="27"/>
  <c r="H143" i="27"/>
  <c r="Q143" i="27"/>
  <c r="K152" i="27"/>
  <c r="T152" i="27"/>
  <c r="E153" i="27"/>
  <c r="N153" i="27"/>
  <c r="X153" i="27"/>
  <c r="I154" i="27"/>
  <c r="R154" i="27"/>
  <c r="F90" i="29"/>
  <c r="O90" i="29"/>
  <c r="X90" i="29"/>
  <c r="I94" i="29"/>
  <c r="R94" i="29"/>
  <c r="D99" i="29"/>
  <c r="M99" i="29"/>
  <c r="V99" i="29"/>
  <c r="G105" i="29"/>
  <c r="Y105" i="29"/>
  <c r="I119" i="29"/>
  <c r="U119" i="29"/>
  <c r="M120" i="29"/>
  <c r="Q122" i="29"/>
  <c r="G119" i="30"/>
  <c r="G90" i="30"/>
  <c r="O119" i="30"/>
  <c r="O90" i="30"/>
  <c r="W119" i="30"/>
  <c r="P120" i="30"/>
  <c r="X120" i="30"/>
  <c r="O122" i="30"/>
  <c r="W122" i="30"/>
  <c r="M123" i="30"/>
  <c r="U123" i="30"/>
  <c r="T119" i="31"/>
  <c r="U120" i="31"/>
  <c r="T122" i="31"/>
  <c r="U72" i="33"/>
  <c r="S105" i="26"/>
  <c r="C116" i="26"/>
  <c r="K116" i="26"/>
  <c r="S116" i="26"/>
  <c r="C119" i="26"/>
  <c r="K119" i="26"/>
  <c r="S119" i="26"/>
  <c r="C122" i="26"/>
  <c r="K122" i="26"/>
  <c r="S122" i="26"/>
  <c r="P105" i="27"/>
  <c r="X105" i="27"/>
  <c r="H116" i="27"/>
  <c r="P116" i="27"/>
  <c r="X116" i="27"/>
  <c r="H119" i="27"/>
  <c r="P119" i="27"/>
  <c r="H122" i="27"/>
  <c r="P122" i="27"/>
  <c r="X122" i="27"/>
  <c r="I143" i="27"/>
  <c r="R143" i="27"/>
  <c r="C152" i="27"/>
  <c r="L152" i="27"/>
  <c r="U152" i="27"/>
  <c r="F153" i="27"/>
  <c r="Y153" i="27"/>
  <c r="J154" i="27"/>
  <c r="S154" i="27"/>
  <c r="C123" i="29"/>
  <c r="C105" i="29"/>
  <c r="K123" i="29"/>
  <c r="K105" i="29"/>
  <c r="S123" i="29"/>
  <c r="S105" i="29"/>
  <c r="G90" i="29"/>
  <c r="P90" i="29"/>
  <c r="Y90" i="29"/>
  <c r="J94" i="29"/>
  <c r="T94" i="29"/>
  <c r="E99" i="29"/>
  <c r="N99" i="29"/>
  <c r="W99" i="29"/>
  <c r="Q105" i="29"/>
  <c r="P120" i="29"/>
  <c r="P113" i="29" s="1"/>
  <c r="I123" i="29"/>
  <c r="P119" i="30"/>
  <c r="X119" i="30"/>
  <c r="Q120" i="30"/>
  <c r="Y120" i="30"/>
  <c r="P122" i="30"/>
  <c r="X122" i="30"/>
  <c r="N123" i="30"/>
  <c r="V123" i="30"/>
  <c r="U119" i="31"/>
  <c r="V120" i="31"/>
  <c r="U122" i="31"/>
  <c r="L105" i="26"/>
  <c r="T105" i="26"/>
  <c r="D116" i="26"/>
  <c r="L116" i="26"/>
  <c r="T116" i="26"/>
  <c r="D119" i="26"/>
  <c r="L119" i="26"/>
  <c r="T119" i="26"/>
  <c r="D122" i="26"/>
  <c r="L122" i="26"/>
  <c r="T122" i="26"/>
  <c r="Y105" i="27"/>
  <c r="I116" i="27"/>
  <c r="Q116" i="27"/>
  <c r="Y116" i="27"/>
  <c r="I119" i="27"/>
  <c r="Q119" i="27"/>
  <c r="Q122" i="27"/>
  <c r="Y122" i="27"/>
  <c r="J143" i="27"/>
  <c r="S143" i="27"/>
  <c r="D152" i="27"/>
  <c r="M152" i="27"/>
  <c r="V152" i="27"/>
  <c r="B154" i="27"/>
  <c r="K154" i="27"/>
  <c r="F113" i="29"/>
  <c r="N113" i="29"/>
  <c r="V113" i="29"/>
  <c r="H90" i="29"/>
  <c r="Q90" i="29"/>
  <c r="B94" i="29"/>
  <c r="L94" i="29"/>
  <c r="U94" i="29"/>
  <c r="F99" i="29"/>
  <c r="O99" i="29"/>
  <c r="X99" i="29"/>
  <c r="R105" i="29"/>
  <c r="L119" i="29"/>
  <c r="Q120" i="29"/>
  <c r="Q113" i="29" s="1"/>
  <c r="H122" i="29"/>
  <c r="T122" i="29"/>
  <c r="T113" i="29" s="1"/>
  <c r="L123" i="29"/>
  <c r="Q119" i="30"/>
  <c r="Y119" i="30"/>
  <c r="R120" i="30"/>
  <c r="V119" i="31"/>
  <c r="W120" i="31"/>
  <c r="V122" i="31"/>
  <c r="T123" i="31"/>
  <c r="E122" i="26"/>
  <c r="M122" i="26"/>
  <c r="U122" i="26"/>
  <c r="B105" i="27"/>
  <c r="B119" i="27"/>
  <c r="J119" i="27"/>
  <c r="R119" i="27"/>
  <c r="K143" i="27"/>
  <c r="T143" i="27"/>
  <c r="E152" i="27"/>
  <c r="N152" i="27"/>
  <c r="C154" i="27"/>
  <c r="U154" i="27"/>
  <c r="D94" i="29"/>
  <c r="V94" i="29"/>
  <c r="G99" i="29"/>
  <c r="P99" i="29"/>
  <c r="Y99" i="29"/>
  <c r="J105" i="29"/>
  <c r="T105" i="29"/>
  <c r="M119" i="29"/>
  <c r="I122" i="29"/>
  <c r="U122" i="29"/>
  <c r="M123" i="29"/>
  <c r="B119" i="30"/>
  <c r="B90" i="30"/>
  <c r="J119" i="30"/>
  <c r="J90" i="30"/>
  <c r="R119" i="30"/>
  <c r="R90" i="30"/>
  <c r="W119" i="31"/>
  <c r="X120" i="31"/>
  <c r="W122" i="31"/>
  <c r="U123" i="31"/>
  <c r="S72" i="33"/>
  <c r="F116" i="26"/>
  <c r="N116" i="26"/>
  <c r="V116" i="26"/>
  <c r="N119" i="26"/>
  <c r="V119" i="26"/>
  <c r="F122" i="26"/>
  <c r="N122" i="26"/>
  <c r="V122" i="26"/>
  <c r="C105" i="27"/>
  <c r="S116" i="27"/>
  <c r="C119" i="27"/>
  <c r="K119" i="27"/>
  <c r="S119" i="27"/>
  <c r="L143" i="27"/>
  <c r="U143" i="27"/>
  <c r="F152" i="27"/>
  <c r="M154" i="27"/>
  <c r="V154" i="27"/>
  <c r="B105" i="29"/>
  <c r="U105" i="29"/>
  <c r="C119" i="30"/>
  <c r="C90" i="30"/>
  <c r="K119" i="30"/>
  <c r="K90" i="30"/>
  <c r="S119" i="30"/>
  <c r="S90" i="30"/>
  <c r="L120" i="30"/>
  <c r="T120" i="30"/>
  <c r="S122" i="30"/>
  <c r="Q123" i="30"/>
  <c r="Y123" i="30"/>
  <c r="X119" i="31"/>
  <c r="Y120" i="31"/>
  <c r="X122" i="31"/>
  <c r="V123" i="31"/>
  <c r="G105" i="26"/>
  <c r="O105" i="26"/>
  <c r="W105" i="26"/>
  <c r="G116" i="26"/>
  <c r="O116" i="26"/>
  <c r="W116" i="26"/>
  <c r="G119" i="26"/>
  <c r="O119" i="26"/>
  <c r="W119" i="26"/>
  <c r="D105" i="27"/>
  <c r="D119" i="27"/>
  <c r="L119" i="27"/>
  <c r="T119" i="27"/>
  <c r="M143" i="27"/>
  <c r="V143" i="27"/>
  <c r="E154" i="27"/>
  <c r="N154" i="27"/>
  <c r="O123" i="30"/>
  <c r="O123" i="29"/>
  <c r="O113" i="29" s="1"/>
  <c r="W123" i="30"/>
  <c r="W123" i="29"/>
  <c r="W113" i="29" s="1"/>
  <c r="F94" i="29"/>
  <c r="O94" i="29"/>
  <c r="X94" i="29"/>
  <c r="D105" i="29"/>
  <c r="V105" i="29"/>
  <c r="E119" i="29"/>
  <c r="E113" i="29" s="1"/>
  <c r="H120" i="29"/>
  <c r="L122" i="29"/>
  <c r="Y122" i="29"/>
  <c r="Y113" i="29" s="1"/>
  <c r="L119" i="30"/>
  <c r="T119" i="30"/>
  <c r="M120" i="30"/>
  <c r="U120" i="30"/>
  <c r="L122" i="30"/>
  <c r="T122" i="30"/>
  <c r="R123" i="30"/>
  <c r="Y119" i="31"/>
  <c r="Y122" i="31"/>
  <c r="W123" i="31"/>
  <c r="H105" i="26"/>
  <c r="P105" i="26"/>
  <c r="X105" i="26"/>
  <c r="H119" i="26"/>
  <c r="P119" i="26"/>
  <c r="X119" i="26"/>
  <c r="H122" i="26"/>
  <c r="P122" i="26"/>
  <c r="X122" i="26"/>
  <c r="E105" i="27"/>
  <c r="M119" i="27"/>
  <c r="U119" i="27"/>
  <c r="N143" i="27"/>
  <c r="F154" i="27"/>
  <c r="V90" i="29"/>
  <c r="G94" i="29"/>
  <c r="Y94" i="29"/>
  <c r="E105" i="29"/>
  <c r="N105" i="29"/>
  <c r="W105" i="29"/>
  <c r="M119" i="30"/>
  <c r="U119" i="30"/>
  <c r="N120" i="30"/>
  <c r="V120" i="30"/>
  <c r="M122" i="30"/>
  <c r="U122" i="30"/>
  <c r="S123" i="30"/>
  <c r="I105" i="26"/>
  <c r="Q105" i="26"/>
  <c r="Y105" i="26"/>
  <c r="I119" i="26"/>
  <c r="Q119" i="26"/>
  <c r="Y119" i="26"/>
  <c r="I122" i="26"/>
  <c r="Q122" i="26"/>
  <c r="Y122" i="26"/>
  <c r="F105" i="27"/>
  <c r="V119" i="27"/>
  <c r="C119" i="29"/>
  <c r="C90" i="29"/>
  <c r="K119" i="29"/>
  <c r="K90" i="29"/>
  <c r="S119" i="29"/>
  <c r="S90" i="29"/>
  <c r="C122" i="29"/>
  <c r="C99" i="29"/>
  <c r="K122" i="29"/>
  <c r="K99" i="29"/>
  <c r="S122" i="29"/>
  <c r="S99" i="29"/>
  <c r="N90" i="29"/>
  <c r="W90" i="29"/>
  <c r="F105" i="29"/>
  <c r="O105" i="29"/>
  <c r="F119" i="30"/>
  <c r="F90" i="30"/>
  <c r="N119" i="30"/>
  <c r="N90" i="30"/>
  <c r="V119" i="30"/>
  <c r="V90" i="30"/>
  <c r="G120" i="30"/>
  <c r="G94" i="30"/>
  <c r="O120" i="30"/>
  <c r="O94" i="30"/>
  <c r="W120" i="30"/>
  <c r="W94" i="30"/>
  <c r="F122" i="30"/>
  <c r="F99" i="30"/>
  <c r="N122" i="30"/>
  <c r="N99" i="30"/>
  <c r="V122" i="30"/>
  <c r="V99" i="30"/>
  <c r="D123" i="30"/>
  <c r="D105" i="30"/>
  <c r="L123" i="30"/>
  <c r="L105" i="30"/>
  <c r="T123" i="30"/>
  <c r="T105" i="30"/>
  <c r="T120" i="31"/>
  <c r="Y123" i="31"/>
  <c r="D90" i="30"/>
  <c r="L90" i="30"/>
  <c r="T90" i="30"/>
  <c r="D94" i="30"/>
  <c r="L94" i="30"/>
  <c r="T94" i="30"/>
  <c r="D99" i="30"/>
  <c r="L99" i="30"/>
  <c r="T99" i="30"/>
  <c r="C90" i="31"/>
  <c r="K90" i="31"/>
  <c r="S90" i="31"/>
  <c r="C94" i="31"/>
  <c r="K94" i="31"/>
  <c r="S94" i="31"/>
  <c r="C99" i="31"/>
  <c r="K99" i="31"/>
  <c r="S99" i="31"/>
  <c r="C105" i="31"/>
  <c r="K105" i="31"/>
  <c r="S105" i="31"/>
  <c r="E57" i="33"/>
  <c r="N57" i="33"/>
  <c r="W57" i="33"/>
  <c r="H60" i="33"/>
  <c r="Q60" i="33"/>
  <c r="C63" i="33"/>
  <c r="V63" i="33"/>
  <c r="G78" i="33"/>
  <c r="O79" i="33"/>
  <c r="O72" i="33" s="1"/>
  <c r="G80" i="33"/>
  <c r="W80" i="33"/>
  <c r="O78" i="34"/>
  <c r="W78" i="34"/>
  <c r="Q79" i="34"/>
  <c r="Y79" i="34"/>
  <c r="O80" i="34"/>
  <c r="W80" i="34"/>
  <c r="T78" i="35"/>
  <c r="T80" i="35"/>
  <c r="E90" i="30"/>
  <c r="M90" i="30"/>
  <c r="U90" i="30"/>
  <c r="E94" i="30"/>
  <c r="M94" i="30"/>
  <c r="U94" i="30"/>
  <c r="E99" i="30"/>
  <c r="M99" i="30"/>
  <c r="U99" i="30"/>
  <c r="E105" i="30"/>
  <c r="M105" i="30"/>
  <c r="U105" i="30"/>
  <c r="D90" i="31"/>
  <c r="L90" i="31"/>
  <c r="T90" i="31"/>
  <c r="D94" i="31"/>
  <c r="L94" i="31"/>
  <c r="T94" i="31"/>
  <c r="D99" i="31"/>
  <c r="L99" i="31"/>
  <c r="T99" i="31"/>
  <c r="D105" i="31"/>
  <c r="L105" i="31"/>
  <c r="T105" i="31"/>
  <c r="F57" i="33"/>
  <c r="O57" i="33"/>
  <c r="X57" i="33"/>
  <c r="I60" i="33"/>
  <c r="S60" i="33"/>
  <c r="M63" i="33"/>
  <c r="I78" i="33"/>
  <c r="Y78" i="33"/>
  <c r="I80" i="33"/>
  <c r="Y80" i="33"/>
  <c r="P78" i="34"/>
  <c r="X78" i="34"/>
  <c r="R79" i="34"/>
  <c r="P80" i="34"/>
  <c r="X80" i="34"/>
  <c r="U78" i="35"/>
  <c r="U80" i="35"/>
  <c r="F94" i="30"/>
  <c r="N94" i="30"/>
  <c r="V94" i="30"/>
  <c r="F105" i="30"/>
  <c r="N105" i="30"/>
  <c r="V105" i="30"/>
  <c r="E90" i="31"/>
  <c r="M90" i="31"/>
  <c r="U90" i="31"/>
  <c r="E94" i="31"/>
  <c r="M94" i="31"/>
  <c r="U94" i="31"/>
  <c r="E99" i="31"/>
  <c r="M99" i="31"/>
  <c r="U99" i="31"/>
  <c r="E105" i="31"/>
  <c r="M105" i="31"/>
  <c r="U105" i="31"/>
  <c r="B79" i="33"/>
  <c r="B60" i="33"/>
  <c r="J79" i="33"/>
  <c r="J60" i="33"/>
  <c r="R79" i="33"/>
  <c r="R60" i="33"/>
  <c r="P57" i="33"/>
  <c r="K60" i="33"/>
  <c r="T60" i="33"/>
  <c r="E63" i="33"/>
  <c r="N63" i="33"/>
  <c r="X63" i="33"/>
  <c r="K78" i="33"/>
  <c r="C79" i="33"/>
  <c r="C72" i="33" s="1"/>
  <c r="K80" i="33"/>
  <c r="I78" i="34"/>
  <c r="I57" i="34"/>
  <c r="Q78" i="34"/>
  <c r="Q57" i="34"/>
  <c r="Y78" i="34"/>
  <c r="Y57" i="34"/>
  <c r="C79" i="34"/>
  <c r="C60" i="34"/>
  <c r="K79" i="34"/>
  <c r="K60" i="34"/>
  <c r="S79" i="34"/>
  <c r="S60" i="34"/>
  <c r="I80" i="34"/>
  <c r="I63" i="34"/>
  <c r="Q80" i="34"/>
  <c r="Q63" i="34"/>
  <c r="Y80" i="34"/>
  <c r="Y63" i="34"/>
  <c r="V78" i="35"/>
  <c r="V80" i="35"/>
  <c r="W90" i="30"/>
  <c r="G99" i="30"/>
  <c r="O99" i="30"/>
  <c r="W99" i="30"/>
  <c r="F94" i="31"/>
  <c r="N94" i="31"/>
  <c r="V94" i="31"/>
  <c r="F99" i="31"/>
  <c r="N99" i="31"/>
  <c r="V99" i="31"/>
  <c r="H57" i="33"/>
  <c r="Q57" i="33"/>
  <c r="U60" i="33"/>
  <c r="F63" i="33"/>
  <c r="O63" i="33"/>
  <c r="M78" i="33"/>
  <c r="M72" i="33" s="1"/>
  <c r="E79" i="33"/>
  <c r="E72" i="33" s="1"/>
  <c r="R78" i="34"/>
  <c r="L79" i="34"/>
  <c r="T79" i="34"/>
  <c r="R80" i="34"/>
  <c r="W78" i="35"/>
  <c r="W80" i="35"/>
  <c r="H90" i="30"/>
  <c r="P90" i="30"/>
  <c r="X90" i="30"/>
  <c r="H94" i="30"/>
  <c r="P94" i="30"/>
  <c r="X94" i="30"/>
  <c r="H99" i="30"/>
  <c r="P99" i="30"/>
  <c r="X99" i="30"/>
  <c r="H105" i="30"/>
  <c r="P105" i="30"/>
  <c r="X105" i="30"/>
  <c r="G90" i="31"/>
  <c r="O90" i="31"/>
  <c r="W90" i="31"/>
  <c r="G94" i="31"/>
  <c r="O94" i="31"/>
  <c r="W94" i="31"/>
  <c r="G99" i="31"/>
  <c r="O99" i="31"/>
  <c r="W99" i="31"/>
  <c r="G105" i="31"/>
  <c r="O105" i="31"/>
  <c r="W105" i="31"/>
  <c r="B78" i="33"/>
  <c r="B57" i="33"/>
  <c r="J78" i="33"/>
  <c r="J72" i="33" s="1"/>
  <c r="J57" i="33"/>
  <c r="R78" i="33"/>
  <c r="R57" i="33"/>
  <c r="B80" i="33"/>
  <c r="B63" i="33"/>
  <c r="J80" i="33"/>
  <c r="J63" i="33"/>
  <c r="R80" i="33"/>
  <c r="R63" i="33"/>
  <c r="S57" i="33"/>
  <c r="D60" i="33"/>
  <c r="M60" i="33"/>
  <c r="V60" i="33"/>
  <c r="P63" i="33"/>
  <c r="G79" i="33"/>
  <c r="W79" i="33"/>
  <c r="W72" i="33" s="1"/>
  <c r="S78" i="34"/>
  <c r="M79" i="34"/>
  <c r="U79" i="34"/>
  <c r="S80" i="34"/>
  <c r="X78" i="35"/>
  <c r="X80" i="35"/>
  <c r="I94" i="30"/>
  <c r="Q94" i="30"/>
  <c r="Y94" i="30"/>
  <c r="I105" i="30"/>
  <c r="Q105" i="30"/>
  <c r="Y105" i="30"/>
  <c r="H94" i="31"/>
  <c r="P94" i="31"/>
  <c r="X94" i="31"/>
  <c r="H99" i="31"/>
  <c r="P99" i="31"/>
  <c r="X99" i="31"/>
  <c r="H105" i="31"/>
  <c r="P105" i="31"/>
  <c r="X105" i="31"/>
  <c r="H63" i="33"/>
  <c r="Q63" i="33"/>
  <c r="Y79" i="33"/>
  <c r="L78" i="34"/>
  <c r="T78" i="34"/>
  <c r="N79" i="34"/>
  <c r="V79" i="34"/>
  <c r="L80" i="34"/>
  <c r="T80" i="34"/>
  <c r="Y78" i="35"/>
  <c r="Y80" i="35"/>
  <c r="C94" i="29"/>
  <c r="K94" i="29"/>
  <c r="S94" i="29"/>
  <c r="B94" i="30"/>
  <c r="J94" i="30"/>
  <c r="R94" i="30"/>
  <c r="B99" i="30"/>
  <c r="J99" i="30"/>
  <c r="R99" i="30"/>
  <c r="B105" i="30"/>
  <c r="J105" i="30"/>
  <c r="R105" i="30"/>
  <c r="I90" i="31"/>
  <c r="Q90" i="31"/>
  <c r="Y90" i="31"/>
  <c r="I94" i="31"/>
  <c r="Q94" i="31"/>
  <c r="Y94" i="31"/>
  <c r="I99" i="31"/>
  <c r="Q99" i="31"/>
  <c r="Y99" i="31"/>
  <c r="I105" i="31"/>
  <c r="Q105" i="31"/>
  <c r="Y105" i="31"/>
  <c r="D72" i="33"/>
  <c r="L72" i="33"/>
  <c r="T80" i="33"/>
  <c r="T72" i="33" s="1"/>
  <c r="T63" i="33"/>
  <c r="C57" i="33"/>
  <c r="L57" i="33"/>
  <c r="U57" i="33"/>
  <c r="F60" i="33"/>
  <c r="X60" i="33"/>
  <c r="S63" i="33"/>
  <c r="M78" i="34"/>
  <c r="U78" i="34"/>
  <c r="O79" i="34"/>
  <c r="W79" i="34"/>
  <c r="M80" i="34"/>
  <c r="U80" i="34"/>
  <c r="C94" i="30"/>
  <c r="K94" i="30"/>
  <c r="S94" i="30"/>
  <c r="C99" i="30"/>
  <c r="K99" i="30"/>
  <c r="S99" i="30"/>
  <c r="C105" i="30"/>
  <c r="K105" i="30"/>
  <c r="S105" i="30"/>
  <c r="B90" i="31"/>
  <c r="J90" i="31"/>
  <c r="R90" i="31"/>
  <c r="B94" i="31"/>
  <c r="J94" i="31"/>
  <c r="R94" i="31"/>
  <c r="B99" i="31"/>
  <c r="J99" i="31"/>
  <c r="R99" i="31"/>
  <c r="B105" i="31"/>
  <c r="J105" i="31"/>
  <c r="R105" i="31"/>
  <c r="V57" i="33"/>
  <c r="P60" i="33"/>
  <c r="U63" i="33"/>
  <c r="N78" i="34"/>
  <c r="V78" i="34"/>
  <c r="P79" i="34"/>
  <c r="X79" i="34"/>
  <c r="N80" i="34"/>
  <c r="V80" i="34"/>
  <c r="H57" i="34"/>
  <c r="P57" i="34"/>
  <c r="X57" i="34"/>
  <c r="H60" i="34"/>
  <c r="P60" i="34"/>
  <c r="X60" i="34"/>
  <c r="H63" i="34"/>
  <c r="P63" i="34"/>
  <c r="X63" i="34"/>
  <c r="D57" i="35"/>
  <c r="L57" i="35"/>
  <c r="T57" i="35"/>
  <c r="D60" i="35"/>
  <c r="L60" i="35"/>
  <c r="T60" i="35"/>
  <c r="D63" i="35"/>
  <c r="L63" i="35"/>
  <c r="T63" i="35"/>
  <c r="E57" i="37"/>
  <c r="M57" i="37"/>
  <c r="U57" i="37"/>
  <c r="E60" i="37"/>
  <c r="M60" i="37"/>
  <c r="U60" i="37"/>
  <c r="E63" i="37"/>
  <c r="M63" i="37"/>
  <c r="U63" i="37"/>
  <c r="V78" i="37"/>
  <c r="V72" i="37" s="1"/>
  <c r="I79" i="37"/>
  <c r="I72" i="37" s="1"/>
  <c r="F80" i="37"/>
  <c r="F72" i="37" s="1"/>
  <c r="Q80" i="37"/>
  <c r="Q78" i="38"/>
  <c r="Y78" i="38"/>
  <c r="S79" i="38"/>
  <c r="Q80" i="38"/>
  <c r="Y80" i="38"/>
  <c r="X57" i="38"/>
  <c r="H63" i="38"/>
  <c r="H79" i="38"/>
  <c r="T78" i="39"/>
  <c r="B77" i="45"/>
  <c r="B69" i="45" s="1"/>
  <c r="B60" i="45"/>
  <c r="R60" i="45"/>
  <c r="R77" i="45"/>
  <c r="R69" i="45" s="1"/>
  <c r="I60" i="34"/>
  <c r="Q60" i="34"/>
  <c r="Y60" i="34"/>
  <c r="E57" i="35"/>
  <c r="M57" i="35"/>
  <c r="U57" i="35"/>
  <c r="E60" i="35"/>
  <c r="M60" i="35"/>
  <c r="U60" i="35"/>
  <c r="E63" i="35"/>
  <c r="M63" i="35"/>
  <c r="U63" i="35"/>
  <c r="F57" i="37"/>
  <c r="N57" i="37"/>
  <c r="F60" i="37"/>
  <c r="N60" i="37"/>
  <c r="V60" i="37"/>
  <c r="N63" i="37"/>
  <c r="V63" i="37"/>
  <c r="X78" i="37"/>
  <c r="X72" i="37" s="1"/>
  <c r="J79" i="37"/>
  <c r="H80" i="37"/>
  <c r="H72" i="37" s="1"/>
  <c r="R80" i="37"/>
  <c r="R72" i="37" s="1"/>
  <c r="B78" i="38"/>
  <c r="B57" i="38"/>
  <c r="J78" i="38"/>
  <c r="J57" i="38"/>
  <c r="R78" i="38"/>
  <c r="R57" i="38"/>
  <c r="D79" i="38"/>
  <c r="D60" i="38"/>
  <c r="L79" i="38"/>
  <c r="L60" i="38"/>
  <c r="T79" i="38"/>
  <c r="T60" i="38"/>
  <c r="B80" i="38"/>
  <c r="B63" i="38"/>
  <c r="J80" i="38"/>
  <c r="J63" i="38"/>
  <c r="R80" i="38"/>
  <c r="R63" i="38"/>
  <c r="P79" i="38"/>
  <c r="I90" i="42"/>
  <c r="I72" i="42"/>
  <c r="Q90" i="42"/>
  <c r="Q72" i="42"/>
  <c r="Y90" i="42"/>
  <c r="Y72" i="42"/>
  <c r="H90" i="43"/>
  <c r="H72" i="43"/>
  <c r="P90" i="43"/>
  <c r="P72" i="43"/>
  <c r="X90" i="43"/>
  <c r="X72" i="43"/>
  <c r="F69" i="45"/>
  <c r="N69" i="45"/>
  <c r="B57" i="34"/>
  <c r="J57" i="34"/>
  <c r="R57" i="34"/>
  <c r="B60" i="34"/>
  <c r="J60" i="34"/>
  <c r="R60" i="34"/>
  <c r="B63" i="34"/>
  <c r="J63" i="34"/>
  <c r="R63" i="34"/>
  <c r="F57" i="35"/>
  <c r="N57" i="35"/>
  <c r="V57" i="35"/>
  <c r="F60" i="35"/>
  <c r="N60" i="35"/>
  <c r="V60" i="35"/>
  <c r="F63" i="35"/>
  <c r="N63" i="35"/>
  <c r="V63" i="35"/>
  <c r="G57" i="37"/>
  <c r="O57" i="37"/>
  <c r="W57" i="37"/>
  <c r="G60" i="37"/>
  <c r="O60" i="37"/>
  <c r="W60" i="37"/>
  <c r="G63" i="37"/>
  <c r="O63" i="37"/>
  <c r="W63" i="37"/>
  <c r="P78" i="37"/>
  <c r="P72" i="37" s="1"/>
  <c r="Y78" i="37"/>
  <c r="Y72" i="37" s="1"/>
  <c r="I80" i="37"/>
  <c r="T80" i="37"/>
  <c r="S78" i="38"/>
  <c r="U79" i="38"/>
  <c r="S80" i="38"/>
  <c r="P63" i="38"/>
  <c r="X79" i="38"/>
  <c r="U78" i="39"/>
  <c r="U80" i="39"/>
  <c r="R90" i="42"/>
  <c r="C57" i="34"/>
  <c r="K57" i="34"/>
  <c r="S57" i="34"/>
  <c r="C63" i="34"/>
  <c r="K63" i="34"/>
  <c r="S63" i="34"/>
  <c r="G57" i="35"/>
  <c r="O57" i="35"/>
  <c r="W57" i="35"/>
  <c r="G60" i="35"/>
  <c r="O60" i="35"/>
  <c r="W60" i="35"/>
  <c r="G63" i="35"/>
  <c r="O63" i="35"/>
  <c r="W63" i="35"/>
  <c r="H57" i="37"/>
  <c r="H60" i="37"/>
  <c r="P60" i="37"/>
  <c r="X60" i="37"/>
  <c r="P63" i="37"/>
  <c r="X63" i="37"/>
  <c r="Q78" i="37"/>
  <c r="Q72" i="37" s="1"/>
  <c r="B79" i="37"/>
  <c r="B72" i="37" s="1"/>
  <c r="J80" i="37"/>
  <c r="T78" i="38"/>
  <c r="V79" i="38"/>
  <c r="T80" i="38"/>
  <c r="F57" i="38"/>
  <c r="F78" i="39"/>
  <c r="F57" i="39"/>
  <c r="N78" i="39"/>
  <c r="N57" i="39"/>
  <c r="V78" i="39"/>
  <c r="V57" i="39"/>
  <c r="H79" i="39"/>
  <c r="H60" i="39"/>
  <c r="P79" i="39"/>
  <c r="P60" i="39"/>
  <c r="X79" i="39"/>
  <c r="X60" i="39"/>
  <c r="F80" i="39"/>
  <c r="F63" i="39"/>
  <c r="N80" i="39"/>
  <c r="N63" i="39"/>
  <c r="V80" i="39"/>
  <c r="V63" i="39"/>
  <c r="J60" i="45"/>
  <c r="P69" i="45"/>
  <c r="X69" i="45"/>
  <c r="D57" i="34"/>
  <c r="L57" i="34"/>
  <c r="T57" i="34"/>
  <c r="D60" i="34"/>
  <c r="L60" i="34"/>
  <c r="T60" i="34"/>
  <c r="D63" i="34"/>
  <c r="L63" i="34"/>
  <c r="T63" i="34"/>
  <c r="H57" i="35"/>
  <c r="P57" i="35"/>
  <c r="X57" i="35"/>
  <c r="H60" i="35"/>
  <c r="P60" i="35"/>
  <c r="X60" i="35"/>
  <c r="H63" i="35"/>
  <c r="P63" i="35"/>
  <c r="X63" i="35"/>
  <c r="I57" i="37"/>
  <c r="Q60" i="37"/>
  <c r="Y60" i="37"/>
  <c r="Y63" i="37"/>
  <c r="L80" i="37"/>
  <c r="L72" i="37" s="1"/>
  <c r="U78" i="38"/>
  <c r="W79" i="38"/>
  <c r="U80" i="38"/>
  <c r="H57" i="38"/>
  <c r="X63" i="38"/>
  <c r="W78" i="39"/>
  <c r="W80" i="39"/>
  <c r="T80" i="39"/>
  <c r="E77" i="46"/>
  <c r="E60" i="46"/>
  <c r="M77" i="46"/>
  <c r="M60" i="46"/>
  <c r="U77" i="46"/>
  <c r="U60" i="46"/>
  <c r="E57" i="34"/>
  <c r="M57" i="34"/>
  <c r="U57" i="34"/>
  <c r="E60" i="34"/>
  <c r="M60" i="34"/>
  <c r="U60" i="34"/>
  <c r="E63" i="34"/>
  <c r="M63" i="34"/>
  <c r="U63" i="34"/>
  <c r="I57" i="35"/>
  <c r="Q57" i="35"/>
  <c r="Y57" i="35"/>
  <c r="I60" i="35"/>
  <c r="Q60" i="35"/>
  <c r="Y60" i="35"/>
  <c r="I63" i="35"/>
  <c r="Q63" i="35"/>
  <c r="Y63" i="35"/>
  <c r="R60" i="37"/>
  <c r="B63" i="37"/>
  <c r="S78" i="37"/>
  <c r="S72" i="37" s="1"/>
  <c r="V78" i="38"/>
  <c r="V80" i="38"/>
  <c r="N57" i="38"/>
  <c r="X78" i="39"/>
  <c r="X80" i="39"/>
  <c r="B90" i="41"/>
  <c r="B81" i="41" s="1"/>
  <c r="B72" i="41"/>
  <c r="J90" i="41"/>
  <c r="J81" i="41" s="1"/>
  <c r="J72" i="41"/>
  <c r="R90" i="41"/>
  <c r="R81" i="41" s="1"/>
  <c r="R72" i="41"/>
  <c r="J69" i="45"/>
  <c r="F57" i="34"/>
  <c r="N57" i="34"/>
  <c r="V57" i="34"/>
  <c r="F60" i="34"/>
  <c r="N60" i="34"/>
  <c r="V60" i="34"/>
  <c r="F63" i="34"/>
  <c r="N63" i="34"/>
  <c r="V63" i="34"/>
  <c r="B57" i="35"/>
  <c r="J57" i="35"/>
  <c r="R57" i="35"/>
  <c r="B60" i="35"/>
  <c r="J60" i="35"/>
  <c r="R60" i="35"/>
  <c r="B63" i="35"/>
  <c r="J63" i="35"/>
  <c r="R63" i="35"/>
  <c r="C57" i="37"/>
  <c r="K57" i="37"/>
  <c r="C60" i="37"/>
  <c r="K60" i="37"/>
  <c r="S60" i="37"/>
  <c r="C63" i="37"/>
  <c r="K63" i="37"/>
  <c r="S63" i="37"/>
  <c r="T78" i="37"/>
  <c r="D80" i="37"/>
  <c r="D72" i="37" s="1"/>
  <c r="G78" i="38"/>
  <c r="G57" i="38"/>
  <c r="O78" i="38"/>
  <c r="O57" i="38"/>
  <c r="W78" i="38"/>
  <c r="W57" i="38"/>
  <c r="I79" i="38"/>
  <c r="I60" i="38"/>
  <c r="Q79" i="38"/>
  <c r="Q60" i="38"/>
  <c r="Y79" i="38"/>
  <c r="Y60" i="38"/>
  <c r="G80" i="38"/>
  <c r="G63" i="38"/>
  <c r="O80" i="38"/>
  <c r="O63" i="38"/>
  <c r="W80" i="38"/>
  <c r="W63" i="38"/>
  <c r="P57" i="38"/>
  <c r="Y78" i="39"/>
  <c r="Y80" i="39"/>
  <c r="G57" i="34"/>
  <c r="O57" i="34"/>
  <c r="W57" i="34"/>
  <c r="G60" i="34"/>
  <c r="O60" i="34"/>
  <c r="W60" i="34"/>
  <c r="G63" i="34"/>
  <c r="O63" i="34"/>
  <c r="W63" i="34"/>
  <c r="C57" i="35"/>
  <c r="K57" i="35"/>
  <c r="S57" i="35"/>
  <c r="C63" i="35"/>
  <c r="K63" i="35"/>
  <c r="S63" i="35"/>
  <c r="D57" i="37"/>
  <c r="L57" i="37"/>
  <c r="B79" i="38"/>
  <c r="B60" i="38"/>
  <c r="J79" i="38"/>
  <c r="J60" i="38"/>
  <c r="R79" i="38"/>
  <c r="R60" i="38"/>
  <c r="V57" i="38"/>
  <c r="F63" i="38"/>
  <c r="F60" i="39"/>
  <c r="N60" i="39"/>
  <c r="V60" i="39"/>
  <c r="L60" i="45"/>
  <c r="G60" i="46"/>
  <c r="Q60" i="46"/>
  <c r="C57" i="38"/>
  <c r="K57" i="38"/>
  <c r="S57" i="38"/>
  <c r="C60" i="38"/>
  <c r="K60" i="38"/>
  <c r="S60" i="38"/>
  <c r="C63" i="38"/>
  <c r="K63" i="38"/>
  <c r="S63" i="38"/>
  <c r="G57" i="39"/>
  <c r="O57" i="39"/>
  <c r="W57" i="39"/>
  <c r="G60" i="39"/>
  <c r="O60" i="39"/>
  <c r="W60" i="39"/>
  <c r="G63" i="39"/>
  <c r="O63" i="39"/>
  <c r="W63" i="39"/>
  <c r="C72" i="41"/>
  <c r="K72" i="41"/>
  <c r="S72" i="41"/>
  <c r="B72" i="42"/>
  <c r="J72" i="42"/>
  <c r="R72" i="42"/>
  <c r="I72" i="43"/>
  <c r="Q72" i="43"/>
  <c r="Y72" i="43"/>
  <c r="E77" i="45"/>
  <c r="E69" i="45" s="1"/>
  <c r="E60" i="45"/>
  <c r="M77" i="45"/>
  <c r="M69" i="45" s="1"/>
  <c r="M60" i="45"/>
  <c r="U77" i="45"/>
  <c r="U69" i="45" s="1"/>
  <c r="U60" i="45"/>
  <c r="N60" i="45"/>
  <c r="X60" i="45"/>
  <c r="H77" i="45"/>
  <c r="H69" i="45" s="1"/>
  <c r="S60" i="46"/>
  <c r="D57" i="38"/>
  <c r="L57" i="38"/>
  <c r="T57" i="38"/>
  <c r="D63" i="38"/>
  <c r="L63" i="38"/>
  <c r="T63" i="38"/>
  <c r="H57" i="39"/>
  <c r="P57" i="39"/>
  <c r="X57" i="39"/>
  <c r="H63" i="39"/>
  <c r="P63" i="39"/>
  <c r="X63" i="39"/>
  <c r="I60" i="46"/>
  <c r="E57" i="38"/>
  <c r="M57" i="38"/>
  <c r="U57" i="38"/>
  <c r="E60" i="38"/>
  <c r="M60" i="38"/>
  <c r="U60" i="38"/>
  <c r="E63" i="38"/>
  <c r="M63" i="38"/>
  <c r="U63" i="38"/>
  <c r="I57" i="39"/>
  <c r="Q57" i="39"/>
  <c r="Y57" i="39"/>
  <c r="I60" i="39"/>
  <c r="Q60" i="39"/>
  <c r="Y60" i="39"/>
  <c r="I63" i="39"/>
  <c r="Q63" i="39"/>
  <c r="Y63" i="39"/>
  <c r="E72" i="41"/>
  <c r="M72" i="41"/>
  <c r="U72" i="41"/>
  <c r="D72" i="42"/>
  <c r="L72" i="42"/>
  <c r="T72" i="42"/>
  <c r="C72" i="43"/>
  <c r="K72" i="43"/>
  <c r="S72" i="43"/>
  <c r="F60" i="45"/>
  <c r="P60" i="45"/>
  <c r="V77" i="45"/>
  <c r="V69" i="45" s="1"/>
  <c r="B77" i="46"/>
  <c r="B60" i="46"/>
  <c r="J77" i="46"/>
  <c r="J60" i="46"/>
  <c r="R77" i="46"/>
  <c r="R60" i="46"/>
  <c r="K60" i="46"/>
  <c r="E72" i="42"/>
  <c r="M72" i="42"/>
  <c r="U72" i="42"/>
  <c r="G60" i="38"/>
  <c r="O60" i="38"/>
  <c r="W60" i="38"/>
  <c r="C57" i="39"/>
  <c r="K57" i="39"/>
  <c r="S57" i="39"/>
  <c r="C60" i="39"/>
  <c r="K60" i="39"/>
  <c r="S60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I77" i="45"/>
  <c r="I69" i="45" s="1"/>
  <c r="I60" i="45"/>
  <c r="Q77" i="45"/>
  <c r="Q69" i="45" s="1"/>
  <c r="Q60" i="45"/>
  <c r="Y77" i="45"/>
  <c r="Y69" i="45" s="1"/>
  <c r="Y60" i="45"/>
  <c r="C60" i="46"/>
  <c r="I57" i="38"/>
  <c r="Q57" i="38"/>
  <c r="Y57" i="38"/>
  <c r="I63" i="38"/>
  <c r="Q63" i="38"/>
  <c r="Y63" i="38"/>
  <c r="E57" i="39"/>
  <c r="M57" i="39"/>
  <c r="U57" i="39"/>
  <c r="E60" i="39"/>
  <c r="M60" i="39"/>
  <c r="U60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F77" i="46"/>
  <c r="F60" i="46"/>
  <c r="N77" i="46"/>
  <c r="N60" i="46"/>
  <c r="V77" i="46"/>
  <c r="V60" i="46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J72" i="37" l="1"/>
  <c r="I72" i="33"/>
  <c r="G72" i="33"/>
  <c r="K72" i="33"/>
  <c r="L113" i="29"/>
  <c r="M113" i="29"/>
  <c r="U113" i="29"/>
  <c r="H113" i="29"/>
  <c r="S113" i="29"/>
  <c r="K113" i="29"/>
  <c r="I74" i="24"/>
  <c r="I171" i="4" s="1"/>
  <c r="I69" i="4"/>
  <c r="I142" i="4" s="1"/>
  <c r="H74" i="24"/>
  <c r="H171" i="4" s="1"/>
  <c r="H69" i="4"/>
  <c r="H142" i="4" s="1"/>
  <c r="L146" i="25"/>
  <c r="L74" i="24"/>
  <c r="L171" i="4" s="1"/>
  <c r="L69" i="4"/>
  <c r="L142" i="4" s="1"/>
  <c r="K74" i="24"/>
  <c r="K171" i="4" s="1"/>
  <c r="K69" i="4"/>
  <c r="K142" i="4" s="1"/>
  <c r="U74" i="24"/>
  <c r="U171" i="4" s="1"/>
  <c r="U69" i="4"/>
  <c r="U142" i="4" s="1"/>
  <c r="T74" i="24"/>
  <c r="T171" i="4" s="1"/>
  <c r="T69" i="4"/>
  <c r="T142" i="4" s="1"/>
  <c r="F74" i="24"/>
  <c r="F171" i="4" s="1"/>
  <c r="F69" i="4"/>
  <c r="F142" i="4" s="1"/>
  <c r="S74" i="24"/>
  <c r="S171" i="4" s="1"/>
  <c r="S69" i="4"/>
  <c r="S142" i="4" s="1"/>
  <c r="R74" i="24"/>
  <c r="R171" i="4" s="1"/>
  <c r="R69" i="4"/>
  <c r="R142" i="4" s="1"/>
  <c r="Y74" i="24"/>
  <c r="Y171" i="4" s="1"/>
  <c r="Y69" i="4"/>
  <c r="Y142" i="4" s="1"/>
  <c r="Q74" i="24"/>
  <c r="Q171" i="4" s="1"/>
  <c r="Q69" i="4"/>
  <c r="Q142" i="4" s="1"/>
  <c r="P74" i="24"/>
  <c r="P171" i="4" s="1"/>
  <c r="P69" i="4"/>
  <c r="P142" i="4" s="1"/>
  <c r="D146" i="25"/>
  <c r="O74" i="24"/>
  <c r="O171" i="4" s="1"/>
  <c r="O69" i="4"/>
  <c r="O142" i="4" s="1"/>
  <c r="W74" i="24"/>
  <c r="W171" i="4" s="1"/>
  <c r="W69" i="4"/>
  <c r="W142" i="4" s="1"/>
  <c r="U146" i="25"/>
  <c r="N74" i="24"/>
  <c r="N171" i="4" s="1"/>
  <c r="N69" i="4"/>
  <c r="N142" i="4" s="1"/>
  <c r="M146" i="25"/>
  <c r="M74" i="24"/>
  <c r="M171" i="4" s="1"/>
  <c r="M69" i="4"/>
  <c r="M142" i="4" s="1"/>
  <c r="N179" i="23"/>
  <c r="N165" i="23" s="1"/>
  <c r="N62" i="20"/>
  <c r="N115" i="4" s="1"/>
  <c r="M179" i="23"/>
  <c r="M165" i="23" s="1"/>
  <c r="M62" i="20"/>
  <c r="M115" i="4" s="1"/>
  <c r="R163" i="23"/>
  <c r="R146" i="23" s="1"/>
  <c r="R61" i="20"/>
  <c r="R114" i="4" s="1"/>
  <c r="T144" i="23"/>
  <c r="T60" i="20"/>
  <c r="T113" i="4" s="1"/>
  <c r="M59" i="20"/>
  <c r="M112" i="4" s="1"/>
  <c r="M113" i="4"/>
  <c r="M57" i="20"/>
  <c r="M56" i="20" s="1"/>
  <c r="S144" i="23"/>
  <c r="S60" i="20"/>
  <c r="S57" i="20"/>
  <c r="S56" i="20" s="1"/>
  <c r="U179" i="23"/>
  <c r="U165" i="23" s="1"/>
  <c r="U62" i="20"/>
  <c r="U115" i="4" s="1"/>
  <c r="K179" i="23"/>
  <c r="K165" i="23" s="1"/>
  <c r="K62" i="20"/>
  <c r="K115" i="4" s="1"/>
  <c r="N163" i="23"/>
  <c r="N146" i="23" s="1"/>
  <c r="N61" i="20"/>
  <c r="R144" i="23"/>
  <c r="R132" i="23" s="1"/>
  <c r="R60" i="20"/>
  <c r="R57" i="20"/>
  <c r="R56" i="20" s="1"/>
  <c r="K113" i="4"/>
  <c r="S132" i="23"/>
  <c r="K163" i="23"/>
  <c r="K146" i="23" s="1"/>
  <c r="K61" i="20"/>
  <c r="K114" i="4" s="1"/>
  <c r="K57" i="20"/>
  <c r="K56" i="20" s="1"/>
  <c r="I59" i="20"/>
  <c r="I112" i="4" s="1"/>
  <c r="I114" i="4"/>
  <c r="J163" i="23"/>
  <c r="J146" i="23" s="1"/>
  <c r="J61" i="20"/>
  <c r="F179" i="23"/>
  <c r="F165" i="23" s="1"/>
  <c r="F62" i="20"/>
  <c r="F115" i="4" s="1"/>
  <c r="F163" i="23"/>
  <c r="F146" i="23" s="1"/>
  <c r="F61" i="20"/>
  <c r="J144" i="23"/>
  <c r="J132" i="23" s="1"/>
  <c r="J57" i="20"/>
  <c r="J56" i="20" s="1"/>
  <c r="J60" i="20"/>
  <c r="J113" i="4" s="1"/>
  <c r="X144" i="23"/>
  <c r="X60" i="20"/>
  <c r="X113" i="4" s="1"/>
  <c r="C113" i="4"/>
  <c r="X132" i="23"/>
  <c r="Q59" i="20"/>
  <c r="Q112" i="4" s="1"/>
  <c r="Q113" i="4"/>
  <c r="E163" i="23"/>
  <c r="E146" i="23" s="1"/>
  <c r="E61" i="20"/>
  <c r="P179" i="23"/>
  <c r="P165" i="23" s="1"/>
  <c r="P62" i="20"/>
  <c r="P115" i="4" s="1"/>
  <c r="Y113" i="4"/>
  <c r="Y59" i="20"/>
  <c r="Y112" i="4" s="1"/>
  <c r="C179" i="23"/>
  <c r="C165" i="23" s="1"/>
  <c r="C62" i="20"/>
  <c r="C115" i="4" s="1"/>
  <c r="T132" i="23"/>
  <c r="C163" i="23"/>
  <c r="C146" i="23" s="1"/>
  <c r="C61" i="20"/>
  <c r="C114" i="4" s="1"/>
  <c r="W144" i="23"/>
  <c r="W132" i="23" s="1"/>
  <c r="W60" i="20"/>
  <c r="W113" i="4" s="1"/>
  <c r="G144" i="23"/>
  <c r="G132" i="23" s="1"/>
  <c r="G60" i="20"/>
  <c r="G113" i="4" s="1"/>
  <c r="B163" i="23"/>
  <c r="B146" i="23" s="1"/>
  <c r="B57" i="20"/>
  <c r="B56" i="20" s="1"/>
  <c r="B61" i="20"/>
  <c r="X205" i="23"/>
  <c r="V144" i="23"/>
  <c r="V132" i="23" s="1"/>
  <c r="V60" i="20"/>
  <c r="V57" i="20"/>
  <c r="V56" i="20" s="1"/>
  <c r="W76" i="20"/>
  <c r="W167" i="4" s="1"/>
  <c r="W65" i="4"/>
  <c r="W138" i="4" s="1"/>
  <c r="R76" i="20"/>
  <c r="R167" i="4" s="1"/>
  <c r="R65" i="4"/>
  <c r="R138" i="4" s="1"/>
  <c r="P76" i="20"/>
  <c r="P167" i="4" s="1"/>
  <c r="P65" i="4"/>
  <c r="P138" i="4" s="1"/>
  <c r="G76" i="20"/>
  <c r="G167" i="4" s="1"/>
  <c r="G65" i="4"/>
  <c r="G138" i="4" s="1"/>
  <c r="B194" i="21"/>
  <c r="B76" i="20"/>
  <c r="B167" i="4" s="1"/>
  <c r="B65" i="4"/>
  <c r="B138" i="4" s="1"/>
  <c r="N76" i="20"/>
  <c r="N167" i="4" s="1"/>
  <c r="N65" i="4"/>
  <c r="N138" i="4" s="1"/>
  <c r="X76" i="20"/>
  <c r="X167" i="4" s="1"/>
  <c r="X65" i="4"/>
  <c r="X138" i="4" s="1"/>
  <c r="H76" i="20"/>
  <c r="H167" i="4" s="1"/>
  <c r="H65" i="4"/>
  <c r="H138" i="4" s="1"/>
  <c r="I76" i="20"/>
  <c r="I167" i="4" s="1"/>
  <c r="I65" i="4"/>
  <c r="I138" i="4" s="1"/>
  <c r="M76" i="20"/>
  <c r="M167" i="4" s="1"/>
  <c r="M65" i="4"/>
  <c r="M138" i="4" s="1"/>
  <c r="V76" i="20"/>
  <c r="V167" i="4" s="1"/>
  <c r="V65" i="4"/>
  <c r="V138" i="4" s="1"/>
  <c r="B205" i="23"/>
  <c r="U76" i="20"/>
  <c r="U167" i="4" s="1"/>
  <c r="U65" i="4"/>
  <c r="U138" i="4" s="1"/>
  <c r="F76" i="20"/>
  <c r="F167" i="4" s="1"/>
  <c r="F65" i="4"/>
  <c r="F138" i="4" s="1"/>
  <c r="E194" i="23"/>
  <c r="L76" i="20"/>
  <c r="L167" i="4" s="1"/>
  <c r="L65" i="4"/>
  <c r="L138" i="4" s="1"/>
  <c r="T76" i="20"/>
  <c r="T167" i="4" s="1"/>
  <c r="T65" i="4"/>
  <c r="T138" i="4" s="1"/>
  <c r="E76" i="20"/>
  <c r="E167" i="4" s="1"/>
  <c r="E65" i="4"/>
  <c r="E138" i="4" s="1"/>
  <c r="S76" i="20"/>
  <c r="S167" i="4" s="1"/>
  <c r="S65" i="4"/>
  <c r="S138" i="4" s="1"/>
  <c r="K76" i="20"/>
  <c r="K167" i="4" s="1"/>
  <c r="K65" i="4"/>
  <c r="K138" i="4" s="1"/>
  <c r="D76" i="20"/>
  <c r="D167" i="4" s="1"/>
  <c r="D65" i="4"/>
  <c r="D138" i="4" s="1"/>
  <c r="O76" i="20"/>
  <c r="O167" i="4" s="1"/>
  <c r="O65" i="4"/>
  <c r="O138" i="4" s="1"/>
  <c r="C76" i="20"/>
  <c r="C167" i="4" s="1"/>
  <c r="C65" i="4"/>
  <c r="C138" i="4" s="1"/>
  <c r="I194" i="23"/>
  <c r="J76" i="20"/>
  <c r="J167" i="4" s="1"/>
  <c r="J65" i="4"/>
  <c r="J138" i="4" s="1"/>
  <c r="Q76" i="20"/>
  <c r="Q167" i="4" s="1"/>
  <c r="Q65" i="4"/>
  <c r="Q138" i="4" s="1"/>
  <c r="T178" i="19"/>
  <c r="G217" i="19"/>
  <c r="G80" i="16"/>
  <c r="G77" i="16"/>
  <c r="G76" i="16" s="1"/>
  <c r="J229" i="19"/>
  <c r="J81" i="16"/>
  <c r="O79" i="16"/>
  <c r="O108" i="4" s="1"/>
  <c r="O109" i="4"/>
  <c r="B229" i="19"/>
  <c r="B81" i="16"/>
  <c r="B110" i="4" s="1"/>
  <c r="B79" i="16"/>
  <c r="B108" i="4" s="1"/>
  <c r="B109" i="4"/>
  <c r="V217" i="18"/>
  <c r="V97" i="16"/>
  <c r="V95" i="16" s="1"/>
  <c r="H97" i="16"/>
  <c r="H95" i="16" s="1"/>
  <c r="T217" i="18"/>
  <c r="T97" i="16"/>
  <c r="T95" i="16" s="1"/>
  <c r="G97" i="16"/>
  <c r="G95" i="16" s="1"/>
  <c r="S217" i="18"/>
  <c r="S97" i="16"/>
  <c r="S95" i="16" s="1"/>
  <c r="B217" i="18"/>
  <c r="B97" i="16"/>
  <c r="B95" i="16" s="1"/>
  <c r="K217" i="18"/>
  <c r="K97" i="16"/>
  <c r="K95" i="16" s="1"/>
  <c r="G52" i="16"/>
  <c r="F217" i="18"/>
  <c r="F97" i="16"/>
  <c r="F95" i="16" s="1"/>
  <c r="E91" i="16"/>
  <c r="G101" i="16"/>
  <c r="G164" i="4" s="1"/>
  <c r="G62" i="4"/>
  <c r="G135" i="4" s="1"/>
  <c r="E101" i="16"/>
  <c r="E164" i="4" s="1"/>
  <c r="I91" i="16"/>
  <c r="I62" i="4"/>
  <c r="I135" i="4" s="1"/>
  <c r="D217" i="18"/>
  <c r="D97" i="16"/>
  <c r="D95" i="16" s="1"/>
  <c r="E52" i="16"/>
  <c r="L217" i="18"/>
  <c r="L97" i="16"/>
  <c r="L95" i="16" s="1"/>
  <c r="J97" i="16"/>
  <c r="J95" i="16" s="1"/>
  <c r="C217" i="18"/>
  <c r="C97" i="16"/>
  <c r="C95" i="16" s="1"/>
  <c r="E100" i="16"/>
  <c r="E163" i="4" s="1"/>
  <c r="E61" i="4"/>
  <c r="E134" i="4" s="1"/>
  <c r="V229" i="17"/>
  <c r="R240" i="17"/>
  <c r="N229" i="17"/>
  <c r="B240" i="17"/>
  <c r="K100" i="16"/>
  <c r="K163" i="4" s="1"/>
  <c r="K61" i="4"/>
  <c r="K134" i="4" s="1"/>
  <c r="C100" i="16"/>
  <c r="C163" i="4" s="1"/>
  <c r="C61" i="4"/>
  <c r="C134" i="4" s="1"/>
  <c r="P55" i="7"/>
  <c r="G52" i="7"/>
  <c r="G55" i="7"/>
  <c r="L53" i="7"/>
  <c r="L52" i="7"/>
  <c r="L54" i="7"/>
  <c r="Y233" i="15"/>
  <c r="Y76" i="12"/>
  <c r="P75" i="12"/>
  <c r="P105" i="4"/>
  <c r="F233" i="15"/>
  <c r="F71" i="12"/>
  <c r="F70" i="12" s="1"/>
  <c r="F76" i="12"/>
  <c r="X233" i="15"/>
  <c r="X76" i="12"/>
  <c r="X71" i="12"/>
  <c r="X70" i="12" s="1"/>
  <c r="K253" i="15"/>
  <c r="K78" i="12"/>
  <c r="K107" i="4" s="1"/>
  <c r="D233" i="15"/>
  <c r="D71" i="12"/>
  <c r="D70" i="12" s="1"/>
  <c r="D76" i="12"/>
  <c r="V233" i="15"/>
  <c r="V76" i="12"/>
  <c r="V71" i="12"/>
  <c r="V70" i="12" s="1"/>
  <c r="R233" i="15"/>
  <c r="R76" i="12"/>
  <c r="B233" i="15"/>
  <c r="B76" i="12"/>
  <c r="H75" i="12"/>
  <c r="X253" i="15"/>
  <c r="X78" i="12"/>
  <c r="X107" i="4" s="1"/>
  <c r="V253" i="15"/>
  <c r="V78" i="12"/>
  <c r="V107" i="4" s="1"/>
  <c r="M253" i="15"/>
  <c r="M78" i="12"/>
  <c r="M107" i="4" s="1"/>
  <c r="U253" i="15"/>
  <c r="U78" i="12"/>
  <c r="U107" i="4" s="1"/>
  <c r="T78" i="12"/>
  <c r="T107" i="4" s="1"/>
  <c r="T253" i="15"/>
  <c r="P253" i="15"/>
  <c r="P78" i="12"/>
  <c r="P107" i="4" s="1"/>
  <c r="T71" i="12"/>
  <c r="T70" i="12" s="1"/>
  <c r="N253" i="15"/>
  <c r="N78" i="12"/>
  <c r="N71" i="12"/>
  <c r="N70" i="12" s="1"/>
  <c r="O98" i="12"/>
  <c r="O159" i="4" s="1"/>
  <c r="O57" i="4"/>
  <c r="O132" i="4" s="1"/>
  <c r="N98" i="12"/>
  <c r="N159" i="4" s="1"/>
  <c r="N57" i="4"/>
  <c r="N132" i="4" s="1"/>
  <c r="M98" i="12"/>
  <c r="M159" i="4" s="1"/>
  <c r="M57" i="4"/>
  <c r="M132" i="4" s="1"/>
  <c r="I98" i="12"/>
  <c r="I159" i="4" s="1"/>
  <c r="I57" i="4"/>
  <c r="I132" i="4" s="1"/>
  <c r="O63" i="12"/>
  <c r="H98" i="12"/>
  <c r="H159" i="4" s="1"/>
  <c r="H57" i="4"/>
  <c r="H132" i="4" s="1"/>
  <c r="R57" i="4"/>
  <c r="R132" i="4" s="1"/>
  <c r="R63" i="12"/>
  <c r="R55" i="4" s="1"/>
  <c r="R130" i="4" s="1"/>
  <c r="G98" i="12"/>
  <c r="G159" i="4" s="1"/>
  <c r="G57" i="4"/>
  <c r="G132" i="4" s="1"/>
  <c r="G63" i="12"/>
  <c r="N86" i="12"/>
  <c r="R98" i="12"/>
  <c r="R159" i="4" s="1"/>
  <c r="H86" i="12"/>
  <c r="I63" i="12"/>
  <c r="I55" i="4" s="1"/>
  <c r="I130" i="4" s="1"/>
  <c r="N63" i="12"/>
  <c r="N96" i="12" s="1"/>
  <c r="N157" i="4" s="1"/>
  <c r="D98" i="12"/>
  <c r="D159" i="4" s="1"/>
  <c r="D57" i="4"/>
  <c r="D132" i="4" s="1"/>
  <c r="C98" i="12"/>
  <c r="C159" i="4" s="1"/>
  <c r="C57" i="4"/>
  <c r="C132" i="4" s="1"/>
  <c r="C63" i="12"/>
  <c r="J57" i="4"/>
  <c r="J132" i="4" s="1"/>
  <c r="B98" i="12"/>
  <c r="B159" i="4" s="1"/>
  <c r="B57" i="4"/>
  <c r="B132" i="4" s="1"/>
  <c r="I86" i="12"/>
  <c r="M86" i="12"/>
  <c r="M63" i="12"/>
  <c r="M96" i="12"/>
  <c r="M157" i="4" s="1"/>
  <c r="M55" i="4"/>
  <c r="M130" i="4" s="1"/>
  <c r="P98" i="12"/>
  <c r="P159" i="4" s="1"/>
  <c r="P57" i="4"/>
  <c r="P132" i="4" s="1"/>
  <c r="H96" i="12"/>
  <c r="H157" i="4" s="1"/>
  <c r="H55" i="4"/>
  <c r="H130" i="4" s="1"/>
  <c r="X86" i="12"/>
  <c r="X57" i="4"/>
  <c r="X132" i="4" s="1"/>
  <c r="X63" i="12"/>
  <c r="P63" i="12"/>
  <c r="T98" i="12"/>
  <c r="T159" i="4" s="1"/>
  <c r="T63" i="12"/>
  <c r="T57" i="4"/>
  <c r="T132" i="4" s="1"/>
  <c r="L96" i="12"/>
  <c r="L157" i="4" s="1"/>
  <c r="L55" i="4"/>
  <c r="L130" i="4" s="1"/>
  <c r="T54" i="7"/>
  <c r="K96" i="12"/>
  <c r="K157" i="4" s="1"/>
  <c r="K55" i="4"/>
  <c r="K130" i="4" s="1"/>
  <c r="T86" i="12"/>
  <c r="H53" i="7"/>
  <c r="E3" i="4"/>
  <c r="E128" i="4" s="1"/>
  <c r="E5" i="4"/>
  <c r="L98" i="12"/>
  <c r="L159" i="4" s="1"/>
  <c r="L57" i="4"/>
  <c r="L132" i="4" s="1"/>
  <c r="D96" i="12"/>
  <c r="D157" i="4" s="1"/>
  <c r="D55" i="4"/>
  <c r="D130" i="4" s="1"/>
  <c r="F3" i="4"/>
  <c r="F128" i="4" s="1"/>
  <c r="F5" i="4"/>
  <c r="B3" i="4"/>
  <c r="B128" i="4" s="1"/>
  <c r="B5" i="4"/>
  <c r="W86" i="12"/>
  <c r="W57" i="4"/>
  <c r="W132" i="4" s="1"/>
  <c r="W63" i="12"/>
  <c r="J96" i="12"/>
  <c r="J157" i="4" s="1"/>
  <c r="J55" i="4"/>
  <c r="J130" i="4" s="1"/>
  <c r="B96" i="12"/>
  <c r="B157" i="4" s="1"/>
  <c r="B55" i="4"/>
  <c r="B130" i="4" s="1"/>
  <c r="O96" i="12"/>
  <c r="O157" i="4" s="1"/>
  <c r="O55" i="4"/>
  <c r="O130" i="4" s="1"/>
  <c r="X98" i="12"/>
  <c r="X159" i="4" s="1"/>
  <c r="V5" i="4"/>
  <c r="V3" i="4"/>
  <c r="V128" i="4" s="1"/>
  <c r="S96" i="12"/>
  <c r="S157" i="4" s="1"/>
  <c r="S55" i="4"/>
  <c r="S130" i="4" s="1"/>
  <c r="U5" i="4"/>
  <c r="U3" i="4"/>
  <c r="U128" i="4" s="1"/>
  <c r="Q98" i="12"/>
  <c r="Q159" i="4" s="1"/>
  <c r="Q57" i="4"/>
  <c r="Q132" i="4" s="1"/>
  <c r="F98" i="12"/>
  <c r="F159" i="4" s="1"/>
  <c r="F63" i="12"/>
  <c r="F57" i="4"/>
  <c r="F132" i="4" s="1"/>
  <c r="R96" i="12"/>
  <c r="R157" i="4" s="1"/>
  <c r="V86" i="12"/>
  <c r="V98" i="12"/>
  <c r="V159" i="4" s="1"/>
  <c r="V57" i="4"/>
  <c r="V132" i="4" s="1"/>
  <c r="V63" i="12"/>
  <c r="P54" i="7"/>
  <c r="P86" i="12"/>
  <c r="W98" i="12"/>
  <c r="W159" i="4" s="1"/>
  <c r="Y86" i="12"/>
  <c r="Y57" i="4"/>
  <c r="Y132" i="4" s="1"/>
  <c r="E98" i="12"/>
  <c r="E159" i="4" s="1"/>
  <c r="E63" i="12"/>
  <c r="E57" i="4"/>
  <c r="E132" i="4" s="1"/>
  <c r="F86" i="12"/>
  <c r="Q63" i="12"/>
  <c r="U98" i="12"/>
  <c r="U159" i="4" s="1"/>
  <c r="U57" i="4"/>
  <c r="U132" i="4" s="1"/>
  <c r="U63" i="12"/>
  <c r="T104" i="4"/>
  <c r="Y63" i="12"/>
  <c r="E136" i="11"/>
  <c r="E55" i="8"/>
  <c r="E100" i="4" s="1"/>
  <c r="K100" i="4"/>
  <c r="J147" i="11"/>
  <c r="J52" i="8"/>
  <c r="J51" i="8" s="1"/>
  <c r="J56" i="8"/>
  <c r="N147" i="11"/>
  <c r="N56" i="8"/>
  <c r="K147" i="11"/>
  <c r="K56" i="8"/>
  <c r="K101" i="4" s="1"/>
  <c r="K52" i="8"/>
  <c r="K51" i="8" s="1"/>
  <c r="F147" i="11"/>
  <c r="F52" i="8"/>
  <c r="F51" i="8" s="1"/>
  <c r="F56" i="8"/>
  <c r="C147" i="11"/>
  <c r="C52" i="8"/>
  <c r="C51" i="8" s="1"/>
  <c r="C56" i="8"/>
  <c r="W136" i="11"/>
  <c r="W55" i="8"/>
  <c r="W100" i="4" s="1"/>
  <c r="B147" i="11"/>
  <c r="B52" i="8"/>
  <c r="B51" i="8" s="1"/>
  <c r="B56" i="8"/>
  <c r="B101" i="4" s="1"/>
  <c r="B100" i="4"/>
  <c r="P52" i="7"/>
  <c r="U136" i="11"/>
  <c r="U55" i="8"/>
  <c r="U100" i="4" s="1"/>
  <c r="T136" i="11"/>
  <c r="T55" i="8"/>
  <c r="T100" i="4" s="1"/>
  <c r="S136" i="11"/>
  <c r="S55" i="8"/>
  <c r="S52" i="8"/>
  <c r="S51" i="8" s="1"/>
  <c r="R136" i="11"/>
  <c r="R55" i="8"/>
  <c r="R52" i="8"/>
  <c r="R51" i="8" s="1"/>
  <c r="N52" i="8"/>
  <c r="N51" i="8" s="1"/>
  <c r="S65" i="8"/>
  <c r="S154" i="4" s="1"/>
  <c r="S52" i="4"/>
  <c r="S129" i="4" s="1"/>
  <c r="X59" i="8"/>
  <c r="X65" i="8"/>
  <c r="X154" i="4" s="1"/>
  <c r="R59" i="8"/>
  <c r="R52" i="4"/>
  <c r="R129" i="4" s="1"/>
  <c r="G52" i="4"/>
  <c r="G129" i="4" s="1"/>
  <c r="R65" i="8"/>
  <c r="G65" i="8"/>
  <c r="G154" i="4" s="1"/>
  <c r="L59" i="8"/>
  <c r="L65" i="8"/>
  <c r="L154" i="4" s="1"/>
  <c r="B65" i="8"/>
  <c r="B154" i="4" s="1"/>
  <c r="U52" i="7"/>
  <c r="U54" i="7"/>
  <c r="O65" i="8"/>
  <c r="O154" i="4" s="1"/>
  <c r="O52" i="4"/>
  <c r="O129" i="4" s="1"/>
  <c r="F65" i="8"/>
  <c r="F154" i="4" s="1"/>
  <c r="F59" i="8"/>
  <c r="F52" i="4"/>
  <c r="F129" i="4" s="1"/>
  <c r="Q59" i="8"/>
  <c r="Q52" i="4"/>
  <c r="Q129" i="4" s="1"/>
  <c r="N65" i="8"/>
  <c r="N154" i="4" s="1"/>
  <c r="N59" i="8"/>
  <c r="N52" i="4"/>
  <c r="U55" i="7"/>
  <c r="M59" i="8"/>
  <c r="M52" i="4"/>
  <c r="H52" i="7"/>
  <c r="S52" i="7"/>
  <c r="E129" i="4"/>
  <c r="Q53" i="7"/>
  <c r="H59" i="8"/>
  <c r="K59" i="8"/>
  <c r="K52" i="4"/>
  <c r="K65" i="8"/>
  <c r="K154" i="4" s="1"/>
  <c r="H65" i="8"/>
  <c r="H154" i="4" s="1"/>
  <c r="T52" i="7"/>
  <c r="T53" i="7"/>
  <c r="C129" i="4"/>
  <c r="G53" i="7"/>
  <c r="J59" i="8"/>
  <c r="J52" i="4"/>
  <c r="J129" i="4" s="1"/>
  <c r="Q65" i="8"/>
  <c r="Q154" i="4" s="1"/>
  <c r="I59" i="8"/>
  <c r="I52" i="4"/>
  <c r="I129" i="4" s="1"/>
  <c r="D59" i="8"/>
  <c r="D65" i="8"/>
  <c r="D154" i="4" s="1"/>
  <c r="M65" i="8"/>
  <c r="M154" i="4" s="1"/>
  <c r="U53" i="7"/>
  <c r="Q54" i="7"/>
  <c r="M54" i="7"/>
  <c r="R55" i="7"/>
  <c r="H54" i="7"/>
  <c r="Q52" i="7"/>
  <c r="U41" i="6"/>
  <c r="D55" i="7"/>
  <c r="D47" i="7" s="1"/>
  <c r="K27" i="5"/>
  <c r="K5" i="5" s="1"/>
  <c r="I41" i="6"/>
  <c r="N27" i="5"/>
  <c r="N5" i="5" s="1"/>
  <c r="Q27" i="5"/>
  <c r="Q5" i="5" s="1"/>
  <c r="E43" i="6"/>
  <c r="O41" i="6"/>
  <c r="J47" i="6"/>
  <c r="E42" i="6"/>
  <c r="C27" i="5"/>
  <c r="C5" i="5" s="1"/>
  <c r="U27" i="5"/>
  <c r="U5" i="5" s="1"/>
  <c r="W41" i="6"/>
  <c r="V41" i="6"/>
  <c r="Y52" i="7"/>
  <c r="P27" i="5"/>
  <c r="P5" i="5" s="1"/>
  <c r="S46" i="6"/>
  <c r="B27" i="5"/>
  <c r="B5" i="5" s="1"/>
  <c r="K54" i="7"/>
  <c r="Y54" i="7"/>
  <c r="I27" i="5"/>
  <c r="I5" i="5" s="1"/>
  <c r="O55" i="7"/>
  <c r="K55" i="7"/>
  <c r="S42" i="6"/>
  <c r="S41" i="6" s="1"/>
  <c r="R27" i="5"/>
  <c r="V55" i="7"/>
  <c r="L41" i="6"/>
  <c r="K53" i="7"/>
  <c r="X52" i="7"/>
  <c r="H43" i="6"/>
  <c r="J46" i="6"/>
  <c r="O53" i="7"/>
  <c r="K52" i="7"/>
  <c r="F46" i="6"/>
  <c r="N52" i="7"/>
  <c r="H44" i="6"/>
  <c r="H41" i="6" s="1"/>
  <c r="R54" i="7"/>
  <c r="I53" i="7"/>
  <c r="E44" i="6"/>
  <c r="V27" i="5"/>
  <c r="F27" i="5"/>
  <c r="W52" i="7"/>
  <c r="E46" i="6"/>
  <c r="X54" i="7"/>
  <c r="R53" i="7"/>
  <c r="L27" i="5"/>
  <c r="L5" i="5" s="1"/>
  <c r="H48" i="6"/>
  <c r="M52" i="7"/>
  <c r="T48" i="6"/>
  <c r="X5" i="5"/>
  <c r="N41" i="6"/>
  <c r="J43" i="6"/>
  <c r="J41" i="6" s="1"/>
  <c r="W27" i="5"/>
  <c r="W5" i="5" s="1"/>
  <c r="X43" i="6"/>
  <c r="X41" i="6" s="1"/>
  <c r="X48" i="6"/>
  <c r="I54" i="7"/>
  <c r="Y53" i="7"/>
  <c r="M46" i="6"/>
  <c r="H27" i="5"/>
  <c r="J27" i="5"/>
  <c r="J5" i="5" s="1"/>
  <c r="F42" i="6"/>
  <c r="F41" i="6" s="1"/>
  <c r="T42" i="6"/>
  <c r="T45" i="6"/>
  <c r="M55" i="7"/>
  <c r="Y27" i="5"/>
  <c r="P42" i="6"/>
  <c r="O27" i="5"/>
  <c r="S27" i="5"/>
  <c r="S5" i="5" s="1"/>
  <c r="I52" i="7"/>
  <c r="D46" i="6"/>
  <c r="D41" i="6" s="1"/>
  <c r="Y46" i="6"/>
  <c r="P44" i="6"/>
  <c r="J44" i="6"/>
  <c r="M27" i="5"/>
  <c r="M5" i="5" s="1"/>
  <c r="O54" i="7"/>
  <c r="X53" i="7"/>
  <c r="W54" i="7"/>
  <c r="S44" i="6"/>
  <c r="D27" i="5"/>
  <c r="F43" i="6"/>
  <c r="Y44" i="6"/>
  <c r="Y41" i="6" s="1"/>
  <c r="E27" i="5"/>
  <c r="E5" i="5" s="1"/>
  <c r="D48" i="6"/>
  <c r="O52" i="7"/>
  <c r="O43" i="6"/>
  <c r="S55" i="7"/>
  <c r="B41" i="6"/>
  <c r="I55" i="7"/>
  <c r="E55" i="7"/>
  <c r="E47" i="7" s="1"/>
  <c r="L47" i="6"/>
  <c r="S48" i="6"/>
  <c r="K41" i="6"/>
  <c r="S54" i="7"/>
  <c r="G27" i="5"/>
  <c r="Q41" i="6"/>
  <c r="H47" i="6"/>
  <c r="C46" i="6"/>
  <c r="C41" i="6" s="1"/>
  <c r="G48" i="6"/>
  <c r="O45" i="6"/>
  <c r="X47" i="6"/>
  <c r="W53" i="7"/>
  <c r="M42" i="6"/>
  <c r="M41" i="6" s="1"/>
  <c r="S47" i="6"/>
  <c r="G43" i="6"/>
  <c r="G41" i="6" s="1"/>
  <c r="L55" i="7"/>
  <c r="E45" i="6"/>
  <c r="T27" i="5"/>
  <c r="T5" i="5" s="1"/>
  <c r="P48" i="6"/>
  <c r="G54" i="7"/>
  <c r="H45" i="6"/>
  <c r="Y43" i="6"/>
  <c r="X44" i="6"/>
  <c r="J48" i="6"/>
  <c r="B46" i="6"/>
  <c r="R72" i="33"/>
  <c r="O179" i="23"/>
  <c r="O165" i="23" s="1"/>
  <c r="O62" i="20"/>
  <c r="O115" i="4" s="1"/>
  <c r="U194" i="23"/>
  <c r="L163" i="23"/>
  <c r="L146" i="23" s="1"/>
  <c r="L61" i="20"/>
  <c r="L57" i="20"/>
  <c r="L56" i="20" s="1"/>
  <c r="P229" i="19"/>
  <c r="P81" i="16"/>
  <c r="S233" i="15"/>
  <c r="S76" i="12"/>
  <c r="S71" i="12"/>
  <c r="S70" i="12" s="1"/>
  <c r="Q240" i="17"/>
  <c r="H229" i="17"/>
  <c r="X240" i="17"/>
  <c r="Y253" i="15"/>
  <c r="Y78" i="12"/>
  <c r="Y71" i="12"/>
  <c r="Y70" i="12" s="1"/>
  <c r="U77" i="16"/>
  <c r="U76" i="16" s="1"/>
  <c r="C89" i="16"/>
  <c r="W253" i="15"/>
  <c r="W78" i="12"/>
  <c r="W107" i="4" s="1"/>
  <c r="Y217" i="18"/>
  <c r="Y97" i="16"/>
  <c r="Y95" i="16" s="1"/>
  <c r="I217" i="18"/>
  <c r="I97" i="16"/>
  <c r="I95" i="16" s="1"/>
  <c r="Y89" i="16"/>
  <c r="Y147" i="11"/>
  <c r="Y56" i="8"/>
  <c r="Y52" i="8"/>
  <c r="Y51" i="8" s="1"/>
  <c r="L217" i="19"/>
  <c r="L80" i="16"/>
  <c r="L77" i="16"/>
  <c r="L76" i="16" s="1"/>
  <c r="C5" i="4"/>
  <c r="C3" i="4"/>
  <c r="M147" i="11"/>
  <c r="M52" i="8"/>
  <c r="M51" i="8" s="1"/>
  <c r="M56" i="8"/>
  <c r="U233" i="15"/>
  <c r="U76" i="12"/>
  <c r="U71" i="12"/>
  <c r="U70" i="12" s="1"/>
  <c r="V54" i="7"/>
  <c r="G179" i="23"/>
  <c r="G165" i="23" s="1"/>
  <c r="G62" i="20"/>
  <c r="G115" i="4" s="1"/>
  <c r="D163" i="23"/>
  <c r="D146" i="23" s="1"/>
  <c r="D61" i="20"/>
  <c r="D57" i="20"/>
  <c r="D56" i="20" s="1"/>
  <c r="Y205" i="23"/>
  <c r="M229" i="19"/>
  <c r="M81" i="16"/>
  <c r="M79" i="16" s="1"/>
  <c r="S217" i="19"/>
  <c r="S77" i="16"/>
  <c r="S76" i="16" s="1"/>
  <c r="S80" i="16"/>
  <c r="H229" i="19"/>
  <c r="H81" i="16"/>
  <c r="H110" i="4" s="1"/>
  <c r="K233" i="15"/>
  <c r="K76" i="12"/>
  <c r="K71" i="12"/>
  <c r="K70" i="12" s="1"/>
  <c r="D53" i="16"/>
  <c r="Q253" i="15"/>
  <c r="Q78" i="12"/>
  <c r="Q71" i="12"/>
  <c r="Q70" i="12" s="1"/>
  <c r="U109" i="4"/>
  <c r="O100" i="16"/>
  <c r="O163" i="4" s="1"/>
  <c r="O61" i="4"/>
  <c r="O253" i="15"/>
  <c r="O78" i="12"/>
  <c r="O107" i="4" s="1"/>
  <c r="Q147" i="11"/>
  <c r="Q56" i="8"/>
  <c r="Q52" i="8"/>
  <c r="Q51" i="8" s="1"/>
  <c r="Q61" i="4"/>
  <c r="W147" i="11"/>
  <c r="W52" i="8"/>
  <c r="W51" i="8" s="1"/>
  <c r="W56" i="8"/>
  <c r="E147" i="11"/>
  <c r="E56" i="8"/>
  <c r="E52" i="8"/>
  <c r="E51" i="8" s="1"/>
  <c r="J53" i="7"/>
  <c r="M48" i="5"/>
  <c r="K48" i="5"/>
  <c r="I48" i="5"/>
  <c r="I113" i="29"/>
  <c r="W163" i="23"/>
  <c r="W146" i="23" s="1"/>
  <c r="W61" i="20"/>
  <c r="W57" i="20"/>
  <c r="W56" i="20" s="1"/>
  <c r="U163" i="23"/>
  <c r="U146" i="23" s="1"/>
  <c r="U61" i="20"/>
  <c r="U57" i="20"/>
  <c r="U56" i="20" s="1"/>
  <c r="I205" i="23"/>
  <c r="R194" i="21"/>
  <c r="E229" i="19"/>
  <c r="E81" i="16"/>
  <c r="E110" i="4" s="1"/>
  <c r="K217" i="19"/>
  <c r="K80" i="16"/>
  <c r="K77" i="16"/>
  <c r="K76" i="16" s="1"/>
  <c r="L229" i="19"/>
  <c r="L81" i="16"/>
  <c r="C233" i="15"/>
  <c r="C76" i="12"/>
  <c r="C71" i="12"/>
  <c r="C70" i="12" s="1"/>
  <c r="N229" i="19"/>
  <c r="N77" i="16"/>
  <c r="N76" i="16" s="1"/>
  <c r="N81" i="16"/>
  <c r="P240" i="17"/>
  <c r="E109" i="4"/>
  <c r="U53" i="16"/>
  <c r="E89" i="16"/>
  <c r="J53" i="16"/>
  <c r="I253" i="15"/>
  <c r="I78" i="12"/>
  <c r="I71" i="12"/>
  <c r="I70" i="12" s="1"/>
  <c r="G253" i="15"/>
  <c r="G78" i="12"/>
  <c r="G107" i="4" s="1"/>
  <c r="I147" i="11"/>
  <c r="I52" i="8"/>
  <c r="I51" i="8" s="1"/>
  <c r="I56" i="8"/>
  <c r="O147" i="11"/>
  <c r="O56" i="8"/>
  <c r="O52" i="8"/>
  <c r="O51" i="8" s="1"/>
  <c r="X53" i="16"/>
  <c r="Y100" i="16"/>
  <c r="Y163" i="4" s="1"/>
  <c r="Y61" i="4"/>
  <c r="J253" i="15"/>
  <c r="J78" i="12"/>
  <c r="J71" i="12"/>
  <c r="J70" i="12" s="1"/>
  <c r="R154" i="4"/>
  <c r="O163" i="23"/>
  <c r="O146" i="23" s="1"/>
  <c r="O61" i="20"/>
  <c r="O57" i="20"/>
  <c r="O56" i="20" s="1"/>
  <c r="R205" i="23"/>
  <c r="C217" i="19"/>
  <c r="C80" i="16"/>
  <c r="C77" i="16"/>
  <c r="C76" i="16" s="1"/>
  <c r="D229" i="19"/>
  <c r="D81" i="16"/>
  <c r="D110" i="4" s="1"/>
  <c r="U217" i="18"/>
  <c r="U97" i="16"/>
  <c r="U95" i="16" s="1"/>
  <c r="W240" i="17"/>
  <c r="F229" i="17"/>
  <c r="B53" i="16"/>
  <c r="R100" i="16"/>
  <c r="R163" i="4" s="1"/>
  <c r="R61" i="4"/>
  <c r="W233" i="15"/>
  <c r="W76" i="12"/>
  <c r="W71" i="12"/>
  <c r="W70" i="12" s="1"/>
  <c r="Y178" i="19"/>
  <c r="G100" i="16"/>
  <c r="G163" i="4" s="1"/>
  <c r="G61" i="4"/>
  <c r="D217" i="19"/>
  <c r="D80" i="16"/>
  <c r="D77" i="16"/>
  <c r="D76" i="16" s="1"/>
  <c r="X147" i="11"/>
  <c r="X56" i="8"/>
  <c r="X52" i="8"/>
  <c r="X51" i="8" s="1"/>
  <c r="G147" i="11"/>
  <c r="G56" i="8"/>
  <c r="G52" i="8"/>
  <c r="G51" i="8" s="1"/>
  <c r="M233" i="15"/>
  <c r="M76" i="12"/>
  <c r="M71" i="12"/>
  <c r="M70" i="12" s="1"/>
  <c r="T147" i="11"/>
  <c r="T56" i="8"/>
  <c r="T52" i="8"/>
  <c r="T51" i="8" s="1"/>
  <c r="N55" i="7"/>
  <c r="J52" i="7"/>
  <c r="N53" i="7"/>
  <c r="L48" i="5"/>
  <c r="C48" i="5"/>
  <c r="B72" i="33"/>
  <c r="Y72" i="33"/>
  <c r="C113" i="29"/>
  <c r="N146" i="25"/>
  <c r="X163" i="23"/>
  <c r="X146" i="23" s="1"/>
  <c r="X61" i="20"/>
  <c r="X57" i="20"/>
  <c r="X56" i="20" s="1"/>
  <c r="G163" i="23"/>
  <c r="G146" i="23" s="1"/>
  <c r="G61" i="20"/>
  <c r="G57" i="20"/>
  <c r="G56" i="20" s="1"/>
  <c r="Y194" i="23"/>
  <c r="X217" i="19"/>
  <c r="X80" i="16"/>
  <c r="X77" i="16"/>
  <c r="X76" i="16" s="1"/>
  <c r="M217" i="18"/>
  <c r="M97" i="16"/>
  <c r="M95" i="16" s="1"/>
  <c r="H240" i="17"/>
  <c r="I100" i="16"/>
  <c r="I163" i="4" s="1"/>
  <c r="I61" i="4"/>
  <c r="O233" i="15"/>
  <c r="O76" i="12"/>
  <c r="O71" i="12"/>
  <c r="O70" i="12" s="1"/>
  <c r="Q217" i="18"/>
  <c r="Q97" i="16"/>
  <c r="Q95" i="16" s="1"/>
  <c r="G89" i="16"/>
  <c r="I89" i="16"/>
  <c r="W79" i="16"/>
  <c r="W110" i="4"/>
  <c r="P147" i="11"/>
  <c r="P56" i="8"/>
  <c r="P52" i="8"/>
  <c r="P51" i="8" s="1"/>
  <c r="L147" i="11"/>
  <c r="L56" i="8"/>
  <c r="L52" i="8"/>
  <c r="L51" i="8" s="1"/>
  <c r="V52" i="7"/>
  <c r="E44" i="5"/>
  <c r="L45" i="5"/>
  <c r="P163" i="23"/>
  <c r="P146" i="23" s="1"/>
  <c r="P61" i="20"/>
  <c r="P57" i="20"/>
  <c r="P56" i="20" s="1"/>
  <c r="J205" i="23"/>
  <c r="P217" i="19"/>
  <c r="P80" i="16"/>
  <c r="P77" i="16"/>
  <c r="P76" i="16" s="1"/>
  <c r="E217" i="18"/>
  <c r="E97" i="16"/>
  <c r="E95" i="16" s="1"/>
  <c r="F229" i="19"/>
  <c r="F77" i="16"/>
  <c r="F76" i="16" s="1"/>
  <c r="F81" i="16"/>
  <c r="U229" i="19"/>
  <c r="U185" i="19"/>
  <c r="U192" i="19"/>
  <c r="U187" i="19"/>
  <c r="U183" i="19"/>
  <c r="U81" i="16"/>
  <c r="U79" i="16" s="1"/>
  <c r="U108" i="4" s="1"/>
  <c r="U188" i="19"/>
  <c r="O240" i="17"/>
  <c r="T53" i="16"/>
  <c r="G233" i="15"/>
  <c r="G76" i="12"/>
  <c r="G71" i="12"/>
  <c r="G70" i="12" s="1"/>
  <c r="V61" i="4"/>
  <c r="T217" i="19"/>
  <c r="T80" i="16"/>
  <c r="T77" i="16"/>
  <c r="T76" i="16" s="1"/>
  <c r="H147" i="11"/>
  <c r="H56" i="8"/>
  <c r="H52" i="8"/>
  <c r="H51" i="8" s="1"/>
  <c r="D147" i="11"/>
  <c r="D56" i="8"/>
  <c r="D52" i="8"/>
  <c r="D51" i="8" s="1"/>
  <c r="B253" i="15"/>
  <c r="B78" i="12"/>
  <c r="B71" i="12"/>
  <c r="B70" i="12" s="1"/>
  <c r="L42" i="5"/>
  <c r="T72" i="37"/>
  <c r="H163" i="23"/>
  <c r="H146" i="23" s="1"/>
  <c r="H61" i="20"/>
  <c r="H57" i="20"/>
  <c r="H56" i="20" s="1"/>
  <c r="M194" i="23"/>
  <c r="Q205" i="23"/>
  <c r="U205" i="23"/>
  <c r="L205" i="23"/>
  <c r="Q194" i="23"/>
  <c r="H217" i="19"/>
  <c r="H80" i="16"/>
  <c r="H77" i="16"/>
  <c r="H76" i="16" s="1"/>
  <c r="Q229" i="19"/>
  <c r="Q77" i="16"/>
  <c r="Q76" i="16" s="1"/>
  <c r="Q81" i="16"/>
  <c r="M77" i="16"/>
  <c r="M76" i="16" s="1"/>
  <c r="F53" i="16"/>
  <c r="Y240" i="17"/>
  <c r="P229" i="17"/>
  <c r="S61" i="4"/>
  <c r="O89" i="16"/>
  <c r="P53" i="16"/>
  <c r="S5" i="4"/>
  <c r="S3" i="4"/>
  <c r="E233" i="15"/>
  <c r="E76" i="12"/>
  <c r="E71" i="12"/>
  <c r="E70" i="12" s="1"/>
  <c r="E46" i="5"/>
  <c r="W48" i="5"/>
  <c r="W179" i="23"/>
  <c r="W165" i="23" s="1"/>
  <c r="W62" i="20"/>
  <c r="W115" i="4" s="1"/>
  <c r="T163" i="23"/>
  <c r="T146" i="23" s="1"/>
  <c r="T61" i="20"/>
  <c r="T57" i="20"/>
  <c r="T56" i="20" s="1"/>
  <c r="I229" i="19"/>
  <c r="I77" i="16"/>
  <c r="I76" i="16" s="1"/>
  <c r="I81" i="16"/>
  <c r="X229" i="19"/>
  <c r="X192" i="19"/>
  <c r="X187" i="19"/>
  <c r="X183" i="19"/>
  <c r="X188" i="19"/>
  <c r="X190" i="19"/>
  <c r="X185" i="19"/>
  <c r="X81" i="16"/>
  <c r="M109" i="4"/>
  <c r="V229" i="19"/>
  <c r="V192" i="19"/>
  <c r="V188" i="19"/>
  <c r="V187" i="19"/>
  <c r="V185" i="19"/>
  <c r="V183" i="19"/>
  <c r="V178" i="19" s="1"/>
  <c r="V77" i="16"/>
  <c r="V76" i="16" s="1"/>
  <c r="V81" i="16"/>
  <c r="L53" i="16"/>
  <c r="K89" i="16"/>
  <c r="W178" i="19"/>
  <c r="K5" i="4"/>
  <c r="K3" i="4"/>
  <c r="U147" i="11"/>
  <c r="U52" i="8"/>
  <c r="U51" i="8" s="1"/>
  <c r="U56" i="8"/>
  <c r="H53" i="16"/>
  <c r="R253" i="15"/>
  <c r="R78" i="12"/>
  <c r="R71" i="12"/>
  <c r="R70" i="12" s="1"/>
  <c r="J54" i="7"/>
  <c r="P43" i="5"/>
  <c r="N45" i="5"/>
  <c r="U45" i="5"/>
  <c r="E43" i="5"/>
  <c r="L47" i="5"/>
  <c r="L44" i="5"/>
  <c r="U48" i="5"/>
  <c r="S48" i="5"/>
  <c r="K59" i="20" l="1"/>
  <c r="K112" i="4" s="1"/>
  <c r="R59" i="20"/>
  <c r="R112" i="4" s="1"/>
  <c r="R113" i="4"/>
  <c r="E114" i="4"/>
  <c r="E59" i="20"/>
  <c r="E112" i="4" s="1"/>
  <c r="N59" i="20"/>
  <c r="N112" i="4" s="1"/>
  <c r="N114" i="4"/>
  <c r="V59" i="20"/>
  <c r="V112" i="4" s="1"/>
  <c r="V113" i="4"/>
  <c r="C59" i="20"/>
  <c r="C112" i="4" s="1"/>
  <c r="S59" i="20"/>
  <c r="S112" i="4" s="1"/>
  <c r="S113" i="4"/>
  <c r="B114" i="4"/>
  <c r="B59" i="20"/>
  <c r="B112" i="4" s="1"/>
  <c r="F114" i="4"/>
  <c r="F59" i="20"/>
  <c r="F112" i="4" s="1"/>
  <c r="J59" i="20"/>
  <c r="J112" i="4" s="1"/>
  <c r="J114" i="4"/>
  <c r="J110" i="4"/>
  <c r="J79" i="16"/>
  <c r="J108" i="4" s="1"/>
  <c r="E79" i="16"/>
  <c r="E108" i="4" s="1"/>
  <c r="G109" i="4"/>
  <c r="G79" i="16"/>
  <c r="G108" i="4" s="1"/>
  <c r="L47" i="7"/>
  <c r="S47" i="7"/>
  <c r="B105" i="4"/>
  <c r="B75" i="12"/>
  <c r="B104" i="4" s="1"/>
  <c r="D105" i="4"/>
  <c r="D75" i="12"/>
  <c r="V75" i="12"/>
  <c r="V105" i="4"/>
  <c r="R105" i="4"/>
  <c r="R75" i="12"/>
  <c r="R104" i="4" s="1"/>
  <c r="F105" i="4"/>
  <c r="F75" i="12"/>
  <c r="X75" i="12"/>
  <c r="X105" i="4"/>
  <c r="H104" i="4"/>
  <c r="H73" i="12"/>
  <c r="H102" i="4" s="1"/>
  <c r="P73" i="12"/>
  <c r="P102" i="4" s="1"/>
  <c r="P104" i="4"/>
  <c r="Y75" i="12"/>
  <c r="Y104" i="4" s="1"/>
  <c r="Y105" i="4"/>
  <c r="T73" i="12"/>
  <c r="T102" i="4" s="1"/>
  <c r="N107" i="4"/>
  <c r="N73" i="12"/>
  <c r="N102" i="4" s="1"/>
  <c r="P47" i="7"/>
  <c r="C96" i="12"/>
  <c r="C157" i="4" s="1"/>
  <c r="C55" i="4"/>
  <c r="N55" i="4"/>
  <c r="N130" i="4" s="1"/>
  <c r="G96" i="12"/>
  <c r="G157" i="4" s="1"/>
  <c r="G55" i="4"/>
  <c r="G130" i="4" s="1"/>
  <c r="I96" i="12"/>
  <c r="I157" i="4" s="1"/>
  <c r="F96" i="12"/>
  <c r="F157" i="4" s="1"/>
  <c r="F55" i="4"/>
  <c r="F130" i="4" s="1"/>
  <c r="T96" i="12"/>
  <c r="T157" i="4" s="1"/>
  <c r="T55" i="4"/>
  <c r="T130" i="4" s="1"/>
  <c r="P96" i="12"/>
  <c r="P157" i="4" s="1"/>
  <c r="P55" i="4"/>
  <c r="P130" i="4" s="1"/>
  <c r="X96" i="12"/>
  <c r="X157" i="4" s="1"/>
  <c r="X55" i="4"/>
  <c r="X130" i="4" s="1"/>
  <c r="Y96" i="12"/>
  <c r="Y157" i="4" s="1"/>
  <c r="Y55" i="4"/>
  <c r="Y130" i="4" s="1"/>
  <c r="U47" i="7"/>
  <c r="U96" i="12"/>
  <c r="U157" i="4" s="1"/>
  <c r="U55" i="4"/>
  <c r="U130" i="4" s="1"/>
  <c r="E96" i="12"/>
  <c r="E157" i="4" s="1"/>
  <c r="E55" i="4"/>
  <c r="Q96" i="12"/>
  <c r="Q157" i="4" s="1"/>
  <c r="Q55" i="4"/>
  <c r="Q130" i="4" s="1"/>
  <c r="W96" i="12"/>
  <c r="W157" i="4" s="1"/>
  <c r="W55" i="4"/>
  <c r="V96" i="12"/>
  <c r="V157" i="4" s="1"/>
  <c r="V55" i="4"/>
  <c r="V130" i="4" s="1"/>
  <c r="B54" i="8"/>
  <c r="B99" i="4" s="1"/>
  <c r="G47" i="7"/>
  <c r="J54" i="8"/>
  <c r="J99" i="4" s="1"/>
  <c r="J101" i="4"/>
  <c r="C101" i="4"/>
  <c r="C54" i="8"/>
  <c r="C99" i="4" s="1"/>
  <c r="F101" i="4"/>
  <c r="F54" i="8"/>
  <c r="F99" i="4" s="1"/>
  <c r="S54" i="8"/>
  <c r="S99" i="4" s="1"/>
  <c r="S100" i="4"/>
  <c r="K54" i="8"/>
  <c r="K99" i="4" s="1"/>
  <c r="R100" i="4"/>
  <c r="R54" i="8"/>
  <c r="R99" i="4" s="1"/>
  <c r="N54" i="8"/>
  <c r="N99" i="4" s="1"/>
  <c r="N101" i="4"/>
  <c r="T47" i="7"/>
  <c r="N129" i="4"/>
  <c r="N51" i="4"/>
  <c r="K129" i="4"/>
  <c r="K51" i="4"/>
  <c r="M129" i="4"/>
  <c r="M51" i="4"/>
  <c r="H47" i="7"/>
  <c r="R47" i="7"/>
  <c r="Q47" i="7"/>
  <c r="V47" i="7"/>
  <c r="W47" i="7"/>
  <c r="O47" i="7"/>
  <c r="Y5" i="5"/>
  <c r="T42" i="5"/>
  <c r="T43" i="5"/>
  <c r="T44" i="5"/>
  <c r="T45" i="5"/>
  <c r="T46" i="5"/>
  <c r="T47" i="5"/>
  <c r="F5" i="5"/>
  <c r="T41" i="6"/>
  <c r="R5" i="5"/>
  <c r="V5" i="5"/>
  <c r="J45" i="5"/>
  <c r="J46" i="5"/>
  <c r="J47" i="5"/>
  <c r="J42" i="5"/>
  <c r="J43" i="5"/>
  <c r="J44" i="5"/>
  <c r="H5" i="5"/>
  <c r="Q42" i="5"/>
  <c r="Q43" i="5"/>
  <c r="Q44" i="5"/>
  <c r="Q45" i="5"/>
  <c r="Q46" i="5"/>
  <c r="Q47" i="5"/>
  <c r="D5" i="5"/>
  <c r="I42" i="5"/>
  <c r="I43" i="5"/>
  <c r="I44" i="5"/>
  <c r="I45" i="5"/>
  <c r="I46" i="5"/>
  <c r="I47" i="5"/>
  <c r="N43" i="5"/>
  <c r="N44" i="5"/>
  <c r="N46" i="5"/>
  <c r="N47" i="5"/>
  <c r="N42" i="5"/>
  <c r="N41" i="5" s="1"/>
  <c r="I41" i="5"/>
  <c r="E45" i="5"/>
  <c r="E42" i="5"/>
  <c r="E41" i="5" s="1"/>
  <c r="B45" i="5"/>
  <c r="B46" i="5"/>
  <c r="B42" i="5"/>
  <c r="B43" i="5"/>
  <c r="B44" i="5"/>
  <c r="W45" i="5"/>
  <c r="W46" i="5"/>
  <c r="W47" i="5"/>
  <c r="W42" i="5"/>
  <c r="W41" i="5" s="1"/>
  <c r="W43" i="5"/>
  <c r="W44" i="5"/>
  <c r="K47" i="7"/>
  <c r="T48" i="5"/>
  <c r="M42" i="5"/>
  <c r="M43" i="5"/>
  <c r="M44" i="5"/>
  <c r="M45" i="5"/>
  <c r="M46" i="5"/>
  <c r="M47" i="5"/>
  <c r="P42" i="5"/>
  <c r="P44" i="5"/>
  <c r="P45" i="5"/>
  <c r="P46" i="5"/>
  <c r="P47" i="5"/>
  <c r="K46" i="5"/>
  <c r="K47" i="5"/>
  <c r="K42" i="5"/>
  <c r="K43" i="5"/>
  <c r="K44" i="5"/>
  <c r="K45" i="5"/>
  <c r="P41" i="5"/>
  <c r="X42" i="5"/>
  <c r="X43" i="5"/>
  <c r="X44" i="5"/>
  <c r="X45" i="5"/>
  <c r="X46" i="5"/>
  <c r="X47" i="5"/>
  <c r="Y47" i="7"/>
  <c r="I47" i="7"/>
  <c r="E48" i="5"/>
  <c r="M47" i="7"/>
  <c r="X48" i="5"/>
  <c r="N47" i="7"/>
  <c r="S45" i="5"/>
  <c r="S46" i="5"/>
  <c r="S47" i="5"/>
  <c r="S42" i="5"/>
  <c r="S41" i="5" s="1"/>
  <c r="S43" i="5"/>
  <c r="S44" i="5"/>
  <c r="G5" i="5"/>
  <c r="Q48" i="5"/>
  <c r="U42" i="5"/>
  <c r="U41" i="5" s="1"/>
  <c r="U43" i="5"/>
  <c r="U44" i="5"/>
  <c r="U46" i="5"/>
  <c r="U47" i="5"/>
  <c r="N48" i="5"/>
  <c r="O5" i="5"/>
  <c r="L46" i="5"/>
  <c r="L43" i="5"/>
  <c r="C46" i="5"/>
  <c r="C42" i="5"/>
  <c r="C43" i="5"/>
  <c r="C44" i="5"/>
  <c r="C45" i="5"/>
  <c r="J48" i="5"/>
  <c r="B48" i="5"/>
  <c r="P48" i="5"/>
  <c r="P41" i="6"/>
  <c r="X47" i="7"/>
  <c r="E41" i="6"/>
  <c r="R73" i="12"/>
  <c r="R102" i="4" s="1"/>
  <c r="R98" i="4" s="1"/>
  <c r="R107" i="4"/>
  <c r="I110" i="4"/>
  <c r="I79" i="16"/>
  <c r="I108" i="4" s="1"/>
  <c r="T59" i="20"/>
  <c r="T112" i="4" s="1"/>
  <c r="T114" i="4"/>
  <c r="P79" i="16"/>
  <c r="P108" i="4" s="1"/>
  <c r="P109" i="4"/>
  <c r="O75" i="12"/>
  <c r="O105" i="4"/>
  <c r="W75" i="12"/>
  <c r="W105" i="4"/>
  <c r="B91" i="16"/>
  <c r="B52" i="16"/>
  <c r="B101" i="16"/>
  <c r="B164" i="4" s="1"/>
  <c r="B62" i="4"/>
  <c r="B135" i="4" s="1"/>
  <c r="W101" i="4"/>
  <c r="W54" i="8"/>
  <c r="W99" i="4" s="1"/>
  <c r="O134" i="4"/>
  <c r="O51" i="4"/>
  <c r="K128" i="4"/>
  <c r="L91" i="16"/>
  <c r="L52" i="16"/>
  <c r="L101" i="16"/>
  <c r="L164" i="4" s="1"/>
  <c r="L62" i="4"/>
  <c r="L135" i="4" s="1"/>
  <c r="G134" i="4"/>
  <c r="G51" i="4"/>
  <c r="J73" i="12"/>
  <c r="J102" i="4" s="1"/>
  <c r="J107" i="4"/>
  <c r="X101" i="16"/>
  <c r="X164" i="4" s="1"/>
  <c r="X91" i="16"/>
  <c r="X52" i="16"/>
  <c r="X62" i="4"/>
  <c r="X135" i="4" s="1"/>
  <c r="I101" i="4"/>
  <c r="I54" i="8"/>
  <c r="I99" i="4" s="1"/>
  <c r="I73" i="12"/>
  <c r="I102" i="4" s="1"/>
  <c r="I107" i="4"/>
  <c r="C75" i="12"/>
  <c r="C105" i="4"/>
  <c r="W59" i="20"/>
  <c r="W112" i="4" s="1"/>
  <c r="W114" i="4"/>
  <c r="Q54" i="8"/>
  <c r="Q99" i="4" s="1"/>
  <c r="Q101" i="4"/>
  <c r="C128" i="4"/>
  <c r="L79" i="16"/>
  <c r="L108" i="4" s="1"/>
  <c r="L109" i="4"/>
  <c r="P110" i="4"/>
  <c r="P102" i="16"/>
  <c r="P165" i="4" s="1"/>
  <c r="X178" i="19"/>
  <c r="F52" i="16"/>
  <c r="F101" i="16"/>
  <c r="F164" i="4" s="1"/>
  <c r="F91" i="16"/>
  <c r="F62" i="4"/>
  <c r="F135" i="4" s="1"/>
  <c r="D54" i="8"/>
  <c r="D99" i="4" s="1"/>
  <c r="D101" i="4"/>
  <c r="H54" i="8"/>
  <c r="H99" i="4" s="1"/>
  <c r="H101" i="4"/>
  <c r="T91" i="16"/>
  <c r="T52" i="16"/>
  <c r="T101" i="16"/>
  <c r="T164" i="4" s="1"/>
  <c r="T62" i="4"/>
  <c r="T135" i="4" s="1"/>
  <c r="W108" i="4"/>
  <c r="W100" i="16"/>
  <c r="T54" i="8"/>
  <c r="T99" i="4" s="1"/>
  <c r="T101" i="4"/>
  <c r="X54" i="8"/>
  <c r="X99" i="4" s="1"/>
  <c r="X101" i="4"/>
  <c r="U101" i="16"/>
  <c r="U164" i="4" s="1"/>
  <c r="U91" i="16"/>
  <c r="U52" i="16"/>
  <c r="U62" i="4"/>
  <c r="U135" i="4" s="1"/>
  <c r="M110" i="4"/>
  <c r="M102" i="16"/>
  <c r="M165" i="4" s="1"/>
  <c r="D59" i="20"/>
  <c r="D112" i="4" s="1"/>
  <c r="D114" i="4"/>
  <c r="U75" i="12"/>
  <c r="U105" i="4"/>
  <c r="H91" i="16"/>
  <c r="H52" i="16"/>
  <c r="H101" i="16"/>
  <c r="H164" i="4" s="1"/>
  <c r="H62" i="4"/>
  <c r="H135" i="4" s="1"/>
  <c r="V79" i="16"/>
  <c r="V102" i="16"/>
  <c r="V165" i="4" s="1"/>
  <c r="V110" i="4"/>
  <c r="P91" i="16"/>
  <c r="P52" i="16"/>
  <c r="P101" i="16"/>
  <c r="P164" i="4" s="1"/>
  <c r="P62" i="4"/>
  <c r="P135" i="4" s="1"/>
  <c r="H79" i="16"/>
  <c r="H108" i="4" s="1"/>
  <c r="H109" i="4"/>
  <c r="V134" i="4"/>
  <c r="G75" i="12"/>
  <c r="G105" i="4"/>
  <c r="I134" i="4"/>
  <c r="I51" i="4"/>
  <c r="X79" i="16"/>
  <c r="X108" i="4" s="1"/>
  <c r="X109" i="4"/>
  <c r="G59" i="20"/>
  <c r="G112" i="4" s="1"/>
  <c r="G114" i="4"/>
  <c r="R134" i="4"/>
  <c r="R51" i="4"/>
  <c r="Y134" i="4"/>
  <c r="Y51" i="4"/>
  <c r="K79" i="16"/>
  <c r="K108" i="4" s="1"/>
  <c r="K109" i="4"/>
  <c r="D101" i="16"/>
  <c r="D164" i="4" s="1"/>
  <c r="D91" i="16"/>
  <c r="D52" i="16"/>
  <c r="D62" i="4"/>
  <c r="D135" i="4" s="1"/>
  <c r="E75" i="12"/>
  <c r="E105" i="4"/>
  <c r="O59" i="20"/>
  <c r="O112" i="4" s="1"/>
  <c r="O114" i="4"/>
  <c r="N79" i="16"/>
  <c r="N102" i="16"/>
  <c r="N165" i="4" s="1"/>
  <c r="N110" i="4"/>
  <c r="U59" i="20"/>
  <c r="U112" i="4" s="1"/>
  <c r="U114" i="4"/>
  <c r="Q134" i="4"/>
  <c r="Y73" i="12"/>
  <c r="Y102" i="4" s="1"/>
  <c r="Y107" i="4"/>
  <c r="L59" i="20"/>
  <c r="L112" i="4" s="1"/>
  <c r="L114" i="4"/>
  <c r="S128" i="4"/>
  <c r="H59" i="20"/>
  <c r="H112" i="4" s="1"/>
  <c r="H114" i="4"/>
  <c r="L41" i="5"/>
  <c r="G101" i="4"/>
  <c r="G54" i="8"/>
  <c r="G99" i="4" s="1"/>
  <c r="E101" i="4"/>
  <c r="E54" i="8"/>
  <c r="E99" i="4" s="1"/>
  <c r="M54" i="8"/>
  <c r="M99" i="4" s="1"/>
  <c r="M101" i="4"/>
  <c r="Y54" i="8"/>
  <c r="Y99" i="4" s="1"/>
  <c r="Y101" i="4"/>
  <c r="M108" i="4"/>
  <c r="M100" i="16"/>
  <c r="M163" i="4" s="1"/>
  <c r="X110" i="4"/>
  <c r="X102" i="16"/>
  <c r="X165" i="4" s="1"/>
  <c r="Q79" i="16"/>
  <c r="Q110" i="4"/>
  <c r="Q102" i="16"/>
  <c r="Q165" i="4" s="1"/>
  <c r="B73" i="12"/>
  <c r="B102" i="4" s="1"/>
  <c r="B98" i="4" s="1"/>
  <c r="B107" i="4"/>
  <c r="T79" i="16"/>
  <c r="T108" i="4" s="1"/>
  <c r="T109" i="4"/>
  <c r="U110" i="4"/>
  <c r="U102" i="16"/>
  <c r="U165" i="4" s="1"/>
  <c r="F79" i="16"/>
  <c r="F108" i="4" s="1"/>
  <c r="F110" i="4"/>
  <c r="D79" i="16"/>
  <c r="D108" i="4" s="1"/>
  <c r="D109" i="4"/>
  <c r="O101" i="4"/>
  <c r="O54" i="8"/>
  <c r="O99" i="4" s="1"/>
  <c r="J91" i="16"/>
  <c r="J52" i="16"/>
  <c r="J101" i="16"/>
  <c r="J164" i="4" s="1"/>
  <c r="J62" i="4"/>
  <c r="J135" i="4" s="1"/>
  <c r="L110" i="4"/>
  <c r="L102" i="16"/>
  <c r="L165" i="4" s="1"/>
  <c r="Q73" i="12"/>
  <c r="Q102" i="4" s="1"/>
  <c r="Q107" i="4"/>
  <c r="S79" i="16"/>
  <c r="S109" i="4"/>
  <c r="U101" i="4"/>
  <c r="U54" i="8"/>
  <c r="U99" i="4" s="1"/>
  <c r="S134" i="4"/>
  <c r="S51" i="4"/>
  <c r="U178" i="19"/>
  <c r="P59" i="20"/>
  <c r="P112" i="4" s="1"/>
  <c r="P114" i="4"/>
  <c r="L54" i="8"/>
  <c r="L99" i="4" s="1"/>
  <c r="L101" i="4"/>
  <c r="P54" i="8"/>
  <c r="P99" i="4" s="1"/>
  <c r="P101" i="4"/>
  <c r="X59" i="20"/>
  <c r="X112" i="4" s="1"/>
  <c r="X114" i="4"/>
  <c r="J47" i="7"/>
  <c r="M75" i="12"/>
  <c r="M105" i="4"/>
  <c r="C79" i="16"/>
  <c r="C108" i="4" s="1"/>
  <c r="C109" i="4"/>
  <c r="K75" i="12"/>
  <c r="K105" i="4"/>
  <c r="S75" i="12"/>
  <c r="S105" i="4"/>
  <c r="J98" i="4" l="1"/>
  <c r="L98" i="4"/>
  <c r="D104" i="4"/>
  <c r="D73" i="12"/>
  <c r="D102" i="4" s="1"/>
  <c r="X104" i="4"/>
  <c r="X73" i="12"/>
  <c r="X102" i="4" s="1"/>
  <c r="F104" i="4"/>
  <c r="F73" i="12"/>
  <c r="F102" i="4" s="1"/>
  <c r="F98" i="4" s="1"/>
  <c r="V104" i="4"/>
  <c r="V73" i="12"/>
  <c r="V102" i="4" s="1"/>
  <c r="Q51" i="4"/>
  <c r="V51" i="4"/>
  <c r="C130" i="4"/>
  <c r="C51" i="4"/>
  <c r="W130" i="4"/>
  <c r="W51" i="4"/>
  <c r="E130" i="4"/>
  <c r="E51" i="4"/>
  <c r="H42" i="5"/>
  <c r="H43" i="5"/>
  <c r="H44" i="5"/>
  <c r="H45" i="5"/>
  <c r="H47" i="5"/>
  <c r="H46" i="5"/>
  <c r="J41" i="5"/>
  <c r="Q41" i="5"/>
  <c r="G46" i="5"/>
  <c r="G47" i="5"/>
  <c r="G43" i="5"/>
  <c r="G44" i="5"/>
  <c r="G45" i="5"/>
  <c r="G42" i="5"/>
  <c r="G41" i="5" s="1"/>
  <c r="V43" i="5"/>
  <c r="V44" i="5"/>
  <c r="V45" i="5"/>
  <c r="V46" i="5"/>
  <c r="V47" i="5"/>
  <c r="V42" i="5"/>
  <c r="V41" i="5" s="1"/>
  <c r="F44" i="5"/>
  <c r="F45" i="5"/>
  <c r="F46" i="5"/>
  <c r="F42" i="5"/>
  <c r="F43" i="5"/>
  <c r="K41" i="5"/>
  <c r="R45" i="5"/>
  <c r="R46" i="5"/>
  <c r="R47" i="5"/>
  <c r="R42" i="5"/>
  <c r="R43" i="5"/>
  <c r="R44" i="5"/>
  <c r="O45" i="5"/>
  <c r="O46" i="5"/>
  <c r="O47" i="5"/>
  <c r="O42" i="5"/>
  <c r="O43" i="5"/>
  <c r="O44" i="5"/>
  <c r="F48" i="5"/>
  <c r="D42" i="5"/>
  <c r="D43" i="5"/>
  <c r="D44" i="5"/>
  <c r="D45" i="5"/>
  <c r="D46" i="5"/>
  <c r="B41" i="5"/>
  <c r="D48" i="5"/>
  <c r="T41" i="5"/>
  <c r="X41" i="5"/>
  <c r="C41" i="5"/>
  <c r="Y42" i="5"/>
  <c r="Y43" i="5"/>
  <c r="Y44" i="5"/>
  <c r="Y45" i="5"/>
  <c r="Y46" i="5"/>
  <c r="Y47" i="5"/>
  <c r="H48" i="5"/>
  <c r="G48" i="5"/>
  <c r="V48" i="5"/>
  <c r="R48" i="5"/>
  <c r="O48" i="5"/>
  <c r="M41" i="5"/>
  <c r="Y48" i="5"/>
  <c r="Q108" i="4"/>
  <c r="Q98" i="4" s="1"/>
  <c r="Q153" i="4" s="1"/>
  <c r="Q100" i="16"/>
  <c r="Q163" i="4" s="1"/>
  <c r="N108" i="4"/>
  <c r="N98" i="4" s="1"/>
  <c r="N100" i="16"/>
  <c r="R153" i="4"/>
  <c r="W163" i="4"/>
  <c r="E73" i="12"/>
  <c r="E104" i="4"/>
  <c r="G73" i="12"/>
  <c r="G104" i="4"/>
  <c r="U73" i="12"/>
  <c r="U104" i="4"/>
  <c r="F89" i="16"/>
  <c r="X100" i="16"/>
  <c r="X163" i="4" s="1"/>
  <c r="X61" i="4"/>
  <c r="W73" i="12"/>
  <c r="W104" i="4"/>
  <c r="S73" i="12"/>
  <c r="S104" i="4"/>
  <c r="V108" i="4"/>
  <c r="V98" i="4" s="1"/>
  <c r="V153" i="4" s="1"/>
  <c r="V100" i="16"/>
  <c r="V163" i="4" s="1"/>
  <c r="U100" i="16"/>
  <c r="U163" i="4" s="1"/>
  <c r="U61" i="4"/>
  <c r="X98" i="4"/>
  <c r="H98" i="4"/>
  <c r="C73" i="12"/>
  <c r="C104" i="4"/>
  <c r="X89" i="16"/>
  <c r="S108" i="4"/>
  <c r="S100" i="16"/>
  <c r="S163" i="4" s="1"/>
  <c r="P100" i="16"/>
  <c r="P163" i="4" s="1"/>
  <c r="P61" i="4"/>
  <c r="U89" i="16"/>
  <c r="F100" i="16"/>
  <c r="F163" i="4" s="1"/>
  <c r="F61" i="4"/>
  <c r="J100" i="16"/>
  <c r="J163" i="4" s="1"/>
  <c r="J61" i="4"/>
  <c r="D100" i="16"/>
  <c r="D163" i="4" s="1"/>
  <c r="D61" i="4"/>
  <c r="P89" i="16"/>
  <c r="T98" i="4"/>
  <c r="D98" i="4"/>
  <c r="O73" i="12"/>
  <c r="O104" i="4"/>
  <c r="D89" i="16"/>
  <c r="T100" i="16"/>
  <c r="T163" i="4" s="1"/>
  <c r="T61" i="4"/>
  <c r="I98" i="4"/>
  <c r="I153" i="4" s="1"/>
  <c r="J89" i="16"/>
  <c r="M73" i="12"/>
  <c r="M104" i="4"/>
  <c r="P98" i="4"/>
  <c r="Y98" i="4"/>
  <c r="Y153" i="4" s="1"/>
  <c r="H100" i="16"/>
  <c r="H163" i="4" s="1"/>
  <c r="H61" i="4"/>
  <c r="T89" i="16"/>
  <c r="L100" i="16"/>
  <c r="L163" i="4" s="1"/>
  <c r="L61" i="4"/>
  <c r="B100" i="16"/>
  <c r="B163" i="4" s="1"/>
  <c r="B61" i="4"/>
  <c r="K73" i="12"/>
  <c r="K104" i="4"/>
  <c r="H89" i="16"/>
  <c r="L89" i="16"/>
  <c r="B89" i="16"/>
  <c r="D41" i="5" l="1"/>
  <c r="F41" i="5"/>
  <c r="O41" i="5"/>
  <c r="R41" i="5"/>
  <c r="Y41" i="5"/>
  <c r="H41" i="5"/>
  <c r="C102" i="4"/>
  <c r="C98" i="4" s="1"/>
  <c r="X134" i="4"/>
  <c r="X51" i="4"/>
  <c r="G102" i="4"/>
  <c r="G98" i="4" s="1"/>
  <c r="L134" i="4"/>
  <c r="L51" i="4"/>
  <c r="P134" i="4"/>
  <c r="P51" i="4"/>
  <c r="S102" i="4"/>
  <c r="S98" i="4" s="1"/>
  <c r="K102" i="4"/>
  <c r="K98" i="4" s="1"/>
  <c r="M102" i="4"/>
  <c r="M98" i="4" s="1"/>
  <c r="F134" i="4"/>
  <c r="F51" i="4"/>
  <c r="W102" i="4"/>
  <c r="W98" i="4" s="1"/>
  <c r="E102" i="4"/>
  <c r="E98" i="4" s="1"/>
  <c r="B134" i="4"/>
  <c r="B51" i="4"/>
  <c r="H134" i="4"/>
  <c r="H51" i="4"/>
  <c r="J134" i="4"/>
  <c r="J51" i="4"/>
  <c r="U134" i="4"/>
  <c r="U51" i="4"/>
  <c r="N163" i="4"/>
  <c r="T134" i="4"/>
  <c r="T51" i="4"/>
  <c r="O102" i="4"/>
  <c r="O98" i="4" s="1"/>
  <c r="D134" i="4"/>
  <c r="D51" i="4"/>
  <c r="U102" i="4"/>
  <c r="U98" i="4" s="1"/>
  <c r="N153" i="4"/>
  <c r="T153" i="4" l="1"/>
  <c r="U153" i="4"/>
  <c r="B153" i="4"/>
  <c r="F153" i="4"/>
  <c r="J153" i="4"/>
  <c r="S153" i="4"/>
  <c r="K153" i="4"/>
  <c r="O153" i="4"/>
  <c r="G153" i="4"/>
  <c r="E153" i="4"/>
  <c r="P153" i="4"/>
  <c r="X153" i="4"/>
  <c r="M153" i="4"/>
  <c r="D153" i="4"/>
  <c r="H153" i="4"/>
  <c r="L153" i="4"/>
  <c r="W153" i="4"/>
  <c r="C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<sst xmlns="http://schemas.openxmlformats.org/spreadsheetml/2006/main" count="8364" uniqueCount="3249">
  <si>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</si>
  <si>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</si>
  <si>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</si>
  <si>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</si>
  <si>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</si>
  <si>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</si>
  <si>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</si>
  <si>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</si>
  <si>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</si>
  <si>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</si>
  <si>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</si>
  <si>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</si>
  <si>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</si>
  <si>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</si>
  <si>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</si>
  <si>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</si>
  <si>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</si>
  <si>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</si>
  <si>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</si>
  <si>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</si>
  <si>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</si>
  <si>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</si>
  <si>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</si>
  <si>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</si>
  <si>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</si>
  <si>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</si>
  <si>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</si>
  <si>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</si>
  <si>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</si>
  <si>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</si>
  <si>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</si>
  <si>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</si>
  <si>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</si>
  <si>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</si>
  <si>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</si>
  <si>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</si>
  <si>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</si>
  <si>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</si>
  <si>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</si>
  <si>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</si>
  <si>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</si>
  <si>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</si>
  <si>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</si>
  <si>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</si>
  <si>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</si>
  <si>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</si>
  <si>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</si>
  <si>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</si>
  <si>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</si>
  <si>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</si>
  <si>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</si>
  <si>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</si>
  <si>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</si>
  <si>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</si>
  <si>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</si>
  <si>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</si>
  <si>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</si>
  <si>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</si>
  <si>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</si>
  <si>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</si>
  <si>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</si>
  <si>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</si>
  <si>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</si>
  <si>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</si>
  <si>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</si>
  <si>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</si>
  <si>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</si>
  <si>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</si>
  <si>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</si>
  <si>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</si>
  <si>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</si>
  <si>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</si>
  <si>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</si>
  <si>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</si>
  <si>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</si>
  <si>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</si>
  <si>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</si>
  <si>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</si>
  <si>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</si>
  <si>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</si>
  <si>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</si>
  <si>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</si>
  <si>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</si>
  <si>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</si>
  <si>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</si>
  <si>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</si>
  <si>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</si>
  <si>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</si>
  <si>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</si>
  <si>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</si>
  <si>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</si>
  <si>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</si>
  <si>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</si>
  <si>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</si>
  <si>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</si>
  <si>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</si>
  <si>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</si>
  <si>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</si>
  <si>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</si>
  <si>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</si>
  <si>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</si>
  <si>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</si>
  <si>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</si>
  <si>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</si>
  <si>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</si>
  <si>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</si>
  <si>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</si>
  <si>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</si>
  <si>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</si>
  <si>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</si>
  <si>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</si>
  <si>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PROCESS_EMI.ktCO2.MT.NSI.TOTAL</t>
  </si>
  <si>
    <t>Market shares of CO2 emissions (%)</t>
  </si>
  <si>
    <t>VA.Meuro2023.MT.ISI.BF_BOF</t>
  </si>
  <si>
    <t>VA.Meuro2023.MT.ISI.EAF</t>
  </si>
  <si>
    <t>Physical output (kt steel)</t>
  </si>
  <si>
    <t>OUTPUT.kt.MT.ISI.BF_BOF</t>
  </si>
  <si>
    <t>OUTPUT.kt.MT.ISI.EAF</t>
  </si>
  <si>
    <t>Installed capacity (kt steel production)</t>
  </si>
  <si>
    <t>CAP.kt.MT.ISI.BF_BOF</t>
  </si>
  <si>
    <t>CAP.kt.MT.ISI.EAF</t>
  </si>
  <si>
    <t>Capacity investment (kt steel production)</t>
  </si>
  <si>
    <t>NEWCAP.kt.MT.ISI.BF_BOF</t>
  </si>
  <si>
    <t>NEWCAP.kt.MT.ISI.EAF</t>
  </si>
  <si>
    <t>Decommissioned capacity (kt steel production)</t>
  </si>
  <si>
    <t>Idle capacity (kt steel production)</t>
  </si>
  <si>
    <t>FEC.ktoe.MT.ISI.TOTAL.TOTAL.TOTAL.TOTAL</t>
  </si>
  <si>
    <t>FEC.ktoe.MT.ISI.TOTAL.TOTAL.TOTAL.NONCOKE_SOLIDS</t>
  </si>
  <si>
    <t>FEC.ktoe.MT.ISI.TOTAL.TOTAL.TOTAL.COKE</t>
  </si>
  <si>
    <t>FEC.ktoe.MT.ISI.TOTAL.TOTAL.TOTAL.RFG</t>
  </si>
  <si>
    <t>FEC.ktoe.MT.ISI.TOTAL.TOTAL.TOTAL.LPG</t>
  </si>
  <si>
    <t>FEC.ktoe.MT.ISI.TOTAL.TOTAL.TOTAL.DIESEL</t>
  </si>
  <si>
    <t>FEC.ktoe.MT.ISI.TOTAL.TOTAL.TOTAL.RFO</t>
  </si>
  <si>
    <t>FEC.ktoe.MT.ISI.TOTAL.TOTAL.TOTAL.OTHER</t>
  </si>
  <si>
    <t>FEC.ktoe.MT.ISI.TOTAL.TOTAL.TOTAL.NG</t>
  </si>
  <si>
    <t>FEC.ktoe.MT.ISI.TOTAL.TOTAL.TOTAL.DERIVED</t>
  </si>
  <si>
    <t>FEC.ktoe.MT.ISI.TOTAL.TOTAL.TOTAL.BIOMASS_WASTE</t>
  </si>
  <si>
    <t>FEC.ktoe.MT.ISI.TOTAL.TOTAL.TOTAL.BIOGAS</t>
  </si>
  <si>
    <t>FEC.ktoe.MT.ISI.TOTAL.TOTAL.TOTAL.LIQBIO</t>
  </si>
  <si>
    <t>FEC.ktoe.MT.ISI.TOTAL.TOTAL.TOTAL.SOLAR</t>
  </si>
  <si>
    <t>FEC.ktoe.MT.ISI.TOTAL.TOTAL.TOTAL.GEO</t>
  </si>
  <si>
    <t>FEC.ktoe.MT.ISI.TOTAL.TOTAL.TOTAL.AMBIENT</t>
  </si>
  <si>
    <t>FEC.ktoe.MT.ISI.TOTAL.TOTAL.TOTAL.STEAM_DISTR</t>
  </si>
  <si>
    <t>FEC.ktoe.MT.ISI.TOTAL.TOTAL.TOTAL.ELEC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</si>
  <si>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</si>
  <si>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</si>
  <si>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</si>
  <si>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</si>
  <si>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</si>
  <si>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</si>
  <si>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</si>
  <si>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</si>
  <si>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</si>
  <si>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FEC.ktoe.MT.ISI.BF_BOF.TOTAL.TOTAL.TOTAL</t>
  </si>
  <si>
    <t>FEC.ktoe.MT.ISI.BF_BOF.LIGHT.GENERIC.ELEC</t>
  </si>
  <si>
    <t>FEC.ktoe.MT.ISI.BF_BOF.AIRCOMP.GENERIC.ELEC</t>
  </si>
  <si>
    <t>FEC.ktoe.MT.ISI.BF_BOF.MOTOR.GENERIC.ELEC</t>
  </si>
  <si>
    <t>FEC.ktoe.MT.ISI.BF_BOF.FANS.GENERIC.ELEC</t>
  </si>
  <si>
    <t>FEC.ktoe.MT.ISI.BF_BOF.LOW_ENTH.TOTAL.TOTAL</t>
  </si>
  <si>
    <t>Diesel oil and liquid biofuels</t>
  </si>
  <si>
    <t>FEC.ktoe.MT.ISI.BF_BOF.LOW_ENTH.THERM.DIESEL_LIQBIO</t>
  </si>
  <si>
    <t>FEC.ktoe.MT.ISI.BF_BOF.LOW_ENTH.THERM.NG_BIOGAS</t>
  </si>
  <si>
    <t>FEC.ktoe.MT.ISI.BF_BOF.LOW_ENTH.THERM.SOLAR_GEO</t>
  </si>
  <si>
    <t>FEC.ktoe.MT.ISI.BF_BOF.LOW_ENTH.HP.AMBIENT</t>
  </si>
  <si>
    <t>FEC.ktoe.MT.ISI.BF_BOF.LOW_ENTH.THERM.ELEC</t>
  </si>
  <si>
    <t>Steel: Sinter/Pellet-making</t>
  </si>
  <si>
    <t>FEC.ktoe.MT.ISI.BF_BOF.SINTERING.TOTAL.TOTAL</t>
  </si>
  <si>
    <t>FEC.ktoe.MT.ISI.BF_BOF.SINTERING.THERM.NONCOKE_SOLIDS</t>
  </si>
  <si>
    <t>FEC.ktoe.MT.ISI.BF_BOF.SINTERING.THERM.RFO</t>
  </si>
  <si>
    <t>FEC.ktoe.MT.ISI.BF_BOF.SINTERING.THERM.NG_BIOGAS</t>
  </si>
  <si>
    <t>FEC.ktoe.MT.ISI.BF_BOF.SINTERING.THERM.DERIVED</t>
  </si>
  <si>
    <t>FEC.ktoe.MT.ISI.BF_BOF.SINTERING.THERM.ELEC</t>
  </si>
  <si>
    <t>Steel: Blast /Basic oxygen furnace</t>
  </si>
  <si>
    <t>FEC.ktoe.MT.ISI.BF_BOF.BLAST_FURNACE.TOTAL.TOTAL</t>
  </si>
  <si>
    <t>FEC.ktoe.MT.ISI.BF_BOF.BLAST_FURNACE.THERM.NONCOKE_SOLIDS</t>
  </si>
  <si>
    <t>FEC.ktoe.MT.ISI.BF_BOF.BLAST_FURNACE.THERM.COKE</t>
  </si>
  <si>
    <t>FEC.ktoe.MT.ISI.BF_BOF.BLAST_FURNACE.THERM.RFO</t>
  </si>
  <si>
    <t>FEC.ktoe.MT.ISI.BF_BOF.BLAST_FURNACE.THERM.NG_BIOGAS</t>
  </si>
  <si>
    <t>FEC.ktoe.MT.ISI.BF_BOF.BLAST_FURNACE.THERM.DERIVED</t>
  </si>
  <si>
    <t>Steel: Furnaces, refining and rolling</t>
  </si>
  <si>
    <t>FEC.ktoe.MT.ISI.BF_BOF.REFINING.TOTAL.TOTAL</t>
  </si>
  <si>
    <t>Steel: Furnaces, refining and rolling - Thermal</t>
  </si>
  <si>
    <t>FEC.ktoe.MT.ISI.BF_BOF.REFINING.THERM.TOTAL</t>
  </si>
  <si>
    <t>FEC.ktoe.MT.ISI.BF_BOF.REFINING.THERM.LPG</t>
  </si>
  <si>
    <t>FEC.ktoe.MT.ISI.BF_BOF.REFINING.THERM.DIESEL_LIQBIO</t>
  </si>
  <si>
    <t>FEC.ktoe.MT.ISI.BF_BOF.REFINING.THERM.RFO</t>
  </si>
  <si>
    <t>FEC.ktoe.MT.ISI.BF_BOF.REFINING.THERM.NG_BIOGAS</t>
  </si>
  <si>
    <t>Steel: Furnaces, refining and rolling - Electric</t>
  </si>
  <si>
    <t>FEC.ktoe.MT.ISI.BF_BOF.REFINING.ELEC.ELEC</t>
  </si>
  <si>
    <t>Steel: Product finishing</t>
  </si>
  <si>
    <t>Steel: Product finishing - Thermal</t>
  </si>
  <si>
    <t>FEC.ktoe.MT.ISI.BF_BOF.FINISHING.THERM.TOTAL</t>
  </si>
  <si>
    <t>FEC.ktoe.MT.ISI.BF_BOF.FINISHING.THERM.LPG</t>
  </si>
  <si>
    <t>FEC.ktoe.MT.ISI.BF_BOF.FINISHING.THERM.DIESEL_LIQBIO</t>
  </si>
  <si>
    <t>FEC.ktoe.MT.ISI.BF_BOF.FINISHING.THERM.NG_BIOGAS</t>
  </si>
  <si>
    <t>Steel: Product finishing - Steam</t>
  </si>
  <si>
    <t>FEC.ktoe.MT.ISI.BF_BOF.FINISHING_STEAM.TOTAL.TOTAL</t>
  </si>
  <si>
    <t>FEC.ktoe.MT.ISI.BF_BOF.FINISHING_STEAM.STEAM.NONCOKE_SOLIDS</t>
  </si>
  <si>
    <t>FEC.ktoe.MT.ISI.BF_BOF.FINISHING_STEAM.STEAM.RFG</t>
  </si>
  <si>
    <t>FEC.ktoe.MT.ISI.BF_BOF.FINISHING_STEAM.STEAM.LPG</t>
  </si>
  <si>
    <t>FEC.ktoe.MT.ISI.BF_BOF.FINISHING_STEAM.STEAM.DIESEL_LIQBIO</t>
  </si>
  <si>
    <t>FEC.ktoe.MT.ISI.BF_BOF.FINISHING_STEAM.STEAM.RFO</t>
  </si>
  <si>
    <t>FEC.ktoe.MT.ISI.BF_BOF.FINISHING_STEAM.STEAM.OTHER</t>
  </si>
  <si>
    <t>FEC.ktoe.MT.ISI.BF_BOF.FINISHING_STEAM.STEAM.NG_BIOGAS</t>
  </si>
  <si>
    <t>FEC.ktoe.MT.ISI.BF_BOF.FINISHING_STEAM.STEAM.DERIVED</t>
  </si>
  <si>
    <t>FEC.ktoe.MT.ISI.BF_BOF.FINISHING_STEAM.STEAM.BIOMASS_WASTE</t>
  </si>
  <si>
    <t>FEC.ktoe.MT.ISI.BF_BOF.FINISHING_STEAM.STEAM.STEAM_DISTR</t>
  </si>
  <si>
    <t>Steel: Product finishing - Electric</t>
  </si>
  <si>
    <t>FEC.ktoe.MT.ISI.BF_BOF.FINISHING.ELEC.ELEC</t>
  </si>
  <si>
    <t>FEC.ktoe.MT.ISI.EAF.TOTAL.TOTAL.TOTAL</t>
  </si>
  <si>
    <t>FEC.ktoe.MT.ISI.EAF.LIGHT.GENERIC.ELEC</t>
  </si>
  <si>
    <t>FEC.ktoe.MT.ISI.EAF.AIRCOMP.GENERIC.ELEC</t>
  </si>
  <si>
    <t>FEC.ktoe.MT.ISI.EAF.MOTOR.GENERIC.ELEC</t>
  </si>
  <si>
    <t>FEC.ktoe.MT.ISI.EAF.FANS.GENERIC.ELEC</t>
  </si>
  <si>
    <t>FEC.ktoe.MT.ISI.EAF.LOW_ENTH.TOTAL.TOTAL</t>
  </si>
  <si>
    <t>FEC.ktoe.MT.ISI.EAF.LOW_ENTH.THERM.DIESEL_LIQBIO</t>
  </si>
  <si>
    <t>FEC.ktoe.MT.ISI.EAF.LOW_ENTH.THERM.NG_BIOGAS</t>
  </si>
  <si>
    <t>FEC.ktoe.MT.ISI.EAF.LOW_ENTH.THERM.SOLAR_GEO</t>
  </si>
  <si>
    <t>FEC.ktoe.MT.ISI.EAF.LOW_ENTH.HP.AMBIENT</t>
  </si>
  <si>
    <t>FEC.ktoe.MT.ISI.EAF.LOW_ENTH.THERM.ELEC</t>
  </si>
  <si>
    <t>Steel: Smelters</t>
  </si>
  <si>
    <t>FEC.ktoe.MT.ISI.EAF.SMELTING.TOTAL.TOTAL</t>
  </si>
  <si>
    <t>FEC.ktoe.MT.ISI.EAF.SMELTING.THERM.NONCOKE_SOLIDS</t>
  </si>
  <si>
    <t>FEC.ktoe.MT.ISI.EAF.SMELTING.THERM.RFO</t>
  </si>
  <si>
    <t>FEC.ktoe.MT.ISI.EAF.SMELTING.THERM.NG_BIOGAS</t>
  </si>
  <si>
    <t>FEC.ktoe.MT.ISI.EAF.SMELTING.THERM.DERIVED</t>
  </si>
  <si>
    <t>Steel: Electric arc</t>
  </si>
  <si>
    <t>FEC.ktoe.MT.ISI.EAF.ARC_FURNACE.ELEC.ELEC</t>
  </si>
  <si>
    <t>FEC.ktoe.MT.ISI.EAF.REFINING.TOTAL.TOTAL</t>
  </si>
  <si>
    <t>FEC.ktoe.MT.ISI.EAF.REFINING.THERM.TOTAL</t>
  </si>
  <si>
    <t>FEC.ktoe.MT.ISI.EAF.REFINING.THERM.LPG</t>
  </si>
  <si>
    <t>FEC.ktoe.MT.ISI.EAF.REFINING.THERM.DIESEL_LIQBIO</t>
  </si>
  <si>
    <t>FEC.ktoe.MT.ISI.EAF.REFINING.THERM.RFO</t>
  </si>
  <si>
    <t>FEC.ktoe.MT.ISI.EAF.REFINING.THERM.NG_BIOGAS</t>
  </si>
  <si>
    <t>FEC.ktoe.MT.ISI.EAF.REFINING.ELEC.ELEC</t>
  </si>
  <si>
    <t>FEC.ktoe.MT.ISI.EAF.FINISHING.THERM.TOTAL</t>
  </si>
  <si>
    <t>FEC.ktoe.MT.ISI.EAF.FINISHING.THERM.LPG</t>
  </si>
  <si>
    <t>FEC.ktoe.MT.ISI.EAF.FINISHING.THERM.DIESEL_LIQBIO</t>
  </si>
  <si>
    <t>FEC.ktoe.MT.ISI.EAF.FINISHING.THERM.NG_BIOGAS</t>
  </si>
  <si>
    <t>FEC.ktoe.MT.ISI.EAF.FINISHING_STEAM.TOTAL.TOTAL</t>
  </si>
  <si>
    <t>FEC.ktoe.MT.ISI.EAF.FINISHING_STEAM.STEAM.NONCOKE_SOLIDS</t>
  </si>
  <si>
    <t>FEC.ktoe.MT.ISI.EAF.FINISHING_STEAM.STEAM.RFG</t>
  </si>
  <si>
    <t>FEC.ktoe.MT.ISI.EAF.FINISHING_STEAM.STEAM.LPG</t>
  </si>
  <si>
    <t>FEC.ktoe.MT.ISI.EAF.FINISHING_STEAM.STEAM.DIESEL_LIQBIO</t>
  </si>
  <si>
    <t>FEC.ktoe.MT.ISI.EAF.FINISHING_STEAM.STEAM.RFO</t>
  </si>
  <si>
    <t>FEC.ktoe.MT.ISI.EAF.FINISHING_STEAM.STEAM.OTHER</t>
  </si>
  <si>
    <t>FEC.ktoe.MT.ISI.EAF.FINISHING_STEAM.STEAM.NG_BIOGAS</t>
  </si>
  <si>
    <t>FEC.ktoe.MT.ISI.EAF.FINISHING_STEAM.STEAM.DERIVED</t>
  </si>
  <si>
    <t>FEC.ktoe.MT.ISI.EAF.FINISHING_STEAM.STEAM.BIOMASS_WASTE</t>
  </si>
  <si>
    <t>FEC.ktoe.MT.ISI.EAF.FINISHING_STEAM.STEAM.STEAM_DISTR</t>
  </si>
  <si>
    <t>FEC.ktoe.MT.ISI.EAF.FINISHING.ELEC.ELEC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</si>
  <si>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</si>
  <si>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</si>
  <si>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</si>
  <si>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UED.ktoe.MT.ISI.BF_BOF.TOTAL.TOTAL.TOTAL</t>
  </si>
  <si>
    <t>UED.ktoe.MT.ISI.BF_BOF.LIGHT.GENERIC.ELEC</t>
  </si>
  <si>
    <t>UED.ktoe.MT.ISI.BF_BOF.AIRCOMP.GENERIC.ELEC</t>
  </si>
  <si>
    <t>UED.ktoe.MT.ISI.BF_BOF.MOTOR.GENERIC.ELEC</t>
  </si>
  <si>
    <t>UED.ktoe.MT.ISI.BF_BOF.FANS.GENERIC.ELEC</t>
  </si>
  <si>
    <t>UED.ktoe.MT.ISI.BF_BOF.LOW_ENTH.TOTAL.TOTAL</t>
  </si>
  <si>
    <t>UED.ktoe.MT.ISI.BF_BOF.LOW_ENTH.THERM.DIESEL_LIQBIO</t>
  </si>
  <si>
    <t>UED.ktoe.MT.ISI.BF_BOF.LOW_ENTH.THERM.NG_BIOGAS</t>
  </si>
  <si>
    <t>UED.ktoe.MT.ISI.BF_BOF.LOW_ENTH.THERM.SOLAR_GEO</t>
  </si>
  <si>
    <t>UED.ktoe.MT.ISI.BF_BOF.LOW_ENTH.HP.AMBIENT</t>
  </si>
  <si>
    <t>UED.ktoe.MT.ISI.BF_BOF.LOW_ENTH.THERM.ELEC</t>
  </si>
  <si>
    <t>UED.ktoe.MT.ISI.BF_BOF.SINTERING.TOTAL.TOTAL</t>
  </si>
  <si>
    <t>UED.ktoe.MT.ISI.BF_BOF.SINTERING.THERM.NONCOKE_SOLIDS</t>
  </si>
  <si>
    <t>UED.ktoe.MT.ISI.BF_BOF.SINTERING.THERM.RFO</t>
  </si>
  <si>
    <t>UED.ktoe.MT.ISI.BF_BOF.SINTERING.THERM.NG_BIOGAS</t>
  </si>
  <si>
    <t>UED.ktoe.MT.ISI.BF_BOF.SINTERING.THERM.DERIVED</t>
  </si>
  <si>
    <t>UED.ktoe.MT.ISI.BF_BOF.SINTERING.THERM.ELEC</t>
  </si>
  <si>
    <t>UED.ktoe.MT.ISI.BF_BOF.BLAST_FURNACE.TOTAL.TOTAL</t>
  </si>
  <si>
    <t>UED.ktoe.MT.ISI.BF_BOF.BLAST_FURNACE.THERM.NONCOKE_SOLIDS</t>
  </si>
  <si>
    <t>UED.ktoe.MT.ISI.BF_BOF.BLAST_FURNACE.THERM.COKE</t>
  </si>
  <si>
    <t>UED.ktoe.MT.ISI.BF_BOF.BLAST_FURNACE.THERM.RFO</t>
  </si>
  <si>
    <t>UED.ktoe.MT.ISI.BF_BOF.BLAST_FURNACE.THERM.NG_BIOGAS</t>
  </si>
  <si>
    <t>UED.ktoe.MT.ISI.BF_BOF.BLAST_FURNACE.THERM.DERIVED</t>
  </si>
  <si>
    <t>UED.ktoe.MT.ISI.BF_BOF.REFINING.TOTAL.TOTAL</t>
  </si>
  <si>
    <t>UED.ktoe.MT.ISI.BF_BOF.REFINING.THERM.TOTAL</t>
  </si>
  <si>
    <t>UED.ktoe.MT.ISI.BF_BOF.REFINING.THERM.LPG</t>
  </si>
  <si>
    <t>UED.ktoe.MT.ISI.BF_BOF.REFINING.THERM.DIESEL_LIQBIO</t>
  </si>
  <si>
    <t>UED.ktoe.MT.ISI.BF_BOF.REFINING.THERM.RFO</t>
  </si>
  <si>
    <t>UED.ktoe.MT.ISI.BF_BOF.REFINING.THERM.NG_BIOGAS</t>
  </si>
  <si>
    <t>UED.ktoe.MT.ISI.BF_BOF.REFINING.ELEC.ELEC</t>
  </si>
  <si>
    <t>UED.ktoe.MT.ISI.BF_BOF.FINISHING.THERM.TOTAL</t>
  </si>
  <si>
    <t>UED.ktoe.MT.ISI.BF_BOF.FINISHING.THERM.LPG</t>
  </si>
  <si>
    <t>UED.ktoe.MT.ISI.BF_BOF.FINISHING.THERM.DIESEL_LIQBIO</t>
  </si>
  <si>
    <t>UED.ktoe.MT.ISI.BF_BOF.FINISHING.THERM.NG_BIOGAS</t>
  </si>
  <si>
    <t>UED.ktoe.MT.ISI.BF_BOF.FINISHING_STEAM.TOTAL.TOTAL</t>
  </si>
  <si>
    <t>UED.ktoe.MT.ISI.BF_BOF.FINISHING_STEAM.STEAM.NONCOKE_SOLIDS</t>
  </si>
  <si>
    <t>UED.ktoe.MT.ISI.BF_BOF.FINISHING_STEAM.STEAM.RFG</t>
  </si>
  <si>
    <t>UED.ktoe.MT.ISI.BF_BOF.FINISHING_STEAM.STEAM.LPG</t>
  </si>
  <si>
    <t>UED.ktoe.MT.ISI.BF_BOF.FINISHING_STEAM.STEAM.DIESEL_LIQBIO</t>
  </si>
  <si>
    <t>UED.ktoe.MT.ISI.BF_BOF.FINISHING_STEAM.STEAM.RFO</t>
  </si>
  <si>
    <t>UED.ktoe.MT.ISI.BF_BOF.FINISHING_STEAM.STEAM.OTHER</t>
  </si>
  <si>
    <t>UED.ktoe.MT.ISI.BF_BOF.FINISHING_STEAM.STEAM.NG_BIOGAS</t>
  </si>
  <si>
    <t>UED.ktoe.MT.ISI.BF_BOF.FINISHING_STEAM.STEAM.DERIVED</t>
  </si>
  <si>
    <t>UED.ktoe.MT.ISI.BF_BOF.FINISHING_STEAM.STEAM.BIOMASS_WASTE</t>
  </si>
  <si>
    <t>UED.ktoe.MT.ISI.BF_BOF.FINISHING_STEAM.STEAM.STEAM_DISTR</t>
  </si>
  <si>
    <t>UED.ktoe.MT.ISI.BF_BOF.FINISHING.ELEC.ELEC</t>
  </si>
  <si>
    <t>UED.ktoe.MT.ISI.EAF.TOTAL.TOTAL.TOTAL</t>
  </si>
  <si>
    <t>UED.ktoe.MT.ISI.EAF.LIGHT.GENERIC.ELEC</t>
  </si>
  <si>
    <t>UED.ktoe.MT.ISI.EAF.AIRCOMP.GENERIC.ELEC</t>
  </si>
  <si>
    <t>UED.ktoe.MT.ISI.EAF.MOTOR.GENERIC.ELEC</t>
  </si>
  <si>
    <t>UED.ktoe.MT.ISI.EAF.FANS.GENERIC.ELEC</t>
  </si>
  <si>
    <t>UED.ktoe.MT.ISI.EAF.LOW_ENTH.TOTAL.TOTAL</t>
  </si>
  <si>
    <t>UED.ktoe.MT.ISI.EAF.LOW_ENTH.THERM.DIESEL_LIQBIO</t>
  </si>
  <si>
    <t>UED.ktoe.MT.ISI.EAF.LOW_ENTH.THERM.NG_BIOGAS</t>
  </si>
  <si>
    <t>UED.ktoe.MT.ISI.EAF.LOW_ENTH.THERM.SOLAR_GEO</t>
  </si>
  <si>
    <t>UED.ktoe.MT.ISI.EAF.LOW_ENTH.HP.AMBIENT</t>
  </si>
  <si>
    <t>UED.ktoe.MT.ISI.EAF.LOW_ENTH.THERM.ELEC</t>
  </si>
  <si>
    <t>UED.ktoe.MT.ISI.EAF.SMELTING.TOTAL.TOTAL</t>
  </si>
  <si>
    <t>UED.ktoe.MT.ISI.EAF.SMELTING.THERM.NONCOKE_SOLIDS</t>
  </si>
  <si>
    <t>UED.ktoe.MT.ISI.EAF.SMELTING.THERM.RFO</t>
  </si>
  <si>
    <t>UED.ktoe.MT.ISI.EAF.SMELTING.THERM.NG_BIOGAS</t>
  </si>
  <si>
    <t>UED.ktoe.MT.ISI.EAF.SMELTING.THERM.DERIVED</t>
  </si>
  <si>
    <t>UED.ktoe.MT.ISI.EAF.ARC_FURNACE.ELEC.ELEC</t>
  </si>
  <si>
    <t>UED.ktoe.MT.ISI.EAF.REFINING.TOTAL.TOTAL</t>
  </si>
  <si>
    <t>UED.ktoe.MT.ISI.EAF.REFINING.THERM.TOTAL</t>
  </si>
  <si>
    <t>UED.ktoe.MT.ISI.EAF.REFINING.THERM.LPG</t>
  </si>
  <si>
    <t>UED.ktoe.MT.ISI.EAF.REFINING.THERM.DIESEL_LIQBIO</t>
  </si>
  <si>
    <t>UED.ktoe.MT.ISI.EAF.REFINING.THERM.RFO</t>
  </si>
  <si>
    <t>UED.ktoe.MT.ISI.EAF.REFINING.THERM.NG_BIOGAS</t>
  </si>
  <si>
    <t>UED.ktoe.MT.ISI.EAF.REFINING.ELEC.ELEC</t>
  </si>
  <si>
    <t>UED.ktoe.MT.ISI.EAF.FINISHING.THERM.TOTAL</t>
  </si>
  <si>
    <t>UED.ktoe.MT.ISI.EAF.FINISHING.THERM.LPG</t>
  </si>
  <si>
    <t>UED.ktoe.MT.ISI.EAF.FINISHING.THERM.DIESEL_LIQBIO</t>
  </si>
  <si>
    <t>UED.ktoe.MT.ISI.EAF.FINISHING.THERM.NG_BIOGAS</t>
  </si>
  <si>
    <t>UED.ktoe.MT.ISI.EAF.FINISHING_STEAM.TOTAL.TOTAL</t>
  </si>
  <si>
    <t>UED.ktoe.MT.ISI.EAF.FINISHING_STEAM.STEAM.NONCOKE_SOLIDS</t>
  </si>
  <si>
    <t>UED.ktoe.MT.ISI.EAF.FINISHING_STEAM.STEAM.RFG</t>
  </si>
  <si>
    <t>UED.ktoe.MT.ISI.EAF.FINISHING_STEAM.STEAM.LPG</t>
  </si>
  <si>
    <t>UED.ktoe.MT.ISI.EAF.FINISHING_STEAM.STEAM.DIESEL_LIQBIO</t>
  </si>
  <si>
    <t>UED.ktoe.MT.ISI.EAF.FINISHING_STEAM.STEAM.RFO</t>
  </si>
  <si>
    <t>UED.ktoe.MT.ISI.EAF.FINISHING_STEAM.STEAM.OTHER</t>
  </si>
  <si>
    <t>UED.ktoe.MT.ISI.EAF.FINISHING_STEAM.STEAM.NG_BIOGAS</t>
  </si>
  <si>
    <t>UED.ktoe.MT.ISI.EAF.FINISHING_STEAM.STEAM.DERIVED</t>
  </si>
  <si>
    <t>UED.ktoe.MT.ISI.EAF.FINISHING_STEAM.STEAM.BIOMASS_WASTE</t>
  </si>
  <si>
    <t>UED.ktoe.MT.ISI.EAF.FINISHING_STEAM.STEAM.STEAM_DISTR</t>
  </si>
  <si>
    <t>UED.ktoe.MT.ISI.EAF.FINISHING.ELEC.ELEC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</si>
  <si>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</si>
  <si>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</si>
  <si>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</si>
  <si>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FUEL_EMI.ktCO2.MT.ISI.BF_BOF.LIGHT.GENERIC.ELEC</t>
  </si>
  <si>
    <t>FUEL_EMI.ktCO2.MT.ISI.BF_BOF.AIRCOMP.GENERIC.ELEC</t>
  </si>
  <si>
    <t>FUEL_EMI.ktCO2.MT.ISI.BF_BOF.MOTOR.GENERIC.ELEC</t>
  </si>
  <si>
    <t>FUEL_EMI.ktCO2.MT.ISI.BF_BOF.FANS.GENERIC.ELEC</t>
  </si>
  <si>
    <t>FUEL_EMI.ktCO2.MT.ISI.BF_BOF.LOW_ENTH.TOTAL.TOTAL</t>
  </si>
  <si>
    <t>FUEL_EMI.ktCO2.MT.ISI.BF_BOF.LOW_ENTH.THERM.DIESEL_LIQBIO</t>
  </si>
  <si>
    <t>FUEL_EMI.ktCO2.MT.ISI.BF_BOF.LOW_ENTH.THERM.NG_BIOGAS</t>
  </si>
  <si>
    <t>FUEL_EMI.ktCO2.MT.ISI.BF_BOF.LOW_ENTH.THERM.SOLAR_GEO</t>
  </si>
  <si>
    <t>FUEL_EMI.ktCO2.MT.ISI.BF_BOF.LOW_ENTH.HP.AMBIENT</t>
  </si>
  <si>
    <t>FUEL_EMI.ktCO2.MT.ISI.BF_BOF.LOW_ENTH.THERM.ELEC</t>
  </si>
  <si>
    <t>FUEL_EMI.ktCO2.MT.ISI.BF_BOF.SINTERING.TOTAL.TOTAL</t>
  </si>
  <si>
    <t>FUEL_EMI.ktCO2.MT.ISI.BF_BOF.SINTERING.THERM.NONCOKE_SOLIDS</t>
  </si>
  <si>
    <t>FUEL_EMI.ktCO2.MT.ISI.BF_BOF.SINTERING.THERM.RFO</t>
  </si>
  <si>
    <t>FUEL_EMI.ktCO2.MT.ISI.BF_BOF.SINTERING.THERM.NG_BIOGAS</t>
  </si>
  <si>
    <t>FUEL_EMI.ktCO2.MT.ISI.BF_BOF.SINTERING.THERM.DERIVED</t>
  </si>
  <si>
    <t>FUEL_EMI.ktCO2.MT.ISI.BF_BOF.SINTERING.THERM.ELEC</t>
  </si>
  <si>
    <t>FUEL_EMI.ktCO2.MT.ISI.BF_BOF.BLAST_FURNACE.TOTAL.TOTAL</t>
  </si>
  <si>
    <t>FUEL_EMI.ktCO2.MT.ISI.BF_BOF.BLAST_FURNACE.THERM.NONCOKE_SOLIDS</t>
  </si>
  <si>
    <t>FUEL_EMI.ktCO2.MT.ISI.BF_BOF.BLAST_FURNACE.THERM.COKE</t>
  </si>
  <si>
    <t>FUEL_EMI.ktCO2.MT.ISI.BF_BOF.BLAST_FURNACE.THERM.RFO</t>
  </si>
  <si>
    <t>FUEL_EMI.ktCO2.MT.ISI.BF_BOF.BLAST_FURNACE.THERM.NG_BIOGAS</t>
  </si>
  <si>
    <t>FUEL_EMI.ktCO2.MT.ISI.BF_BOF.BLAST_FURNACE.THERM.DERIVED</t>
  </si>
  <si>
    <t>FUEL_EMI.ktCO2.MT.ISI.BF_BOF.REFINING.TOTAL.TOTAL</t>
  </si>
  <si>
    <t>FUEL_EMI.ktCO2.MT.ISI.BF_BOF.REFINING.THERM.TOTAL</t>
  </si>
  <si>
    <t>FUEL_EMI.ktCO2.MT.ISI.BF_BOF.REFINING.THERM.LPG</t>
  </si>
  <si>
    <t>FUEL_EMI.ktCO2.MT.ISI.BF_BOF.REFINING.THERM.DIESEL_LIQBIO</t>
  </si>
  <si>
    <t>FUEL_EMI.ktCO2.MT.ISI.BF_BOF.REFINING.THERM.RFO</t>
  </si>
  <si>
    <t>FUEL_EMI.ktCO2.MT.ISI.BF_BOF.REFINING.THERM.NG_BIOGAS</t>
  </si>
  <si>
    <t>FUEL_EMI.ktCO2.MT.ISI.BF_BOF.REFINING.ELEC.ELEC</t>
  </si>
  <si>
    <t>FUEL_EMI.ktCO2.MT.ISI.BF_BOF.FINISHING.THERM.TOTAL</t>
  </si>
  <si>
    <t>FUEL_EMI.ktCO2.MT.ISI.BF_BOF.FINISHING.THERM.LPG</t>
  </si>
  <si>
    <t>FUEL_EMI.ktCO2.MT.ISI.BF_BOF.FINISHING.THERM.DIESEL_LIQBIO</t>
  </si>
  <si>
    <t>FUEL_EMI.ktCO2.MT.ISI.BF_BOF.FINISHING.THERM.NG_BIOGAS</t>
  </si>
  <si>
    <t>FUEL_EMI.ktCO2.MT.ISI.BF_BOF.FINISHING_STEAM.TOTAL.TOTAL</t>
  </si>
  <si>
    <t>FUEL_EMI.ktCO2.MT.ISI.BF_BOF.FINISHING_STEAM.STEAM.NONCOKE_SOLIDS</t>
  </si>
  <si>
    <t>FUEL_EMI.ktCO2.MT.ISI.BF_BOF.FINISHING_STEAM.STEAM.RFG</t>
  </si>
  <si>
    <t>FUEL_EMI.ktCO2.MT.ISI.BF_BOF.FINISHING_STEAM.STEAM.LPG</t>
  </si>
  <si>
    <t>FUEL_EMI.ktCO2.MT.ISI.BF_BOF.FINISHING_STEAM.STEAM.DIESEL_LIQBIO</t>
  </si>
  <si>
    <t>FUEL_EMI.ktCO2.MT.ISI.BF_BOF.FINISHING_STEAM.STEAM.RFO</t>
  </si>
  <si>
    <t>FUEL_EMI.ktCO2.MT.ISI.BF_BOF.FINISHING_STEAM.STEAM.OTHER</t>
  </si>
  <si>
    <t>FUEL_EMI.ktCO2.MT.ISI.BF_BOF.FINISHING_STEAM.STEAM.NG_BIOGAS</t>
  </si>
  <si>
    <t>FUEL_EMI.ktCO2.MT.ISI.BF_BOF.FINISHING_STEAM.STEAM.DERIVED</t>
  </si>
  <si>
    <t>FUEL_EMI.ktCO2.MT.ISI.BF_BOF.FINISHING_STEAM.STEAM.BIOMASS_WASTE</t>
  </si>
  <si>
    <t>FUEL_EMI.ktCO2.MT.ISI.BF_BOF.FINISHING_STEAM.STEAM.STEAM_DISTR</t>
  </si>
  <si>
    <t>FUEL_EMI.ktCO2.MT.ISI.BF_BOF.FINISHING.ELEC.ELEC</t>
  </si>
  <si>
    <t>PROCESS_EMI.ktCO2.MT.ISI.BF_BOF</t>
  </si>
  <si>
    <t>FUEL_EMI.ktCO2.MT.ISI.EAF.LIGHT.GENERIC.ELEC</t>
  </si>
  <si>
    <t>FUEL_EMI.ktCO2.MT.ISI.EAF.AIRCOMP.GENERIC.ELEC</t>
  </si>
  <si>
    <t>FUEL_EMI.ktCO2.MT.ISI.EAF.MOTOR.GENERIC.ELEC</t>
  </si>
  <si>
    <t>FUEL_EMI.ktCO2.MT.ISI.EAF.FANS.GENERIC.ELEC</t>
  </si>
  <si>
    <t>FUEL_EMI.ktCO2.MT.ISI.EAF.LOW_ENTH.TOTAL.TOTAL</t>
  </si>
  <si>
    <t>FUEL_EMI.ktCO2.MT.ISI.EAF.LOW_ENTH.THERM.DIESEL_LIQBIO</t>
  </si>
  <si>
    <t>FUEL_EMI.ktCO2.MT.ISI.EAF.LOW_ENTH.THERM.NG_BIOGAS</t>
  </si>
  <si>
    <t>FUEL_EMI.ktCO2.MT.ISI.EAF.LOW_ENTH.THERM.SOLAR_GEO</t>
  </si>
  <si>
    <t>FUEL_EMI.ktCO2.MT.ISI.EAF.LOW_ENTH.HP.AMBIENT</t>
  </si>
  <si>
    <t>FUEL_EMI.ktCO2.MT.ISI.EAF.LOW_ENTH.THERM.ELEC</t>
  </si>
  <si>
    <t>FUEL_EMI.ktCO2.MT.ISI.EAF.SMELTING.TOTAL.TOTAL</t>
  </si>
  <si>
    <t>FUEL_EMI.ktCO2.MT.ISI.EAF.SMELTING.THERM.NONCOKE_SOLIDS</t>
  </si>
  <si>
    <t>FUEL_EMI.ktCO2.MT.ISI.EAF.SMELTING.THERM.RFO</t>
  </si>
  <si>
    <t>FUEL_EMI.ktCO2.MT.ISI.EAF.SMELTING.THERM.NG_BIOGAS</t>
  </si>
  <si>
    <t>FUEL_EMI.ktCO2.MT.ISI.EAF.SMELTING.THERM.DERIVED</t>
  </si>
  <si>
    <t>FUEL_EMI.ktCO2.MT.ISI.EAF.ARC_FURNACE.ELEC.ELEC</t>
  </si>
  <si>
    <t>FUEL_EMI.ktCO2.MT.ISI.EAF.REFINING.TOTAL.TOTAL</t>
  </si>
  <si>
    <t>FUEL_EMI.ktCO2.MT.ISI.EAF.REFINING.THERM.TOTAL</t>
  </si>
  <si>
    <t>FUEL_EMI.ktCO2.MT.ISI.EAF.REFINING.THERM.LPG</t>
  </si>
  <si>
    <t>FUEL_EMI.ktCO2.MT.ISI.EAF.REFINING.THERM.DIESEL_LIQBIO</t>
  </si>
  <si>
    <t>FUEL_EMI.ktCO2.MT.ISI.EAF.REFINING.THERM.RFO</t>
  </si>
  <si>
    <t>FUEL_EMI.ktCO2.MT.ISI.EAF.REFINING.THERM.NG_BIOGAS</t>
  </si>
  <si>
    <t>FUEL_EMI.ktCO2.MT.ISI.EAF.REFINING.ELEC.ELEC</t>
  </si>
  <si>
    <t>FUEL_EMI.ktCO2.MT.ISI.EAF.FINISHING.THERM.TOTAL</t>
  </si>
  <si>
    <t>FUEL_EMI.ktCO2.MT.ISI.EAF.FINISHING.THERM.LPG</t>
  </si>
  <si>
    <t>FUEL_EMI.ktCO2.MT.ISI.EAF.FINISHING.THERM.DIESEL_LIQBIO</t>
  </si>
  <si>
    <t>FUEL_EMI.ktCO2.MT.ISI.EAF.FINISHING.THERM.NG_BIOGAS</t>
  </si>
  <si>
    <t>FUEL_EMI.ktCO2.MT.ISI.EAF.FINISHING_STEAM.TOTAL.TOTAL</t>
  </si>
  <si>
    <t>FUEL_EMI.ktCO2.MT.ISI.EAF.FINISHING_STEAM.STEAM.NONCOKE_SOLIDS</t>
  </si>
  <si>
    <t>FUEL_EMI.ktCO2.MT.ISI.EAF.FINISHING_STEAM.STEAM.RFG</t>
  </si>
  <si>
    <t>FUEL_EMI.ktCO2.MT.ISI.EAF.FINISHING_STEAM.STEAM.LPG</t>
  </si>
  <si>
    <t>FUEL_EMI.ktCO2.MT.ISI.EAF.FINISHING_STEAM.STEAM.DIESEL_LIQBIO</t>
  </si>
  <si>
    <t>FUEL_EMI.ktCO2.MT.ISI.EAF.FINISHING_STEAM.STEAM.RFO</t>
  </si>
  <si>
    <t>FUEL_EMI.ktCO2.MT.ISI.EAF.FINISHING_STEAM.STEAM.OTHER</t>
  </si>
  <si>
    <t>FUEL_EMI.ktCO2.MT.ISI.EAF.FINISHING_STEAM.STEAM.NG_BIOGAS</t>
  </si>
  <si>
    <t>FUEL_EMI.ktCO2.MT.ISI.EAF.FINISHING_STEAM.STEAM.DERIVED</t>
  </si>
  <si>
    <t>FUEL_EMI.ktCO2.MT.ISI.EAF.FINISHING_STEAM.STEAM.BIOMASS_WASTE</t>
  </si>
  <si>
    <t>FUEL_EMI.ktCO2.MT.ISI.EAF.FINISHING_STEAM.STEAM.STEAM_DISTR</t>
  </si>
  <si>
    <t>FUEL_EMI.ktCO2.MT.ISI.EAF.FINISHING.ELEC.ELEC</t>
  </si>
  <si>
    <t>PROCESS_EMI.ktCO2.MT.ISI.EAF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</si>
  <si>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</si>
  <si>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</si>
  <si>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</si>
  <si>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</si>
  <si>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VA.Meuro2023.MT.NFM.ALUMINA</t>
  </si>
  <si>
    <t>VA.Meuro2023.MT.NFM.PRIM_ALU</t>
  </si>
  <si>
    <t>VA.Meuro2023.MT.NFM.SEC_ALU</t>
  </si>
  <si>
    <t>VA.Meuro2023.MT.NFM.OTHER_NFM</t>
  </si>
  <si>
    <t>Physical output (kt)</t>
  </si>
  <si>
    <t>Alumina production (kt)</t>
  </si>
  <si>
    <t>OUTPUT.kt.MT.NFM.ALUMINA</t>
  </si>
  <si>
    <t>Aluminium production (kt)</t>
  </si>
  <si>
    <t>OUTPUT.kt.MT.NFM.PRIM_ALU</t>
  </si>
  <si>
    <t>OUTPUT.kt.MT.NFM.SEC_ALU</t>
  </si>
  <si>
    <t>Other non-ferrous metals (kt lead eq.)</t>
  </si>
  <si>
    <t>OUTPUT.kt.MT.NFM.OTHER_NFM</t>
  </si>
  <si>
    <t>Installed capacity (kt production)</t>
  </si>
  <si>
    <t>CAP.kt.MT.NFM.ALUMINA</t>
  </si>
  <si>
    <t>CAP.kt.MT.NFM.PRIM_ALU</t>
  </si>
  <si>
    <t>CAP.kt.MT.NFM.SEC_ALU</t>
  </si>
  <si>
    <t>CAP.kt.MT.NFM.OTHER_NFM</t>
  </si>
  <si>
    <t>Capacity investment (kt production)</t>
  </si>
  <si>
    <t>NEWCAP.kt.MT.NFM.ALUMINA</t>
  </si>
  <si>
    <t>NEWCAP.kt.MT.NFM.PRIM_ALU</t>
  </si>
  <si>
    <t>NEWCAP.kt.MT.NFM.SEC_ALU</t>
  </si>
  <si>
    <t>NEWCAP.kt.MT.NFM.OTHER_NFM</t>
  </si>
  <si>
    <t>Decommissioned capacity (kt production)</t>
  </si>
  <si>
    <t>Idle capacity (kt production)</t>
  </si>
  <si>
    <t>FEC.ktoe.MT.NFM.TOTAL.TOTAL.TOTAL.TOTAL</t>
  </si>
  <si>
    <t>FEC.ktoe.MT.NFM.TOTAL.TOTAL.TOTAL.SOLIDS</t>
  </si>
  <si>
    <t>FEC.ktoe.MT.NFM.TOTAL.TOTAL.TOTAL.RFG</t>
  </si>
  <si>
    <t>FEC.ktoe.MT.NFM.TOTAL.TOTAL.TOTAL.LPG</t>
  </si>
  <si>
    <t>FEC.ktoe.MT.NFM.TOTAL.TOTAL.TOTAL.DIESEL</t>
  </si>
  <si>
    <t>FEC.ktoe.MT.NFM.TOTAL.TOTAL.TOTAL.RFO</t>
  </si>
  <si>
    <t>FEC.ktoe.MT.NFM.TOTAL.TOTAL.TOTAL.OTHER</t>
  </si>
  <si>
    <t>FEC.ktoe.MT.NFM.TOTAL.TOTAL.TOTAL.NG</t>
  </si>
  <si>
    <t>FEC.ktoe.MT.NFM.TOTAL.TOTAL.TOTAL.DERIVED</t>
  </si>
  <si>
    <t>FEC.ktoe.MT.NFM.TOTAL.TOTAL.TOTAL.BIOMASS_WASTE</t>
  </si>
  <si>
    <t>FEC.ktoe.MT.NFM.TOTAL.TOTAL.TOTAL.BIOGAS</t>
  </si>
  <si>
    <t>FEC.ktoe.MT.NFM.TOTAL.TOTAL.TOTAL.LIQBIO</t>
  </si>
  <si>
    <t>FEC.ktoe.MT.NFM.TOTAL.TOTAL.TOTAL.SOLAR</t>
  </si>
  <si>
    <t>FEC.ktoe.MT.NFM.TOTAL.TOTAL.TOTAL.GEO</t>
  </si>
  <si>
    <t>FEC.ktoe.MT.NFM.TOTAL.TOTAL.TOTAL.AMBIENT</t>
  </si>
  <si>
    <t>FEC.ktoe.MT.NFM.TOTAL.TOTAL.TOTAL.STEAM_DISTR</t>
  </si>
  <si>
    <t>FEC.ktoe.MT.NFM.TOTAL.TOTAL.TOTAL.ELEC</t>
  </si>
  <si>
    <t>FEC.ktoe.MT.NFM.ALUMINA.TOTAL.TOTAL.TOTAL</t>
  </si>
  <si>
    <t>FEC.ktoe.MT.NFM.ALUMINA.LIGHT.GENERIC.ELEC</t>
  </si>
  <si>
    <t>FEC.ktoe.MT.NFM.ALUMINA.AIRCOMP.GENERIC.ELEC</t>
  </si>
  <si>
    <t>FEC.ktoe.MT.NFM.ALUMINA.MOTOR.GENERIC.ELEC</t>
  </si>
  <si>
    <t>FEC.ktoe.MT.NFM.ALUMINA.FANS.GENERIC.ELEC</t>
  </si>
  <si>
    <t>FEC.ktoe.MT.NFM.ALUMINA.LOW_ENTH.TOTAL.TOTAL</t>
  </si>
  <si>
    <t>FEC.ktoe.MT.NFM.ALUMINA.LOW_ENTH.THERM.DIESEL_LIQBIO</t>
  </si>
  <si>
    <t>FEC.ktoe.MT.NFM.ALUMINA.LOW_ENTH.THERM.NG_BIOGAS</t>
  </si>
  <si>
    <t>FEC.ktoe.MT.NFM.ALUMINA.LOW_ENTH.THERM.SOLAR_GEO</t>
  </si>
  <si>
    <t>FEC.ktoe.MT.NFM.ALUMINA.LOW_ENTH.HP.AMBIENT</t>
  </si>
  <si>
    <t>FEC.ktoe.MT.NFM.ALUMINA.LOW_ENTH.THERM.ELEC</t>
  </si>
  <si>
    <t>Alumina production: High-enthalpy heat</t>
  </si>
  <si>
    <t>FEC.ktoe.MT.NFM.ALUMINA.A_PRODUCTION.TOTAL.TOTAL</t>
  </si>
  <si>
    <t>FEC.ktoe.MT.NFM.ALUMINA.A_PRODUCTION.STEAM.SOLIDS</t>
  </si>
  <si>
    <t>FEC.ktoe.MT.NFM.ALUMINA.A_PRODUCTION.STEAM.RFG</t>
  </si>
  <si>
    <t>FEC.ktoe.MT.NFM.ALUMINA.A_PRODUCTION.STEAM.LPG</t>
  </si>
  <si>
    <t>FEC.ktoe.MT.NFM.ALUMINA.A_PRODUCTION.STEAM.DIESEL_LIQBIO</t>
  </si>
  <si>
    <t>FEC.ktoe.MT.NFM.ALUMINA.A_PRODUCTION.STEAM.RFO</t>
  </si>
  <si>
    <t>FEC.ktoe.MT.NFM.ALUMINA.A_PRODUCTION.STEAM.OTHER</t>
  </si>
  <si>
    <t>FEC.ktoe.MT.NFM.ALUMINA.A_PRODUCTION.STEAM.NG_BIOGAS</t>
  </si>
  <si>
    <t>FEC.ktoe.MT.NFM.ALUMINA.A_PRODUCTION.STEAM.DERIVED</t>
  </si>
  <si>
    <t>FEC.ktoe.MT.NFM.ALUMINA.A_PRODUCTION.STEAM.BIOMASS_WASTE</t>
  </si>
  <si>
    <t>FEC.ktoe.MT.NFM.ALUMINA.A_PRODUCTION.STEAM.STEAM_DISTR</t>
  </si>
  <si>
    <t>Alumina production: Refining</t>
  </si>
  <si>
    <t>FEC.ktoe.MT.NFM.ALUMINA.A_REFINING.TOTAL.TOTAL</t>
  </si>
  <si>
    <t>FEC.ktoe.MT.NFM.ALUMINA.A_REFINING.THERM.LPG</t>
  </si>
  <si>
    <t>FEC.ktoe.MT.NFM.ALUMINA.A_REFINING.THERM.DIESEL_LIQBIO</t>
  </si>
  <si>
    <t>FEC.ktoe.MT.NFM.ALUMINA.A_REFINING.THERM.RFO</t>
  </si>
  <si>
    <t>FEC.ktoe.MT.NFM.ALUMINA.A_REFINING.THERM.NG_BIOGAS</t>
  </si>
  <si>
    <t>FEC.ktoe.MT.NFM.ALUMINA.A_REFINING.THERM.ELEC</t>
  </si>
  <si>
    <t>FEC.ktoe.MT.NFM.PRIM_ALU.TOTAL.TOTAL.TOTAL</t>
  </si>
  <si>
    <t>FEC.ktoe.MT.NFM.PRIM_ALU.LIGHT.GENERIC.ELEC</t>
  </si>
  <si>
    <t>FEC.ktoe.MT.NFM.PRIM_ALU.AIRCOMP.GENERIC.ELEC</t>
  </si>
  <si>
    <t>FEC.ktoe.MT.NFM.PRIM_ALU.MOTOR.GENERIC.ELEC</t>
  </si>
  <si>
    <t>FEC.ktoe.MT.NFM.PRIM_ALU.FANS.GENERIC.ELEC</t>
  </si>
  <si>
    <t>FEC.ktoe.MT.NFM.PRIM_ALU.LOW_ENTH.TOTAL.TOTAL</t>
  </si>
  <si>
    <t>FEC.ktoe.MT.NFM.PRIM_ALU.LOW_ENTH.THERM.DIESEL_LIQBIO</t>
  </si>
  <si>
    <t>FEC.ktoe.MT.NFM.PRIM_ALU.LOW_ENTH.THERM.NG_BIOGAS</t>
  </si>
  <si>
    <t>FEC.ktoe.MT.NFM.PRIM_ALU.LOW_ENTH.THERM.SOLAR_GEO</t>
  </si>
  <si>
    <t>FEC.ktoe.MT.NFM.PRIM_ALU.LOW_ENTH.HP.AMBIENT</t>
  </si>
  <si>
    <t>FEC.ktoe.MT.NFM.PRIM_ALU.LOW_ENTH.THERM.ELEC</t>
  </si>
  <si>
    <t>Aluminium electrolysis (smelting)</t>
  </si>
  <si>
    <t>FEC.ktoe.MT.NFM.PRIM_ALU.SMELTING.ELEC.ELEC</t>
  </si>
  <si>
    <t>Aluminium processing  (metallurgy e.g. cast house, reheating)</t>
  </si>
  <si>
    <t>FEC.ktoe.MT.NFM.PRIM_ALU.PROCESSING.TOTAL.TOTAL</t>
  </si>
  <si>
    <t>Aluminium processing - Thermal</t>
  </si>
  <si>
    <t>FEC.ktoe.MT.NFM.PRIM_ALU.PROCESSING.THERM.TOTAL</t>
  </si>
  <si>
    <t>FEC.ktoe.MT.NFM.PRIM_ALU.PROCESSING.THERM.LPG</t>
  </si>
  <si>
    <t>FEC.ktoe.MT.NFM.PRIM_ALU.PROCESSING.THERM.DIESEL_LIQBIO</t>
  </si>
  <si>
    <t>FEC.ktoe.MT.NFM.PRIM_ALU.PROCESSING.THERM.RFO</t>
  </si>
  <si>
    <t>FEC.ktoe.MT.NFM.PRIM_ALU.PROCESSING.THERM.NG_BIOGAS</t>
  </si>
  <si>
    <t>Aluminium processing - Electric</t>
  </si>
  <si>
    <t>FEC.ktoe.MT.NFM.PRIM_ALU.PROCESSING.ELEC.ELEC</t>
  </si>
  <si>
    <t>Aluminium finishing</t>
  </si>
  <si>
    <t>Aluminium finishing - Thermal</t>
  </si>
  <si>
    <t>FEC.ktoe.MT.NFM.PRIM_ALU.FINISHING.THERM.TOTAL</t>
  </si>
  <si>
    <t>FEC.ktoe.MT.NFM.PRIM_ALU.FINISHING.THERM.LPG</t>
  </si>
  <si>
    <t>FEC.ktoe.MT.NFM.PRIM_ALU.FINISHING.THERM.DIESEL_LIQBIO</t>
  </si>
  <si>
    <t>FEC.ktoe.MT.NFM.PRIM_ALU.FINISHING.THERM.NG_BIOGAS</t>
  </si>
  <si>
    <t>Aluminium finishing - Steam</t>
  </si>
  <si>
    <t>FEC.ktoe.MT.NFM.PRIM_ALU.FINISHING_STEAM.TOTAL.TOTAL</t>
  </si>
  <si>
    <t>FEC.ktoe.MT.NFM.PRIM_ALU.FINISHING_STEAM.STEAM.SOLIDS</t>
  </si>
  <si>
    <t>FEC.ktoe.MT.NFM.PRIM_ALU.FINISHING_STEAM.STEAM.RFG</t>
  </si>
  <si>
    <t>FEC.ktoe.MT.NFM.PRIM_ALU.FINISHING_STEAM.STEAM.LPG</t>
  </si>
  <si>
    <t>FEC.ktoe.MT.NFM.PRIM_ALU.FINISHING_STEAM.STEAM.DIESEL_LIQBIO</t>
  </si>
  <si>
    <t>FEC.ktoe.MT.NFM.PRIM_ALU.FINISHING_STEAM.STEAM.RFO</t>
  </si>
  <si>
    <t>FEC.ktoe.MT.NFM.PRIM_ALU.FINISHING_STEAM.STEAM.OTHER</t>
  </si>
  <si>
    <t>FEC.ktoe.MT.NFM.PRIM_ALU.FINISHING_STEAM.STEAM.NG_BIOGAS</t>
  </si>
  <si>
    <t>FEC.ktoe.MT.NFM.PRIM_ALU.FINISHING_STEAM.STEAM.DERIVED</t>
  </si>
  <si>
    <t>FEC.ktoe.MT.NFM.PRIM_ALU.FINISHING_STEAM.STEAM.BIOMASS_WASTE</t>
  </si>
  <si>
    <t>FEC.ktoe.MT.NFM.PRIM_ALU.FINISHING_STEAM.STEAM.STEAM_DISTR</t>
  </si>
  <si>
    <t>Aluminium finishing - Electric</t>
  </si>
  <si>
    <t>FEC.ktoe.MT.NFM.PRIM_ALU.FINISHING.ELEC.ELEC</t>
  </si>
  <si>
    <t>FEC.ktoe.MT.NFM.SEC_ALU.TOTAL.TOTAL.TOTAL</t>
  </si>
  <si>
    <t>FEC.ktoe.MT.NFM.SEC_ALU.LIGHT.GENERIC.ELEC</t>
  </si>
  <si>
    <t>FEC.ktoe.MT.NFM.SEC_ALU.AIRCOMP.GENERIC.ELEC</t>
  </si>
  <si>
    <t>FEC.ktoe.MT.NFM.SEC_ALU.MOTOR.GENERIC.ELEC</t>
  </si>
  <si>
    <t>FEC.ktoe.MT.NFM.SEC_ALU.FANS.GENERIC.ELEC</t>
  </si>
  <si>
    <t>FEC.ktoe.MT.NFM.SEC_ALU.LOW_ENTH.TOTAL.TOTAL</t>
  </si>
  <si>
    <t>FEC.ktoe.MT.NFM.SEC_ALU.LOW_ENTH.THERM.DIESEL_LIQBIO</t>
  </si>
  <si>
    <t>FEC.ktoe.MT.NFM.SEC_ALU.LOW_ENTH.THERM.NG_BIOGAS</t>
  </si>
  <si>
    <t>FEC.ktoe.MT.NFM.SEC_ALU.LOW_ENTH.THERM.SOLAR_GEO</t>
  </si>
  <si>
    <t>FEC.ktoe.MT.NFM.SEC_ALU.LOW_ENTH.HP.AMBIENT</t>
  </si>
  <si>
    <t>FEC.ktoe.MT.NFM.SEC_ALU.LOW_ENTH.THERM.ELEC</t>
  </si>
  <si>
    <t>Secondary aluminium (incl. pre-treatment, remelting)</t>
  </si>
  <si>
    <t>FEC.ktoe.MT.NFM.SEC_ALU.SEC_REMELTING.TOTAL.TOTAL</t>
  </si>
  <si>
    <t>Secondary aluminium - Thermal</t>
  </si>
  <si>
    <t>FEC.ktoe.MT.NFM.SEC_ALU.SEC_REMELTING.THERM.TOTAL</t>
  </si>
  <si>
    <t>FEC.ktoe.MT.NFM.SEC_ALU.SEC_REMELTING.THERM.LPG</t>
  </si>
  <si>
    <t>FEC.ktoe.MT.NFM.SEC_ALU.SEC_REMELTING.THERM.DIESEL_LIQBIO</t>
  </si>
  <si>
    <t>FEC.ktoe.MT.NFM.SEC_ALU.SEC_REMELTING.THERM.RFO</t>
  </si>
  <si>
    <t>FEC.ktoe.MT.NFM.SEC_ALU.SEC_REMELTING.THERM.NG_BIOGAS</t>
  </si>
  <si>
    <t>Secondary aluminium - Electric</t>
  </si>
  <si>
    <t>FEC.ktoe.MT.NFM.SEC_ALU.SEC_REMELTING.ELEC.ELEC</t>
  </si>
  <si>
    <t>FEC.ktoe.MT.NFM.SEC_ALU.SEC_PROCESSING.TOTAL.TOTAL</t>
  </si>
  <si>
    <t>FEC.ktoe.MT.NFM.SEC_ALU.SEC_PROCESSING.THERM.TOTAL</t>
  </si>
  <si>
    <t>FEC.ktoe.MT.NFM.SEC_ALU.SEC_PROCESSING.THERM.LPG</t>
  </si>
  <si>
    <t>FEC.ktoe.MT.NFM.SEC_ALU.SEC_PROCESSING.THERM.DIESEL_LIQBIO</t>
  </si>
  <si>
    <t>FEC.ktoe.MT.NFM.SEC_ALU.SEC_PROCESSING.THERM.RFO</t>
  </si>
  <si>
    <t>FEC.ktoe.MT.NFM.SEC_ALU.SEC_PROCESSING.THERM.NG_BIOGAS</t>
  </si>
  <si>
    <t>FEC.ktoe.MT.NFM.SEC_ALU.SEC_PROCESSING.ELEC.ELEC</t>
  </si>
  <si>
    <t>FEC.ktoe.MT.NFM.SEC_ALU.SEC_FINISHING.THERM.TOTAL</t>
  </si>
  <si>
    <t>FEC.ktoe.MT.NFM.SEC_ALU.SEC_FINISHING.THERM.LPG</t>
  </si>
  <si>
    <t>FEC.ktoe.MT.NFM.SEC_ALU.SEC_FINISHING.THERM.DIESEL_LIQBIO</t>
  </si>
  <si>
    <t>FEC.ktoe.MT.NFM.SEC_ALU.SEC_FINISHING.THERM.NG_BIOGAS</t>
  </si>
  <si>
    <t>FEC.ktoe.MT.NFM.SEC_ALU.SEC_FINISHING_STEAM.TOTAL.TOTAL</t>
  </si>
  <si>
    <t>FEC.ktoe.MT.NFM.SEC_ALU.SEC_FINISHING_STEAM.STEAM.SOLIDS</t>
  </si>
  <si>
    <t>FEC.ktoe.MT.NFM.SEC_ALU.SEC_FINISHING_STEAM.STEAM.RFG</t>
  </si>
  <si>
    <t>FEC.ktoe.MT.NFM.SEC_ALU.SEC_FINISHING_STEAM.STEAM.LPG</t>
  </si>
  <si>
    <t>FEC.ktoe.MT.NFM.SEC_ALU.SEC_FINISHING_STEAM.STEAM.DIESEL_LIQBIO</t>
  </si>
  <si>
    <t>FEC.ktoe.MT.NFM.SEC_ALU.SEC_FINISHING_STEAM.STEAM.RFO</t>
  </si>
  <si>
    <t>FEC.ktoe.MT.NFM.SEC_ALU.SEC_FINISHING_STEAM.STEAM.OTHER</t>
  </si>
  <si>
    <t>FEC.ktoe.MT.NFM.SEC_ALU.SEC_FINISHING_STEAM.STEAM.NG_BIOGAS</t>
  </si>
  <si>
    <t>FEC.ktoe.MT.NFM.SEC_ALU.SEC_FINISHING_STEAM.STEAM.DERIVED</t>
  </si>
  <si>
    <t>FEC.ktoe.MT.NFM.SEC_ALU.SEC_FINISHING_STEAM.STEAM.BIOMASS_WASTE</t>
  </si>
  <si>
    <t>FEC.ktoe.MT.NFM.SEC_ALU.SEC_FINISHING_STEAM.STEAM.STEAM_DISTR</t>
  </si>
  <si>
    <t>FEC.ktoe.MT.NFM.SEC_ALU.SEC_FINISHING.ELEC.ELEC</t>
  </si>
  <si>
    <t>FEC.ktoe.MT.NFM.OTHER_NFM.TOTAL.TOTAL.TOTAL</t>
  </si>
  <si>
    <t>FEC.ktoe.MT.NFM.OTHER_NFM.LIGHT.GENERIC.ELEC</t>
  </si>
  <si>
    <t>FEC.ktoe.MT.NFM.OTHER_NFM.AIRCOMP.GENERIC.ELEC</t>
  </si>
  <si>
    <t>FEC.ktoe.MT.NFM.OTHER_NFM.MOTOR.GENERIC.ELEC</t>
  </si>
  <si>
    <t>FEC.ktoe.MT.NFM.OTHER_NFM.FANS.GENERIC.ELEC</t>
  </si>
  <si>
    <t>FEC.ktoe.MT.NFM.OTHER_NFM.LOW_ENTH.TOTAL.TOTAL</t>
  </si>
  <si>
    <t>FEC.ktoe.MT.NFM.OTHER_NFM.LOW_ENTH.THERM.DIESEL_LIQBIO</t>
  </si>
  <si>
    <t>FEC.ktoe.MT.NFM.OTHER_NFM.LOW_ENTH.THERM.NG_BIOGAS</t>
  </si>
  <si>
    <t>FEC.ktoe.MT.NFM.OTHER_NFM.LOW_ENTH.THERM.SOLAR_GEO</t>
  </si>
  <si>
    <t>FEC.ktoe.MT.NFM.OTHER_NFM.LOW_ENTH.HP.AMBIENT</t>
  </si>
  <si>
    <t>FEC.ktoe.MT.NFM.OTHER_NFM.LOW_ENTH.THERM.ELEC</t>
  </si>
  <si>
    <t>Other Metals: production</t>
  </si>
  <si>
    <t>FEC.ktoe.MT.NFM.OTHER_NFM.OTH_PRODUCTION.TOTAL.TOTAL</t>
  </si>
  <si>
    <t>Metal production - Thermal</t>
  </si>
  <si>
    <t>FEC.ktoe.MT.NFM.OTHER_NFM.OTH_PRODUCTION.THERM.TOTAL</t>
  </si>
  <si>
    <t>FEC.ktoe.MT.NFM.OTHER_NFM.OTH_PRODUCTION.THERM.SOLIDS</t>
  </si>
  <si>
    <t>FEC.ktoe.MT.NFM.OTHER_NFM.OTH_PRODUCTION.THERM.LPG</t>
  </si>
  <si>
    <t>FEC.ktoe.MT.NFM.OTHER_NFM.OTH_PRODUCTION.THERM.DIESEL_LIQBIO</t>
  </si>
  <si>
    <t>FEC.ktoe.MT.NFM.OTHER_NFM.OTH_PRODUCTION.THERM.RFO</t>
  </si>
  <si>
    <t>FEC.ktoe.MT.NFM.OTHER_NFM.OTH_PRODUCTION.THERM.NG_BIOGAS</t>
  </si>
  <si>
    <t>Metal production - Electric</t>
  </si>
  <si>
    <t>FEC.ktoe.MT.NFM.OTHER_NFM.OTH_PRODUCTION.ELEC.ELEC</t>
  </si>
  <si>
    <t>Metal processing  (metallurgy e.g. cast house, reheating)</t>
  </si>
  <si>
    <t>FEC.ktoe.MT.NFM.OTHER_NFM.OTH_PROCESSING.TOTAL.TOTAL</t>
  </si>
  <si>
    <t>Metal processing - Thermal</t>
  </si>
  <si>
    <t>FEC.ktoe.MT.NFM.OTHER_NFM.OTH_PROCESSING.THERM.TOTAL</t>
  </si>
  <si>
    <t>FEC.ktoe.MT.NFM.OTHER_NFM.OTH_PROCESSING.THERM.LPG</t>
  </si>
  <si>
    <t>FEC.ktoe.MT.NFM.OTHER_NFM.OTH_PROCESSING.THERM.DIESEL_LIQBIO</t>
  </si>
  <si>
    <t>FEC.ktoe.MT.NFM.OTHER_NFM.OTH_PROCESSING.THERM.RFO</t>
  </si>
  <si>
    <t>FEC.ktoe.MT.NFM.OTHER_NFM.OTH_PROCESSING.THERM.NG_BIOGAS</t>
  </si>
  <si>
    <t>Metal processing - Electric</t>
  </si>
  <si>
    <t>FEC.ktoe.MT.NFM.OTHER_NFM.OTH_PROCESSING.ELEC.ELEC</t>
  </si>
  <si>
    <t>Metal finishing</t>
  </si>
  <si>
    <t>Metal finishing - Thermal</t>
  </si>
  <si>
    <t>FEC.ktoe.MT.NFM.OTHER_NFM.OTH_FINISHING.THERM.TOTAL</t>
  </si>
  <si>
    <t>FEC.ktoe.MT.NFM.OTHER_NFM.OTH_FINISHING.THERM.LPG</t>
  </si>
  <si>
    <t>FEC.ktoe.MT.NFM.OTHER_NFM.OTH_FINISHING.THERM.DIESEL_LIQBIO</t>
  </si>
  <si>
    <t>FEC.ktoe.MT.NFM.OTHER_NFM.OTH_FINISHING.THERM.NG_BIOGAS</t>
  </si>
  <si>
    <t>Metal finishing - Steam</t>
  </si>
  <si>
    <t>FEC.ktoe.MT.NFM.OTHER_NFM.OTH_FINISHING_STEAM.TOTAL.TOTAL</t>
  </si>
  <si>
    <t>FEC.ktoe.MT.NFM.OTHER_NFM.OTH_FINISHING_STEAM.STEAM.SOLIDS</t>
  </si>
  <si>
    <t>FEC.ktoe.MT.NFM.OTHER_NFM.OTH_FINISHING_STEAM.STEAM.RFG</t>
  </si>
  <si>
    <t>FEC.ktoe.MT.NFM.OTHER_NFM.OTH_FINISHING_STEAM.STEAM.LPG</t>
  </si>
  <si>
    <t>FEC.ktoe.MT.NFM.OTHER_NFM.OTH_FINISHING_STEAM.STEAM.DIESEL_LIQBIO</t>
  </si>
  <si>
    <t>FEC.ktoe.MT.NFM.OTHER_NFM.OTH_FINISHING_STEAM.STEAM.RFO</t>
  </si>
  <si>
    <t>FEC.ktoe.MT.NFM.OTHER_NFM.OTH_FINISHING_STEAM.STEAM.OTHER</t>
  </si>
  <si>
    <t>FEC.ktoe.MT.NFM.OTHER_NFM.OTH_FINISHING_STEAM.STEAM.NG_BIOGAS</t>
  </si>
  <si>
    <t>FEC.ktoe.MT.NFM.OTHER_NFM.OTH_FINISHING_STEAM.STEAM.DERIVED</t>
  </si>
  <si>
    <t>FEC.ktoe.MT.NFM.OTHER_NFM.OTH_FINISHING_STEAM.STEAM.BIOMASS_WASTE</t>
  </si>
  <si>
    <t>FEC.ktoe.MT.NFM.OTHER_NFM.OTH_FINISHING_STEAM.STEAM.STEAM_DISTR</t>
  </si>
  <si>
    <t>Metal finishing - Electric</t>
  </si>
  <si>
    <t>FEC.ktoe.MT.NFM.OTHER_NFM.OTH_FINISHING.ELEC.ELEC</t>
  </si>
  <si>
    <t>UED.ktoe.MT.NFM.ALUMINA.TOTAL.TOTAL.TOTAL</t>
  </si>
  <si>
    <t>UED.ktoe.MT.NFM.ALUMINA.LIGHT.GENERIC.ELEC</t>
  </si>
  <si>
    <t>UED.ktoe.MT.NFM.ALUMINA.AIRCOMP.GENERIC.ELEC</t>
  </si>
  <si>
    <t>UED.ktoe.MT.NFM.ALUMINA.MOTOR.GENERIC.ELEC</t>
  </si>
  <si>
    <t>UED.ktoe.MT.NFM.ALUMINA.FANS.GENERIC.ELEC</t>
  </si>
  <si>
    <t>UED.ktoe.MT.NFM.ALUMINA.LOW_ENTH.TOTAL.TOTAL</t>
  </si>
  <si>
    <t>UED.ktoe.MT.NFM.ALUMINA.LOW_ENTH.THERM.DIESEL_LIQBIO</t>
  </si>
  <si>
    <t>UED.ktoe.MT.NFM.ALUMINA.LOW_ENTH.THERM.NG_BIOGAS</t>
  </si>
  <si>
    <t>UED.ktoe.MT.NFM.ALUMINA.LOW_ENTH.THERM.SOLAR_GEO</t>
  </si>
  <si>
    <t>UED.ktoe.MT.NFM.ALUMINA.LOW_ENTH.HP.AMBIENT</t>
  </si>
  <si>
    <t>UED.ktoe.MT.NFM.ALUMINA.LOW_ENTH.THERM.ELEC</t>
  </si>
  <si>
    <t>UED.ktoe.MT.NFM.ALUMINA.A_PRODUCTION.TOTAL.TOTAL</t>
  </si>
  <si>
    <t>UED.ktoe.MT.NFM.ALUMINA.A_PRODUCTION.STEAM.SOLIDS</t>
  </si>
  <si>
    <t>UED.ktoe.MT.NFM.ALUMINA.A_PRODUCTION.STEAM.RFG</t>
  </si>
  <si>
    <t>UED.ktoe.MT.NFM.ALUMINA.A_PRODUCTION.STEAM.LPG</t>
  </si>
  <si>
    <t>UED.ktoe.MT.NFM.ALUMINA.A_PRODUCTION.STEAM.DIESEL_LIQBIO</t>
  </si>
  <si>
    <t>UED.ktoe.MT.NFM.ALUMINA.A_PRODUCTION.STEAM.RFO</t>
  </si>
  <si>
    <t>UED.ktoe.MT.NFM.ALUMINA.A_PRODUCTION.STEAM.OTHER</t>
  </si>
  <si>
    <t>UED.ktoe.MT.NFM.ALUMINA.A_PRODUCTION.STEAM.NG_BIOGAS</t>
  </si>
  <si>
    <t>UED.ktoe.MT.NFM.ALUMINA.A_PRODUCTION.STEAM.DERIVED</t>
  </si>
  <si>
    <t>UED.ktoe.MT.NFM.ALUMINA.A_PRODUCTION.STEAM.BIOMASS_WASTE</t>
  </si>
  <si>
    <t>UED.ktoe.MT.NFM.ALUMINA.A_PRODUCTION.STEAM.STEAM_DISTR</t>
  </si>
  <si>
    <t>UED.ktoe.MT.NFM.ALUMINA.A_REFINING.TOTAL.TOTAL</t>
  </si>
  <si>
    <t>UED.ktoe.MT.NFM.ALUMINA.A_REFINING.THERM.LPG</t>
  </si>
  <si>
    <t>UED.ktoe.MT.NFM.ALUMINA.A_REFINING.THERM.DIESEL_LIQBIO</t>
  </si>
  <si>
    <t>UED.ktoe.MT.NFM.ALUMINA.A_REFINING.THERM.RFO</t>
  </si>
  <si>
    <t>UED.ktoe.MT.NFM.ALUMINA.A_REFINING.THERM.NG_BIOGAS</t>
  </si>
  <si>
    <t>UED.ktoe.MT.NFM.ALUMINA.A_REFINING.THERM.ELEC</t>
  </si>
  <si>
    <t>UED.ktoe.MT.NFM.PRIM_ALU.TOTAL.TOTAL.TOTAL</t>
  </si>
  <si>
    <t>UED.ktoe.MT.NFM.PRIM_ALU.LIGHT.GENERIC.ELEC</t>
  </si>
  <si>
    <t>UED.ktoe.MT.NFM.PRIM_ALU.AIRCOMP.GENERIC.ELEC</t>
  </si>
  <si>
    <t>UED.ktoe.MT.NFM.PRIM_ALU.MOTOR.GENERIC.ELEC</t>
  </si>
  <si>
    <t>UED.ktoe.MT.NFM.PRIM_ALU.FANS.GENERIC.ELEC</t>
  </si>
  <si>
    <t>UED.ktoe.MT.NFM.PRIM_ALU.LOW_ENTH.TOTAL.TOTAL</t>
  </si>
  <si>
    <t>UED.ktoe.MT.NFM.PRIM_ALU.LOW_ENTH.THERM.DIESEL_LIQBIO</t>
  </si>
  <si>
    <t>UED.ktoe.MT.NFM.PRIM_ALU.LOW_ENTH.THERM.NG_BIOGAS</t>
  </si>
  <si>
    <t>UED.ktoe.MT.NFM.PRIM_ALU.LOW_ENTH.THERM.SOLAR_GEO</t>
  </si>
  <si>
    <t>UED.ktoe.MT.NFM.PRIM_ALU.LOW_ENTH.HP.AMBIENT</t>
  </si>
  <si>
    <t>UED.ktoe.MT.NFM.PRIM_ALU.LOW_ENTH.THERM.ELEC</t>
  </si>
  <si>
    <t>UED.ktoe.MT.NFM.PRIM_ALU.SMELTING.ELEC.ELEC</t>
  </si>
  <si>
    <t>UED.ktoe.MT.NFM.PRIM_ALU.PROCESSING.TOTAL.TOTAL</t>
  </si>
  <si>
    <t>UED.ktoe.MT.NFM.PRIM_ALU.PROCESSING.THERM.TOTAL</t>
  </si>
  <si>
    <t>UED.ktoe.MT.NFM.PRIM_ALU.PROCESSING.THERM.LPG</t>
  </si>
  <si>
    <t>UED.ktoe.MT.NFM.PRIM_ALU.PROCESSING.THERM.DIESEL_LIQBIO</t>
  </si>
  <si>
    <t>UED.ktoe.MT.NFM.PRIM_ALU.PROCESSING.THERM.RFO</t>
  </si>
  <si>
    <t>UED.ktoe.MT.NFM.PRIM_ALU.PROCESSING.THERM.NG_BIOGAS</t>
  </si>
  <si>
    <t>UED.ktoe.MT.NFM.PRIM_ALU.PROCESSING.ELEC.ELEC</t>
  </si>
  <si>
    <t>UED.ktoe.MT.NFM.PRIM_ALU.FINISHING.THERM.TOTAL</t>
  </si>
  <si>
    <t>UED.ktoe.MT.NFM.PRIM_ALU.FINISHING.THERM.LPG</t>
  </si>
  <si>
    <t>UED.ktoe.MT.NFM.PRIM_ALU.FINISHING.THERM.DIESEL_LIQBIO</t>
  </si>
  <si>
    <t>UED.ktoe.MT.NFM.PRIM_ALU.FINISHING.THERM.NG_BIOGAS</t>
  </si>
  <si>
    <t>UED.ktoe.MT.NFM.PRIM_ALU.FINISHING_STEAM.TOTAL.TOTAL</t>
  </si>
  <si>
    <t>UED.ktoe.MT.NFM.PRIM_ALU.FINISHING_STEAM.STEAM.SOLIDS</t>
  </si>
  <si>
    <t>UED.ktoe.MT.NFM.PRIM_ALU.FINISHING_STEAM.STEAM.RFG</t>
  </si>
  <si>
    <t>UED.ktoe.MT.NFM.PRIM_ALU.FINISHING_STEAM.STEAM.LPG</t>
  </si>
  <si>
    <t>UED.ktoe.MT.NFM.PRIM_ALU.FINISHING_STEAM.STEAM.DIESEL_LIQBIO</t>
  </si>
  <si>
    <t>UED.ktoe.MT.NFM.PRIM_ALU.FINISHING_STEAM.STEAM.RFO</t>
  </si>
  <si>
    <t>UED.ktoe.MT.NFM.PRIM_ALU.FINISHING_STEAM.STEAM.OTHER</t>
  </si>
  <si>
    <t>UED.ktoe.MT.NFM.PRIM_ALU.FINISHING_STEAM.STEAM.NG_BIOGAS</t>
  </si>
  <si>
    <t>UED.ktoe.MT.NFM.PRIM_ALU.FINISHING_STEAM.STEAM.DERIVED</t>
  </si>
  <si>
    <t>UED.ktoe.MT.NFM.PRIM_ALU.FINISHING_STEAM.STEAM.BIOMASS_WASTE</t>
  </si>
  <si>
    <t>UED.ktoe.MT.NFM.PRIM_ALU.FINISHING_STEAM.STEAM.STEAM_DISTR</t>
  </si>
  <si>
    <t>UED.ktoe.MT.NFM.PRIM_ALU.FINISHING.ELEC.ELEC</t>
  </si>
  <si>
    <t>UED.ktoe.MT.NFM.SEC_ALU.TOTAL.TOTAL.TOTAL</t>
  </si>
  <si>
    <t>UED.ktoe.MT.NFM.SEC_ALU.LIGHT.GENERIC.ELEC</t>
  </si>
  <si>
    <t>UED.ktoe.MT.NFM.SEC_ALU.AIRCOMP.GENERIC.ELEC</t>
  </si>
  <si>
    <t>UED.ktoe.MT.NFM.SEC_ALU.MOTOR.GENERIC.ELEC</t>
  </si>
  <si>
    <t>UED.ktoe.MT.NFM.SEC_ALU.FANS.GENERIC.ELEC</t>
  </si>
  <si>
    <t>UED.ktoe.MT.NFM.SEC_ALU.LOW_ENTH.TOTAL.TOTAL</t>
  </si>
  <si>
    <t>UED.ktoe.MT.NFM.SEC_ALU.LOW_ENTH.THERM.DIESEL_LIQBIO</t>
  </si>
  <si>
    <t>UED.ktoe.MT.NFM.SEC_ALU.LOW_ENTH.THERM.NG_BIOGAS</t>
  </si>
  <si>
    <t>UED.ktoe.MT.NFM.SEC_ALU.LOW_ENTH.THERM.SOLAR_GEO</t>
  </si>
  <si>
    <t>UED.ktoe.MT.NFM.SEC_ALU.LOW_ENTH.HP.AMBIENT</t>
  </si>
  <si>
    <t>UED.ktoe.MT.NFM.SEC_ALU.LOW_ENTH.THERM.ELEC</t>
  </si>
  <si>
    <t>UED.ktoe.MT.NFM.SEC_ALU.SEC_REMELTING.TOTAL.TOTAL</t>
  </si>
  <si>
    <t>UED.ktoe.MT.NFM.SEC_ALU.SEC_REMELTING.THERM.TOTAL</t>
  </si>
  <si>
    <t>UED.ktoe.MT.NFM.SEC_ALU.SEC_REMELTING.THERM.LPG</t>
  </si>
  <si>
    <t>UED.ktoe.MT.NFM.SEC_ALU.SEC_REMELTING.THERM.DIESEL_LIQBIO</t>
  </si>
  <si>
    <t>UED.ktoe.MT.NFM.SEC_ALU.SEC_REMELTING.THERM.RFO</t>
  </si>
  <si>
    <t>UED.ktoe.MT.NFM.SEC_ALU.SEC_REMELTING.THERM.NG_BIOGAS</t>
  </si>
  <si>
    <t>UED.ktoe.MT.NFM.SEC_ALU.SEC_REMELTING.ELEC.ELEC</t>
  </si>
  <si>
    <t>UED.ktoe.MT.NFM.SEC_ALU.SEC_PROCESSING.TOTAL.TOTAL</t>
  </si>
  <si>
    <t>UED.ktoe.MT.NFM.SEC_ALU.SEC_PROCESSING.THERM.TOTAL</t>
  </si>
  <si>
    <t>UED.ktoe.MT.NFM.SEC_ALU.SEC_PROCESSING.THERM.LPG</t>
  </si>
  <si>
    <t>UED.ktoe.MT.NFM.SEC_ALU.SEC_PROCESSING.THERM.DIESEL_LIQBIO</t>
  </si>
  <si>
    <t>UED.ktoe.MT.NFM.SEC_ALU.SEC_PROCESSING.THERM.RFO</t>
  </si>
  <si>
    <t>UED.ktoe.MT.NFM.SEC_ALU.SEC_PROCESSING.THERM.NG_BIOGAS</t>
  </si>
  <si>
    <t>UED.ktoe.MT.NFM.SEC_ALU.SEC_PROCESSING.ELEC.ELEC</t>
  </si>
  <si>
    <t>UED.ktoe.MT.NFM.SEC_ALU.SEC_FINISHING.THERM.TOTAL</t>
  </si>
  <si>
    <t>UED.ktoe.MT.NFM.SEC_ALU.SEC_FINISHING.THERM.LPG</t>
  </si>
  <si>
    <t>UED.ktoe.MT.NFM.SEC_ALU.SEC_FINISHING.THERM.DIESEL_LIQBIO</t>
  </si>
  <si>
    <t>UED.ktoe.MT.NFM.SEC_ALU.SEC_FINISHING.THERM.NG_BIOGAS</t>
  </si>
  <si>
    <t>UED.ktoe.MT.NFM.SEC_ALU.SEC_FINISHING_STEAM.TOTAL.TOTAL</t>
  </si>
  <si>
    <t>UED.ktoe.MT.NFM.SEC_ALU.SEC_FINISHING_STEAM.STEAM.SOLIDS</t>
  </si>
  <si>
    <t>UED.ktoe.MT.NFM.SEC_ALU.SEC_FINISHING_STEAM.STEAM.RFG</t>
  </si>
  <si>
    <t>UED.ktoe.MT.NFM.SEC_ALU.SEC_FINISHING_STEAM.STEAM.LPG</t>
  </si>
  <si>
    <t>UED.ktoe.MT.NFM.SEC_ALU.SEC_FINISHING_STEAM.STEAM.DIESEL_LIQBIO</t>
  </si>
  <si>
    <t>UED.ktoe.MT.NFM.SEC_ALU.SEC_FINISHING_STEAM.STEAM.RFO</t>
  </si>
  <si>
    <t>UED.ktoe.MT.NFM.SEC_ALU.SEC_FINISHING_STEAM.STEAM.OTHER</t>
  </si>
  <si>
    <t>UED.ktoe.MT.NFM.SEC_ALU.SEC_FINISHING_STEAM.STEAM.NG_BIOGAS</t>
  </si>
  <si>
    <t>UED.ktoe.MT.NFM.SEC_ALU.SEC_FINISHING_STEAM.STEAM.DERIVED</t>
  </si>
  <si>
    <t>UED.ktoe.MT.NFM.SEC_ALU.SEC_FINISHING_STEAM.STEAM.BIOMASS_WASTE</t>
  </si>
  <si>
    <t>UED.ktoe.MT.NFM.SEC_ALU.SEC_FINISHING_STEAM.STEAM.STEAM_DISTR</t>
  </si>
  <si>
    <t>UED.ktoe.MT.NFM.SEC_ALU.SEC_FINISHING.ELEC.ELEC</t>
  </si>
  <si>
    <t>UED.ktoe.MT.NFM.OTHER_NFM.TOTAL.TOTAL.TOTAL</t>
  </si>
  <si>
    <t>UED.ktoe.MT.NFM.OTHER_NFM.LIGHT.GENERIC.ELEC</t>
  </si>
  <si>
    <t>UED.ktoe.MT.NFM.OTHER_NFM.AIRCOMP.GENERIC.ELEC</t>
  </si>
  <si>
    <t>UED.ktoe.MT.NFM.OTHER_NFM.MOTOR.GENERIC.ELEC</t>
  </si>
  <si>
    <t>UED.ktoe.MT.NFM.OTHER_NFM.FANS.GENERIC.ELEC</t>
  </si>
  <si>
    <t>UED.ktoe.MT.NFM.OTHER_NFM.LOW_ENTH.TOTAL.TOTAL</t>
  </si>
  <si>
    <t>UED.ktoe.MT.NFM.OTHER_NFM.LOW_ENTH.THERM.DIESEL_LIQBIO</t>
  </si>
  <si>
    <t>UED.ktoe.MT.NFM.OTHER_NFM.LOW_ENTH.THERM.NG_BIOGAS</t>
  </si>
  <si>
    <t>UED.ktoe.MT.NFM.OTHER_NFM.LOW_ENTH.THERM.SOLAR_GEO</t>
  </si>
  <si>
    <t>UED.ktoe.MT.NFM.OTHER_NFM.LOW_ENTH.HP.AMBIENT</t>
  </si>
  <si>
    <t>UED.ktoe.MT.NFM.OTHER_NFM.LOW_ENTH.THERM.ELEC</t>
  </si>
  <si>
    <t>UED.ktoe.MT.NFM.OTHER_NFM.OTH_PRODUCTION.TOTAL.TOTAL</t>
  </si>
  <si>
    <t>UED.ktoe.MT.NFM.OTHER_NFM.OTH_PRODUCTION.THERM.TOTAL</t>
  </si>
  <si>
    <t>UED.ktoe.MT.NFM.OTHER_NFM.OTH_PRODUCTION.THERM.SOLIDS</t>
  </si>
  <si>
    <t>UED.ktoe.MT.NFM.OTHER_NFM.OTH_PRODUCTION.THERM.LPG</t>
  </si>
  <si>
    <t>UED.ktoe.MT.NFM.OTHER_NFM.OTH_PRODUCTION.THERM.DIESEL_LIQBIO</t>
  </si>
  <si>
    <t>UED.ktoe.MT.NFM.OTHER_NFM.OTH_PRODUCTION.THERM.RFO</t>
  </si>
  <si>
    <t>UED.ktoe.MT.NFM.OTHER_NFM.OTH_PRODUCTION.THERM.NG_BIOGAS</t>
  </si>
  <si>
    <t>UED.ktoe.MT.NFM.OTHER_NFM.OTH_PRODUCTION.ELEC.ELEC</t>
  </si>
  <si>
    <t>UED.ktoe.MT.NFM.OTHER_NFM.OTH_PROCESSING.TOTAL.TOTAL</t>
  </si>
  <si>
    <t>UED.ktoe.MT.NFM.OTHER_NFM.OTH_PROCESSING.THERM.TOTAL</t>
  </si>
  <si>
    <t>UED.ktoe.MT.NFM.OTHER_NFM.OTH_PROCESSING.THERM.LPG</t>
  </si>
  <si>
    <t>UED.ktoe.MT.NFM.OTHER_NFM.OTH_PROCESSING.THERM.DIESEL_LIQBIO</t>
  </si>
  <si>
    <t>UED.ktoe.MT.NFM.OTHER_NFM.OTH_PROCESSING.THERM.RFO</t>
  </si>
  <si>
    <t>UED.ktoe.MT.NFM.OTHER_NFM.OTH_PROCESSING.THERM.NG_BIOGAS</t>
  </si>
  <si>
    <t>UED.ktoe.MT.NFM.OTHER_NFM.OTH_PROCESSING.ELEC.ELEC</t>
  </si>
  <si>
    <t>UED.ktoe.MT.NFM.OTHER_NFM.OTH_FINISHING.THERM.TOTAL</t>
  </si>
  <si>
    <t>UED.ktoe.MT.NFM.OTHER_NFM.OTH_FINISHING.THERM.LPG</t>
  </si>
  <si>
    <t>UED.ktoe.MT.NFM.OTHER_NFM.OTH_FINISHING.THERM.DIESEL_LIQBIO</t>
  </si>
  <si>
    <t>UED.ktoe.MT.NFM.OTHER_NFM.OTH_FINISHING.THERM.NG_BIOGAS</t>
  </si>
  <si>
    <t>UED.ktoe.MT.NFM.OTHER_NFM.OTH_FINISHING_STEAM.TOTAL.TOTAL</t>
  </si>
  <si>
    <t>UED.ktoe.MT.NFM.OTHER_NFM.OTH_FINISHING_STEAM.STEAM.SOLIDS</t>
  </si>
  <si>
    <t>UED.ktoe.MT.NFM.OTHER_NFM.OTH_FINISHING_STEAM.STEAM.RFG</t>
  </si>
  <si>
    <t>UED.ktoe.MT.NFM.OTHER_NFM.OTH_FINISHING_STEAM.STEAM.LPG</t>
  </si>
  <si>
    <t>UED.ktoe.MT.NFM.OTHER_NFM.OTH_FINISHING_STEAM.STEAM.DIESEL_LIQBIO</t>
  </si>
  <si>
    <t>UED.ktoe.MT.NFM.OTHER_NFM.OTH_FINISHING_STEAM.STEAM.RFO</t>
  </si>
  <si>
    <t>UED.ktoe.MT.NFM.OTHER_NFM.OTH_FINISHING_STEAM.STEAM.OTHER</t>
  </si>
  <si>
    <t>UED.ktoe.MT.NFM.OTHER_NFM.OTH_FINISHING_STEAM.STEAM.NG_BIOGAS</t>
  </si>
  <si>
    <t>UED.ktoe.MT.NFM.OTHER_NFM.OTH_FINISHING_STEAM.STEAM.DERIVED</t>
  </si>
  <si>
    <t>UED.ktoe.MT.NFM.OTHER_NFM.OTH_FINISHING_STEAM.STEAM.BIOMASS_WASTE</t>
  </si>
  <si>
    <t>UED.ktoe.MT.NFM.OTHER_NFM.OTH_FINISHING_STEAM.STEAM.STEAM_DISTR</t>
  </si>
  <si>
    <t>UED.ktoe.MT.NFM.OTHER_NFM.OTH_FINISHING.ELEC.ELEC</t>
  </si>
  <si>
    <t>FUEL_EMI.ktCO2.MT.NFM.ALUMINA.TOTAL.TOTAL.TOTAL</t>
  </si>
  <si>
    <t>FUEL_EMI.ktCO2.MT.NFM.ALUMINA.LIGHT.GENERIC.ELEC</t>
  </si>
  <si>
    <t>FUEL_EMI.ktCO2.MT.NFM.ALUMINA.AIRCOMP.GENERIC.ELEC</t>
  </si>
  <si>
    <t>FUEL_EMI.ktCO2.MT.NFM.ALUMINA.MOTOR.GENERIC.ELEC</t>
  </si>
  <si>
    <t>FUEL_EMI.ktCO2.MT.NFM.ALUMINA.FANS.GENERIC.ELEC</t>
  </si>
  <si>
    <t>FUEL_EMI.ktCO2.MT.NFM.ALUMINA.LOW_ENTH.TOTAL.TOTAL</t>
  </si>
  <si>
    <t>FUEL_EMI.ktCO2.MT.NFM.ALUMINA.LOW_ENTH.THERM.DIESEL_LIQBIO</t>
  </si>
  <si>
    <t>FUEL_EMI.ktCO2.MT.NFM.ALUMINA.LOW_ENTH.THERM.NG_BIOGAS</t>
  </si>
  <si>
    <t>FUEL_EMI.ktCO2.MT.NFM.ALUMINA.LOW_ENTH.THERM.SOLAR_GEO</t>
  </si>
  <si>
    <t>FUEL_EMI.ktCO2.MT.NFM.ALUMINA.LOW_ENTH.HP.AMBIENT</t>
  </si>
  <si>
    <t>FUEL_EMI.ktCO2.MT.NFM.ALUMINA.LOW_ENTH.THERM.ELEC</t>
  </si>
  <si>
    <t>FUEL_EMI.ktCO2.MT.NFM.ALUMINA.A_PRODUCTION.TOTAL.TOTAL</t>
  </si>
  <si>
    <t>FUEL_EMI.ktCO2.MT.NFM.ALUMINA.A_PRODUCTION.STEAM.SOLIDS</t>
  </si>
  <si>
    <t>FUEL_EMI.ktCO2.MT.NFM.ALUMINA.A_PRODUCTION.STEAM.RFG</t>
  </si>
  <si>
    <t>FUEL_EMI.ktCO2.MT.NFM.ALUMINA.A_PRODUCTION.STEAM.LPG</t>
  </si>
  <si>
    <t>FUEL_EMI.ktCO2.MT.NFM.ALUMINA.A_PRODUCTION.STEAM.DIESEL_LIQBIO</t>
  </si>
  <si>
    <t>FUEL_EMI.ktCO2.MT.NFM.ALUMINA.A_PRODUCTION.STEAM.RFO</t>
  </si>
  <si>
    <t>FUEL_EMI.ktCO2.MT.NFM.ALUMINA.A_PRODUCTION.STEAM.OTHER</t>
  </si>
  <si>
    <t>FUEL_EMI.ktCO2.MT.NFM.ALUMINA.A_PRODUCTION.STEAM.NG_BIOGAS</t>
  </si>
  <si>
    <t>FUEL_EMI.ktCO2.MT.NFM.ALUMINA.A_PRODUCTION.STEAM.DERIVED</t>
  </si>
  <si>
    <t>FUEL_EMI.ktCO2.MT.NFM.ALUMINA.A_PRODUCTION.STEAM.BIOMASS_WASTE</t>
  </si>
  <si>
    <t>FUEL_EMI.ktCO2.MT.NFM.ALUMINA.A_PRODUCTION.STEAM.STEAM_DISTR</t>
  </si>
  <si>
    <t>FUEL_EMI.ktCO2.MT.NFM.ALUMINA.A_REFINING.TOTAL.TOTAL</t>
  </si>
  <si>
    <t>FUEL_EMI.ktCO2.MT.NFM.ALUMINA.A_REFINING.THERM.LPG</t>
  </si>
  <si>
    <t>FUEL_EMI.ktCO2.MT.NFM.ALUMINA.A_REFINING.THERM.DIESEL_LIQBIO</t>
  </si>
  <si>
    <t>FUEL_EMI.ktCO2.MT.NFM.ALUMINA.A_REFINING.THERM.RFO</t>
  </si>
  <si>
    <t>FUEL_EMI.ktCO2.MT.NFM.ALUMINA.A_REFINING.THERM.NG_BIOGAS</t>
  </si>
  <si>
    <t>FUEL_EMI.ktCO2.MT.NFM.ALUMINA.A_REFINING.THERM.ELEC</t>
  </si>
  <si>
    <t>FUEL_EMI.ktCO2.MT.NFM.PRIM_ALU.LIGHT.GENERIC.ELEC</t>
  </si>
  <si>
    <t>FUEL_EMI.ktCO2.MT.NFM.PRIM_ALU.AIRCOMP.GENERIC.ELEC</t>
  </si>
  <si>
    <t>FUEL_EMI.ktCO2.MT.NFM.PRIM_ALU.MOTOR.GENERIC.ELEC</t>
  </si>
  <si>
    <t>FUEL_EMI.ktCO2.MT.NFM.PRIM_ALU.FANS.GENERIC.ELEC</t>
  </si>
  <si>
    <t>FUEL_EMI.ktCO2.MT.NFM.PRIM_ALU.LOW_ENTH.TOTAL.TOTAL</t>
  </si>
  <si>
    <t>FUEL_EMI.ktCO2.MT.NFM.PRIM_ALU.LOW_ENTH.THERM.DIESEL_LIQBIO</t>
  </si>
  <si>
    <t>FUEL_EMI.ktCO2.MT.NFM.PRIM_ALU.LOW_ENTH.THERM.NG_BIOGAS</t>
  </si>
  <si>
    <t>FUEL_EMI.ktCO2.MT.NFM.PRIM_ALU.LOW_ENTH.THERM.SOLAR_GEO</t>
  </si>
  <si>
    <t>FUEL_EMI.ktCO2.MT.NFM.PRIM_ALU.LOW_ENTH.HP.AMBIENT</t>
  </si>
  <si>
    <t>FUEL_EMI.ktCO2.MT.NFM.PRIM_ALU.LOW_ENTH.THERM.ELEC</t>
  </si>
  <si>
    <t>FUEL_EMI.ktCO2.MT.NFM.PRIM_ALU.SMELTING.ELEC.ELEC</t>
  </si>
  <si>
    <t>FUEL_EMI.ktCO2.MT.NFM.PRIM_ALU.PROCESSING.TOTAL.TOTAL</t>
  </si>
  <si>
    <t>FUEL_EMI.ktCO2.MT.NFM.PRIM_ALU.PROCESSING.THERM.TOTAL</t>
  </si>
  <si>
    <t>FUEL_EMI.ktCO2.MT.NFM.PRIM_ALU.PROCESSING.THERM.LPG</t>
  </si>
  <si>
    <t>FUEL_EMI.ktCO2.MT.NFM.PRIM_ALU.PROCESSING.THERM.DIESEL_LIQBIO</t>
  </si>
  <si>
    <t>FUEL_EMI.ktCO2.MT.NFM.PRIM_ALU.PROCESSING.THERM.RFO</t>
  </si>
  <si>
    <t>FUEL_EMI.ktCO2.MT.NFM.PRIM_ALU.PROCESSING.THERM.NG_BIOGAS</t>
  </si>
  <si>
    <t>FUEL_EMI.ktCO2.MT.NFM.PRIM_ALU.PROCESSING.ELEC.ELEC</t>
  </si>
  <si>
    <t>FUEL_EMI.ktCO2.MT.NFM.PRIM_ALU.FINISHING.THERM.TOTAL</t>
  </si>
  <si>
    <t>FUEL_EMI.ktCO2.MT.NFM.PRIM_ALU.FINISHING.THERM.LPG</t>
  </si>
  <si>
    <t>FUEL_EMI.ktCO2.MT.NFM.PRIM_ALU.FINISHING.THERM.DIESEL_LIQBIO</t>
  </si>
  <si>
    <t>FUEL_EMI.ktCO2.MT.NFM.PRIM_ALU.FINISHING.THERM.NG_BIOGAS</t>
  </si>
  <si>
    <t>FUEL_EMI.ktCO2.MT.NFM.PRIM_ALU.FINISHING_STEAM.TOTAL.TOTAL</t>
  </si>
  <si>
    <t>FUEL_EMI.ktCO2.MT.NFM.PRIM_ALU.FINISHING_STEAM.STEAM.SOLIDS</t>
  </si>
  <si>
    <t>FUEL_EMI.ktCO2.MT.NFM.PRIM_ALU.FINISHING_STEAM.STEAM.RFG</t>
  </si>
  <si>
    <t>FUEL_EMI.ktCO2.MT.NFM.PRIM_ALU.FINISHING_STEAM.STEAM.LPG</t>
  </si>
  <si>
    <t>FUEL_EMI.ktCO2.MT.NFM.PRIM_ALU.FINISHING_STEAM.STEAM.DIESEL_LIQBIO</t>
  </si>
  <si>
    <t>FUEL_EMI.ktCO2.MT.NFM.PRIM_ALU.FINISHING_STEAM.STEAM.RFO</t>
  </si>
  <si>
    <t>FUEL_EMI.ktCO2.MT.NFM.PRIM_ALU.FINISHING_STEAM.STEAM.OTHER</t>
  </si>
  <si>
    <t>FUEL_EMI.ktCO2.MT.NFM.PRIM_ALU.FINISHING_STEAM.STEAM.NG_BIOGAS</t>
  </si>
  <si>
    <t>FUEL_EMI.ktCO2.MT.NFM.PRIM_ALU.FINISHING_STEAM.STEAM.DERIVED</t>
  </si>
  <si>
    <t>FUEL_EMI.ktCO2.MT.NFM.PRIM_ALU.FINISHING_STEAM.STEAM.BIOMASS_WASTE</t>
  </si>
  <si>
    <t>FUEL_EMI.ktCO2.MT.NFM.PRIM_ALU.FINISHING_STEAM.STEAM.STEAM_DISTR</t>
  </si>
  <si>
    <t>FUEL_EMI.ktCO2.MT.NFM.PRIM_ALU.FINISHING.ELEC.ELEC</t>
  </si>
  <si>
    <t>PROCESS_EMI.ktCO2.MT.NFM.PRIM_ALU</t>
  </si>
  <si>
    <t>FUEL_EMI.ktCO2.MT.NFM.SEC_ALU.TOTAL.TOTAL.TOTAL</t>
  </si>
  <si>
    <t>FUEL_EMI.ktCO2.MT.NFM.SEC_ALU.LIGHT.GENERIC.ELEC</t>
  </si>
  <si>
    <t>FUEL_EMI.ktCO2.MT.NFM.SEC_ALU.AIRCOMP.GENERIC.ELEC</t>
  </si>
  <si>
    <t>FUEL_EMI.ktCO2.MT.NFM.SEC_ALU.MOTOR.GENERIC.ELEC</t>
  </si>
  <si>
    <t>FUEL_EMI.ktCO2.MT.NFM.SEC_ALU.FANS.GENERIC.ELEC</t>
  </si>
  <si>
    <t>FUEL_EMI.ktCO2.MT.NFM.SEC_ALU.LOW_ENTH.TOTAL.TOTAL</t>
  </si>
  <si>
    <t>FUEL_EMI.ktCO2.MT.NFM.SEC_ALU.LOW_ENTH.THERM.DIESEL_LIQBIO</t>
  </si>
  <si>
    <t>FUEL_EMI.ktCO2.MT.NFM.SEC_ALU.LOW_ENTH.THERM.NG_BIOGAS</t>
  </si>
  <si>
    <t>FUEL_EMI.ktCO2.MT.NFM.SEC_ALU.LOW_ENTH.THERM.SOLAR_GEO</t>
  </si>
  <si>
    <t>FUEL_EMI.ktCO2.MT.NFM.SEC_ALU.LOW_ENTH.HP.AMBIENT</t>
  </si>
  <si>
    <t>FUEL_EMI.ktCO2.MT.NFM.SEC_ALU.LOW_ENTH.THERM.ELEC</t>
  </si>
  <si>
    <t>FUEL_EMI.ktCO2.MT.NFM.SEC_ALU.SEC_REMELTING.TOTAL.TOTAL</t>
  </si>
  <si>
    <t>FUEL_EMI.ktCO2.MT.NFM.SEC_ALU.SEC_REMELTING.THERM.TOTAL</t>
  </si>
  <si>
    <t>FUEL_EMI.ktCO2.MT.NFM.SEC_ALU.SEC_REMELTING.THERM.LPG</t>
  </si>
  <si>
    <t>FUEL_EMI.ktCO2.MT.NFM.SEC_ALU.SEC_REMELTING.THERM.DIESEL_LIQBIO</t>
  </si>
  <si>
    <t>FUEL_EMI.ktCO2.MT.NFM.SEC_ALU.SEC_REMELTING.THERM.RFO</t>
  </si>
  <si>
    <t>FUEL_EMI.ktCO2.MT.NFM.SEC_ALU.SEC_REMELTING.THERM.NG_BIOGAS</t>
  </si>
  <si>
    <t>FUEL_EMI.ktCO2.MT.NFM.SEC_ALU.SEC_REMELTING.ELEC.ELEC</t>
  </si>
  <si>
    <t>FUEL_EMI.ktCO2.MT.NFM.SEC_ALU.SEC_PROCESSING.TOTAL.TOTAL</t>
  </si>
  <si>
    <t>FUEL_EMI.ktCO2.MT.NFM.SEC_ALU.SEC_PROCESSING.THERM.TOTAL</t>
  </si>
  <si>
    <t>FUEL_EMI.ktCO2.MT.NFM.SEC_ALU.SEC_PROCESSING.THERM.LPG</t>
  </si>
  <si>
    <t>FUEL_EMI.ktCO2.MT.NFM.SEC_ALU.SEC_PROCESSING.THERM.DIESEL_LIQBIO</t>
  </si>
  <si>
    <t>FUEL_EMI.ktCO2.MT.NFM.SEC_ALU.SEC_PROCESSING.THERM.RFO</t>
  </si>
  <si>
    <t>FUEL_EMI.ktCO2.MT.NFM.SEC_ALU.SEC_PROCESSING.THERM.NG_BIOGAS</t>
  </si>
  <si>
    <t>FUEL_EMI.ktCO2.MT.NFM.SEC_ALU.SEC_PROCESSING.ELEC.ELEC</t>
  </si>
  <si>
    <t>FUEL_EMI.ktCO2.MT.NFM.SEC_ALU.SEC_FINISHING.THERM.TOTAL</t>
  </si>
  <si>
    <t>FUEL_EMI.ktCO2.MT.NFM.SEC_ALU.SEC_FINISHING.THERM.LPG</t>
  </si>
  <si>
    <t>FUEL_EMI.ktCO2.MT.NFM.SEC_ALU.SEC_FINISHING.THERM.DIESEL_LIQBIO</t>
  </si>
  <si>
    <t>FUEL_EMI.ktCO2.MT.NFM.SEC_ALU.SEC_FINISHING.THERM.NG_BIOGAS</t>
  </si>
  <si>
    <t>FUEL_EMI.ktCO2.MT.NFM.SEC_ALU.SEC_FINISHING_STEAM.TOTAL.TOTAL</t>
  </si>
  <si>
    <t>FUEL_EMI.ktCO2.MT.NFM.SEC_ALU.SEC_FINISHING_STEAM.STEAM.SOLIDS</t>
  </si>
  <si>
    <t>FUEL_EMI.ktCO2.MT.NFM.SEC_ALU.SEC_FINISHING_STEAM.STEAM.RFG</t>
  </si>
  <si>
    <t>FUEL_EMI.ktCO2.MT.NFM.SEC_ALU.SEC_FINISHING_STEAM.STEAM.LPG</t>
  </si>
  <si>
    <t>FUEL_EMI.ktCO2.MT.NFM.SEC_ALU.SEC_FINISHING_STEAM.STEAM.DIESEL_LIQBIO</t>
  </si>
  <si>
    <t>FUEL_EMI.ktCO2.MT.NFM.SEC_ALU.SEC_FINISHING_STEAM.STEAM.RFO</t>
  </si>
  <si>
    <t>FUEL_EMI.ktCO2.MT.NFM.SEC_ALU.SEC_FINISHING_STEAM.STEAM.OTHER</t>
  </si>
  <si>
    <t>FUEL_EMI.ktCO2.MT.NFM.SEC_ALU.SEC_FINISHING_STEAM.STEAM.NG_BIOGAS</t>
  </si>
  <si>
    <t>FUEL_EMI.ktCO2.MT.NFM.SEC_ALU.SEC_FINISHING_STEAM.STEAM.DERIVED</t>
  </si>
  <si>
    <t>FUEL_EMI.ktCO2.MT.NFM.SEC_ALU.SEC_FINISHING_STEAM.STEAM.BIOMASS_WASTE</t>
  </si>
  <si>
    <t>FUEL_EMI.ktCO2.MT.NFM.SEC_ALU.SEC_FINISHING_STEAM.STEAM.STEAM_DISTR</t>
  </si>
  <si>
    <t>FUEL_EMI.ktCO2.MT.NFM.SEC_ALU.SEC_FINISHING.ELEC.ELEC</t>
  </si>
  <si>
    <t>FUEL_EMI.ktCO2.MT.NFM.OTHER_NFM.LIGHT.GENERIC.ELEC</t>
  </si>
  <si>
    <t>FUEL_EMI.ktCO2.MT.NFM.OTHER_NFM.AIRCOMP.GENERIC.ELEC</t>
  </si>
  <si>
    <t>FUEL_EMI.ktCO2.MT.NFM.OTHER_NFM.MOTOR.GENERIC.ELEC</t>
  </si>
  <si>
    <t>FUEL_EMI.ktCO2.MT.NFM.OTHER_NFM.FANS.GENERIC.ELEC</t>
  </si>
  <si>
    <t>FUEL_EMI.ktCO2.MT.NFM.OTHER_NFM.LOW_ENTH.TOTAL.TOTAL</t>
  </si>
  <si>
    <t>FUEL_EMI.ktCO2.MT.NFM.OTHER_NFM.LOW_ENTH.THERM.DIESEL_LIQBIO</t>
  </si>
  <si>
    <t>FUEL_EMI.ktCO2.MT.NFM.OTHER_NFM.LOW_ENTH.THERM.NG_BIOGAS</t>
  </si>
  <si>
    <t>FUEL_EMI.ktCO2.MT.NFM.OTHER_NFM.LOW_ENTH.THERM.SOLAR_GEO</t>
  </si>
  <si>
    <t>FUEL_EMI.ktCO2.MT.NFM.OTHER_NFM.LOW_ENTH.HP.AMBIENT</t>
  </si>
  <si>
    <t>FUEL_EMI.ktCO2.MT.NFM.OTHER_NFM.LOW_ENTH.THERM.ELEC</t>
  </si>
  <si>
    <t>FUEL_EMI.ktCO2.MT.NFM.OTHER_NFM.OTH_PRODUCTION.TOTAL.TOTAL</t>
  </si>
  <si>
    <t>FUEL_EMI.ktCO2.MT.NFM.OTHER_NFM.OTH_PRODUCTION.THERM.TOTAL</t>
  </si>
  <si>
    <t>FUEL_EMI.ktCO2.MT.NFM.OTHER_NFM.OTH_PRODUCTION.THERM.SOLIDS</t>
  </si>
  <si>
    <t>FUEL_EMI.ktCO2.MT.NFM.OTHER_NFM.OTH_PRODUCTION.THERM.LPG</t>
  </si>
  <si>
    <t>FUEL_EMI.ktCO2.MT.NFM.OTHER_NFM.OTH_PRODUCTION.THERM.DIESEL_LIQBIO</t>
  </si>
  <si>
    <t>FUEL_EMI.ktCO2.MT.NFM.OTHER_NFM.OTH_PRODUCTION.THERM.RFO</t>
  </si>
  <si>
    <t>FUEL_EMI.ktCO2.MT.NFM.OTHER_NFM.OTH_PRODUCTION.THERM.NG_BIOGAS</t>
  </si>
  <si>
    <t>FUEL_EMI.ktCO2.MT.NFM.OTHER_NFM.OTH_PRODUCTION.ELEC.ELEC</t>
  </si>
  <si>
    <t>FUEL_EMI.ktCO2.MT.NFM.OTHER_NFM.OTH_PROCESSING.TOTAL.TOTAL</t>
  </si>
  <si>
    <t>FUEL_EMI.ktCO2.MT.NFM.OTHER_NFM.OTH_PROCESSING.THERM.TOTAL</t>
  </si>
  <si>
    <t>FUEL_EMI.ktCO2.MT.NFM.OTHER_NFM.OTH_PROCESSING.THERM.LPG</t>
  </si>
  <si>
    <t>FUEL_EMI.ktCO2.MT.NFM.OTHER_NFM.OTH_PROCESSING.THERM.DIESEL_LIQBIO</t>
  </si>
  <si>
    <t>FUEL_EMI.ktCO2.MT.NFM.OTHER_NFM.OTH_PROCESSING.THERM.RFO</t>
  </si>
  <si>
    <t>FUEL_EMI.ktCO2.MT.NFM.OTHER_NFM.OTH_PROCESSING.THERM.NG_BIOGAS</t>
  </si>
  <si>
    <t>FUEL_EMI.ktCO2.MT.NFM.OTHER_NFM.OTH_PROCESSING.ELEC.ELEC</t>
  </si>
  <si>
    <t>FUEL_EMI.ktCO2.MT.NFM.OTHER_NFM.OTH_FINISHING.THERM.TOTAL</t>
  </si>
  <si>
    <t>FUEL_EMI.ktCO2.MT.NFM.OTHER_NFM.OTH_FINISHING.THERM.LPG</t>
  </si>
  <si>
    <t>FUEL_EMI.ktCO2.MT.NFM.OTHER_NFM.OTH_FINISHING.THERM.DIESEL_LIQBIO</t>
  </si>
  <si>
    <t>FUEL_EMI.ktCO2.MT.NFM.OTHER_NFM.OTH_FINISHING.THERM.NG_BIOGAS</t>
  </si>
  <si>
    <t>FUEL_EMI.ktCO2.MT.NFM.OTHER_NFM.OTH_FINISHING_STEAM.TOTAL.TOTAL</t>
  </si>
  <si>
    <t>FUEL_EMI.ktCO2.MT.NFM.OTHER_NFM.OTH_FINISHING_STEAM.STEAM.SOLIDS</t>
  </si>
  <si>
    <t>FUEL_EMI.ktCO2.MT.NFM.OTHER_NFM.OTH_FINISHING_STEAM.STEAM.RFG</t>
  </si>
  <si>
    <t>FUEL_EMI.ktCO2.MT.NFM.OTHER_NFM.OTH_FINISHING_STEAM.STEAM.LPG</t>
  </si>
  <si>
    <t>FUEL_EMI.ktCO2.MT.NFM.OTHER_NFM.OTH_FINISHING_STEAM.STEAM.DIESEL_LIQBIO</t>
  </si>
  <si>
    <t>FUEL_EMI.ktCO2.MT.NFM.OTHER_NFM.OTH_FINISHING_STEAM.STEAM.RFO</t>
  </si>
  <si>
    <t>FUEL_EMI.ktCO2.MT.NFM.OTHER_NFM.OTH_FINISHING_STEAM.STEAM.OTHER</t>
  </si>
  <si>
    <t>FUEL_EMI.ktCO2.MT.NFM.OTHER_NFM.OTH_FINISHING_STEAM.STEAM.NG_BIOGAS</t>
  </si>
  <si>
    <t>FUEL_EMI.ktCO2.MT.NFM.OTHER_NFM.OTH_FINISHING_STEAM.STEAM.DERIVED</t>
  </si>
  <si>
    <t>FUEL_EMI.ktCO2.MT.NFM.OTHER_NFM.OTH_FINISHING_STEAM.STEAM.BIOMASS_WASTE</t>
  </si>
  <si>
    <t>FUEL_EMI.ktCO2.MT.NFM.OTHER_NFM.OTH_FINISHING_STEAM.STEAM.STEAM_DISTR</t>
  </si>
  <si>
    <t>FUEL_EMI.ktCO2.MT.NFM.OTHER_NFM.OTH_FINISHING.ELEC.ELEC</t>
  </si>
  <si>
    <t>PROCESS_EMI.ktCO2.MT.NFM.OTHER_NFM</t>
  </si>
  <si>
    <t>Aluminium - primary production (without process emissions)</t>
  </si>
  <si>
    <t>Other non-ferrous metals (without process emissions)</t>
  </si>
  <si>
    <t>Basic and other chemicals</t>
  </si>
  <si>
    <t>VA.Meuro2023.MT.CHI.BASIC_CHEM</t>
  </si>
  <si>
    <t>VA.Meuro2023.MT.CHI.OTHER_CHEM</t>
  </si>
  <si>
    <t>VA.Meuro2023.MT.CHI.PHARM</t>
  </si>
  <si>
    <t>Basic chemicals (kt ethylene eq.)</t>
  </si>
  <si>
    <t>OUTPUT.kt.MT.CHI.BASIC_CHEM</t>
  </si>
  <si>
    <t>Other chemicals (kt ethylene eq.)</t>
  </si>
  <si>
    <t>OUTPUT.kt.MT.CHI.OTHER_CHEM</t>
  </si>
  <si>
    <t>Pharmaceutical products etc. (kt ethylene eq.)</t>
  </si>
  <si>
    <t>OUTPUT.kt.MT.CHI.PHARM</t>
  </si>
  <si>
    <t>CAP.kt.MT.CHI.BASIC_CHEM</t>
  </si>
  <si>
    <t>CAP.kt.MT.CHI.OTHER_CHEM</t>
  </si>
  <si>
    <t>CAP.kt.MT.CHI.PHARM</t>
  </si>
  <si>
    <t>NEWCAP.kt.MT.CHI.BASIC_CHEM</t>
  </si>
  <si>
    <t>NEWCAP.kt.MT.CHI.OTHER_CHEM</t>
  </si>
  <si>
    <t>NEWCAP.kt.MT.CHI.PHARM</t>
  </si>
  <si>
    <t>FEC.ktoe.MT.CHI.TOTAL.TOTAL.TOTAL.TOTAL</t>
  </si>
  <si>
    <t>FEC.ktoe.MT.CHI.TOTAL.TOTAL.TOTAL.SOLIDS</t>
  </si>
  <si>
    <t>FEC.ktoe.MT.CHI.TOTAL.TOTAL.TOTAL.RFG</t>
  </si>
  <si>
    <t>FEC.ktoe.MT.CHI.TOTAL.TOTAL.TOTAL.LPG</t>
  </si>
  <si>
    <t>FEC.ktoe.MT.CHI.TOTAL.TOTAL.TOTAL.DIESEL</t>
  </si>
  <si>
    <t>FEC.ktoe.MT.CHI.TOTAL.TOTAL.TOTAL.RFO</t>
  </si>
  <si>
    <t>FEC.ktoe.MT.CHI.TOTAL.TOTAL.TOTAL.OTHER</t>
  </si>
  <si>
    <t>FEC.ktoe.MT.CHI.TOTAL.TOTAL.TOTAL.NG</t>
  </si>
  <si>
    <t>FEC.ktoe.MT.CHI.TOTAL.TOTAL.TOTAL.DERIVED</t>
  </si>
  <si>
    <t>FEC.ktoe.MT.CHI.TOTAL.TOTAL.TOTAL.BIOMASS_WASTE</t>
  </si>
  <si>
    <t>FEC.ktoe.MT.CHI.TOTAL.TOTAL.TOTAL.BIOGAS</t>
  </si>
  <si>
    <t>FEC.ktoe.MT.CHI.TOTAL.TOTAL.TOTAL.LIQBIO</t>
  </si>
  <si>
    <t>FEC.ktoe.MT.CHI.TOTAL.TOTAL.TOTAL.SOLAR</t>
  </si>
  <si>
    <t>FEC.ktoe.MT.CHI.TOTAL.TOTAL.TOTAL.GEO</t>
  </si>
  <si>
    <t>FEC.ktoe.MT.CHI.TOTAL.TOTAL.TOTAL.AMBIENT</t>
  </si>
  <si>
    <t>FEC.ktoe.MT.CHI.TOTAL.TOTAL.TOTAL.STEAM_DISTR</t>
  </si>
  <si>
    <t>FEC.ktoe.MT.CHI.TOTAL.TOTAL.TOTAL.ELEC</t>
  </si>
  <si>
    <t>Non-energy use in the Chemical industry (ktoe)</t>
  </si>
  <si>
    <t>NONENERGY.ktoe.MT.CHI.TOTAL.TOTAL.TOTAL.TOTAL</t>
  </si>
  <si>
    <t>NONENERGY.ktoe.MT.CHI.TOTAL.TOTAL.TOTAL.SOLIDS</t>
  </si>
  <si>
    <t>NONENERGY.ktoe.MT.CHI.TOTAL.TOTAL.TOTAL.RFG</t>
  </si>
  <si>
    <t>NONENERGY.ktoe.MT.CHI.TOTAL.TOTAL.TOTAL.LPG</t>
  </si>
  <si>
    <t>NONENERGY.ktoe.MT.CHI.TOTAL.TOTAL.TOTAL.DIESEL</t>
  </si>
  <si>
    <t>NONENERGY.ktoe.MT.CHI.TOTAL.TOTAL.TOTAL.RFO</t>
  </si>
  <si>
    <t>NONENERGY.ktoe.MT.CHI.TOTAL.TOTAL.TOTAL.OTHER</t>
  </si>
  <si>
    <t>NONENERGY.ktoe.MT.CHI.TOTAL.TOTAL.TOTAL.NAPHTHA</t>
  </si>
  <si>
    <t>NONENERGY.ktoe.MT.CHI.TOTAL.TOTAL.TOTAL.NG_BIOGAS</t>
  </si>
  <si>
    <t>NONENERGY.ktoe.MT.CHI.TOTAL.TOTAL.TOTAL.DERIVED</t>
  </si>
  <si>
    <t>NONENERGY.ktoe.MT.CHI.TOTAL.TOTAL.TOTAL.BIOMASS_WASTE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</si>
  <si>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</si>
  <si>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</si>
  <si>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</si>
  <si>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</si>
  <si>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</si>
  <si>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FEC.ktoe.MT.CHI.BASIC_CHEM.LIGHT.GENERIC.ELEC</t>
  </si>
  <si>
    <t>FEC.ktoe.MT.CHI.BASIC_CHEM.AIRCOMP.GENERIC.ELEC</t>
  </si>
  <si>
    <t>FEC.ktoe.MT.CHI.BASIC_CHEM.MOTOR.GENERIC.ELEC</t>
  </si>
  <si>
    <t>FEC.ktoe.MT.CHI.BASIC_CHEM.FANS.GENERIC.ELEC</t>
  </si>
  <si>
    <t>FEC.ktoe.MT.CHI.BASIC_CHEM.LOW_ENTH.TOTAL.TOTAL</t>
  </si>
  <si>
    <t>FEC.ktoe.MT.CHI.BASIC_CHEM.LOW_ENTH.THERM.DIESEL_LIQBIO</t>
  </si>
  <si>
    <t>FEC.ktoe.MT.CHI.BASIC_CHEM.LOW_ENTH.THERM.NG_BIOGAS</t>
  </si>
  <si>
    <t>FEC.ktoe.MT.CHI.BASIC_CHEM.LOW_ENTH.THERM.SOLAR_GEO</t>
  </si>
  <si>
    <t>FEC.ktoe.MT.CHI.BASIC_CHEM.LOW_ENTH.HP.AMBIENT</t>
  </si>
  <si>
    <t>FEC.ktoe.MT.CHI.BASIC_CHEM.LOW_ENTH.THERM.ELEC</t>
  </si>
  <si>
    <t>Chemicals: Feedstock (energy used as raw material)</t>
  </si>
  <si>
    <t>Chemicals: Steam processing</t>
  </si>
  <si>
    <t>FEC.ktoe.MT.CHI.BASIC_CHEM.PROCESSING.TOTAL.TOTAL</t>
  </si>
  <si>
    <t>FEC.ktoe.MT.CHI.BASIC_CHEM.PROCESSING.STEAM.SOLIDS</t>
  </si>
  <si>
    <t>FEC.ktoe.MT.CHI.BASIC_CHEM.PROCESSING.STEAM.RFG</t>
  </si>
  <si>
    <t>FEC.ktoe.MT.CHI.BASIC_CHEM.PROCESSING.STEAM.LPG</t>
  </si>
  <si>
    <t>FEC.ktoe.MT.CHI.BASIC_CHEM.PROCESSING.STEAM.DIESEL_LIQBIO</t>
  </si>
  <si>
    <t>FEC.ktoe.MT.CHI.BASIC_CHEM.PROCESSING.STEAM.RFO</t>
  </si>
  <si>
    <t>FEC.ktoe.MT.CHI.BASIC_CHEM.PROCESSING.STEAM.OTHER</t>
  </si>
  <si>
    <t>FEC.ktoe.MT.CHI.BASIC_CHEM.PROCESSING.STEAM.NG_BIOGAS</t>
  </si>
  <si>
    <t>FEC.ktoe.MT.CHI.BASIC_CHEM.PROCESSING.STEAM.DERIVED</t>
  </si>
  <si>
    <t>FEC.ktoe.MT.CHI.BASIC_CHEM.PROCESSING.STEAM.BIOMASS_WASTE</t>
  </si>
  <si>
    <t>FEC.ktoe.MT.CHI.BASIC_CHEM.PROCESSING.STEAM.STEAM_DISTR</t>
  </si>
  <si>
    <t>Chemicals: Furnaces</t>
  </si>
  <si>
    <t>FEC.ktoe.MT.CHI.BASIC_CHEM.PROC_HEAT.TOTAL.TOTAL</t>
  </si>
  <si>
    <t>Chemicals: Furnaces - Thermal</t>
  </si>
  <si>
    <t>FEC.ktoe.MT.CHI.BASIC_CHEM.PROC_HEAT.THERM.TOTAL</t>
  </si>
  <si>
    <t>FEC.ktoe.MT.CHI.BASIC_CHEM.PROC_HEAT.THERM.SOLIDS</t>
  </si>
  <si>
    <t>FEC.ktoe.MT.CHI.BASIC_CHEM.PROC_HEAT.THERM.LPG</t>
  </si>
  <si>
    <t>FEC.ktoe.MT.CHI.BASIC_CHEM.PROC_HEAT.THERM.DIESEL_LIQBIO</t>
  </si>
  <si>
    <t>FEC.ktoe.MT.CHI.BASIC_CHEM.PROC_HEAT.THERM.RFO</t>
  </si>
  <si>
    <t>FEC.ktoe.MT.CHI.BASIC_CHEM.PROC_HEAT.THERM.NG_BIOGAS</t>
  </si>
  <si>
    <t>Chemicals: Furnaces - Electric</t>
  </si>
  <si>
    <t>FEC.ktoe.MT.CHI.BASIC_CHEM.PROC_HEAT.ELEC.ELEC</t>
  </si>
  <si>
    <t>Chemicals: Process cooling</t>
  </si>
  <si>
    <t>Chemicals: Process cooling - Natural gas and biogas</t>
  </si>
  <si>
    <t>FEC.ktoe.MT.CHI.BASIC_CHEM.PROC_COOL.THERM.NG_BIOGAS</t>
  </si>
  <si>
    <t>Chemicals: Process cooling - Steam</t>
  </si>
  <si>
    <t>FEC.ktoe.MT.CHI.BASIC_CHEM.PROC_COOL_STEAM.TOTAL.TOTAL</t>
  </si>
  <si>
    <t>FEC.ktoe.MT.CHI.BASIC_CHEM.PROC_COOL_STEAM.STEAM.SOLIDS</t>
  </si>
  <si>
    <t>FEC.ktoe.MT.CHI.BASIC_CHEM.PROC_COOL_STEAM.STEAM.RFG</t>
  </si>
  <si>
    <t>FEC.ktoe.MT.CHI.BASIC_CHEM.PROC_COOL_STEAM.STEAM.LPG</t>
  </si>
  <si>
    <t>FEC.ktoe.MT.CHI.BASIC_CHEM.PROC_COOL_STEAM.STEAM.DIESEL_LIQBIO</t>
  </si>
  <si>
    <t>FEC.ktoe.MT.CHI.BASIC_CHEM.PROC_COOL_STEAM.STEAM.RFO</t>
  </si>
  <si>
    <t>FEC.ktoe.MT.CHI.BASIC_CHEM.PROC_COOL_STEAM.STEAM.OTHER</t>
  </si>
  <si>
    <t>FEC.ktoe.MT.CHI.BASIC_CHEM.PROC_COOL_STEAM.STEAM.NG_BIOGAS</t>
  </si>
  <si>
    <t>FEC.ktoe.MT.CHI.BASIC_CHEM.PROC_COOL_STEAM.STEAM.DERIVED</t>
  </si>
  <si>
    <t>FEC.ktoe.MT.CHI.BASIC_CHEM.PROC_COOL_STEAM.STEAM.BIOMASS_WASTE</t>
  </si>
  <si>
    <t>FEC.ktoe.MT.CHI.BASIC_CHEM.PROC_COOL_STEAM.STEAM.STEAM_DISTR</t>
  </si>
  <si>
    <t>Chemicals: Process cooling - Electric</t>
  </si>
  <si>
    <t>FEC.ktoe.MT.CHI.BASIC_CHEM.PROC_COOL.ELEC.ELEC</t>
  </si>
  <si>
    <t>Chemicals: Generic electric process</t>
  </si>
  <si>
    <t>FEC.ktoe.MT.CHI.BASIC_CHEM.GENERIC.MECH.ELEC</t>
  </si>
  <si>
    <t>FEC.ktoe.MT.CHI.OTHER_CHEM.TOTAL.TOTAL.TOTAL</t>
  </si>
  <si>
    <t>FEC.ktoe.MT.CHI.OTHER_CHEM.LIGHT.GENERIC.ELEC</t>
  </si>
  <si>
    <t>FEC.ktoe.MT.CHI.OTHER_CHEM.AIRCOMP.GENERIC.ELEC</t>
  </si>
  <si>
    <t>FEC.ktoe.MT.CHI.OTHER_CHEM.MOTOR.GENERIC.ELEC</t>
  </si>
  <si>
    <t>FEC.ktoe.MT.CHI.OTHER_CHEM.FANS.GENERIC.ELEC</t>
  </si>
  <si>
    <t>FEC.ktoe.MT.CHI.OTHER_CHEM.LOW_ENTH.TOTAL.TOTAL</t>
  </si>
  <si>
    <t>FEC.ktoe.MT.CHI.OTHER_CHEM.LOW_ENTH.THERM.DIESEL_LIQBIO</t>
  </si>
  <si>
    <t>FEC.ktoe.MT.CHI.OTHER_CHEM.LOW_ENTH.THERM.NG_BIOGAS</t>
  </si>
  <si>
    <t>FEC.ktoe.MT.CHI.OTHER_CHEM.LOW_ENTH.THERM.SOLAR_GEO</t>
  </si>
  <si>
    <t>FEC.ktoe.MT.CHI.OTHER_CHEM.LOW_ENTH.HP.AMBIENT</t>
  </si>
  <si>
    <t>FEC.ktoe.MT.CHI.OTHER_CHEM.LOW_ENTH.THERM.ELEC</t>
  </si>
  <si>
    <t>Chemicals: High-enthalpy heat processing</t>
  </si>
  <si>
    <t>High-enthalpy heat processing - Steam</t>
  </si>
  <si>
    <t>FEC.ktoe.MT.CHI.OTHER_CHEM.PROCESSING_STEAM.TOTAL.TOTAL</t>
  </si>
  <si>
    <t>FEC.ktoe.MT.CHI.OTHER_CHEM.PROCESSING_STEAM.STEAM.SOLIDS</t>
  </si>
  <si>
    <t>FEC.ktoe.MT.CHI.OTHER_CHEM.PROCESSING_STEAM.STEAM.RFG</t>
  </si>
  <si>
    <t>FEC.ktoe.MT.CHI.OTHER_CHEM.PROCESSING_STEAM.STEAM.LPG</t>
  </si>
  <si>
    <t>FEC.ktoe.MT.CHI.OTHER_CHEM.PROCESSING_STEAM.STEAM.DIESEL_LIQBIO</t>
  </si>
  <si>
    <t>FEC.ktoe.MT.CHI.OTHER_CHEM.PROCESSING_STEAM.STEAM.RFO</t>
  </si>
  <si>
    <t>FEC.ktoe.MT.CHI.OTHER_CHEM.PROCESSING_STEAM.STEAM.OTHER</t>
  </si>
  <si>
    <t>FEC.ktoe.MT.CHI.OTHER_CHEM.PROCESSING_STEAM.STEAM.NG_BIOGAS</t>
  </si>
  <si>
    <t>FEC.ktoe.MT.CHI.OTHER_CHEM.PROCESSING_STEAM.STEAM.DERIVED</t>
  </si>
  <si>
    <t>FEC.ktoe.MT.CHI.OTHER_CHEM.PROCESSING_STEAM.STEAM.BIOMASS_WASTE</t>
  </si>
  <si>
    <t>FEC.ktoe.MT.CHI.OTHER_CHEM.PROCESSING_STEAM.STEAM.STEAM_DISTR</t>
  </si>
  <si>
    <t>High-enthalpy heat processing - Electric (microwave)</t>
  </si>
  <si>
    <t>FEC.ktoe.MT.CHI.OTHER_CHEM.PROCESSING.MICROW.ELEC</t>
  </si>
  <si>
    <t>FEC.ktoe.MT.CHI.OTHER_CHEM.PROC_HEAT.TOTAL.TOTAL</t>
  </si>
  <si>
    <t>FEC.ktoe.MT.CHI.OTHER_CHEM.PROC_HEAT.THERM.TOTAL</t>
  </si>
  <si>
    <t>FEC.ktoe.MT.CHI.OTHER_CHEM.PROC_HEAT.THERM.SOLIDS</t>
  </si>
  <si>
    <t>FEC.ktoe.MT.CHI.OTHER_CHEM.PROC_HEAT.THERM.LPG</t>
  </si>
  <si>
    <t>FEC.ktoe.MT.CHI.OTHER_CHEM.PROC_HEAT.THERM.DIESEL_LIQBIO</t>
  </si>
  <si>
    <t>FEC.ktoe.MT.CHI.OTHER_CHEM.PROC_HEAT.THERM.RFO</t>
  </si>
  <si>
    <t>FEC.ktoe.MT.CHI.OTHER_CHEM.PROC_HEAT.THERM.NG_BIOGAS</t>
  </si>
  <si>
    <t>FEC.ktoe.MT.CHI.OTHER_CHEM.PROC_HEAT.ELEC.ELEC</t>
  </si>
  <si>
    <t>FEC.ktoe.MT.CHI.OTHER_CHEM.PROC_COOL.THERM.NG_BIOGAS</t>
  </si>
  <si>
    <t>FEC.ktoe.MT.CHI.OTHER_CHEM.PROC_COOL_STEAM.TOTAL.TOTAL</t>
  </si>
  <si>
    <t>FEC.ktoe.MT.CHI.OTHER_CHEM.PROC_COOL_STEAM.STEAM.SOLIDS</t>
  </si>
  <si>
    <t>FEC.ktoe.MT.CHI.OTHER_CHEM.PROC_COOL_STEAM.STEAM.RFG</t>
  </si>
  <si>
    <t>FEC.ktoe.MT.CHI.OTHER_CHEM.PROC_COOL_STEAM.STEAM.LPG</t>
  </si>
  <si>
    <t>FEC.ktoe.MT.CHI.OTHER_CHEM.PROC_COOL_STEAM.STEAM.DIESEL_LIQBIO</t>
  </si>
  <si>
    <t>FEC.ktoe.MT.CHI.OTHER_CHEM.PROC_COOL_STEAM.STEAM.RFO</t>
  </si>
  <si>
    <t>FEC.ktoe.MT.CHI.OTHER_CHEM.PROC_COOL_STEAM.STEAM.OTHER</t>
  </si>
  <si>
    <t>FEC.ktoe.MT.CHI.OTHER_CHEM.PROC_COOL_STEAM.STEAM.NG_BIOGAS</t>
  </si>
  <si>
    <t>FEC.ktoe.MT.CHI.OTHER_CHEM.PROC_COOL_STEAM.STEAM.DERIVED</t>
  </si>
  <si>
    <t>FEC.ktoe.MT.CHI.OTHER_CHEM.PROC_COOL_STEAM.STEAM.BIOMASS_WASTE</t>
  </si>
  <si>
    <t>FEC.ktoe.MT.CHI.OTHER_CHEM.PROC_COOL_STEAM.STEAM.STEAM_DISTR</t>
  </si>
  <si>
    <t>FEC.ktoe.MT.CHI.OTHER_CHEM.PROC_COOL.ELEC.ELEC</t>
  </si>
  <si>
    <t>FEC.ktoe.MT.CHI.OTHER_CHEM.GENERIC.MECH.ELEC</t>
  </si>
  <si>
    <t>FEC.ktoe.MT.CHI.PHARM.TOTAL.TOTAL.TOTAL</t>
  </si>
  <si>
    <t>FEC.ktoe.MT.CHI.PHARM.LIGHT.GENERIC.ELEC</t>
  </si>
  <si>
    <t>FEC.ktoe.MT.CHI.PHARM.AIRCOMP.GENERIC.ELEC</t>
  </si>
  <si>
    <t>FEC.ktoe.MT.CHI.PHARM.MOTOR.GENERIC.ELEC</t>
  </si>
  <si>
    <t>FEC.ktoe.MT.CHI.PHARM.FANS.GENERIC.ELEC</t>
  </si>
  <si>
    <t>FEC.ktoe.MT.CHI.PHARM.LOW_ENTH.TOTAL.TOTAL</t>
  </si>
  <si>
    <t>FEC.ktoe.MT.CHI.PHARM.LOW_ENTH.THERM.DIESEL_LIQBIO</t>
  </si>
  <si>
    <t>FEC.ktoe.MT.CHI.PHARM.LOW_ENTH.THERM.NG_BIOGAS</t>
  </si>
  <si>
    <t>FEC.ktoe.MT.CHI.PHARM.LOW_ENTH.THERM.SOLAR_GEO</t>
  </si>
  <si>
    <t>FEC.ktoe.MT.CHI.PHARM.LOW_ENTH.HP.AMBIENT</t>
  </si>
  <si>
    <t>FEC.ktoe.MT.CHI.PHARM.LOW_ENTH.THERM.ELEC</t>
  </si>
  <si>
    <t>FEC.ktoe.MT.CHI.PHARM.PROCESSING_STEAM.TOTAL.TOTAL</t>
  </si>
  <si>
    <t>FEC.ktoe.MT.CHI.PHARM.PROCESSING_STEAM.STEAM.SOLIDS</t>
  </si>
  <si>
    <t>FEC.ktoe.MT.CHI.PHARM.PROCESSING_STEAM.STEAM.RFG</t>
  </si>
  <si>
    <t>FEC.ktoe.MT.CHI.PHARM.PROCESSING_STEAM.STEAM.LPG</t>
  </si>
  <si>
    <t>FEC.ktoe.MT.CHI.PHARM.PROCESSING_STEAM.STEAM.DIESEL_LIQBIO</t>
  </si>
  <si>
    <t>FEC.ktoe.MT.CHI.PHARM.PROCESSING_STEAM.STEAM.RFO</t>
  </si>
  <si>
    <t>FEC.ktoe.MT.CHI.PHARM.PROCESSING_STEAM.STEAM.OTHER</t>
  </si>
  <si>
    <t>FEC.ktoe.MT.CHI.PHARM.PROCESSING_STEAM.STEAM.NG_BIOGAS</t>
  </si>
  <si>
    <t>FEC.ktoe.MT.CHI.PHARM.PROCESSING_STEAM.STEAM.DERIVED</t>
  </si>
  <si>
    <t>FEC.ktoe.MT.CHI.PHARM.PROCESSING_STEAM.STEAM.BIOMASS_WASTE</t>
  </si>
  <si>
    <t>FEC.ktoe.MT.CHI.PHARM.PROCESSING_STEAM.STEAM.STEAM_DISTR</t>
  </si>
  <si>
    <t>FEC.ktoe.MT.CHI.PHARM.PROCESSING.MICROW.ELEC</t>
  </si>
  <si>
    <t>FEC.ktoe.MT.CHI.PHARM.PROC_HEAT.TOTAL.TOTAL</t>
  </si>
  <si>
    <t>FEC.ktoe.MT.CHI.PHARM.PROC_HEAT.THERM.TOTAL</t>
  </si>
  <si>
    <t>FEC.ktoe.MT.CHI.PHARM.PROC_HEAT.THERM.SOLIDS</t>
  </si>
  <si>
    <t>FEC.ktoe.MT.CHI.PHARM.PROC_HEAT.THERM.LPG</t>
  </si>
  <si>
    <t>FEC.ktoe.MT.CHI.PHARM.PROC_HEAT.THERM.DIESEL_LIQBIO</t>
  </si>
  <si>
    <t>FEC.ktoe.MT.CHI.PHARM.PROC_HEAT.THERM.RFO</t>
  </si>
  <si>
    <t>FEC.ktoe.MT.CHI.PHARM.PROC_HEAT.THERM.NG_BIOGAS</t>
  </si>
  <si>
    <t>FEC.ktoe.MT.CHI.PHARM.PROC_HEAT.ELEC.ELEC</t>
  </si>
  <si>
    <t>FEC.ktoe.MT.CHI.PHARM.PROC_COOL.THERM.NG_BIOGAS</t>
  </si>
  <si>
    <t>FEC.ktoe.MT.CHI.PHARM.PROC_COOL_STEAM.TOTAL.TOTAL</t>
  </si>
  <si>
    <t>FEC.ktoe.MT.CHI.PHARM.PROC_COOL_STEAM.STEAM.SOLIDS</t>
  </si>
  <si>
    <t>FEC.ktoe.MT.CHI.PHARM.PROC_COOL_STEAM.STEAM.RFG</t>
  </si>
  <si>
    <t>FEC.ktoe.MT.CHI.PHARM.PROC_COOL_STEAM.STEAM.LPG</t>
  </si>
  <si>
    <t>FEC.ktoe.MT.CHI.PHARM.PROC_COOL_STEAM.STEAM.DIESEL_LIQBIO</t>
  </si>
  <si>
    <t>FEC.ktoe.MT.CHI.PHARM.PROC_COOL_STEAM.STEAM.RFO</t>
  </si>
  <si>
    <t>FEC.ktoe.MT.CHI.PHARM.PROC_COOL_STEAM.STEAM.OTHER</t>
  </si>
  <si>
    <t>FEC.ktoe.MT.CHI.PHARM.PROC_COOL_STEAM.STEAM.NG_BIOGAS</t>
  </si>
  <si>
    <t>FEC.ktoe.MT.CHI.PHARM.PROC_COOL_STEAM.STEAM.DERIVED</t>
  </si>
  <si>
    <t>FEC.ktoe.MT.CHI.PHARM.PROC_COOL_STEAM.STEAM.BIOMASS_WASTE</t>
  </si>
  <si>
    <t>FEC.ktoe.MT.CHI.PHARM.PROC_COOL_STEAM.STEAM.STEAM_DISTR</t>
  </si>
  <si>
    <t>FEC.ktoe.MT.CHI.PHARM.PROC_COOL.ELEC.ELEC</t>
  </si>
  <si>
    <t>FEC.ktoe.MT.CHI.PHARM.GENERIC.MECH.ELEC</t>
  </si>
  <si>
    <t>Chemicals: Process cooling - Natural gas</t>
  </si>
  <si>
    <t>UED.ktoe.MT.CHI.BASIC_CHEM.LIGHT.GENERIC.ELEC</t>
  </si>
  <si>
    <t>UED.ktoe.MT.CHI.BASIC_CHEM.AIRCOMP.GENERIC.ELEC</t>
  </si>
  <si>
    <t>UED.ktoe.MT.CHI.BASIC_CHEM.MOTOR.GENERIC.ELEC</t>
  </si>
  <si>
    <t>UED.ktoe.MT.CHI.BASIC_CHEM.FANS.GENERIC.ELEC</t>
  </si>
  <si>
    <t>UED.ktoe.MT.CHI.BASIC_CHEM.LOW_ENTH.TOTAL.TOTAL</t>
  </si>
  <si>
    <t>UED.ktoe.MT.CHI.BASIC_CHEM.LOW_ENTH.THERM.DIESEL_LIQBIO</t>
  </si>
  <si>
    <t>UED.ktoe.MT.CHI.BASIC_CHEM.LOW_ENTH.THERM.NG_BIOGAS</t>
  </si>
  <si>
    <t>UED.ktoe.MT.CHI.BASIC_CHEM.LOW_ENTH.THERM.SOLAR_GEO</t>
  </si>
  <si>
    <t>UED.ktoe.MT.CHI.BASIC_CHEM.LOW_ENTH.HP.AMBIENT</t>
  </si>
  <si>
    <t>UED.ktoe.MT.CHI.BASIC_CHEM.LOW_ENTH.THERM.ELEC</t>
  </si>
  <si>
    <t>UED.ktoe.MT.CHI.BASIC_CHEM.PROCESSING.TOTAL.TOTAL</t>
  </si>
  <si>
    <t>UED.ktoe.MT.CHI.BASIC_CHEM.PROCESSING.STEAM.SOLIDS</t>
  </si>
  <si>
    <t>UED.ktoe.MT.CHI.BASIC_CHEM.PROCESSING.STEAM.RFG</t>
  </si>
  <si>
    <t>UED.ktoe.MT.CHI.BASIC_CHEM.PROCESSING.STEAM.LPG</t>
  </si>
  <si>
    <t>UED.ktoe.MT.CHI.BASIC_CHEM.PROCESSING.STEAM.DIESEL_LIQBIO</t>
  </si>
  <si>
    <t>UED.ktoe.MT.CHI.BASIC_CHEM.PROCESSING.STEAM.RFO</t>
  </si>
  <si>
    <t>UED.ktoe.MT.CHI.BASIC_CHEM.PROCESSING.STEAM.OTHER</t>
  </si>
  <si>
    <t>UED.ktoe.MT.CHI.BASIC_CHEM.PROCESSING.STEAM.NG_BIOGAS</t>
  </si>
  <si>
    <t>UED.ktoe.MT.CHI.BASIC_CHEM.PROCESSING.STEAM.DERIVED</t>
  </si>
  <si>
    <t>UED.ktoe.MT.CHI.BASIC_CHEM.PROCESSING.STEAM.BIOMASS_WASTE</t>
  </si>
  <si>
    <t>UED.ktoe.MT.CHI.BASIC_CHEM.PROCESSING.STEAM.STEAM_DISTR</t>
  </si>
  <si>
    <t>UED.ktoe.MT.CHI.BASIC_CHEM.PROC_HEAT.TOTAL.TOTAL</t>
  </si>
  <si>
    <t>UED.ktoe.MT.CHI.BASIC_CHEM.PROC_HEAT.THERM.TOTAL</t>
  </si>
  <si>
    <t>UED.ktoe.MT.CHI.BASIC_CHEM.PROC_HEAT.THERM.SOLIDS</t>
  </si>
  <si>
    <t>UED.ktoe.MT.CHI.BASIC_CHEM.PROC_HEAT.THERM.LPG</t>
  </si>
  <si>
    <t>UED.ktoe.MT.CHI.BASIC_CHEM.PROC_HEAT.THERM.DIESEL_LIQBIO</t>
  </si>
  <si>
    <t>UED.ktoe.MT.CHI.BASIC_CHEM.PROC_HEAT.THERM.RFO</t>
  </si>
  <si>
    <t>UED.ktoe.MT.CHI.BASIC_CHEM.PROC_HEAT.THERM.NG_BIOGAS</t>
  </si>
  <si>
    <t>UED.ktoe.MT.CHI.BASIC_CHEM.PROC_HEAT.ELEC.ELEC</t>
  </si>
  <si>
    <t>UED.ktoe.MT.CHI.BASIC_CHEM.PROC_COOL.THERM.NG_BIOGAS</t>
  </si>
  <si>
    <t>UED.ktoe.MT.CHI.BASIC_CHEM.PROC_COOL_STEAM.TOTAL.TOTAL</t>
  </si>
  <si>
    <t>UED.ktoe.MT.CHI.BASIC_CHEM.PROC_COOL_STEAM.STEAM.SOLIDS</t>
  </si>
  <si>
    <t>UED.ktoe.MT.CHI.BASIC_CHEM.PROC_COOL_STEAM.STEAM.RFG</t>
  </si>
  <si>
    <t>UED.ktoe.MT.CHI.BASIC_CHEM.PROC_COOL_STEAM.STEAM.LPG</t>
  </si>
  <si>
    <t>UED.ktoe.MT.CHI.BASIC_CHEM.PROC_COOL_STEAM.STEAM.DIESEL_LIQBIO</t>
  </si>
  <si>
    <t>UED.ktoe.MT.CHI.BASIC_CHEM.PROC_COOL_STEAM.STEAM.RFO</t>
  </si>
  <si>
    <t>UED.ktoe.MT.CHI.BASIC_CHEM.PROC_COOL_STEAM.STEAM.OTHER</t>
  </si>
  <si>
    <t>UED.ktoe.MT.CHI.BASIC_CHEM.PROC_COOL_STEAM.STEAM.NG_BIOGAS</t>
  </si>
  <si>
    <t>UED.ktoe.MT.CHI.BASIC_CHEM.PROC_COOL_STEAM.STEAM.DERIVED</t>
  </si>
  <si>
    <t>UED.ktoe.MT.CHI.BASIC_CHEM.PROC_COOL_STEAM.STEAM.BIOMASS_WASTE</t>
  </si>
  <si>
    <t>UED.ktoe.MT.CHI.BASIC_CHEM.PROC_COOL_STEAM.STEAM.STEAM_DISTR</t>
  </si>
  <si>
    <t>UED.ktoe.MT.CHI.BASIC_CHEM.PROC_COOL.ELEC.ELEC</t>
  </si>
  <si>
    <t>UED.ktoe.MT.CHI.BASIC_CHEM.GENERIC.MECH.ELEC</t>
  </si>
  <si>
    <t>UED.ktoe.MT.CHI.OTHER_CHEM.TOTAL.TOTAL.TOTAL</t>
  </si>
  <si>
    <t>UED.ktoe.MT.CHI.OTHER_CHEM.LIGHT.GENERIC.ELEC</t>
  </si>
  <si>
    <t>UED.ktoe.MT.CHI.OTHER_CHEM.AIRCOMP.GENERIC.ELEC</t>
  </si>
  <si>
    <t>UED.ktoe.MT.CHI.OTHER_CHEM.MOTOR.GENERIC.ELEC</t>
  </si>
  <si>
    <t>UED.ktoe.MT.CHI.OTHER_CHEM.FANS.GENERIC.ELEC</t>
  </si>
  <si>
    <t>UED.ktoe.MT.CHI.OTHER_CHEM.LOW_ENTH.TOTAL.TOTAL</t>
  </si>
  <si>
    <t>UED.ktoe.MT.CHI.OTHER_CHEM.LOW_ENTH.THERM.DIESEL_LIQBIO</t>
  </si>
  <si>
    <t>UED.ktoe.MT.CHI.OTHER_CHEM.LOW_ENTH.THERM.NG_BIOGAS</t>
  </si>
  <si>
    <t>UED.ktoe.MT.CHI.OTHER_CHEM.LOW_ENTH.THERM.SOLAR_GEO</t>
  </si>
  <si>
    <t>UED.ktoe.MT.CHI.OTHER_CHEM.LOW_ENTH.HP.AMBIENT</t>
  </si>
  <si>
    <t>UED.ktoe.MT.CHI.OTHER_CHEM.LOW_ENTH.THERM.ELEC</t>
  </si>
  <si>
    <t>UED.ktoe.MT.CHI.OTHER_CHEM.PROCESSING_STEAM.TOTAL.TOTAL</t>
  </si>
  <si>
    <t>UED.ktoe.MT.CHI.OTHER_CHEM.PROCESSING_STEAM.STEAM.SOLIDS</t>
  </si>
  <si>
    <t>UED.ktoe.MT.CHI.OTHER_CHEM.PROCESSING_STEAM.STEAM.RFG</t>
  </si>
  <si>
    <t>UED.ktoe.MT.CHI.OTHER_CHEM.PROCESSING_STEAM.STEAM.LPG</t>
  </si>
  <si>
    <t>UED.ktoe.MT.CHI.OTHER_CHEM.PROCESSING_STEAM.STEAM.DIESEL_LIQBIO</t>
  </si>
  <si>
    <t>UED.ktoe.MT.CHI.OTHER_CHEM.PROCESSING_STEAM.STEAM.RFO</t>
  </si>
  <si>
    <t>UED.ktoe.MT.CHI.OTHER_CHEM.PROCESSING_STEAM.STEAM.OTHER</t>
  </si>
  <si>
    <t>UED.ktoe.MT.CHI.OTHER_CHEM.PROCESSING_STEAM.STEAM.NG_BIOGAS</t>
  </si>
  <si>
    <t>UED.ktoe.MT.CHI.OTHER_CHEM.PROCESSING_STEAM.STEAM.DERIVED</t>
  </si>
  <si>
    <t>UED.ktoe.MT.CHI.OTHER_CHEM.PROCESSING_STEAM.STEAM.BIOMASS_WASTE</t>
  </si>
  <si>
    <t>UED.ktoe.MT.CHI.OTHER_CHEM.PROCESSING_STEAM.STEAM.STEAM_DISTR</t>
  </si>
  <si>
    <t>UED.ktoe.MT.CHI.OTHER_CHEM.PROCESSING.MICROW.ELEC</t>
  </si>
  <si>
    <t>UED.ktoe.MT.CHI.OTHER_CHEM.PROC_HEAT.TOTAL.TOTAL</t>
  </si>
  <si>
    <t>UED.ktoe.MT.CHI.OTHER_CHEM.PROC_HEAT.THERM.TOTAL</t>
  </si>
  <si>
    <t>UED.ktoe.MT.CHI.OTHER_CHEM.PROC_HEAT.THERM.SOLIDS</t>
  </si>
  <si>
    <t>UED.ktoe.MT.CHI.OTHER_CHEM.PROC_HEAT.THERM.LPG</t>
  </si>
  <si>
    <t>UED.ktoe.MT.CHI.OTHER_CHEM.PROC_HEAT.THERM.DIESEL_LIQBIO</t>
  </si>
  <si>
    <t>UED.ktoe.MT.CHI.OTHER_CHEM.PROC_HEAT.THERM.RFO</t>
  </si>
  <si>
    <t>UED.ktoe.MT.CHI.OTHER_CHEM.PROC_HEAT.THERM.NG_BIOGAS</t>
  </si>
  <si>
    <t>UED.ktoe.MT.CHI.OTHER_CHEM.PROC_HEAT.ELEC.ELEC</t>
  </si>
  <si>
    <t>UED.ktoe.MT.CHI.OTHER_CHEM.PROC_COOL.THERM.NG_BIOGAS</t>
  </si>
  <si>
    <t>UED.ktoe.MT.CHI.OTHER_CHEM.PROC_COOL_STEAM.TOTAL.TOTAL</t>
  </si>
  <si>
    <t>UED.ktoe.MT.CHI.OTHER_CHEM.PROC_COOL_STEAM.STEAM.SOLIDS</t>
  </si>
  <si>
    <t>UED.ktoe.MT.CHI.OTHER_CHEM.PROC_COOL_STEAM.STEAM.RFG</t>
  </si>
  <si>
    <t>UED.ktoe.MT.CHI.OTHER_CHEM.PROC_COOL_STEAM.STEAM.LPG</t>
  </si>
  <si>
    <t>UED.ktoe.MT.CHI.OTHER_CHEM.PROC_COOL_STEAM.STEAM.DIESEL_LIQBIO</t>
  </si>
  <si>
    <t>UED.ktoe.MT.CHI.OTHER_CHEM.PROC_COOL_STEAM.STEAM.RFO</t>
  </si>
  <si>
    <t>UED.ktoe.MT.CHI.OTHER_CHEM.PROC_COOL_STEAM.STEAM.OTHER</t>
  </si>
  <si>
    <t>UED.ktoe.MT.CHI.OTHER_CHEM.PROC_COOL_STEAM.STEAM.NG_BIOGAS</t>
  </si>
  <si>
    <t>UED.ktoe.MT.CHI.OTHER_CHEM.PROC_COOL_STEAM.STEAM.DERIVED</t>
  </si>
  <si>
    <t>UED.ktoe.MT.CHI.OTHER_CHEM.PROC_COOL_STEAM.STEAM.BIOMASS_WASTE</t>
  </si>
  <si>
    <t>UED.ktoe.MT.CHI.OTHER_CHEM.PROC_COOL_STEAM.STEAM.STEAM_DISTR</t>
  </si>
  <si>
    <t>UED.ktoe.MT.CHI.OTHER_CHEM.PROC_COOL.ELEC.ELEC</t>
  </si>
  <si>
    <t>UED.ktoe.MT.CHI.OTHER_CHEM.GENERIC.MECH.ELEC</t>
  </si>
  <si>
    <t>UED.ktoe.MT.CHI.PHARM.TOTAL.TOTAL.TOTAL</t>
  </si>
  <si>
    <t>UED.ktoe.MT.CHI.PHARM.LIGHT.GENERIC.ELEC</t>
  </si>
  <si>
    <t>UED.ktoe.MT.CHI.PHARM.AIRCOMP.GENERIC.ELEC</t>
  </si>
  <si>
    <t>UED.ktoe.MT.CHI.PHARM.MOTOR.GENERIC.ELEC</t>
  </si>
  <si>
    <t>UED.ktoe.MT.CHI.PHARM.FANS.GENERIC.ELEC</t>
  </si>
  <si>
    <t>UED.ktoe.MT.CHI.PHARM.LOW_ENTH.TOTAL.TOTAL</t>
  </si>
  <si>
    <t>UED.ktoe.MT.CHI.PHARM.LOW_ENTH.THERM.DIESEL_LIQBIO</t>
  </si>
  <si>
    <t>UED.ktoe.MT.CHI.PHARM.LOW_ENTH.THERM.NG_BIOGAS</t>
  </si>
  <si>
    <t>UED.ktoe.MT.CHI.PHARM.LOW_ENTH.THERM.SOLAR_GEO</t>
  </si>
  <si>
    <t>UED.ktoe.MT.CHI.PHARM.LOW_ENTH.HP.AMBIENT</t>
  </si>
  <si>
    <t>UED.ktoe.MT.CHI.PHARM.LOW_ENTH.THERM.ELEC</t>
  </si>
  <si>
    <t>UED.ktoe.MT.CHI.PHARM.PROCESSING_STEAM.TOTAL.TOTAL</t>
  </si>
  <si>
    <t>UED.ktoe.MT.CHI.PHARM.PROCESSING_STEAM.STEAM.SOLIDS</t>
  </si>
  <si>
    <t>UED.ktoe.MT.CHI.PHARM.PROCESSING_STEAM.STEAM.RFG</t>
  </si>
  <si>
    <t>UED.ktoe.MT.CHI.PHARM.PROCESSING_STEAM.STEAM.LPG</t>
  </si>
  <si>
    <t>UED.ktoe.MT.CHI.PHARM.PROCESSING_STEAM.STEAM.DIESEL_LIQBIO</t>
  </si>
  <si>
    <t>UED.ktoe.MT.CHI.PHARM.PROCESSING_STEAM.STEAM.RFO</t>
  </si>
  <si>
    <t>UED.ktoe.MT.CHI.PHARM.PROCESSING_STEAM.STEAM.OTHER</t>
  </si>
  <si>
    <t>UED.ktoe.MT.CHI.PHARM.PROCESSING_STEAM.STEAM.NG_BIOGAS</t>
  </si>
  <si>
    <t>UED.ktoe.MT.CHI.PHARM.PROCESSING_STEAM.STEAM.DERIVED</t>
  </si>
  <si>
    <t>UED.ktoe.MT.CHI.PHARM.PROCESSING_STEAM.STEAM.BIOMASS_WASTE</t>
  </si>
  <si>
    <t>UED.ktoe.MT.CHI.PHARM.PROCESSING_STEAM.STEAM.STEAM_DISTR</t>
  </si>
  <si>
    <t>UED.ktoe.MT.CHI.PHARM.PROCESSING.MICROW.ELEC</t>
  </si>
  <si>
    <t>UED.ktoe.MT.CHI.PHARM.PROC_HEAT.TOTAL.TOTAL</t>
  </si>
  <si>
    <t>UED.ktoe.MT.CHI.PHARM.PROC_HEAT.THERM.TOTAL</t>
  </si>
  <si>
    <t>UED.ktoe.MT.CHI.PHARM.PROC_HEAT.THERM.SOLIDS</t>
  </si>
  <si>
    <t>UED.ktoe.MT.CHI.PHARM.PROC_HEAT.THERM.LPG</t>
  </si>
  <si>
    <t>UED.ktoe.MT.CHI.PHARM.PROC_HEAT.THERM.DIESEL_LIQBIO</t>
  </si>
  <si>
    <t>UED.ktoe.MT.CHI.PHARM.PROC_HEAT.THERM.RFO</t>
  </si>
  <si>
    <t>UED.ktoe.MT.CHI.PHARM.PROC_HEAT.THERM.NG_BIOGAS</t>
  </si>
  <si>
    <t>UED.ktoe.MT.CHI.PHARM.PROC_HEAT.ELEC.ELEC</t>
  </si>
  <si>
    <t>UED.ktoe.MT.CHI.PHARM.PROC_COOL.THERM.NG_BIOGAS</t>
  </si>
  <si>
    <t>UED.ktoe.MT.CHI.PHARM.PROC_COOL_STEAM.TOTAL.TOTAL</t>
  </si>
  <si>
    <t>UED.ktoe.MT.CHI.PHARM.PROC_COOL_STEAM.STEAM.SOLIDS</t>
  </si>
  <si>
    <t>UED.ktoe.MT.CHI.PHARM.PROC_COOL_STEAM.STEAM.RFG</t>
  </si>
  <si>
    <t>UED.ktoe.MT.CHI.PHARM.PROC_COOL_STEAM.STEAM.LPG</t>
  </si>
  <si>
    <t>UED.ktoe.MT.CHI.PHARM.PROC_COOL_STEAM.STEAM.DIESEL_LIQBIO</t>
  </si>
  <si>
    <t>UED.ktoe.MT.CHI.PHARM.PROC_COOL_STEAM.STEAM.RFO</t>
  </si>
  <si>
    <t>UED.ktoe.MT.CHI.PHARM.PROC_COOL_STEAM.STEAM.OTHER</t>
  </si>
  <si>
    <t>UED.ktoe.MT.CHI.PHARM.PROC_COOL_STEAM.STEAM.NG_BIOGAS</t>
  </si>
  <si>
    <t>UED.ktoe.MT.CHI.PHARM.PROC_COOL_STEAM.STEAM.DERIVED</t>
  </si>
  <si>
    <t>UED.ktoe.MT.CHI.PHARM.PROC_COOL_STEAM.STEAM.BIOMASS_WASTE</t>
  </si>
  <si>
    <t>UED.ktoe.MT.CHI.PHARM.PROC_COOL_STEAM.STEAM.STEAM_DISTR</t>
  </si>
  <si>
    <t>UED.ktoe.MT.CHI.PHARM.PROC_COOL.ELEC.ELEC</t>
  </si>
  <si>
    <t>UED.ktoe.MT.CHI.PHARM.GENERIC.MECH.ELEC</t>
  </si>
  <si>
    <t>Basic chemicals (energy consumption)</t>
  </si>
  <si>
    <t>FUEL_EMI.ktCO2.MT.CHI.BASIC_CHEM.LIGHT.GENERIC.ELEC</t>
  </si>
  <si>
    <t>FUEL_EMI.ktCO2.MT.CHI.BASIC_CHEM.AIRCOMP.GENERIC.ELEC</t>
  </si>
  <si>
    <t>FUEL_EMI.ktCO2.MT.CHI.BASIC_CHEM.MOTOR.GENERIC.ELEC</t>
  </si>
  <si>
    <t>FUEL_EMI.ktCO2.MT.CHI.BASIC_CHEM.FANS.GENERIC.ELEC</t>
  </si>
  <si>
    <t>FUEL_EMI.ktCO2.MT.CHI.BASIC_CHEM.LOW_ENTH.TOTAL.TOTAL</t>
  </si>
  <si>
    <t>FUEL_EMI.ktCO2.MT.CHI.BASIC_CHEM.LOW_ENTH.THERM.DIESEL_LIQBIO</t>
  </si>
  <si>
    <t>FUEL_EMI.ktCO2.MT.CHI.BASIC_CHEM.LOW_ENTH.THERM.NG_BIOGAS</t>
  </si>
  <si>
    <t>FUEL_EMI.ktCO2.MT.CHI.BASIC_CHEM.LOW_ENTH.THERM.SOLAR_GEO</t>
  </si>
  <si>
    <t>FUEL_EMI.ktCO2.MT.CHI.BASIC_CHEM.LOW_ENTH.HP.AMBIENT</t>
  </si>
  <si>
    <t>FUEL_EMI.ktCO2.MT.CHI.BASIC_CHEM.LOW_ENTH.THERM.ELEC</t>
  </si>
  <si>
    <t>FUEL_EMI.ktCO2.MT.CHI.BASIC_CHEM.PROCESSING.TOTAL.TOTAL</t>
  </si>
  <si>
    <t>FUEL_EMI.ktCO2.MT.CHI.BASIC_CHEM.PROCESSING.STEAM.SOLIDS</t>
  </si>
  <si>
    <t>FUEL_EMI.ktCO2.MT.CHI.BASIC_CHEM.PROCESSING.STEAM.RFG</t>
  </si>
  <si>
    <t>FUEL_EMI.ktCO2.MT.CHI.BASIC_CHEM.PROCESSING.STEAM.LPG</t>
  </si>
  <si>
    <t>FUEL_EMI.ktCO2.MT.CHI.BASIC_CHEM.PROCESSING.STEAM.DIESEL_LIQBIO</t>
  </si>
  <si>
    <t>FUEL_EMI.ktCO2.MT.CHI.BASIC_CHEM.PROCESSING.STEAM.RFO</t>
  </si>
  <si>
    <t>FUEL_EMI.ktCO2.MT.CHI.BASIC_CHEM.PROCESSING.STEAM.OTHER</t>
  </si>
  <si>
    <t>FUEL_EMI.ktCO2.MT.CHI.BASIC_CHEM.PROCESSING.STEAM.NG_BIOGAS</t>
  </si>
  <si>
    <t>FUEL_EMI.ktCO2.MT.CHI.BASIC_CHEM.PROCESSING.STEAM.DERIVED</t>
  </si>
  <si>
    <t>FUEL_EMI.ktCO2.MT.CHI.BASIC_CHEM.PROCESSING.STEAM.BIOMASS_WASTE</t>
  </si>
  <si>
    <t>FUEL_EMI.ktCO2.MT.CHI.BASIC_CHEM.PROCESSING.STEAM.STEAM_DISTR</t>
  </si>
  <si>
    <t>FUEL_EMI.ktCO2.MT.CHI.BASIC_CHEM.PROC_HEAT.TOTAL.TOTAL</t>
  </si>
  <si>
    <t>FUEL_EMI.ktCO2.MT.CHI.BASIC_CHEM.PROC_HEAT.THERM.TOTAL</t>
  </si>
  <si>
    <t>FUEL_EMI.ktCO2.MT.CHI.BASIC_CHEM.PROC_HEAT.THERM.SOLIDS</t>
  </si>
  <si>
    <t>FUEL_EMI.ktCO2.MT.CHI.BASIC_CHEM.PROC_HEAT.THERM.LPG</t>
  </si>
  <si>
    <t>FUEL_EMI.ktCO2.MT.CHI.BASIC_CHEM.PROC_HEAT.THERM.DIESEL_LIQBIO</t>
  </si>
  <si>
    <t>FUEL_EMI.ktCO2.MT.CHI.BASIC_CHEM.PROC_HEAT.THERM.RFO</t>
  </si>
  <si>
    <t>FUEL_EMI.ktCO2.MT.CHI.BASIC_CHEM.PROC_HEAT.THERM.NG_BIOGAS</t>
  </si>
  <si>
    <t>FUEL_EMI.ktCO2.MT.CHI.BASIC_CHEM.PROC_HEAT.ELEC.ELEC</t>
  </si>
  <si>
    <t>FUEL_EMI.ktCO2.MT.CHI.BASIC_CHEM.PROC_COOL.THERM.NG_BIOGAS</t>
  </si>
  <si>
    <t>FUEL_EMI.ktCO2.MT.CHI.BASIC_CHEM.PROC_COOL_STEAM.TOTAL.TOTAL</t>
  </si>
  <si>
    <t>FUEL_EMI.ktCO2.MT.CHI.BASIC_CHEM.PROC_COOL_STEAM.STEAM.SOLIDS</t>
  </si>
  <si>
    <t>FUEL_EMI.ktCO2.MT.CHI.BASIC_CHEM.PROC_COOL_STEAM.STEAM.RFG</t>
  </si>
  <si>
    <t>FUEL_EMI.ktCO2.MT.CHI.BASIC_CHEM.PROC_COOL_STEAM.STEAM.LPG</t>
  </si>
  <si>
    <t>FUEL_EMI.ktCO2.MT.CHI.BASIC_CHEM.PROC_COOL_STEAM.STEAM.DIESEL_LIQBIO</t>
  </si>
  <si>
    <t>FUEL_EMI.ktCO2.MT.CHI.BASIC_CHEM.PROC_COOL_STEAM.STEAM.RFO</t>
  </si>
  <si>
    <t>FUEL_EMI.ktCO2.MT.CHI.BASIC_CHEM.PROC_COOL_STEAM.STEAM.OTHER</t>
  </si>
  <si>
    <t>FUEL_EMI.ktCO2.MT.CHI.BASIC_CHEM.PROC_COOL_STEAM.STEAM.NG_BIOGAS</t>
  </si>
  <si>
    <t>FUEL_EMI.ktCO2.MT.CHI.BASIC_CHEM.PROC_COOL_STEAM.STEAM.DERIVED</t>
  </si>
  <si>
    <t>FUEL_EMI.ktCO2.MT.CHI.BASIC_CHEM.PROC_COOL_STEAM.STEAM.BIOMASS_WASTE</t>
  </si>
  <si>
    <t>FUEL_EMI.ktCO2.MT.CHI.BASIC_CHEM.PROC_COOL_STEAM.STEAM.STEAM_DISTR</t>
  </si>
  <si>
    <t>FUEL_EMI.ktCO2.MT.CHI.BASIC_CHEM.PROC_COOL.ELEC.ELEC</t>
  </si>
  <si>
    <t>FUEL_EMI.ktCO2.MT.CHI.BASIC_CHEM.GENERIC.MECH.ELEC</t>
  </si>
  <si>
    <t>PROCESS_EMI.ktCO2.MT.CHI.BASIC_CHEM</t>
  </si>
  <si>
    <t>FUEL_EMI.ktCO2.MT.CHI.OTHER_CHEM.LIGHT.GENERIC.ELEC</t>
  </si>
  <si>
    <t>FUEL_EMI.ktCO2.MT.CHI.OTHER_CHEM.AIRCOMP.GENERIC.ELEC</t>
  </si>
  <si>
    <t>FUEL_EMI.ktCO2.MT.CHI.OTHER_CHEM.MOTOR.GENERIC.ELEC</t>
  </si>
  <si>
    <t>FUEL_EMI.ktCO2.MT.CHI.OTHER_CHEM.FANS.GENERIC.ELEC</t>
  </si>
  <si>
    <t>FUEL_EMI.ktCO2.MT.CHI.OTHER_CHEM.LOW_ENTH.TOTAL.TOTAL</t>
  </si>
  <si>
    <t>FUEL_EMI.ktCO2.MT.CHI.OTHER_CHEM.LOW_ENTH.THERM.DIESEL_LIQBIO</t>
  </si>
  <si>
    <t>FUEL_EMI.ktCO2.MT.CHI.OTHER_CHEM.LOW_ENTH.THERM.NG_BIOGAS</t>
  </si>
  <si>
    <t>FUEL_EMI.ktCO2.MT.CHI.OTHER_CHEM.LOW_ENTH.THERM.SOLAR_GEO</t>
  </si>
  <si>
    <t>FUEL_EMI.ktCO2.MT.CHI.OTHER_CHEM.LOW_ENTH.HP.AMBIENT</t>
  </si>
  <si>
    <t>FUEL_EMI.ktCO2.MT.CHI.OTHER_CHEM.LOW_ENTH.THERM.ELEC</t>
  </si>
  <si>
    <t>FUEL_EMI.ktCO2.MT.CHI.OTHER_CHEM.PROCESSING_STEAM.TOTAL.TOTAL</t>
  </si>
  <si>
    <t>FUEL_EMI.ktCO2.MT.CHI.OTHER_CHEM.PROCESSING_STEAM.STEAM.SOLIDS</t>
  </si>
  <si>
    <t>FUEL_EMI.ktCO2.MT.CHI.OTHER_CHEM.PROCESSING_STEAM.STEAM.RFG</t>
  </si>
  <si>
    <t>FUEL_EMI.ktCO2.MT.CHI.OTHER_CHEM.PROCESSING_STEAM.STEAM.LPG</t>
  </si>
  <si>
    <t>FUEL_EMI.ktCO2.MT.CHI.OTHER_CHEM.PROCESSING_STEAM.STEAM.DIESEL_LIQBIO</t>
  </si>
  <si>
    <t>FUEL_EMI.ktCO2.MT.CHI.OTHER_CHEM.PROCESSING_STEAM.STEAM.RFO</t>
  </si>
  <si>
    <t>FUEL_EMI.ktCO2.MT.CHI.OTHER_CHEM.PROCESSING_STEAM.STEAM.OTHER</t>
  </si>
  <si>
    <t>FUEL_EMI.ktCO2.MT.CHI.OTHER_CHEM.PROCESSING_STEAM.STEAM.NG_BIOGAS</t>
  </si>
  <si>
    <t>FUEL_EMI.ktCO2.MT.CHI.OTHER_CHEM.PROCESSING_STEAM.STEAM.DERIVED</t>
  </si>
  <si>
    <t>FUEL_EMI.ktCO2.MT.CHI.OTHER_CHEM.PROCESSING_STEAM.STEAM.BIOMASS_WASTE</t>
  </si>
  <si>
    <t>FUEL_EMI.ktCO2.MT.CHI.OTHER_CHEM.PROCESSING_STEAM.STEAM.STEAM_DISTR</t>
  </si>
  <si>
    <t>FUEL_EMI.ktCO2.MT.CHI.OTHER_CHEM.PROCESSING.MICROW.ELEC</t>
  </si>
  <si>
    <t>FUEL_EMI.ktCO2.MT.CHI.OTHER_CHEM.PROC_HEAT.TOTAL.TOTAL</t>
  </si>
  <si>
    <t>FUEL_EMI.ktCO2.MT.CHI.OTHER_CHEM.PROC_HEAT.THERM.TOTAL</t>
  </si>
  <si>
    <t>FUEL_EMI.ktCO2.MT.CHI.OTHER_CHEM.PROC_HEAT.THERM.SOLIDS</t>
  </si>
  <si>
    <t>FUEL_EMI.ktCO2.MT.CHI.OTHER_CHEM.PROC_HEAT.THERM.LPG</t>
  </si>
  <si>
    <t>FUEL_EMI.ktCO2.MT.CHI.OTHER_CHEM.PROC_HEAT.THERM.DIESEL_LIQBIO</t>
  </si>
  <si>
    <t>FUEL_EMI.ktCO2.MT.CHI.OTHER_CHEM.PROC_HEAT.THERM.RFO</t>
  </si>
  <si>
    <t>FUEL_EMI.ktCO2.MT.CHI.OTHER_CHEM.PROC_HEAT.THERM.NG_BIOGAS</t>
  </si>
  <si>
    <t>FUEL_EMI.ktCO2.MT.CHI.OTHER_CHEM.PROC_HEAT.ELEC.ELEC</t>
  </si>
  <si>
    <t>FUEL_EMI.ktCO2.MT.CHI.OTHER_CHEM.PROC_COOL.THERM.NG_BIOGAS</t>
  </si>
  <si>
    <t>FUEL_EMI.ktCO2.MT.CHI.OTHER_CHEM.PROC_COOL_STEAM.TOTAL.TOTAL</t>
  </si>
  <si>
    <t>FUEL_EMI.ktCO2.MT.CHI.OTHER_CHEM.PROC_COOL_STEAM.STEAM.SOLIDS</t>
  </si>
  <si>
    <t>FUEL_EMI.ktCO2.MT.CHI.OTHER_CHEM.PROC_COOL_STEAM.STEAM.RFG</t>
  </si>
  <si>
    <t>FUEL_EMI.ktCO2.MT.CHI.OTHER_CHEM.PROC_COOL_STEAM.STEAM.LPG</t>
  </si>
  <si>
    <t>FUEL_EMI.ktCO2.MT.CHI.OTHER_CHEM.PROC_COOL_STEAM.STEAM.DIESEL_LIQBIO</t>
  </si>
  <si>
    <t>FUEL_EMI.ktCO2.MT.CHI.OTHER_CHEM.PROC_COOL_STEAM.STEAM.RFO</t>
  </si>
  <si>
    <t>FUEL_EMI.ktCO2.MT.CHI.OTHER_CHEM.PROC_COOL_STEAM.STEAM.OTHER</t>
  </si>
  <si>
    <t>FUEL_EMI.ktCO2.MT.CHI.OTHER_CHEM.PROC_COOL_STEAM.STEAM.NG_BIOGAS</t>
  </si>
  <si>
    <t>FUEL_EMI.ktCO2.MT.CHI.OTHER_CHEM.PROC_COOL_STEAM.STEAM.DERIVED</t>
  </si>
  <si>
    <t>FUEL_EMI.ktCO2.MT.CHI.OTHER_CHEM.PROC_COOL_STEAM.STEAM.BIOMASS_WASTE</t>
  </si>
  <si>
    <t>FUEL_EMI.ktCO2.MT.CHI.OTHER_CHEM.PROC_COOL_STEAM.STEAM.STEAM_DISTR</t>
  </si>
  <si>
    <t>FUEL_EMI.ktCO2.MT.CHI.OTHER_CHEM.PROC_COOL.ELEC.ELEC</t>
  </si>
  <si>
    <t>FUEL_EMI.ktCO2.MT.CHI.OTHER_CHEM.GENERIC.MECH.ELEC</t>
  </si>
  <si>
    <t>PROCESS_EMI.ktCO2.MT.CHI.OTHER_CHEM</t>
  </si>
  <si>
    <t>FUEL_EMI.ktCO2.MT.CHI.PHARM.TOTAL.TOTAL.TOTAL</t>
  </si>
  <si>
    <t>FUEL_EMI.ktCO2.MT.CHI.PHARM.LIGHT.GENERIC.ELEC</t>
  </si>
  <si>
    <t>FUEL_EMI.ktCO2.MT.CHI.PHARM.AIRCOMP.GENERIC.ELEC</t>
  </si>
  <si>
    <t>FUEL_EMI.ktCO2.MT.CHI.PHARM.MOTOR.GENERIC.ELEC</t>
  </si>
  <si>
    <t>FUEL_EMI.ktCO2.MT.CHI.PHARM.FANS.GENERIC.ELEC</t>
  </si>
  <si>
    <t>FUEL_EMI.ktCO2.MT.CHI.PHARM.LOW_ENTH.TOTAL.TOTAL</t>
  </si>
  <si>
    <t>FUEL_EMI.ktCO2.MT.CHI.PHARM.LOW_ENTH.THERM.DIESEL_LIQBIO</t>
  </si>
  <si>
    <t>FUEL_EMI.ktCO2.MT.CHI.PHARM.LOW_ENTH.THERM.NG_BIOGAS</t>
  </si>
  <si>
    <t>FUEL_EMI.ktCO2.MT.CHI.PHARM.LOW_ENTH.THERM.SOLAR_GEO</t>
  </si>
  <si>
    <t>FUEL_EMI.ktCO2.MT.CHI.PHARM.LOW_ENTH.HP.AMBIENT</t>
  </si>
  <si>
    <t>FUEL_EMI.ktCO2.MT.CHI.PHARM.LOW_ENTH.THERM.ELEC</t>
  </si>
  <si>
    <t>FUEL_EMI.ktCO2.MT.CHI.PHARM.PROCESSING_STEAM.TOTAL.TOTAL</t>
  </si>
  <si>
    <t>FUEL_EMI.ktCO2.MT.CHI.PHARM.PROCESSING_STEAM.STEAM.SOLIDS</t>
  </si>
  <si>
    <t>FUEL_EMI.ktCO2.MT.CHI.PHARM.PROCESSING_STEAM.STEAM.RFG</t>
  </si>
  <si>
    <t>FUEL_EMI.ktCO2.MT.CHI.PHARM.PROCESSING_STEAM.STEAM.LPG</t>
  </si>
  <si>
    <t>FUEL_EMI.ktCO2.MT.CHI.PHARM.PROCESSING_STEAM.STEAM.DIESEL_LIQBIO</t>
  </si>
  <si>
    <t>FUEL_EMI.ktCO2.MT.CHI.PHARM.PROCESSING_STEAM.STEAM.RFO</t>
  </si>
  <si>
    <t>FUEL_EMI.ktCO2.MT.CHI.PHARM.PROCESSING_STEAM.STEAM.OTHER</t>
  </si>
  <si>
    <t>FUEL_EMI.ktCO2.MT.CHI.PHARM.PROCESSING_STEAM.STEAM.NG_BIOGAS</t>
  </si>
  <si>
    <t>FUEL_EMI.ktCO2.MT.CHI.PHARM.PROCESSING_STEAM.STEAM.DERIVED</t>
  </si>
  <si>
    <t>FUEL_EMI.ktCO2.MT.CHI.PHARM.PROCESSING_STEAM.STEAM.BIOMASS_WASTE</t>
  </si>
  <si>
    <t>FUEL_EMI.ktCO2.MT.CHI.PHARM.PROCESSING_STEAM.STEAM.STEAM_DISTR</t>
  </si>
  <si>
    <t>FUEL_EMI.ktCO2.MT.CHI.PHARM.PROCESSING.MICROW.ELEC</t>
  </si>
  <si>
    <t>FUEL_EMI.ktCO2.MT.CHI.PHARM.PROC_HEAT.TOTAL.TOTAL</t>
  </si>
  <si>
    <t>FUEL_EMI.ktCO2.MT.CHI.PHARM.PROC_HEAT.THERM.TOTAL</t>
  </si>
  <si>
    <t>FUEL_EMI.ktCO2.MT.CHI.PHARM.PROC_HEAT.THERM.SOLIDS</t>
  </si>
  <si>
    <t>FUEL_EMI.ktCO2.MT.CHI.PHARM.PROC_HEAT.THERM.LPG</t>
  </si>
  <si>
    <t>FUEL_EMI.ktCO2.MT.CHI.PHARM.PROC_HEAT.THERM.DIESEL_LIQBIO</t>
  </si>
  <si>
    <t>FUEL_EMI.ktCO2.MT.CHI.PHARM.PROC_HEAT.THERM.RFO</t>
  </si>
  <si>
    <t>FUEL_EMI.ktCO2.MT.CHI.PHARM.PROC_HEAT.THERM.NG_BIOGAS</t>
  </si>
  <si>
    <t>FUEL_EMI.ktCO2.MT.CHI.PHARM.PROC_HEAT.ELEC.ELEC</t>
  </si>
  <si>
    <t>FUEL_EMI.ktCO2.MT.CHI.PHARM.PROC_COOL.THERM.NG_BIOGAS</t>
  </si>
  <si>
    <t>FUEL_EMI.ktCO2.MT.CHI.PHARM.PROC_COOL_STEAM.TOTAL.TOTAL</t>
  </si>
  <si>
    <t>FUEL_EMI.ktCO2.MT.CHI.PHARM.PROC_COOL_STEAM.STEAM.SOLIDS</t>
  </si>
  <si>
    <t>FUEL_EMI.ktCO2.MT.CHI.PHARM.PROC_COOL_STEAM.STEAM.RFG</t>
  </si>
  <si>
    <t>FUEL_EMI.ktCO2.MT.CHI.PHARM.PROC_COOL_STEAM.STEAM.LPG</t>
  </si>
  <si>
    <t>FUEL_EMI.ktCO2.MT.CHI.PHARM.PROC_COOL_STEAM.STEAM.DIESEL_LIQBIO</t>
  </si>
  <si>
    <t>FUEL_EMI.ktCO2.MT.CHI.PHARM.PROC_COOL_STEAM.STEAM.RFO</t>
  </si>
  <si>
    <t>FUEL_EMI.ktCO2.MT.CHI.PHARM.PROC_COOL_STEAM.STEAM.OTHER</t>
  </si>
  <si>
    <t>FUEL_EMI.ktCO2.MT.CHI.PHARM.PROC_COOL_STEAM.STEAM.NG_BIOGAS</t>
  </si>
  <si>
    <t>FUEL_EMI.ktCO2.MT.CHI.PHARM.PROC_COOL_STEAM.STEAM.DERIVED</t>
  </si>
  <si>
    <t>FUEL_EMI.ktCO2.MT.CHI.PHARM.PROC_COOL_STEAM.STEAM.BIOMASS_WASTE</t>
  </si>
  <si>
    <t>FUEL_EMI.ktCO2.MT.CHI.PHARM.PROC_COOL_STEAM.STEAM.STEAM_DISTR</t>
  </si>
  <si>
    <t>FUEL_EMI.ktCO2.MT.CHI.PHARM.PROC_COOL.ELEC.ELEC</t>
  </si>
  <si>
    <t>FUEL_EMI.ktCO2.MT.CHI.PHARM.GENERIC.MECH.ELEC</t>
  </si>
  <si>
    <t>Basic chemicals (over energy consumption, without process emissions)</t>
  </si>
  <si>
    <t>Other chemicals (without process emissions)</t>
  </si>
  <si>
    <t>VA.Meuro2023.MT.NMM.CEM</t>
  </si>
  <si>
    <t>VA.Meuro2023.MT.NMM.CER</t>
  </si>
  <si>
    <t>VA.Meuro2023.MT.NMM.GLASS</t>
  </si>
  <si>
    <t>Cement (kt)</t>
  </si>
  <si>
    <t>OUTPUT.kt.MT.NMM.CEM</t>
  </si>
  <si>
    <t>Ceramics &amp; other NMM (kt bricks eq.)</t>
  </si>
  <si>
    <t>OUTPUT.kt.MT.NMM.CER</t>
  </si>
  <si>
    <t>Glass production  (kt)</t>
  </si>
  <si>
    <t>OUTPUT.kt.MT.NMM.GLASS</t>
  </si>
  <si>
    <t>CAP.kt.MT.NMM.CEM</t>
  </si>
  <si>
    <t>CAP.kt.MT.NMM.CER</t>
  </si>
  <si>
    <t>CAP.kt.MT.NMM.GLASS</t>
  </si>
  <si>
    <t>NEWCAP.kt.MT.NMM.CEM</t>
  </si>
  <si>
    <t>NEWCAP.kt.MT.NMM.CER</t>
  </si>
  <si>
    <t>NEWCAP.kt.MT.NMM.GLASS</t>
  </si>
  <si>
    <t>FEC.ktoe.MT.NMM.TOTAL.TOTAL.TOTAL.TOTAL</t>
  </si>
  <si>
    <t>FEC.ktoe.MT.NMM.TOTAL.TOTAL.TOTAL.SOLIDS</t>
  </si>
  <si>
    <t>FEC.ktoe.MT.NMM.TOTAL.TOTAL.TOTAL.RFG</t>
  </si>
  <si>
    <t>FEC.ktoe.MT.NMM.TOTAL.TOTAL.TOTAL.LPG</t>
  </si>
  <si>
    <t>FEC.ktoe.MT.NMM.TOTAL.TOTAL.TOTAL.DIESEL</t>
  </si>
  <si>
    <t>FEC.ktoe.MT.NMM.TOTAL.TOTAL.TOTAL.RFO</t>
  </si>
  <si>
    <t>FEC.ktoe.MT.NMM.TOTAL.TOTAL.TOTAL.OTHER</t>
  </si>
  <si>
    <t>FEC.ktoe.MT.NMM.TOTAL.TOTAL.TOTAL.NG</t>
  </si>
  <si>
    <t>FEC.ktoe.MT.NMM.TOTAL.TOTAL.TOTAL.DERIVED</t>
  </si>
  <si>
    <t>FEC.ktoe.MT.NMM.TOTAL.TOTAL.TOTAL.BIOMASS_WASTE</t>
  </si>
  <si>
    <t>FEC.ktoe.MT.NMM.TOTAL.TOTAL.TOTAL.BIOGAS</t>
  </si>
  <si>
    <t>FEC.ktoe.MT.NMM.TOTAL.TOTAL.TOTAL.LIQBIO</t>
  </si>
  <si>
    <t>FEC.ktoe.MT.NMM.TOTAL.TOTAL.TOTAL.SOLAR</t>
  </si>
  <si>
    <t>FEC.ktoe.MT.NMM.TOTAL.TOTAL.TOTAL.GEO</t>
  </si>
  <si>
    <t>FEC.ktoe.MT.NMM.TOTAL.TOTAL.TOTAL.AMBIENT</t>
  </si>
  <si>
    <t>FEC.ktoe.MT.NMM.TOTAL.TOTAL.TOTAL.STEAM_DISTR</t>
  </si>
  <si>
    <t>FEC.ktoe.MT.NMM.TOTAL.TOTAL.TOTAL.ELEC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</si>
  <si>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</si>
  <si>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</si>
  <si>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</si>
  <si>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FEC.ktoe.MT.NMM.CEM.TOTAL.TOTAL.TOTAL</t>
  </si>
  <si>
    <t>FEC.ktoe.MT.NMM.CEM.LIGHT.GENERIC.ELEC</t>
  </si>
  <si>
    <t>FEC.ktoe.MT.NMM.CEM.AIRCOMP.GENERIC.ELEC</t>
  </si>
  <si>
    <t>FEC.ktoe.MT.NMM.CEM.MOTOR.GENERIC.ELEC</t>
  </si>
  <si>
    <t>FEC.ktoe.MT.NMM.CEM.FANS.GENERIC.ELEC</t>
  </si>
  <si>
    <t>FEC.ktoe.MT.NMM.CEM.LOW_ENTH.TOTAL.TOTAL</t>
  </si>
  <si>
    <t>FEC.ktoe.MT.NMM.CEM.LOW_ENTH.THERM.DIESEL_LIQBIO</t>
  </si>
  <si>
    <t>FEC.ktoe.MT.NMM.CEM.LOW_ENTH.THERM.NG_BIOGAS</t>
  </si>
  <si>
    <t>FEC.ktoe.MT.NMM.CEM.LOW_ENTH.THERM.SOLAR_GEO</t>
  </si>
  <si>
    <t>FEC.ktoe.MT.NMM.CEM.LOW_ENTH.HP.AMBIENT</t>
  </si>
  <si>
    <t>FEC.ktoe.MT.NMM.CEM.LOW_ENTH.THERM.ELEC</t>
  </si>
  <si>
    <t>Cement: Grinding, milling of raw material</t>
  </si>
  <si>
    <t>FEC.ktoe.MT.NMM.CEM.GRINDING_RAW.MECH.ELEC</t>
  </si>
  <si>
    <t>Cement: Pre-heating and pre-calcination</t>
  </si>
  <si>
    <t>FEC.ktoe.MT.NMM.CEM.PREHEAT.TOTAL.TOTAL</t>
  </si>
  <si>
    <t>FEC.ktoe.MT.NMM.CEM.PREHEAT.THERM.SOLIDS</t>
  </si>
  <si>
    <t>FEC.ktoe.MT.NMM.CEM.PREHEAT.THERM.LPG</t>
  </si>
  <si>
    <t>FEC.ktoe.MT.NMM.CEM.PREHEAT.THERM.DIESEL_LIQBIO</t>
  </si>
  <si>
    <t>FEC.ktoe.MT.NMM.CEM.PREHEAT.THERM.RFO</t>
  </si>
  <si>
    <t>FEC.ktoe.MT.NMM.CEM.PREHEAT.THERM.OTHER</t>
  </si>
  <si>
    <t>FEC.ktoe.MT.NMM.CEM.PREHEAT.THERM.NG_BIOGAS</t>
  </si>
  <si>
    <t>FEC.ktoe.MT.NMM.CEM.PREHEAT.THERM.BIOMASS_WASTE</t>
  </si>
  <si>
    <t>Cement: Clinker production (kilns)</t>
  </si>
  <si>
    <t>FEC.ktoe.MT.NMM.CEM.KILN.TOTAL.TOTAL</t>
  </si>
  <si>
    <t>FEC.ktoe.MT.NMM.CEM.KILN.THERM.SOLIDS</t>
  </si>
  <si>
    <t>FEC.ktoe.MT.NMM.CEM.KILN.THERM.LPG</t>
  </si>
  <si>
    <t>FEC.ktoe.MT.NMM.CEM.KILN.THERM.DIESEL_LIQBIO</t>
  </si>
  <si>
    <t>FEC.ktoe.MT.NMM.CEM.KILN.THERM.RFO</t>
  </si>
  <si>
    <t>FEC.ktoe.MT.NMM.CEM.KILN.THERM.OTHER</t>
  </si>
  <si>
    <t>FEC.ktoe.MT.NMM.CEM.KILN.THERM.NG_BIOGAS</t>
  </si>
  <si>
    <t>FEC.ktoe.MT.NMM.CEM.KILN.THERM.BIOMASS_WASTE</t>
  </si>
  <si>
    <t>Cement: Grinding, packaging and precasting</t>
  </si>
  <si>
    <t>Cement: Grinding, packaging and precasting (electricity)</t>
  </si>
  <si>
    <t>FEC.ktoe.MT.NMM.CEM.PRECAST.MECH.ELEC</t>
  </si>
  <si>
    <t>Cement: Precasting - Steam</t>
  </si>
  <si>
    <t>FEC.ktoe.MT.NMM.CEM.PRECAST_STEAM.TOTAL.TOTAL</t>
  </si>
  <si>
    <t>FEC.ktoe.MT.NMM.CEM.PRECAST_STEAM.STEAM.SOLIDS</t>
  </si>
  <si>
    <t>FEC.ktoe.MT.NMM.CEM.PRECAST_STEAM.STEAM.RFG</t>
  </si>
  <si>
    <t>FEC.ktoe.MT.NMM.CEM.PRECAST_STEAM.STEAM.LPG</t>
  </si>
  <si>
    <t>FEC.ktoe.MT.NMM.CEM.PRECAST_STEAM.STEAM.DIESEL_LIQBIO</t>
  </si>
  <si>
    <t>FEC.ktoe.MT.NMM.CEM.PRECAST_STEAM.STEAM.RFO</t>
  </si>
  <si>
    <t>FEC.ktoe.MT.NMM.CEM.PRECAST_STEAM.STEAM.OTHER</t>
  </si>
  <si>
    <t>FEC.ktoe.MT.NMM.CEM.PRECAST_STEAM.STEAM.NG_BIOGAS</t>
  </si>
  <si>
    <t>FEC.ktoe.MT.NMM.CEM.PRECAST_STEAM.STEAM.DERIVED</t>
  </si>
  <si>
    <t>FEC.ktoe.MT.NMM.CEM.PRECAST_STEAM.STEAM.BIOMASS_WASTE</t>
  </si>
  <si>
    <t>FEC.ktoe.MT.NMM.CEM.PRECAST_STEAM.STEAM.STEAM_DISTR</t>
  </si>
  <si>
    <t>FEC.ktoe.MT.NMM.CER.TOTAL.TOTAL.TOTAL</t>
  </si>
  <si>
    <t>FEC.ktoe.MT.NMM.CER.LIGHT.GENERIC.ELEC</t>
  </si>
  <si>
    <t>FEC.ktoe.MT.NMM.CER.AIRCOMP.GENERIC.ELEC</t>
  </si>
  <si>
    <t>FEC.ktoe.MT.NMM.CER.MOTOR.GENERIC.ELEC</t>
  </si>
  <si>
    <t>FEC.ktoe.MT.NMM.CER.FANS.GENERIC.ELEC</t>
  </si>
  <si>
    <t>FEC.ktoe.MT.NMM.CER.LOW_ENTH.TOTAL.TOTAL</t>
  </si>
  <si>
    <t>FEC.ktoe.MT.NMM.CER.LOW_ENTH.THERM.DIESEL_LIQBIO</t>
  </si>
  <si>
    <t>FEC.ktoe.MT.NMM.CER.LOW_ENTH.THERM.NG_BIOGAS</t>
  </si>
  <si>
    <t>FEC.ktoe.MT.NMM.CER.LOW_ENTH.THERM.SOLAR_GEO</t>
  </si>
  <si>
    <t>FEC.ktoe.MT.NMM.CER.LOW_ENTH.HP.AMBIENT</t>
  </si>
  <si>
    <t>FEC.ktoe.MT.NMM.CER.LOW_ENTH.THERM.ELEC</t>
  </si>
  <si>
    <t>Ceramics: Mixing of raw material</t>
  </si>
  <si>
    <t>FEC.ktoe.MT.NMM.CER.MIXING.MECH.ELEC</t>
  </si>
  <si>
    <t>Ceramics: Drying and sintering of raw material</t>
  </si>
  <si>
    <t>Ceramics: Thermal drying and sintering</t>
  </si>
  <si>
    <t>FEC.ktoe.MT.NMM.CER.DRYING.TOTAL.TOTAL</t>
  </si>
  <si>
    <t>FEC.ktoe.MT.NMM.CER.DRYING.THERM.SOLIDS</t>
  </si>
  <si>
    <t>FEC.ktoe.MT.NMM.CER.DRYING.THERM.LPG</t>
  </si>
  <si>
    <t>FEC.ktoe.MT.NMM.CER.DRYING.THERM.DIESEL_LIQBIO</t>
  </si>
  <si>
    <t>FEC.ktoe.MT.NMM.CER.DRYING.THERM.RFO</t>
  </si>
  <si>
    <t>FEC.ktoe.MT.NMM.CER.DRYING.THERM.NG_BIOGAS</t>
  </si>
  <si>
    <t>Ceramics: Steam drying and sintering</t>
  </si>
  <si>
    <t>FEC.ktoe.MT.NMM.CER.DRYING_STEAM.TOTAL.TOTAL</t>
  </si>
  <si>
    <t>FEC.ktoe.MT.NMM.CER.DRYING_STEAM.STEAM.SOLIDS</t>
  </si>
  <si>
    <t>FEC.ktoe.MT.NMM.CER.DRYING_STEAM.STEAM.RFG</t>
  </si>
  <si>
    <t>FEC.ktoe.MT.NMM.CER.DRYING_STEAM.STEAM.LPG</t>
  </si>
  <si>
    <t>FEC.ktoe.MT.NMM.CER.DRYING_STEAM.STEAM.DIESEL_LIQBIO</t>
  </si>
  <si>
    <t>FEC.ktoe.MT.NMM.CER.DRYING_STEAM.STEAM.RFO</t>
  </si>
  <si>
    <t>FEC.ktoe.MT.NMM.CER.DRYING_STEAM.STEAM.OTHER</t>
  </si>
  <si>
    <t>FEC.ktoe.MT.NMM.CER.DRYING_STEAM.STEAM.NG_BIOGAS</t>
  </si>
  <si>
    <t>FEC.ktoe.MT.NMM.CER.DRYING_STEAM.STEAM.DERIVED</t>
  </si>
  <si>
    <t>FEC.ktoe.MT.NMM.CER.DRYING_STEAM.STEAM.BIOMASS_WASTE</t>
  </si>
  <si>
    <t>FEC.ktoe.MT.NMM.CER.DRYING_STEAM.STEAM.STEAM_DISTR</t>
  </si>
  <si>
    <t>Ceramics: Microwave drying and sintering</t>
  </si>
  <si>
    <t>FEC.ktoe.MT.NMM.CER.DRYING_MICROW.MICROW.ELEC</t>
  </si>
  <si>
    <t>Ceramics: Primary production process</t>
  </si>
  <si>
    <t>Ceramics: Thermal kiln</t>
  </si>
  <si>
    <t>FEC.ktoe.MT.NMM.CER.KILN_THERM.TOTAL.TOTAL</t>
  </si>
  <si>
    <t>FEC.ktoe.MT.NMM.CER.KILN_THERM.THERM.SOLIDS</t>
  </si>
  <si>
    <t>FEC.ktoe.MT.NMM.CER.KILN_THERM.THERM.LPG</t>
  </si>
  <si>
    <t>FEC.ktoe.MT.NMM.CER.KILN_THERM.THERM.DIESEL_LIQBIO</t>
  </si>
  <si>
    <t>FEC.ktoe.MT.NMM.CER.KILN_THERM.THERM.RFO</t>
  </si>
  <si>
    <t>FEC.ktoe.MT.NMM.CER.KILN_THERM.THERM.OTHER</t>
  </si>
  <si>
    <t>FEC.ktoe.MT.NMM.CER.KILN_THERM.THERM.NG_BIOGAS</t>
  </si>
  <si>
    <t>FEC.ktoe.MT.NMM.CER.KILN_THERM.THERM.BIOMASS_WASTE</t>
  </si>
  <si>
    <t>Ceramics: Electric kiln</t>
  </si>
  <si>
    <t>FEC.ktoe.MT.NMM.CER.KILN_ELEC.ELEC.ELEC</t>
  </si>
  <si>
    <t>Ceramics: Product finishing</t>
  </si>
  <si>
    <t>Ceramics: Thermal furnace</t>
  </si>
  <si>
    <t>FEC.ktoe.MT.NMM.CER.FINISHING.TOTAL.TOTAL</t>
  </si>
  <si>
    <t>FEC.ktoe.MT.NMM.CER.FINISHING.THERM.SOLIDS</t>
  </si>
  <si>
    <t>FEC.ktoe.MT.NMM.CER.FINISHING.THERM.LPG</t>
  </si>
  <si>
    <t>FEC.ktoe.MT.NMM.CER.FINISHING.THERM.DIESEL_LIQBIO</t>
  </si>
  <si>
    <t>FEC.ktoe.MT.NMM.CER.FINISHING.THERM.RFO</t>
  </si>
  <si>
    <t>FEC.ktoe.MT.NMM.CER.FINISHING.THERM.NG_BIOGAS</t>
  </si>
  <si>
    <t>Ceramics: Electric furnace</t>
  </si>
  <si>
    <t>FEC.ktoe.MT.NMM.CER.FINISHING_ELEC.ELEC.ELEC</t>
  </si>
  <si>
    <t>FEC.ktoe.MT.NMM.GLASS.TOTAL.TOTAL.TOTAL</t>
  </si>
  <si>
    <t>FEC.ktoe.MT.NMM.GLASS.LIGHT.GENERIC.ELEC</t>
  </si>
  <si>
    <t>FEC.ktoe.MT.NMM.GLASS.AIRCOMP.GENERIC.ELEC</t>
  </si>
  <si>
    <t>FEC.ktoe.MT.NMM.GLASS.MOTOR.GENERIC.ELEC</t>
  </si>
  <si>
    <t>FEC.ktoe.MT.NMM.GLASS.FANS.GENERIC.ELEC</t>
  </si>
  <si>
    <t>FEC.ktoe.MT.NMM.GLASS.LOW_ENTH.TOTAL.TOTAL</t>
  </si>
  <si>
    <t>FEC.ktoe.MT.NMM.GLASS.LOW_ENTH.THERM.DIESEL_LIQBIO</t>
  </si>
  <si>
    <t>FEC.ktoe.MT.NMM.GLASS.LOW_ENTH.THERM.NG_BIOGAS</t>
  </si>
  <si>
    <t>FEC.ktoe.MT.NMM.GLASS.LOW_ENTH.THERM.SOLAR_GEO</t>
  </si>
  <si>
    <t>FEC.ktoe.MT.NMM.GLASS.LOW_ENTH.HP.AMBIENT</t>
  </si>
  <si>
    <t>FEC.ktoe.MT.NMM.GLASS.LOW_ENTH.THERM.ELEC</t>
  </si>
  <si>
    <t>Glass: Melting tank</t>
  </si>
  <si>
    <t>Glass: Thermal melting tank</t>
  </si>
  <si>
    <t>FEC.ktoe.MT.NMM.GLASS.MELTING.TOTAL.TOTAL</t>
  </si>
  <si>
    <t>FEC.ktoe.MT.NMM.GLASS.MELTING.THERM.SOLIDS</t>
  </si>
  <si>
    <t>FEC.ktoe.MT.NMM.GLASS.MELTING.THERM.LPG</t>
  </si>
  <si>
    <t>FEC.ktoe.MT.NMM.GLASS.MELTING.THERM.DIESEL_LIQBIO</t>
  </si>
  <si>
    <t>FEC.ktoe.MT.NMM.GLASS.MELTING.THERM.RFO</t>
  </si>
  <si>
    <t>FEC.ktoe.MT.NMM.GLASS.MELTING.THERM.NG_BIOGAS</t>
  </si>
  <si>
    <t>Glass: Electric melting tank</t>
  </si>
  <si>
    <t>FEC.ktoe.MT.NMM.GLASS.MELTING_ELEC.ELEC.ELEC</t>
  </si>
  <si>
    <t>Glass: Forming</t>
  </si>
  <si>
    <t>FEC.ktoe.MT.NMM.GLASS.FORMING.ELEC.ELEC</t>
  </si>
  <si>
    <t>Glass: Annealing</t>
  </si>
  <si>
    <t>Glass: Annealing - thermal</t>
  </si>
  <si>
    <t>FEC.ktoe.MT.NMM.GLASS.ANNEALING.TOTAL.TOTAL</t>
  </si>
  <si>
    <t>FEC.ktoe.MT.NMM.GLASS.ANNEALING.THERM.SOLIDS</t>
  </si>
  <si>
    <t>FEC.ktoe.MT.NMM.GLASS.ANNEALING.THERM.LPG</t>
  </si>
  <si>
    <t>FEC.ktoe.MT.NMM.GLASS.ANNEALING.THERM.DIESEL_LIQBIO</t>
  </si>
  <si>
    <t>FEC.ktoe.MT.NMM.GLASS.ANNEALING.THERM.RFO</t>
  </si>
  <si>
    <t>FEC.ktoe.MT.NMM.GLASS.ANNEALING.THERM.NG_BIOGAS</t>
  </si>
  <si>
    <t>Glass: Annealing - electric</t>
  </si>
  <si>
    <t>FEC.ktoe.MT.NMM.GLASS.ANNEALING_ELEC.ELEC.ELEC</t>
  </si>
  <si>
    <t>Glass: Finishing processes</t>
  </si>
  <si>
    <t>FEC.ktoe.MT.NMM.GLASS.FINISHING.ELEC.ELEC</t>
  </si>
  <si>
    <t>Cement: Grinding, packaging - electric</t>
  </si>
  <si>
    <t>Cement: Precasting - steam</t>
  </si>
  <si>
    <t>UED.ktoe.MT.NMM.CEM.TOTAL.TOTAL.TOTAL</t>
  </si>
  <si>
    <t>UED.ktoe.MT.NMM.CEM.LIGHT.GENERIC.ELEC</t>
  </si>
  <si>
    <t>UED.ktoe.MT.NMM.CEM.AIRCOMP.GENERIC.ELEC</t>
  </si>
  <si>
    <t>UED.ktoe.MT.NMM.CEM.MOTOR.GENERIC.ELEC</t>
  </si>
  <si>
    <t>UED.ktoe.MT.NMM.CEM.FANS.GENERIC.ELEC</t>
  </si>
  <si>
    <t>UED.ktoe.MT.NMM.CEM.LOW_ENTH.TOTAL.TOTAL</t>
  </si>
  <si>
    <t>UED.ktoe.MT.NMM.CEM.LOW_ENTH.THERM.DIESEL_LIQBIO</t>
  </si>
  <si>
    <t>UED.ktoe.MT.NMM.CEM.LOW_ENTH.THERM.NG_BIOGAS</t>
  </si>
  <si>
    <t>UED.ktoe.MT.NMM.CEM.LOW_ENTH.THERM.SOLAR_GEO</t>
  </si>
  <si>
    <t>UED.ktoe.MT.NMM.CEM.LOW_ENTH.HP.AMBIENT</t>
  </si>
  <si>
    <t>UED.ktoe.MT.NMM.CEM.LOW_ENTH.THERM.ELEC</t>
  </si>
  <si>
    <t>UED.ktoe.MT.NMM.CEM.GRINDING_RAW.MECH.ELEC</t>
  </si>
  <si>
    <t>UED.ktoe.MT.NMM.CEM.PREHEAT.TOTAL.TOTAL</t>
  </si>
  <si>
    <t>UED.ktoe.MT.NMM.CEM.PREHEAT.THERM.SOLIDS</t>
  </si>
  <si>
    <t>UED.ktoe.MT.NMM.CEM.PREHEAT.THERM.LPG</t>
  </si>
  <si>
    <t>UED.ktoe.MT.NMM.CEM.PREHEAT.THERM.DIESEL_LIQBIO</t>
  </si>
  <si>
    <t>UED.ktoe.MT.NMM.CEM.PREHEAT.THERM.RFO</t>
  </si>
  <si>
    <t>UED.ktoe.MT.NMM.CEM.PREHEAT.THERM.OTHER</t>
  </si>
  <si>
    <t>UED.ktoe.MT.NMM.CEM.PREHEAT.THERM.NG_BIOGAS</t>
  </si>
  <si>
    <t>UED.ktoe.MT.NMM.CEM.PREHEAT.THERM.BIOMASS_WASTE</t>
  </si>
  <si>
    <t>UED.ktoe.MT.NMM.CEM.KILN.TOTAL.TOTAL</t>
  </si>
  <si>
    <t>UED.ktoe.MT.NMM.CEM.KILN.THERM.SOLIDS</t>
  </si>
  <si>
    <t>UED.ktoe.MT.NMM.CEM.KILN.THERM.LPG</t>
  </si>
  <si>
    <t>UED.ktoe.MT.NMM.CEM.KILN.THERM.DIESEL_LIQBIO</t>
  </si>
  <si>
    <t>UED.ktoe.MT.NMM.CEM.KILN.THERM.RFO</t>
  </si>
  <si>
    <t>UED.ktoe.MT.NMM.CEM.KILN.THERM.OTHER</t>
  </si>
  <si>
    <t>UED.ktoe.MT.NMM.CEM.KILN.THERM.NG_BIOGAS</t>
  </si>
  <si>
    <t>UED.ktoe.MT.NMM.CEM.KILN.THERM.BIOMASS_WASTE</t>
  </si>
  <si>
    <t>UED.ktoe.MT.NMM.CEM.PRECAST.MECH.ELEC</t>
  </si>
  <si>
    <t>UED.ktoe.MT.NMM.CEM.PRECAST_STEAM.TOTAL.TOTAL</t>
  </si>
  <si>
    <t>UED.ktoe.MT.NMM.CEM.PRECAST_STEAM.STEAM.SOLIDS</t>
  </si>
  <si>
    <t>UED.ktoe.MT.NMM.CEM.PRECAST_STEAM.STEAM.RFG</t>
  </si>
  <si>
    <t>UED.ktoe.MT.NMM.CEM.PRECAST_STEAM.STEAM.LPG</t>
  </si>
  <si>
    <t>UED.ktoe.MT.NMM.CEM.PRECAST_STEAM.STEAM.DIESEL_LIQBIO</t>
  </si>
  <si>
    <t>UED.ktoe.MT.NMM.CEM.PRECAST_STEAM.STEAM.RFO</t>
  </si>
  <si>
    <t>UED.ktoe.MT.NMM.CEM.PRECAST_STEAM.STEAM.OTHER</t>
  </si>
  <si>
    <t>UED.ktoe.MT.NMM.CEM.PRECAST_STEAM.STEAM.NG_BIOGAS</t>
  </si>
  <si>
    <t>UED.ktoe.MT.NMM.CEM.PRECAST_STEAM.STEAM.DERIVED</t>
  </si>
  <si>
    <t>UED.ktoe.MT.NMM.CEM.PRECAST_STEAM.STEAM.BIOMASS_WASTE</t>
  </si>
  <si>
    <t>UED.ktoe.MT.NMM.CEM.PRECAST_STEAM.STEAM.STEAM_DISTR</t>
  </si>
  <si>
    <t>UED.ktoe.MT.NMM.CER.TOTAL.TOTAL.TOTAL</t>
  </si>
  <si>
    <t>UED.ktoe.MT.NMM.CER.LIGHT.GENERIC.ELEC</t>
  </si>
  <si>
    <t>UED.ktoe.MT.NMM.CER.AIRCOMP.GENERIC.ELEC</t>
  </si>
  <si>
    <t>UED.ktoe.MT.NMM.CER.MOTOR.GENERIC.ELEC</t>
  </si>
  <si>
    <t>UED.ktoe.MT.NMM.CER.FANS.GENERIC.ELEC</t>
  </si>
  <si>
    <t>UED.ktoe.MT.NMM.CER.LOW_ENTH.TOTAL.TOTAL</t>
  </si>
  <si>
    <t>UED.ktoe.MT.NMM.CER.LOW_ENTH.THERM.DIESEL_LIQBIO</t>
  </si>
  <si>
    <t>UED.ktoe.MT.NMM.CER.LOW_ENTH.THERM.NG_BIOGAS</t>
  </si>
  <si>
    <t>UED.ktoe.MT.NMM.CER.LOW_ENTH.THERM.SOLAR_GEO</t>
  </si>
  <si>
    <t>UED.ktoe.MT.NMM.CER.LOW_ENTH.HP.AMBIENT</t>
  </si>
  <si>
    <t>UED.ktoe.MT.NMM.CER.LOW_ENTH.THERM.ELEC</t>
  </si>
  <si>
    <t>UED.ktoe.MT.NMM.CER.MIXING.MECH.ELEC</t>
  </si>
  <si>
    <t>UED.ktoe.MT.NMM.CER.DRYING.TOTAL.TOTAL</t>
  </si>
  <si>
    <t>UED.ktoe.MT.NMM.CER.DRYING.THERM.SOLIDS</t>
  </si>
  <si>
    <t>UED.ktoe.MT.NMM.CER.DRYING.THERM.LPG</t>
  </si>
  <si>
    <t>UED.ktoe.MT.NMM.CER.DRYING.THERM.DIESEL_LIQBIO</t>
  </si>
  <si>
    <t>UED.ktoe.MT.NMM.CER.DRYING.THERM.RFO</t>
  </si>
  <si>
    <t>UED.ktoe.MT.NMM.CER.DRYING.THERM.NG_BIOGAS</t>
  </si>
  <si>
    <t>UED.ktoe.MT.NMM.CER.DRYING_STEAM.TOTAL.TOTAL</t>
  </si>
  <si>
    <t>UED.ktoe.MT.NMM.CER.DRYING_STEAM.STEAM.SOLIDS</t>
  </si>
  <si>
    <t>UED.ktoe.MT.NMM.CER.DRYING_STEAM.STEAM.RFG</t>
  </si>
  <si>
    <t>UED.ktoe.MT.NMM.CER.DRYING_STEAM.STEAM.LPG</t>
  </si>
  <si>
    <t>UED.ktoe.MT.NMM.CER.DRYING_STEAM.STEAM.DIESEL_LIQBIO</t>
  </si>
  <si>
    <t>UED.ktoe.MT.NMM.CER.DRYING_STEAM.STEAM.RFO</t>
  </si>
  <si>
    <t>UED.ktoe.MT.NMM.CER.DRYING_STEAM.STEAM.OTHER</t>
  </si>
  <si>
    <t>UED.ktoe.MT.NMM.CER.DRYING_STEAM.STEAM.NG_BIOGAS</t>
  </si>
  <si>
    <t>UED.ktoe.MT.NMM.CER.DRYING_STEAM.STEAM.DERIVED</t>
  </si>
  <si>
    <t>UED.ktoe.MT.NMM.CER.DRYING_STEAM.STEAM.BIOMASS_WASTE</t>
  </si>
  <si>
    <t>UED.ktoe.MT.NMM.CER.DRYING_STEAM.STEAM.STEAM_DISTR</t>
  </si>
  <si>
    <t>UED.ktoe.MT.NMM.CER.DRYING_MICROW.MICROW.ELEC</t>
  </si>
  <si>
    <t>UED.ktoe.MT.NMM.CER.KILN_THERM.TOTAL.TOTAL</t>
  </si>
  <si>
    <t>UED.ktoe.MT.NMM.CER.KILN_THERM.THERM.SOLIDS</t>
  </si>
  <si>
    <t>UED.ktoe.MT.NMM.CER.KILN_THERM.THERM.LPG</t>
  </si>
  <si>
    <t>UED.ktoe.MT.NMM.CER.KILN_THERM.THERM.DIESEL_LIQBIO</t>
  </si>
  <si>
    <t>UED.ktoe.MT.NMM.CER.KILN_THERM.THERM.RFO</t>
  </si>
  <si>
    <t>UED.ktoe.MT.NMM.CER.KILN_THERM.THERM.OTHER</t>
  </si>
  <si>
    <t>UED.ktoe.MT.NMM.CER.KILN_THERM.THERM.NG_BIOGAS</t>
  </si>
  <si>
    <t>UED.ktoe.MT.NMM.CER.KILN_THERM.THERM.BIOMASS_WASTE</t>
  </si>
  <si>
    <t>UED.ktoe.MT.NMM.CER.KILN_ELEC.ELEC.ELEC</t>
  </si>
  <si>
    <t>UED.ktoe.MT.NMM.CER.FINISHING.TOTAL.TOTAL</t>
  </si>
  <si>
    <t>UED.ktoe.MT.NMM.CER.FINISHING.THERM.SOLIDS</t>
  </si>
  <si>
    <t>UED.ktoe.MT.NMM.CER.FINISHING.THERM.LPG</t>
  </si>
  <si>
    <t>UED.ktoe.MT.NMM.CER.FINISHING.THERM.DIESEL_LIQBIO</t>
  </si>
  <si>
    <t>UED.ktoe.MT.NMM.CER.FINISHING.THERM.RFO</t>
  </si>
  <si>
    <t>UED.ktoe.MT.NMM.CER.FINISHING.THERM.NG_BIOGAS</t>
  </si>
  <si>
    <t>UED.ktoe.MT.NMM.CER.FINISHING_ELEC.ELEC.ELEC</t>
  </si>
  <si>
    <t>UED.ktoe.MT.NMM.GLASS.TOTAL.TOTAL.TOTAL</t>
  </si>
  <si>
    <t>UED.ktoe.MT.NMM.GLASS.LIGHT.GENERIC.ELEC</t>
  </si>
  <si>
    <t>UED.ktoe.MT.NMM.GLASS.AIRCOMP.GENERIC.ELEC</t>
  </si>
  <si>
    <t>UED.ktoe.MT.NMM.GLASS.MOTOR.GENERIC.ELEC</t>
  </si>
  <si>
    <t>UED.ktoe.MT.NMM.GLASS.FANS.GENERIC.ELEC</t>
  </si>
  <si>
    <t>UED.ktoe.MT.NMM.GLASS.LOW_ENTH.TOTAL.TOTAL</t>
  </si>
  <si>
    <t>UED.ktoe.MT.NMM.GLASS.LOW_ENTH.THERM.DIESEL_LIQBIO</t>
  </si>
  <si>
    <t>UED.ktoe.MT.NMM.GLASS.LOW_ENTH.THERM.NG_BIOGAS</t>
  </si>
  <si>
    <t>UED.ktoe.MT.NMM.GLASS.LOW_ENTH.THERM.SOLAR_GEO</t>
  </si>
  <si>
    <t>UED.ktoe.MT.NMM.GLASS.LOW_ENTH.HP.AMBIENT</t>
  </si>
  <si>
    <t>UED.ktoe.MT.NMM.GLASS.LOW_ENTH.THERM.ELEC</t>
  </si>
  <si>
    <t>UED.ktoe.MT.NMM.GLASS.MELTING.TOTAL.TOTAL</t>
  </si>
  <si>
    <t>UED.ktoe.MT.NMM.GLASS.MELTING.THERM.SOLIDS</t>
  </si>
  <si>
    <t>UED.ktoe.MT.NMM.GLASS.MELTING.THERM.LPG</t>
  </si>
  <si>
    <t>UED.ktoe.MT.NMM.GLASS.MELTING.THERM.DIESEL_LIQBIO</t>
  </si>
  <si>
    <t>UED.ktoe.MT.NMM.GLASS.MELTING.THERM.RFO</t>
  </si>
  <si>
    <t>UED.ktoe.MT.NMM.GLASS.MELTING.THERM.NG_BIOGAS</t>
  </si>
  <si>
    <t>UED.ktoe.MT.NMM.GLASS.MELTING_ELEC.ELEC.ELEC</t>
  </si>
  <si>
    <t>UED.ktoe.MT.NMM.GLASS.FORMING.ELEC.ELEC</t>
  </si>
  <si>
    <t>UED.ktoe.MT.NMM.GLASS.ANNEALING.TOTAL.TOTAL</t>
  </si>
  <si>
    <t>UED.ktoe.MT.NMM.GLASS.ANNEALING.THERM.SOLIDS</t>
  </si>
  <si>
    <t>UED.ktoe.MT.NMM.GLASS.ANNEALING.THERM.LPG</t>
  </si>
  <si>
    <t>UED.ktoe.MT.NMM.GLASS.ANNEALING.THERM.DIESEL_LIQBIO</t>
  </si>
  <si>
    <t>UED.ktoe.MT.NMM.GLASS.ANNEALING.THERM.RFO</t>
  </si>
  <si>
    <t>UED.ktoe.MT.NMM.GLASS.ANNEALING.THERM.NG_BIOGAS</t>
  </si>
  <si>
    <t>UED.ktoe.MT.NMM.GLASS.ANNEALING_ELEC.ELEC.ELEC</t>
  </si>
  <si>
    <t>UED.ktoe.MT.NMM.GLASS.FINISHING.ELEC.ELEC</t>
  </si>
  <si>
    <t>FUEL_EMI.ktCO2.MT.NMM.CEM.LIGHT.GENERIC.ELEC</t>
  </si>
  <si>
    <t>FUEL_EMI.ktCO2.MT.NMM.CEM.AIRCOMP.GENERIC.ELEC</t>
  </si>
  <si>
    <t>FUEL_EMI.ktCO2.MT.NMM.CEM.MOTOR.GENERIC.ELEC</t>
  </si>
  <si>
    <t>FUEL_EMI.ktCO2.MT.NMM.CEM.FANS.GENERIC.ELEC</t>
  </si>
  <si>
    <t>FUEL_EMI.ktCO2.MT.NMM.CEM.LOW_ENTH.TOTAL.TOTAL</t>
  </si>
  <si>
    <t>FUEL_EMI.ktCO2.MT.NMM.CEM.LOW_ENTH.THERM.DIESEL_LIQBIO</t>
  </si>
  <si>
    <t>FUEL_EMI.ktCO2.MT.NMM.CEM.LOW_ENTH.THERM.NG_BIOGAS</t>
  </si>
  <si>
    <t>FUEL_EMI.ktCO2.MT.NMM.CEM.LOW_ENTH.THERM.SOLAR_GEO</t>
  </si>
  <si>
    <t>FUEL_EMI.ktCO2.MT.NMM.CEM.LOW_ENTH.HP.AMBIENT</t>
  </si>
  <si>
    <t>FUEL_EMI.ktCO2.MT.NMM.CEM.LOW_ENTH.THERM.ELEC</t>
  </si>
  <si>
    <t>FUEL_EMI.ktCO2.MT.NMM.CEM.GRINDING_RAW.MECH.ELEC</t>
  </si>
  <si>
    <t>FUEL_EMI.ktCO2.MT.NMM.CEM.PREHEAT.TOTAL.TOTAL</t>
  </si>
  <si>
    <t>FUEL_EMI.ktCO2.MT.NMM.CEM.PREHEAT.THERM.SOLIDS</t>
  </si>
  <si>
    <t>FUEL_EMI.ktCO2.MT.NMM.CEM.PREHEAT.THERM.LPG</t>
  </si>
  <si>
    <t>FUEL_EMI.ktCO2.MT.NMM.CEM.PREHEAT.THERM.DIESEL_LIQBIO</t>
  </si>
  <si>
    <t>FUEL_EMI.ktCO2.MT.NMM.CEM.PREHEAT.THERM.RFO</t>
  </si>
  <si>
    <t>FUEL_EMI.ktCO2.MT.NMM.CEM.PREHEAT.THERM.OTHER</t>
  </si>
  <si>
    <t>FUEL_EMI.ktCO2.MT.NMM.CEM.PREHEAT.THERM.NG_BIOGAS</t>
  </si>
  <si>
    <t>FUEL_EMI.ktCO2.MT.NMM.CEM.PREHEAT.THERM.BIOMASS_WASTE</t>
  </si>
  <si>
    <t>FUEL_EMI.ktCO2.MT.NMM.CEM.KILN.TOTAL.TOTAL</t>
  </si>
  <si>
    <t>FUEL_EMI.ktCO2.MT.NMM.CEM.KILN.THERM.SOLIDS</t>
  </si>
  <si>
    <t>FUEL_EMI.ktCO2.MT.NMM.CEM.KILN.THERM.LPG</t>
  </si>
  <si>
    <t>FUEL_EMI.ktCO2.MT.NMM.CEM.KILN.THERM.DIESEL_LIQBIO</t>
  </si>
  <si>
    <t>FUEL_EMI.ktCO2.MT.NMM.CEM.KILN.THERM.RFO</t>
  </si>
  <si>
    <t>FUEL_EMI.ktCO2.MT.NMM.CEM.KILN.THERM.OTHER</t>
  </si>
  <si>
    <t>FUEL_EMI.ktCO2.MT.NMM.CEM.KILN.THERM.NG_BIOGAS</t>
  </si>
  <si>
    <t>FUEL_EMI.ktCO2.MT.NMM.CEM.KILN.THERM.BIOMASS_WASTE</t>
  </si>
  <si>
    <t>FUEL_EMI.ktCO2.MT.NMM.CEM.PRECAST.MECH.ELEC</t>
  </si>
  <si>
    <t>FUEL_EMI.ktCO2.MT.NMM.CEM.PRECAST_STEAM.TOTAL.TOTAL</t>
  </si>
  <si>
    <t>FUEL_EMI.ktCO2.MT.NMM.CEM.PRECAST_STEAM.STEAM.SOLIDS</t>
  </si>
  <si>
    <t>FUEL_EMI.ktCO2.MT.NMM.CEM.PRECAST_STEAM.STEAM.RFG</t>
  </si>
  <si>
    <t>FUEL_EMI.ktCO2.MT.NMM.CEM.PRECAST_STEAM.STEAM.LPG</t>
  </si>
  <si>
    <t>FUEL_EMI.ktCO2.MT.NMM.CEM.PRECAST_STEAM.STEAM.DIESEL_LIQBIO</t>
  </si>
  <si>
    <t>FUEL_EMI.ktCO2.MT.NMM.CEM.PRECAST_STEAM.STEAM.RFO</t>
  </si>
  <si>
    <t>FUEL_EMI.ktCO2.MT.NMM.CEM.PRECAST_STEAM.STEAM.OTHER</t>
  </si>
  <si>
    <t>FUEL_EMI.ktCO2.MT.NMM.CEM.PRECAST_STEAM.STEAM.NG_BIOGAS</t>
  </si>
  <si>
    <t>FUEL_EMI.ktCO2.MT.NMM.CEM.PRECAST_STEAM.STEAM.DERIVED</t>
  </si>
  <si>
    <t>FUEL_EMI.ktCO2.MT.NMM.CEM.PRECAST_STEAM.STEAM.BIOMASS_WASTE</t>
  </si>
  <si>
    <t>FUEL_EMI.ktCO2.MT.NMM.CEM.PRECAST_STEAM.STEAM.STEAM_DISTR</t>
  </si>
  <si>
    <t>PROCESS_EMI.ktCO2.MT.NMM.CEM</t>
  </si>
  <si>
    <t>FUEL_EMI.ktCO2.MT.NMM.CER.LIGHT.GENERIC.ELEC</t>
  </si>
  <si>
    <t>FUEL_EMI.ktCO2.MT.NMM.CER.AIRCOMP.GENERIC.ELEC</t>
  </si>
  <si>
    <t>FUEL_EMI.ktCO2.MT.NMM.CER.MOTOR.GENERIC.ELEC</t>
  </si>
  <si>
    <t>FUEL_EMI.ktCO2.MT.NMM.CER.FANS.GENERIC.ELEC</t>
  </si>
  <si>
    <t>FUEL_EMI.ktCO2.MT.NMM.CER.LOW_ENTH.TOTAL.TOTAL</t>
  </si>
  <si>
    <t>FUEL_EMI.ktCO2.MT.NMM.CER.LOW_ENTH.THERM.DIESEL_LIQBIO</t>
  </si>
  <si>
    <t>FUEL_EMI.ktCO2.MT.NMM.CER.LOW_ENTH.THERM.NG_BIOGAS</t>
  </si>
  <si>
    <t>FUEL_EMI.ktCO2.MT.NMM.CER.LOW_ENTH.THERM.SOLAR_GEO</t>
  </si>
  <si>
    <t>FUEL_EMI.ktCO2.MT.NMM.CER.LOW_ENTH.HP.AMBIENT</t>
  </si>
  <si>
    <t>FUEL_EMI.ktCO2.MT.NMM.CER.LOW_ENTH.THERM.ELEC</t>
  </si>
  <si>
    <t>FUEL_EMI.ktCO2.MT.NMM.CER.MIXING.MECH.ELEC</t>
  </si>
  <si>
    <t>FUEL_EMI.ktCO2.MT.NMM.CER.DRYING.TOTAL.TOTAL</t>
  </si>
  <si>
    <t>FUEL_EMI.ktCO2.MT.NMM.CER.DRYING.THERM.SOLIDS</t>
  </si>
  <si>
    <t>FUEL_EMI.ktCO2.MT.NMM.CER.DRYING.THERM.LPG</t>
  </si>
  <si>
    <t>FUEL_EMI.ktCO2.MT.NMM.CER.DRYING.THERM.DIESEL_LIQBIO</t>
  </si>
  <si>
    <t>FUEL_EMI.ktCO2.MT.NMM.CER.DRYING.THERM.RFO</t>
  </si>
  <si>
    <t>FUEL_EMI.ktCO2.MT.NMM.CER.DRYING.THERM.NG_BIOGAS</t>
  </si>
  <si>
    <t>FUEL_EMI.ktCO2.MT.NMM.CER.DRYING_STEAM.TOTAL.TOTAL</t>
  </si>
  <si>
    <t>FUEL_EMI.ktCO2.MT.NMM.CER.DRYING_STEAM.STEAM.SOLIDS</t>
  </si>
  <si>
    <t>FUEL_EMI.ktCO2.MT.NMM.CER.DRYING_STEAM.STEAM.RFG</t>
  </si>
  <si>
    <t>FUEL_EMI.ktCO2.MT.NMM.CER.DRYING_STEAM.STEAM.LPG</t>
  </si>
  <si>
    <t>FUEL_EMI.ktCO2.MT.NMM.CER.DRYING_STEAM.STEAM.DIESEL_LIQBIO</t>
  </si>
  <si>
    <t>FUEL_EMI.ktCO2.MT.NMM.CER.DRYING_STEAM.STEAM.RFO</t>
  </si>
  <si>
    <t>FUEL_EMI.ktCO2.MT.NMM.CER.DRYING_STEAM.STEAM.OTHER</t>
  </si>
  <si>
    <t>FUEL_EMI.ktCO2.MT.NMM.CER.DRYING_STEAM.STEAM.NG_BIOGAS</t>
  </si>
  <si>
    <t>FUEL_EMI.ktCO2.MT.NMM.CER.DRYING_STEAM.STEAM.DERIVED</t>
  </si>
  <si>
    <t>FUEL_EMI.ktCO2.MT.NMM.CER.DRYING_STEAM.STEAM.BIOMASS_WASTE</t>
  </si>
  <si>
    <t>FUEL_EMI.ktCO2.MT.NMM.CER.DRYING_STEAM.STEAM.STEAM_DISTR</t>
  </si>
  <si>
    <t>FUEL_EMI.ktCO2.MT.NMM.CER.DRYING_MICROW.MICROW.ELEC</t>
  </si>
  <si>
    <t>FUEL_EMI.ktCO2.MT.NMM.CER.KILN_THERM.TOTAL.TOTAL</t>
  </si>
  <si>
    <t>FUEL_EMI.ktCO2.MT.NMM.CER.KILN_THERM.THERM.SOLIDS</t>
  </si>
  <si>
    <t>FUEL_EMI.ktCO2.MT.NMM.CER.KILN_THERM.THERM.LPG</t>
  </si>
  <si>
    <t>FUEL_EMI.ktCO2.MT.NMM.CER.KILN_THERM.THERM.DIESEL_LIQBIO</t>
  </si>
  <si>
    <t>FUEL_EMI.ktCO2.MT.NMM.CER.KILN_THERM.THERM.RFO</t>
  </si>
  <si>
    <t>FUEL_EMI.ktCO2.MT.NMM.CER.KILN_THERM.THERM.OTHER</t>
  </si>
  <si>
    <t>FUEL_EMI.ktCO2.MT.NMM.CER.KILN_THERM.THERM.NG_BIOGAS</t>
  </si>
  <si>
    <t>FUEL_EMI.ktCO2.MT.NMM.CER.KILN_THERM.THERM.BIOMASS_WASTE</t>
  </si>
  <si>
    <t>FUEL_EMI.ktCO2.MT.NMM.CER.KILN_ELEC.ELEC.ELEC</t>
  </si>
  <si>
    <t>FUEL_EMI.ktCO2.MT.NMM.CER.FINISHING.TOTAL.TOTAL</t>
  </si>
  <si>
    <t>FUEL_EMI.ktCO2.MT.NMM.CER.FINISHING.THERM.SOLIDS</t>
  </si>
  <si>
    <t>FUEL_EMI.ktCO2.MT.NMM.CER.FINISHING.THERM.LPG</t>
  </si>
  <si>
    <t>FUEL_EMI.ktCO2.MT.NMM.CER.FINISHING.THERM.DIESEL_LIQBIO</t>
  </si>
  <si>
    <t>FUEL_EMI.ktCO2.MT.NMM.CER.FINISHING.THERM.RFO</t>
  </si>
  <si>
    <t>FUEL_EMI.ktCO2.MT.NMM.CER.FINISHING.THERM.NG_BIOGAS</t>
  </si>
  <si>
    <t>FUEL_EMI.ktCO2.MT.NMM.CER.FINISHING_ELEC.ELEC.ELEC</t>
  </si>
  <si>
    <t>PROCESS_EMI.ktCO2.MT.NMM.CER</t>
  </si>
  <si>
    <t>FUEL_EMI.ktCO2.MT.NMM.GLASS.LIGHT.GENERIC.ELEC</t>
  </si>
  <si>
    <t>FUEL_EMI.ktCO2.MT.NMM.GLASS.AIRCOMP.GENERIC.ELEC</t>
  </si>
  <si>
    <t>FUEL_EMI.ktCO2.MT.NMM.GLASS.MOTOR.GENERIC.ELEC</t>
  </si>
  <si>
    <t>FUEL_EMI.ktCO2.MT.NMM.GLASS.FANS.GENERIC.ELEC</t>
  </si>
  <si>
    <t>FUEL_EMI.ktCO2.MT.NMM.GLASS.LOW_ENTH.TOTAL.TOTAL</t>
  </si>
  <si>
    <t>FUEL_EMI.ktCO2.MT.NMM.GLASS.LOW_ENTH.THERM.DIESEL_LIQBIO</t>
  </si>
  <si>
    <t>FUEL_EMI.ktCO2.MT.NMM.GLASS.LOW_ENTH.THERM.NG_BIOGAS</t>
  </si>
  <si>
    <t>FUEL_EMI.ktCO2.MT.NMM.GLASS.LOW_ENTH.THERM.SOLAR_GEO</t>
  </si>
  <si>
    <t>FUEL_EMI.ktCO2.MT.NMM.GLASS.LOW_ENTH.HP.AMBIENT</t>
  </si>
  <si>
    <t>FUEL_EMI.ktCO2.MT.NMM.GLASS.LOW_ENTH.THERM.ELEC</t>
  </si>
  <si>
    <t>FUEL_EMI.ktCO2.MT.NMM.GLASS.MELTING.TOTAL.TOTAL</t>
  </si>
  <si>
    <t>FUEL_EMI.ktCO2.MT.NMM.GLASS.MELTING.THERM.SOLIDS</t>
  </si>
  <si>
    <t>FUEL_EMI.ktCO2.MT.NMM.GLASS.MELTING.THERM.LPG</t>
  </si>
  <si>
    <t>FUEL_EMI.ktCO2.MT.NMM.GLASS.MELTING.THERM.DIESEL_LIQBIO</t>
  </si>
  <si>
    <t>FUEL_EMI.ktCO2.MT.NMM.GLASS.MELTING.THERM.RFO</t>
  </si>
  <si>
    <t>FUEL_EMI.ktCO2.MT.NMM.GLASS.MELTING.THERM.NG_BIOGAS</t>
  </si>
  <si>
    <t>FUEL_EMI.ktCO2.MT.NMM.GLASS.MELTING_ELEC.ELEC.ELEC</t>
  </si>
  <si>
    <t>FUEL_EMI.ktCO2.MT.NMM.GLASS.FORMING.ELEC.ELEC</t>
  </si>
  <si>
    <t>FUEL_EMI.ktCO2.MT.NMM.GLASS.ANNEALING.TOTAL.TOTAL</t>
  </si>
  <si>
    <t>FUEL_EMI.ktCO2.MT.NMM.GLASS.ANNEALING.THERM.SOLIDS</t>
  </si>
  <si>
    <t>FUEL_EMI.ktCO2.MT.NMM.GLASS.ANNEALING.THERM.LPG</t>
  </si>
  <si>
    <t>FUEL_EMI.ktCO2.MT.NMM.GLASS.ANNEALING.THERM.DIESEL_LIQBIO</t>
  </si>
  <si>
    <t>FUEL_EMI.ktCO2.MT.NMM.GLASS.ANNEALING.THERM.RFO</t>
  </si>
  <si>
    <t>FUEL_EMI.ktCO2.MT.NMM.GLASS.ANNEALING.THERM.NG_BIOGAS</t>
  </si>
  <si>
    <t>FUEL_EMI.ktCO2.MT.NMM.GLASS.ANNEALING_ELEC.ELEC.ELEC</t>
  </si>
  <si>
    <t>FUEL_EMI.ktCO2.MT.NMM.GLASS.FINISHING.ELEC.ELEC</t>
  </si>
  <si>
    <t>PROCESS_EMI.ktCO2.MT.NMM.GLASS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</si>
  <si>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</si>
  <si>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</si>
  <si>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</si>
  <si>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</si>
  <si>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</si>
  <si>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VA.Meuro2023.MT.PPA.PULP</t>
  </si>
  <si>
    <t>VA.Meuro2023.MT.PPA.PAPER</t>
  </si>
  <si>
    <t>VA.Meuro2023.MT.PPA.PRINT</t>
  </si>
  <si>
    <t>Pulp production (kt)</t>
  </si>
  <si>
    <t>OUTPUT.kt.MT.PPA.PULP</t>
  </si>
  <si>
    <t>Paper production  (kt)</t>
  </si>
  <si>
    <t>OUTPUT.kt.MT.PPA.PAPER</t>
  </si>
  <si>
    <t>Printing and media reproduction (kt paper eq.)</t>
  </si>
  <si>
    <t>OUTPUT.kt.MT.PPA.PRINT</t>
  </si>
  <si>
    <t>CAP.kt.MT.PPA.PULP</t>
  </si>
  <si>
    <t>CAP.kt.MT.PPA.PAPER</t>
  </si>
  <si>
    <t>CAP.kt.MT.PPA.PRINT</t>
  </si>
  <si>
    <t>NEWCAP.kt.MT.PPA.PULP</t>
  </si>
  <si>
    <t>NEWCAP.kt.MT.PPA.PAPER</t>
  </si>
  <si>
    <t>NEWCAP.kt.MT.PPA.PRINT</t>
  </si>
  <si>
    <t>FEC.ktoe.MT.PPA.TOTAL.TOTAL.TOTAL.TOTAL</t>
  </si>
  <si>
    <t>FEC.ktoe.MT.PPA.TOTAL.TOTAL.TOTAL.SOLIDS</t>
  </si>
  <si>
    <t>FEC.ktoe.MT.PPA.TOTAL.TOTAL.TOTAL.RFG</t>
  </si>
  <si>
    <t>FEC.ktoe.MT.PPA.TOTAL.TOTAL.TOTAL.LPG</t>
  </si>
  <si>
    <t>FEC.ktoe.MT.PPA.TOTAL.TOTAL.TOTAL.DIESEL</t>
  </si>
  <si>
    <t>FEC.ktoe.MT.PPA.TOTAL.TOTAL.TOTAL.RFO</t>
  </si>
  <si>
    <t>FEC.ktoe.MT.PPA.TOTAL.TOTAL.TOTAL.OTHER</t>
  </si>
  <si>
    <t>FEC.ktoe.MT.PPA.TOTAL.TOTAL.TOTAL.NG</t>
  </si>
  <si>
    <t>FEC.ktoe.MT.PPA.TOTAL.TOTAL.TOTAL.DERIVED</t>
  </si>
  <si>
    <t>FEC.ktoe.MT.PPA.TOTAL.TOTAL.TOTAL.BIOMASS_WASTE</t>
  </si>
  <si>
    <t>FEC.ktoe.MT.PPA.TOTAL.TOTAL.TOTAL.BIOGAS</t>
  </si>
  <si>
    <t>FEC.ktoe.MT.PPA.TOTAL.TOTAL.TOTAL.LIQBIO</t>
  </si>
  <si>
    <t>FEC.ktoe.MT.PPA.TOTAL.TOTAL.TOTAL.SOLAR</t>
  </si>
  <si>
    <t>FEC.ktoe.MT.PPA.TOTAL.TOTAL.TOTAL.GEO</t>
  </si>
  <si>
    <t>FEC.ktoe.MT.PPA.TOTAL.TOTAL.TOTAL.AMBIENT</t>
  </si>
  <si>
    <t>FEC.ktoe.MT.PPA.TOTAL.TOTAL.TOTAL.STEAM_DISTR</t>
  </si>
  <si>
    <t>FEC.ktoe.MT.PPA.TOTAL.TOTAL.TOTAL.ELEC</t>
  </si>
  <si>
    <t>FEC.ktoe.MT.PPA.PULP.TOTAL.TOTAL.TOTAL</t>
  </si>
  <si>
    <t>FEC.ktoe.MT.PPA.PULP.LIGHT.GENERIC.ELEC</t>
  </si>
  <si>
    <t>FEC.ktoe.MT.PPA.PULP.AIRCOMP.GENERIC.ELEC</t>
  </si>
  <si>
    <t>FEC.ktoe.MT.PPA.PULP.MOTOR.GENERIC.ELEC</t>
  </si>
  <si>
    <t>FEC.ktoe.MT.PPA.PULP.FANS.GENERIC.ELEC</t>
  </si>
  <si>
    <t>FEC.ktoe.MT.PPA.PULP.LOW_ENTH.TOTAL.TOTAL</t>
  </si>
  <si>
    <t>FEC.ktoe.MT.PPA.PULP.LOW_ENTH.THERM.DIESEL_LIQBIO</t>
  </si>
  <si>
    <t>FEC.ktoe.MT.PPA.PULP.LOW_ENTH.THERM.NG_BIOGAS</t>
  </si>
  <si>
    <t>FEC.ktoe.MT.PPA.PULP.LOW_ENTH.THERM.SOLAR_GEO</t>
  </si>
  <si>
    <t>FEC.ktoe.MT.PPA.PULP.LOW_ENTH.HP.AMBIENT</t>
  </si>
  <si>
    <t>FEC.ktoe.MT.PPA.PULP.LOW_ENTH.THERM.ELEC</t>
  </si>
  <si>
    <t>Pulp: Wood preparation, grinding</t>
  </si>
  <si>
    <t>FEC.ktoe.MT.PPA.PULP.PREPARATION.MECH.ELEC</t>
  </si>
  <si>
    <t>Pulp: Pulping</t>
  </si>
  <si>
    <t>Pulp: Pulping thermal</t>
  </si>
  <si>
    <t>FEC.ktoe.MT.PPA.PULP.PULPING.TOTAL.TOTAL</t>
  </si>
  <si>
    <t>FEC.ktoe.MT.PPA.PULP.PULPING.STEAM.SOLIDS</t>
  </si>
  <si>
    <t>FEC.ktoe.MT.PPA.PULP.PULPING.STEAM.RFG</t>
  </si>
  <si>
    <t>FEC.ktoe.MT.PPA.PULP.PULPING.STEAM.LPG</t>
  </si>
  <si>
    <t>FEC.ktoe.MT.PPA.PULP.PULPING.STEAM.DIESEL_LIQBIO</t>
  </si>
  <si>
    <t>FEC.ktoe.MT.PPA.PULP.PULPING.STEAM.RFO</t>
  </si>
  <si>
    <t>FEC.ktoe.MT.PPA.PULP.PULPING.STEAM.OTHER</t>
  </si>
  <si>
    <t>FEC.ktoe.MT.PPA.PULP.PULPING.STEAM.NG_BIOGAS</t>
  </si>
  <si>
    <t>FEC.ktoe.MT.PPA.PULP.PULPING.STEAM.DERIVED</t>
  </si>
  <si>
    <t>FEC.ktoe.MT.PPA.PULP.PULPING.STEAM.BIOMASS_WASTE</t>
  </si>
  <si>
    <t>FEC.ktoe.MT.PPA.PULP.PULPING.STEAM.STEAM_DISTR</t>
  </si>
  <si>
    <t>Pulp: Pulping electric</t>
  </si>
  <si>
    <t>FEC.ktoe.MT.PPA.PULP.PULPING_MECH.MECH.ELEC</t>
  </si>
  <si>
    <t>Pulp: Cleaning</t>
  </si>
  <si>
    <t>FEC.ktoe.MT.PPA.PULP.BLEACHING.THERM.ELEC</t>
  </si>
  <si>
    <t>FEC.ktoe.MT.PPA.PAPER.TOTAL.TOTAL.TOTAL</t>
  </si>
  <si>
    <t>FEC.ktoe.MT.PPA.PAPER.LIGHT.GENERIC.ELEC</t>
  </si>
  <si>
    <t>FEC.ktoe.MT.PPA.PAPER.AIRCOMP.GENERIC.ELEC</t>
  </si>
  <si>
    <t>FEC.ktoe.MT.PPA.PAPER.MOTOR.GENERIC.ELEC</t>
  </si>
  <si>
    <t>FEC.ktoe.MT.PPA.PAPER.FANS.GENERIC.ELEC</t>
  </si>
  <si>
    <t>FEC.ktoe.MT.PPA.PAPER.LOW_ENTH.TOTAL.TOTAL</t>
  </si>
  <si>
    <t>FEC.ktoe.MT.PPA.PAPER.LOW_ENTH.THERM.DIESEL_LIQBIO</t>
  </si>
  <si>
    <t>FEC.ktoe.MT.PPA.PAPER.LOW_ENTH.THERM.NG_BIOGAS</t>
  </si>
  <si>
    <t>FEC.ktoe.MT.PPA.PAPER.LOW_ENTH.THERM.SOLAR_GEO</t>
  </si>
  <si>
    <t>FEC.ktoe.MT.PPA.PAPER.LOW_ENTH.HP.AMBIENT</t>
  </si>
  <si>
    <t>FEC.ktoe.MT.PPA.PAPER.LOW_ENTH.THERM.ELEC</t>
  </si>
  <si>
    <t>Paper: Stock preparation</t>
  </si>
  <si>
    <t>Paper: Stock preparation - Thermal</t>
  </si>
  <si>
    <t>FEC.ktoe.MT.PPA.PAPER.PREPARATION.TOTAL.TOTAL</t>
  </si>
  <si>
    <t>FEC.ktoe.MT.PPA.PAPER.PREPARATION.THERM.SOLIDS</t>
  </si>
  <si>
    <t>FEC.ktoe.MT.PPA.PAPER.PREPARATION.THERM.RFG</t>
  </si>
  <si>
    <t>FEC.ktoe.MT.PPA.PAPER.PREPARATION.THERM.LPG</t>
  </si>
  <si>
    <t>FEC.ktoe.MT.PPA.PAPER.PREPARATION.THERM.DIESEL_LIQBIO</t>
  </si>
  <si>
    <t>FEC.ktoe.MT.PPA.PAPER.PREPARATION.THERM.RFO</t>
  </si>
  <si>
    <t>FEC.ktoe.MT.PPA.PAPER.PREPARATION.THERM.OTHER</t>
  </si>
  <si>
    <t>FEC.ktoe.MT.PPA.PAPER.PREPARATION.THERM.NG_BIOGAS</t>
  </si>
  <si>
    <t>FEC.ktoe.MT.PPA.PAPER.PREPARATION.THERM.DERIVED</t>
  </si>
  <si>
    <t>FEC.ktoe.MT.PPA.PAPER.PREPARATION.THERM.BIOMASS_WASTE</t>
  </si>
  <si>
    <t>FEC.ktoe.MT.PPA.PAPER.PREPARATION.THERM.STEAM_DISTR</t>
  </si>
  <si>
    <t>Paper: Stock preparation - Mechanical</t>
  </si>
  <si>
    <t>FEC.ktoe.MT.PPA.PAPER.PREPARATION_ELEC.MECH.ELEC</t>
  </si>
  <si>
    <t>Paper: Paper machine</t>
  </si>
  <si>
    <t>Paper: Paper machine - Steam use</t>
  </si>
  <si>
    <t>FEC.ktoe.MT.PPA.PAPER.PAPER_MACHINE.TOTAL.TOTAL</t>
  </si>
  <si>
    <t>FEC.ktoe.MT.PPA.PAPER.PAPER_MACHINE.STEAM.SOLIDS</t>
  </si>
  <si>
    <t>FEC.ktoe.MT.PPA.PAPER.PAPER_MACHINE.STEAM.RFG</t>
  </si>
  <si>
    <t>FEC.ktoe.MT.PPA.PAPER.PAPER_MACHINE.STEAM.LPG</t>
  </si>
  <si>
    <t>FEC.ktoe.MT.PPA.PAPER.PAPER_MACHINE.STEAM.DIESEL_LIQBIO</t>
  </si>
  <si>
    <t>FEC.ktoe.MT.PPA.PAPER.PAPER_MACHINE.STEAM.RFO</t>
  </si>
  <si>
    <t>FEC.ktoe.MT.PPA.PAPER.PAPER_MACHINE.STEAM.OTHER</t>
  </si>
  <si>
    <t>FEC.ktoe.MT.PPA.PAPER.PAPER_MACHINE.STEAM.NG_BIOGAS</t>
  </si>
  <si>
    <t>FEC.ktoe.MT.PPA.PAPER.PAPER_MACHINE.STEAM.DERIVED</t>
  </si>
  <si>
    <t>FEC.ktoe.MT.PPA.PAPER.PAPER_MACHINE.STEAM.BIOMASS_WASTE</t>
  </si>
  <si>
    <t>FEC.ktoe.MT.PPA.PAPER.PAPER_MACHINE.STEAM.STEAM_DISTR</t>
  </si>
  <si>
    <t>Paper: Paper machine - Electricity</t>
  </si>
  <si>
    <t>FEC.ktoe.MT.PPA.PAPER.PAPER_MACHINE_ELEC.ELEC.ELEC</t>
  </si>
  <si>
    <t>Paper: Product finishing</t>
  </si>
  <si>
    <t>Paper: Product finishing - Steam use</t>
  </si>
  <si>
    <t>FEC.ktoe.MT.PPA.PAPER.FINISHING.TOTAL.TOTAL</t>
  </si>
  <si>
    <t>FEC.ktoe.MT.PPA.PAPER.FINISHING.STEAM.SOLIDS</t>
  </si>
  <si>
    <t>FEC.ktoe.MT.PPA.PAPER.FINISHING.STEAM.RFG</t>
  </si>
  <si>
    <t>FEC.ktoe.MT.PPA.PAPER.FINISHING.STEAM.LPG</t>
  </si>
  <si>
    <t>FEC.ktoe.MT.PPA.PAPER.FINISHING.STEAM.DIESEL_LIQBIO</t>
  </si>
  <si>
    <t>FEC.ktoe.MT.PPA.PAPER.FINISHING.STEAM.RFO</t>
  </si>
  <si>
    <t>FEC.ktoe.MT.PPA.PAPER.FINISHING.STEAM.OTHER</t>
  </si>
  <si>
    <t>FEC.ktoe.MT.PPA.PAPER.FINISHING.STEAM.NG_BIOGAS</t>
  </si>
  <si>
    <t>FEC.ktoe.MT.PPA.PAPER.FINISHING.STEAM.DERIVED</t>
  </si>
  <si>
    <t>FEC.ktoe.MT.PPA.PAPER.FINISHING.STEAM.BIOMASS_WASTE</t>
  </si>
  <si>
    <t>FEC.ktoe.MT.PPA.PAPER.FINISHING.STEAM.STEAM_DISTR</t>
  </si>
  <si>
    <t>Paper: Product finishing - Electricity</t>
  </si>
  <si>
    <t>FEC.ktoe.MT.PPA.PAPER.FINISHING_ELEC.ELEC.ELEC</t>
  </si>
  <si>
    <t>FEC.ktoe.MT.PPA.PRINT.TOTAL.TOTAL.TOTAL</t>
  </si>
  <si>
    <t>FEC.ktoe.MT.PPA.PRINT.LIGHT.GENERIC.ELEC</t>
  </si>
  <si>
    <t>FEC.ktoe.MT.PPA.PRINT.AIRCOMP.GENERIC.ELEC</t>
  </si>
  <si>
    <t>FEC.ktoe.MT.PPA.PRINT.MOTOR.GENERIC.ELEC</t>
  </si>
  <si>
    <t>FEC.ktoe.MT.PPA.PRINT.FANS.GENERIC.ELEC</t>
  </si>
  <si>
    <t>FEC.ktoe.MT.PPA.PRINT.LOW_ENTH.TOTAL.TOTAL</t>
  </si>
  <si>
    <t>FEC.ktoe.MT.PPA.PRINT.LOW_ENTH.THERM.DIESEL_LIQBIO</t>
  </si>
  <si>
    <t>FEC.ktoe.MT.PPA.PRINT.LOW_ENTH.THERM.NG_BIOGAS</t>
  </si>
  <si>
    <t>FEC.ktoe.MT.PPA.PRINT.LOW_ENTH.THERM.SOLAR_GEO</t>
  </si>
  <si>
    <t>FEC.ktoe.MT.PPA.PRINT.LOW_ENTH.HP.AMBIENT</t>
  </si>
  <si>
    <t>FEC.ktoe.MT.PPA.PRINT.LOW_ENTH.THERM.ELEC</t>
  </si>
  <si>
    <t>Printing and publishing</t>
  </si>
  <si>
    <t>FEC.ktoe.MT.PPA.PRINT.PRINTING.MECH.ELEC</t>
  </si>
  <si>
    <t>UED.ktoe.MT.PPA.PULP.TOTAL.TOTAL.TOTAL</t>
  </si>
  <si>
    <t>UED.ktoe.MT.PPA.PULP.LIGHT.GENERIC.ELEC</t>
  </si>
  <si>
    <t>UED.ktoe.MT.PPA.PULP.AIRCOMP.GENERIC.ELEC</t>
  </si>
  <si>
    <t>UED.ktoe.MT.PPA.PULP.MOTOR.GENERIC.ELEC</t>
  </si>
  <si>
    <t>UED.ktoe.MT.PPA.PULP.FANS.GENERIC.ELEC</t>
  </si>
  <si>
    <t>UED.ktoe.MT.PPA.PULP.LOW_ENTH.TOTAL.TOTAL</t>
  </si>
  <si>
    <t>UED.ktoe.MT.PPA.PULP.LOW_ENTH.THERM.DIESEL_LIQBIO</t>
  </si>
  <si>
    <t>UED.ktoe.MT.PPA.PULP.LOW_ENTH.THERM.NG_BIOGAS</t>
  </si>
  <si>
    <t>UED.ktoe.MT.PPA.PULP.LOW_ENTH.THERM.SOLAR_GEO</t>
  </si>
  <si>
    <t>UED.ktoe.MT.PPA.PULP.LOW_ENTH.HP.AMBIENT</t>
  </si>
  <si>
    <t>UED.ktoe.MT.PPA.PULP.LOW_ENTH.THERM.ELEC</t>
  </si>
  <si>
    <t>UED.ktoe.MT.PPA.PULP.PREPARATION.MECH.ELEC</t>
  </si>
  <si>
    <t>UED.ktoe.MT.PPA.PULP.PULPING.TOTAL.TOTAL</t>
  </si>
  <si>
    <t>UED.ktoe.MT.PPA.PULP.PULPING.STEAM.SOLIDS</t>
  </si>
  <si>
    <t>UED.ktoe.MT.PPA.PULP.PULPING.STEAM.RFG</t>
  </si>
  <si>
    <t>UED.ktoe.MT.PPA.PULP.PULPING.STEAM.LPG</t>
  </si>
  <si>
    <t>UED.ktoe.MT.PPA.PULP.PULPING.STEAM.DIESEL_LIQBIO</t>
  </si>
  <si>
    <t>UED.ktoe.MT.PPA.PULP.PULPING.STEAM.RFO</t>
  </si>
  <si>
    <t>UED.ktoe.MT.PPA.PULP.PULPING.STEAM.OTHER</t>
  </si>
  <si>
    <t>UED.ktoe.MT.PPA.PULP.PULPING.STEAM.NG_BIOGAS</t>
  </si>
  <si>
    <t>UED.ktoe.MT.PPA.PULP.PULPING.STEAM.DERIVED</t>
  </si>
  <si>
    <t>UED.ktoe.MT.PPA.PULP.PULPING.STEAM.BIOMASS_WASTE</t>
  </si>
  <si>
    <t>UED.ktoe.MT.PPA.PULP.PULPING.STEAM.STEAM_DISTR</t>
  </si>
  <si>
    <t>UED.ktoe.MT.PPA.PULP.PULPING_MECH.MECH.ELEC</t>
  </si>
  <si>
    <t>UED.ktoe.MT.PPA.PULP.BLEACHING.THERM.ELEC</t>
  </si>
  <si>
    <t>UED.ktoe.MT.PPA.PAPER.TOTAL.TOTAL.TOTAL</t>
  </si>
  <si>
    <t>UED.ktoe.MT.PPA.PAPER.LIGHT.GENERIC.ELEC</t>
  </si>
  <si>
    <t>UED.ktoe.MT.PPA.PAPER.AIRCOMP.GENERIC.ELEC</t>
  </si>
  <si>
    <t>UED.ktoe.MT.PPA.PAPER.MOTOR.GENERIC.ELEC</t>
  </si>
  <si>
    <t>UED.ktoe.MT.PPA.PAPER.FANS.GENERIC.ELEC</t>
  </si>
  <si>
    <t>UED.ktoe.MT.PPA.PAPER.LOW_ENTH.TOTAL.TOTAL</t>
  </si>
  <si>
    <t>UED.ktoe.MT.PPA.PAPER.LOW_ENTH.THERM.DIESEL_LIQBIO</t>
  </si>
  <si>
    <t>UED.ktoe.MT.PPA.PAPER.LOW_ENTH.THERM.NG_BIOGAS</t>
  </si>
  <si>
    <t>UED.ktoe.MT.PPA.PAPER.LOW_ENTH.THERM.SOLAR_GEO</t>
  </si>
  <si>
    <t>UED.ktoe.MT.PPA.PAPER.LOW_ENTH.HP.AMBIENT</t>
  </si>
  <si>
    <t>UED.ktoe.MT.PPA.PAPER.LOW_ENTH.THERM.ELEC</t>
  </si>
  <si>
    <t>UED.ktoe.MT.PPA.PAPER.PREPARATION.TOTAL.TOTAL</t>
  </si>
  <si>
    <t>UED.ktoe.MT.PPA.PAPER.PREPARATION.THERM.SOLIDS</t>
  </si>
  <si>
    <t>UED.ktoe.MT.PPA.PAPER.PREPARATION.THERM.RFG</t>
  </si>
  <si>
    <t>UED.ktoe.MT.PPA.PAPER.PREPARATION.THERM.LPG</t>
  </si>
  <si>
    <t>UED.ktoe.MT.PPA.PAPER.PREPARATION.THERM.DIESEL_LIQBIO</t>
  </si>
  <si>
    <t>UED.ktoe.MT.PPA.PAPER.PREPARATION.THERM.RFO</t>
  </si>
  <si>
    <t>UED.ktoe.MT.PPA.PAPER.PREPARATION.THERM.OTHER</t>
  </si>
  <si>
    <t>UED.ktoe.MT.PPA.PAPER.PREPARATION.THERM.NG_BIOGAS</t>
  </si>
  <si>
    <t>UED.ktoe.MT.PPA.PAPER.PREPARATION.THERM.DERIVED</t>
  </si>
  <si>
    <t>UED.ktoe.MT.PPA.PAPER.PREPARATION.THERM.BIOMASS_WASTE</t>
  </si>
  <si>
    <t>UED.ktoe.MT.PPA.PAPER.PREPARATION.THERM.STEAM_DISTR</t>
  </si>
  <si>
    <t>UED.ktoe.MT.PPA.PAPER.PREPARATION_ELEC.MECH.ELEC</t>
  </si>
  <si>
    <t>UED.ktoe.MT.PPA.PAPER.PAPER_MACHINE.TOTAL.TOTAL</t>
  </si>
  <si>
    <t>UED.ktoe.MT.PPA.PAPER.PAPER_MACHINE.STEAM.SOLIDS</t>
  </si>
  <si>
    <t>UED.ktoe.MT.PPA.PAPER.PAPER_MACHINE.STEAM.RFG</t>
  </si>
  <si>
    <t>UED.ktoe.MT.PPA.PAPER.PAPER_MACHINE.STEAM.LPG</t>
  </si>
  <si>
    <t>UED.ktoe.MT.PPA.PAPER.PAPER_MACHINE.STEAM.DIESEL_LIQBIO</t>
  </si>
  <si>
    <t>UED.ktoe.MT.PPA.PAPER.PAPER_MACHINE.STEAM.RFO</t>
  </si>
  <si>
    <t>UED.ktoe.MT.PPA.PAPER.PAPER_MACHINE.STEAM.OTHER</t>
  </si>
  <si>
    <t>UED.ktoe.MT.PPA.PAPER.PAPER_MACHINE.STEAM.NG_BIOGAS</t>
  </si>
  <si>
    <t>UED.ktoe.MT.PPA.PAPER.PAPER_MACHINE.STEAM.DERIVED</t>
  </si>
  <si>
    <t>UED.ktoe.MT.PPA.PAPER.PAPER_MACHINE.STEAM.BIOMASS_WASTE</t>
  </si>
  <si>
    <t>UED.ktoe.MT.PPA.PAPER.PAPER_MACHINE.STEAM.STEAM_DISTR</t>
  </si>
  <si>
    <t>UED.ktoe.MT.PPA.PAPER.PAPER_MACHINE_ELEC.ELEC.ELEC</t>
  </si>
  <si>
    <t>UED.ktoe.MT.PPA.PAPER.FINISHING.TOTAL.TOTAL</t>
  </si>
  <si>
    <t>UED.ktoe.MT.PPA.PAPER.FINISHING.STEAM.SOLIDS</t>
  </si>
  <si>
    <t>UED.ktoe.MT.PPA.PAPER.FINISHING.STEAM.RFG</t>
  </si>
  <si>
    <t>UED.ktoe.MT.PPA.PAPER.FINISHING.STEAM.LPG</t>
  </si>
  <si>
    <t>UED.ktoe.MT.PPA.PAPER.FINISHING.STEAM.DIESEL_LIQBIO</t>
  </si>
  <si>
    <t>UED.ktoe.MT.PPA.PAPER.FINISHING.STEAM.RFO</t>
  </si>
  <si>
    <t>UED.ktoe.MT.PPA.PAPER.FINISHING.STEAM.OTHER</t>
  </si>
  <si>
    <t>UED.ktoe.MT.PPA.PAPER.FINISHING.STEAM.NG_BIOGAS</t>
  </si>
  <si>
    <t>UED.ktoe.MT.PPA.PAPER.FINISHING.STEAM.DERIVED</t>
  </si>
  <si>
    <t>UED.ktoe.MT.PPA.PAPER.FINISHING.STEAM.BIOMASS_WASTE</t>
  </si>
  <si>
    <t>UED.ktoe.MT.PPA.PAPER.FINISHING.STEAM.STEAM_DISTR</t>
  </si>
  <si>
    <t>UED.ktoe.MT.PPA.PAPER.FINISHING_ELEC.ELEC.ELEC</t>
  </si>
  <si>
    <t>UED.ktoe.MT.PPA.PRINT.TOTAL.TOTAL.TOTAL</t>
  </si>
  <si>
    <t>UED.ktoe.MT.PPA.PRINT.LIGHT.GENERIC.ELEC</t>
  </si>
  <si>
    <t>UED.ktoe.MT.PPA.PRINT.AIRCOMP.GENERIC.ELEC</t>
  </si>
  <si>
    <t>UED.ktoe.MT.PPA.PRINT.MOTOR.GENERIC.ELEC</t>
  </si>
  <si>
    <t>UED.ktoe.MT.PPA.PRINT.FANS.GENERIC.ELEC</t>
  </si>
  <si>
    <t>UED.ktoe.MT.PPA.PRINT.LOW_ENTH.TOTAL.TOTAL</t>
  </si>
  <si>
    <t>UED.ktoe.MT.PPA.PRINT.LOW_ENTH.THERM.DIESEL_LIQBIO</t>
  </si>
  <si>
    <t>UED.ktoe.MT.PPA.PRINT.LOW_ENTH.THERM.NG_BIOGAS</t>
  </si>
  <si>
    <t>UED.ktoe.MT.PPA.PRINT.LOW_ENTH.THERM.SOLAR_GEO</t>
  </si>
  <si>
    <t>UED.ktoe.MT.PPA.PRINT.LOW_ENTH.HP.AMBIENT</t>
  </si>
  <si>
    <t>UED.ktoe.MT.PPA.PRINT.LOW_ENTH.THERM.ELEC</t>
  </si>
  <si>
    <t>UED.ktoe.MT.PPA.PRINT.PRINTING.MECH.ELEC</t>
  </si>
  <si>
    <t>FUEL_EMI.ktCO2.MT.PPA.PULP.TOTAL.TOTAL.TOTAL</t>
  </si>
  <si>
    <t>FUEL_EMI.ktCO2.MT.PPA.PULP.LIGHT.GENERIC.ELEC</t>
  </si>
  <si>
    <t>FUEL_EMI.ktCO2.MT.PPA.PULP.AIRCOMP.GENERIC.ELEC</t>
  </si>
  <si>
    <t>FUEL_EMI.ktCO2.MT.PPA.PULP.MOTOR.GENERIC.ELEC</t>
  </si>
  <si>
    <t>FUEL_EMI.ktCO2.MT.PPA.PULP.FANS.GENERIC.ELEC</t>
  </si>
  <si>
    <t>FUEL_EMI.ktCO2.MT.PPA.PULP.LOW_ENTH.TOTAL.TOTAL</t>
  </si>
  <si>
    <t>FUEL_EMI.ktCO2.MT.PPA.PULP.LOW_ENTH.THERM.DIESEL_LIQBIO</t>
  </si>
  <si>
    <t>FUEL_EMI.ktCO2.MT.PPA.PULP.LOW_ENTH.THERM.NG_BIOGAS</t>
  </si>
  <si>
    <t>FUEL_EMI.ktCO2.MT.PPA.PULP.LOW_ENTH.THERM.SOLAR_GEO</t>
  </si>
  <si>
    <t>FUEL_EMI.ktCO2.MT.PPA.PULP.LOW_ENTH.HP.AMBIENT</t>
  </si>
  <si>
    <t>FUEL_EMI.ktCO2.MT.PPA.PULP.LOW_ENTH.THERM.ELEC</t>
  </si>
  <si>
    <t>FUEL_EMI.ktCO2.MT.PPA.PULP.PREPARATION.MECH.ELEC</t>
  </si>
  <si>
    <t>FUEL_EMI.ktCO2.MT.PPA.PULP.PULPING.TOTAL.TOTAL</t>
  </si>
  <si>
    <t>FUEL_EMI.ktCO2.MT.PPA.PULP.PULPING.STEAM.SOLIDS</t>
  </si>
  <si>
    <t>FUEL_EMI.ktCO2.MT.PPA.PULP.PULPING.STEAM.RFG</t>
  </si>
  <si>
    <t>FUEL_EMI.ktCO2.MT.PPA.PULP.PULPING.STEAM.LPG</t>
  </si>
  <si>
    <t>FUEL_EMI.ktCO2.MT.PPA.PULP.PULPING.STEAM.DIESEL_LIQBIO</t>
  </si>
  <si>
    <t>FUEL_EMI.ktCO2.MT.PPA.PULP.PULPING.STEAM.RFO</t>
  </si>
  <si>
    <t>FUEL_EMI.ktCO2.MT.PPA.PULP.PULPING.STEAM.OTHER</t>
  </si>
  <si>
    <t>FUEL_EMI.ktCO2.MT.PPA.PULP.PULPING.STEAM.NG_BIOGAS</t>
  </si>
  <si>
    <t>FUEL_EMI.ktCO2.MT.PPA.PULP.PULPING.STEAM.DERIVED</t>
  </si>
  <si>
    <t>FUEL_EMI.ktCO2.MT.PPA.PULP.PULPING.STEAM.BIOMASS_WASTE</t>
  </si>
  <si>
    <t>FUEL_EMI.ktCO2.MT.PPA.PULP.PULPING.STEAM.STEAM_DISTR</t>
  </si>
  <si>
    <t>FUEL_EMI.ktCO2.MT.PPA.PULP.PULPING_MECH.MECH.ELEC</t>
  </si>
  <si>
    <t>FUEL_EMI.ktCO2.MT.PPA.PULP.BLEACHING.THERM.ELEC</t>
  </si>
  <si>
    <t>FUEL_EMI.ktCO2.MT.PPA.PAPER.TOTAL.TOTAL.TOTAL</t>
  </si>
  <si>
    <t>FUEL_EMI.ktCO2.MT.PPA.PAPER.LIGHT.GENERIC.ELEC</t>
  </si>
  <si>
    <t>FUEL_EMI.ktCO2.MT.PPA.PAPER.AIRCOMP.GENERIC.ELEC</t>
  </si>
  <si>
    <t>FUEL_EMI.ktCO2.MT.PPA.PAPER.MOTOR.GENERIC.ELEC</t>
  </si>
  <si>
    <t>FUEL_EMI.ktCO2.MT.PPA.PAPER.FANS.GENERIC.ELEC</t>
  </si>
  <si>
    <t>FUEL_EMI.ktCO2.MT.PPA.PAPER.LOW_ENTH.TOTAL.TOTAL</t>
  </si>
  <si>
    <t>FUEL_EMI.ktCO2.MT.PPA.PAPER.LOW_ENTH.THERM.DIESEL_LIQBIO</t>
  </si>
  <si>
    <t>FUEL_EMI.ktCO2.MT.PPA.PAPER.LOW_ENTH.THERM.NG_BIOGAS</t>
  </si>
  <si>
    <t>FUEL_EMI.ktCO2.MT.PPA.PAPER.LOW_ENTH.THERM.SOLAR_GEO</t>
  </si>
  <si>
    <t>FUEL_EMI.ktCO2.MT.PPA.PAPER.LOW_ENTH.HP.AMBIENT</t>
  </si>
  <si>
    <t>FUEL_EMI.ktCO2.MT.PPA.PAPER.LOW_ENTH.THERM.ELEC</t>
  </si>
  <si>
    <t>FUEL_EMI.ktCO2.MT.PPA.PAPER.PREPARATION.TOTAL.TOTAL</t>
  </si>
  <si>
    <t>FUEL_EMI.ktCO2.MT.PPA.PAPER.PREPARATION.THERM.SOLIDS</t>
  </si>
  <si>
    <t>FUEL_EMI.ktCO2.MT.PPA.PAPER.PREPARATION.THERM.RFG</t>
  </si>
  <si>
    <t>FUEL_EMI.ktCO2.MT.PPA.PAPER.PREPARATION.THERM.LPG</t>
  </si>
  <si>
    <t>FUEL_EMI.ktCO2.MT.PPA.PAPER.PREPARATION.THERM.DIESEL_LIQBIO</t>
  </si>
  <si>
    <t>FUEL_EMI.ktCO2.MT.PPA.PAPER.PREPARATION.THERM.RFO</t>
  </si>
  <si>
    <t>FUEL_EMI.ktCO2.MT.PPA.PAPER.PREPARATION.THERM.OTHER</t>
  </si>
  <si>
    <t>FUEL_EMI.ktCO2.MT.PPA.PAPER.PREPARATION.THERM.NG_BIOGAS</t>
  </si>
  <si>
    <t>FUEL_EMI.ktCO2.MT.PPA.PAPER.PREPARATION.THERM.DERIVED</t>
  </si>
  <si>
    <t>FUEL_EMI.ktCO2.MT.PPA.PAPER.PREPARATION.THERM.BIOMASS_WASTE</t>
  </si>
  <si>
    <t>FUEL_EMI.ktCO2.MT.PPA.PAPER.PREPARATION.THERM.STEAM_DISTR</t>
  </si>
  <si>
    <t>FUEL_EMI.ktCO2.MT.PPA.PAPER.PREPARATION_ELEC.MECH.ELEC</t>
  </si>
  <si>
    <t>FUEL_EMI.ktCO2.MT.PPA.PAPER.PAPER_MACHINE.TOTAL.TOTAL</t>
  </si>
  <si>
    <t>FUEL_EMI.ktCO2.MT.PPA.PAPER.PAPER_MACHINE.STEAM.SOLIDS</t>
  </si>
  <si>
    <t>FUEL_EMI.ktCO2.MT.PPA.PAPER.PAPER_MACHINE.STEAM.RFG</t>
  </si>
  <si>
    <t>FUEL_EMI.ktCO2.MT.PPA.PAPER.PAPER_MACHINE.STEAM.LPG</t>
  </si>
  <si>
    <t>FUEL_EMI.ktCO2.MT.PPA.PAPER.PAPER_MACHINE.STEAM.DIESEL_LIQBIO</t>
  </si>
  <si>
    <t>FUEL_EMI.ktCO2.MT.PPA.PAPER.PAPER_MACHINE.STEAM.RFO</t>
  </si>
  <si>
    <t>FUEL_EMI.ktCO2.MT.PPA.PAPER.PAPER_MACHINE.STEAM.OTHER</t>
  </si>
  <si>
    <t>FUEL_EMI.ktCO2.MT.PPA.PAPER.PAPER_MACHINE.STEAM.NG_BIOGAS</t>
  </si>
  <si>
    <t>FUEL_EMI.ktCO2.MT.PPA.PAPER.PAPER_MACHINE.STEAM.DERIVED</t>
  </si>
  <si>
    <t>FUEL_EMI.ktCO2.MT.PPA.PAPER.PAPER_MACHINE.STEAM.BIOMASS_WASTE</t>
  </si>
  <si>
    <t>FUEL_EMI.ktCO2.MT.PPA.PAPER.PAPER_MACHINE.STEAM.STEAM_DISTR</t>
  </si>
  <si>
    <t>FUEL_EMI.ktCO2.MT.PPA.PAPER.PAPER_MACHINE_ELEC.ELEC.ELEC</t>
  </si>
  <si>
    <t>FUEL_EMI.ktCO2.MT.PPA.PAPER.FINISHING.TOTAL.TOTAL</t>
  </si>
  <si>
    <t>FUEL_EMI.ktCO2.MT.PPA.PAPER.FINISHING.STEAM.SOLIDS</t>
  </si>
  <si>
    <t>FUEL_EMI.ktCO2.MT.PPA.PAPER.FINISHING.STEAM.RFG</t>
  </si>
  <si>
    <t>FUEL_EMI.ktCO2.MT.PPA.PAPER.FINISHING.STEAM.LPG</t>
  </si>
  <si>
    <t>FUEL_EMI.ktCO2.MT.PPA.PAPER.FINISHING.STEAM.DIESEL_LIQBIO</t>
  </si>
  <si>
    <t>FUEL_EMI.ktCO2.MT.PPA.PAPER.FINISHING.STEAM.RFO</t>
  </si>
  <si>
    <t>FUEL_EMI.ktCO2.MT.PPA.PAPER.FINISHING.STEAM.OTHER</t>
  </si>
  <si>
    <t>FUEL_EMI.ktCO2.MT.PPA.PAPER.FINISHING.STEAM.NG_BIOGAS</t>
  </si>
  <si>
    <t>FUEL_EMI.ktCO2.MT.PPA.PAPER.FINISHING.STEAM.DERIVED</t>
  </si>
  <si>
    <t>FUEL_EMI.ktCO2.MT.PPA.PAPER.FINISHING.STEAM.BIOMASS_WASTE</t>
  </si>
  <si>
    <t>FUEL_EMI.ktCO2.MT.PPA.PAPER.FINISHING.STEAM.STEAM_DISTR</t>
  </si>
  <si>
    <t>FUEL_EMI.ktCO2.MT.PPA.PAPER.FINISHING_ELEC.ELEC.ELEC</t>
  </si>
  <si>
    <t>FUEL_EMI.ktCO2.MT.PPA.PRINT.TOTAL.TOTAL.TOTAL</t>
  </si>
  <si>
    <t>FUEL_EMI.ktCO2.MT.PPA.PRINT.LIGHT.GENERIC.ELEC</t>
  </si>
  <si>
    <t>FUEL_EMI.ktCO2.MT.PPA.PRINT.AIRCOMP.GENERIC.ELEC</t>
  </si>
  <si>
    <t>FUEL_EMI.ktCO2.MT.PPA.PRINT.MOTOR.GENERIC.ELEC</t>
  </si>
  <si>
    <t>FUEL_EMI.ktCO2.MT.PPA.PRINT.FANS.GENERIC.ELEC</t>
  </si>
  <si>
    <t>FUEL_EMI.ktCO2.MT.PPA.PRINT.LOW_ENTH.TOTAL.TOTAL</t>
  </si>
  <si>
    <t>FUEL_EMI.ktCO2.MT.PPA.PRINT.LOW_ENTH.THERM.DIESEL_LIQBIO</t>
  </si>
  <si>
    <t>FUEL_EMI.ktCO2.MT.PPA.PRINT.LOW_ENTH.THERM.NG_BIOGAS</t>
  </si>
  <si>
    <t>FUEL_EMI.ktCO2.MT.PPA.PRINT.LOW_ENTH.THERM.SOLAR_GEO</t>
  </si>
  <si>
    <t>FUEL_EMI.ktCO2.MT.PPA.PRINT.LOW_ENTH.HP.AMBIENT</t>
  </si>
  <si>
    <t>FUEL_EMI.ktCO2.MT.PPA.PRINT.LOW_ENTH.THERM.ELEC</t>
  </si>
  <si>
    <t>FUEL_EMI.ktCO2.MT.PPA.PRINT.PRINTING.MECH.ELEC</t>
  </si>
  <si>
    <t>VA.Meuro2023.MT.FBT.FBT</t>
  </si>
  <si>
    <t>Physical output (index)</t>
  </si>
  <si>
    <t>OUTPUT.index.MT.FBT.FBT</t>
  </si>
  <si>
    <t>Installed capacity (production index)</t>
  </si>
  <si>
    <t>CAP.index.MT.FBT.FBT</t>
  </si>
  <si>
    <t>Capacity investment (production index)</t>
  </si>
  <si>
    <t>NEWCAP.index.MT.FBT.FBT</t>
  </si>
  <si>
    <t>Decommissioned capacity (production index)</t>
  </si>
  <si>
    <t>Idle capacity (production index)</t>
  </si>
  <si>
    <t>FEC.ktoe.MT.FBT.FBT.TOTAL.TOTAL.TOTAL</t>
  </si>
  <si>
    <t>FEC.ktoe.MT.FBT.FBT.TOTAL.TOTAL.SOLIDS</t>
  </si>
  <si>
    <t>FEC.ktoe.MT.FBT.FBT.TOTAL.TOTAL.RFG</t>
  </si>
  <si>
    <t>FEC.ktoe.MT.FBT.FBT.TOTAL.TOTAL.LPG</t>
  </si>
  <si>
    <t>FEC.ktoe.MT.FBT.FBT.TOTAL.TOTAL.DIESEL</t>
  </si>
  <si>
    <t>FEC.ktoe.MT.FBT.FBT.TOTAL.TOTAL.RFO</t>
  </si>
  <si>
    <t>FEC.ktoe.MT.FBT.FBT.TOTAL.TOTAL.OTHER</t>
  </si>
  <si>
    <t>FEC.ktoe.MT.FBT.FBT.TOTAL.TOTAL.NG</t>
  </si>
  <si>
    <t>FEC.ktoe.MT.FBT.FBT.TOTAL.TOTAL.DERIVED</t>
  </si>
  <si>
    <t>FEC.ktoe.MT.FBT.FBT.TOTAL.TOTAL.BIOMASS_WASTE</t>
  </si>
  <si>
    <t>FEC.ktoe.MT.FBT.FBT.TOTAL.TOTAL.BIOGAS</t>
  </si>
  <si>
    <t>FEC.ktoe.MT.FBT.FBT.TOTAL.TOTAL.LIQBIO</t>
  </si>
  <si>
    <t>FEC.ktoe.MT.FBT.FBT.TOTAL.TOTAL.SOLAR</t>
  </si>
  <si>
    <t>FEC.ktoe.MT.FBT.FBT.TOTAL.TOTAL.GEO</t>
  </si>
  <si>
    <t>FEC.ktoe.MT.FBT.FBT.TOTAL.TOTAL.AMBIENT</t>
  </si>
  <si>
    <t>FEC.ktoe.MT.FBT.FBT.TOTAL.TOTAL.STEAM_DISTR</t>
  </si>
  <si>
    <t>FEC.ktoe.MT.FBT.FBT.TOTAL.TOTAL.ELEC</t>
  </si>
  <si>
    <t>Energy intensity (toe / physical output index)</t>
  </si>
  <si>
    <t>Useful energy demand intensity (toe useful / physical output index)</t>
  </si>
  <si>
    <t>FEC.ktoe.MT.FBT.FBT.LIGHT.GENERIC.ELEC</t>
  </si>
  <si>
    <t>FEC.ktoe.MT.FBT.FBT.AIRCOMP.GENERIC.ELEC</t>
  </si>
  <si>
    <t>FEC.ktoe.MT.FBT.FBT.MOTOR.GENERIC.ELEC</t>
  </si>
  <si>
    <t>FEC.ktoe.MT.FBT.FBT.FANS.GENERIC.ELEC</t>
  </si>
  <si>
    <t>FEC.ktoe.MT.FBT.FBT.LOW_ENTH.TOTAL.TOTAL</t>
  </si>
  <si>
    <t>FEC.ktoe.MT.FBT.FBT.LOW_ENTH.THERM.DIESEL_LIQBIO</t>
  </si>
  <si>
    <t>FEC.ktoe.MT.FBT.FBT.LOW_ENTH.THERM.NG_BIOGAS</t>
  </si>
  <si>
    <t>FEC.ktoe.MT.FBT.FBT.LOW_ENTH.THERM.SOLAR_GEO</t>
  </si>
  <si>
    <t>FEC.ktoe.MT.FBT.FBT.LOW_ENTH.HP.AMBIENT</t>
  </si>
  <si>
    <t>FEC.ktoe.MT.FBT.FBT.LOW_ENTH.THERM.ELEC</t>
  </si>
  <si>
    <t>Food: Oven (direct heat)</t>
  </si>
  <si>
    <t>Food: Direct Heat - Thermal</t>
  </si>
  <si>
    <t>FEC.ktoe.MT.FBT.FBT.OVEN.THERM.TOTAL</t>
  </si>
  <si>
    <t>FEC.ktoe.MT.FBT.FBT.OVEN.THERM.SOLIDS</t>
  </si>
  <si>
    <t>FEC.ktoe.MT.FBT.FBT.OVEN.THERM.LPG</t>
  </si>
  <si>
    <t>FEC.ktoe.MT.FBT.FBT.OVEN.THERM.DIESEL_LIQBIO</t>
  </si>
  <si>
    <t>FEC.ktoe.MT.FBT.FBT.OVEN.THERM.RFO</t>
  </si>
  <si>
    <t>FEC.ktoe.MT.FBT.FBT.OVEN.THERM.NG_BIOGAS</t>
  </si>
  <si>
    <t>Food: Direct Heat - Electric</t>
  </si>
  <si>
    <t>FEC.ktoe.MT.FBT.FBT.OVEN.ELEC.ELEC</t>
  </si>
  <si>
    <t>Food: Direct Heat - Microwave</t>
  </si>
  <si>
    <t>FEC.ktoe.MT.FBT.FBT.OVEN_MICROW.MICROW.ELEC</t>
  </si>
  <si>
    <t>Food: Specific process heat</t>
  </si>
  <si>
    <t>Food: Process Heat - Thermal</t>
  </si>
  <si>
    <t>FEC.ktoe.MT.FBT.FBT.PROC_HEAT.THERM.TOTAL</t>
  </si>
  <si>
    <t>FEC.ktoe.MT.FBT.FBT.PROC_HEAT.THERM.SOLIDS</t>
  </si>
  <si>
    <t>FEC.ktoe.MT.FBT.FBT.PROC_HEAT.THERM.LPG</t>
  </si>
  <si>
    <t>FEC.ktoe.MT.FBT.FBT.PROC_HEAT.THERM.DIESEL_LIQBIO</t>
  </si>
  <si>
    <t>FEC.ktoe.MT.FBT.FBT.PROC_HEAT.THERM.RFO</t>
  </si>
  <si>
    <t>FEC.ktoe.MT.FBT.FBT.PROC_HEAT.THERM.NG_BIOGAS</t>
  </si>
  <si>
    <t>Food: Process Heat - Electric</t>
  </si>
  <si>
    <t>FEC.ktoe.MT.FBT.FBT.PROC_HEAT.ELEC.ELEC</t>
  </si>
  <si>
    <t>Food: Process Heat - Microwave</t>
  </si>
  <si>
    <t>FEC.ktoe.MT.FBT.FBT.PROC_HEAT_MICROW.MICROW.ELEC</t>
  </si>
  <si>
    <t>Food: Steam processing</t>
  </si>
  <si>
    <t>FEC.ktoe.MT.FBT.FBT.PROCESSING.TOTAL.TOTAL</t>
  </si>
  <si>
    <t>FEC.ktoe.MT.FBT.FBT.PROCESSING.STEAM.SOLIDS</t>
  </si>
  <si>
    <t>FEC.ktoe.MT.FBT.FBT.PROCESSING.STEAM.RFG</t>
  </si>
  <si>
    <t>FEC.ktoe.MT.FBT.FBT.PROCESSING.STEAM.LPG</t>
  </si>
  <si>
    <t>FEC.ktoe.MT.FBT.FBT.PROCESSING.STEAM.DIESEL_LIQBIO</t>
  </si>
  <si>
    <t>FEC.ktoe.MT.FBT.FBT.PROCESSING.STEAM.RFO</t>
  </si>
  <si>
    <t>FEC.ktoe.MT.FBT.FBT.PROCESSING.STEAM.OTHER</t>
  </si>
  <si>
    <t>FEC.ktoe.MT.FBT.FBT.PROCESSING.STEAM.NG_BIOGAS</t>
  </si>
  <si>
    <t>FEC.ktoe.MT.FBT.FBT.PROCESSING.STEAM.DERIVED</t>
  </si>
  <si>
    <t>FEC.ktoe.MT.FBT.FBT.PROCESSING.STEAM.BIOMASS_WASTE</t>
  </si>
  <si>
    <t>FEC.ktoe.MT.FBT.FBT.PROCESSING.STEAM.STEAM_DISTR</t>
  </si>
  <si>
    <t>Food: Drying</t>
  </si>
  <si>
    <t>Food: Thermal drying</t>
  </si>
  <si>
    <t>FEC.ktoe.MT.FBT.FBT.DRYING.TOTAL.TOTAL</t>
  </si>
  <si>
    <t>FEC.ktoe.MT.FBT.FBT.DRYING.THERM.SOLIDS</t>
  </si>
  <si>
    <t>FEC.ktoe.MT.FBT.FBT.DRYING.THERM.LPG</t>
  </si>
  <si>
    <t>FEC.ktoe.MT.FBT.FBT.DRYING.THERM.DIESEL_LIQBIO</t>
  </si>
  <si>
    <t>FEC.ktoe.MT.FBT.FBT.DRYING.THERM.RFO</t>
  </si>
  <si>
    <t>FEC.ktoe.MT.FBT.FBT.DRYING.THERM.NG_BIOGAS</t>
  </si>
  <si>
    <t>Food: Steam drying</t>
  </si>
  <si>
    <t>FEC.ktoe.MT.FBT.FBT.DRYING_STEAM.TOTAL.TOTAL</t>
  </si>
  <si>
    <t>FEC.ktoe.MT.FBT.FBT.DRYING_STEAM.STEAM.SOLIDS</t>
  </si>
  <si>
    <t>FEC.ktoe.MT.FBT.FBT.DRYING_STEAM.STEAM.RFG</t>
  </si>
  <si>
    <t>FEC.ktoe.MT.FBT.FBT.DRYING_STEAM.STEAM.LPG</t>
  </si>
  <si>
    <t>FEC.ktoe.MT.FBT.FBT.DRYING_STEAM.STEAM.DIESEL_LIQBIO</t>
  </si>
  <si>
    <t>FEC.ktoe.MT.FBT.FBT.DRYING_STEAM.STEAM.RFO</t>
  </si>
  <si>
    <t>FEC.ktoe.MT.FBT.FBT.DRYING_STEAM.STEAM.OTHER</t>
  </si>
  <si>
    <t>FEC.ktoe.MT.FBT.FBT.DRYING_STEAM.STEAM.NG_BIOGAS</t>
  </si>
  <si>
    <t>FEC.ktoe.MT.FBT.FBT.DRYING_STEAM.STEAM.DERIVED</t>
  </si>
  <si>
    <t>FEC.ktoe.MT.FBT.FBT.DRYING_STEAM.STEAM.BIOMASS_WASTE</t>
  </si>
  <si>
    <t>FEC.ktoe.MT.FBT.FBT.DRYING_STEAM.STEAM.STEAM_DISTR</t>
  </si>
  <si>
    <t>Food: Electric drying</t>
  </si>
  <si>
    <t>FEC.ktoe.MT.FBT.FBT.DRYING_ELEC.ELEC.ELEC</t>
  </si>
  <si>
    <t>Food: Freeze drying</t>
  </si>
  <si>
    <t>FEC.ktoe.MT.FBT.FBT.DRYING_FREEZE.FREEZE_DRY.ELEC</t>
  </si>
  <si>
    <t>Food: Microwave drying</t>
  </si>
  <si>
    <t>FEC.ktoe.MT.FBT.FBT.DRYING_MICROW.MICROW.ELEC</t>
  </si>
  <si>
    <t>Food: Process cooling and refrigeration</t>
  </si>
  <si>
    <t>Food: Thermal cooling</t>
  </si>
  <si>
    <t>FEC.ktoe.MT.FBT.FBT.PROC_COOL_THERM.THERM.NG_BIOGAS</t>
  </si>
  <si>
    <t>Food: Steam cooling</t>
  </si>
  <si>
    <t>FEC.ktoe.MT.FBT.FBT.PROC_COOL.TOTAL.TOTAL</t>
  </si>
  <si>
    <t>FEC.ktoe.MT.FBT.FBT.PROC_COOL.STEAM.SOLIDS</t>
  </si>
  <si>
    <t>FEC.ktoe.MT.FBT.FBT.PROC_COOL.STEAM.RFG</t>
  </si>
  <si>
    <t>FEC.ktoe.MT.FBT.FBT.PROC_COOL.STEAM.LPG</t>
  </si>
  <si>
    <t>FEC.ktoe.MT.FBT.FBT.PROC_COOL.STEAM.DIESEL_LIQBIO</t>
  </si>
  <si>
    <t>FEC.ktoe.MT.FBT.FBT.PROC_COOL.STEAM.RFO</t>
  </si>
  <si>
    <t>FEC.ktoe.MT.FBT.FBT.PROC_COOL.STEAM.OTHER</t>
  </si>
  <si>
    <t>FEC.ktoe.MT.FBT.FBT.PROC_COOL.STEAM.NG_BIOGAS</t>
  </si>
  <si>
    <t>FEC.ktoe.MT.FBT.FBT.PROC_COOL.STEAM.DERIVED</t>
  </si>
  <si>
    <t>FEC.ktoe.MT.FBT.FBT.PROC_COOL.STEAM.BIOMASS_WASTE</t>
  </si>
  <si>
    <t>FEC.ktoe.MT.FBT.FBT.PROC_COOL.STEAM.STEAM_DISTR</t>
  </si>
  <si>
    <t>Food: Electric cooling</t>
  </si>
  <si>
    <t>FEC.ktoe.MT.FBT.FBT.PROC_COOL_ELEC.ELEC.ELEC</t>
  </si>
  <si>
    <t>Food: Electric machinery</t>
  </si>
  <si>
    <t>FEC.ktoe.MT.FBT.FBT.GENERIC.MECH.ELEC</t>
  </si>
  <si>
    <t>UED.ktoe.MT.FBT.FBT.TOTAL.TOTAL.TOTAL</t>
  </si>
  <si>
    <t>UED.ktoe.MT.FBT.FBT.LIGHT.GENERIC.ELEC</t>
  </si>
  <si>
    <t>UED.ktoe.MT.FBT.FBT.AIRCOMP.GENERIC.ELEC</t>
  </si>
  <si>
    <t>UED.ktoe.MT.FBT.FBT.MOTOR.GENERIC.ELEC</t>
  </si>
  <si>
    <t>UED.ktoe.MT.FBT.FBT.FANS.GENERIC.ELEC</t>
  </si>
  <si>
    <t>UED.ktoe.MT.FBT.FBT.LOW_ENTH.TOTAL.TOTAL</t>
  </si>
  <si>
    <t>UED.ktoe.MT.FBT.FBT.LOW_ENTH.THERM.DIESEL_LIQBIO</t>
  </si>
  <si>
    <t>UED.ktoe.MT.FBT.FBT.LOW_ENTH.THERM.NG_BIOGAS</t>
  </si>
  <si>
    <t>UED.ktoe.MT.FBT.FBT.LOW_ENTH.THERM.SOLAR_GEO</t>
  </si>
  <si>
    <t>UED.ktoe.MT.FBT.FBT.LOW_ENTH.HP.AMBIENT</t>
  </si>
  <si>
    <t>UED.ktoe.MT.FBT.FBT.LOW_ENTH.THERM.ELEC</t>
  </si>
  <si>
    <t>UED.ktoe.MT.FBT.FBT.OVEN.THERM.TOTAL</t>
  </si>
  <si>
    <t>UED.ktoe.MT.FBT.FBT.OVEN.THERM.SOLIDS</t>
  </si>
  <si>
    <t>UED.ktoe.MT.FBT.FBT.OVEN.THERM.LPG</t>
  </si>
  <si>
    <t>UED.ktoe.MT.FBT.FBT.OVEN.THERM.DIESEL_LIQBIO</t>
  </si>
  <si>
    <t>UED.ktoe.MT.FBT.FBT.OVEN.THERM.RFO</t>
  </si>
  <si>
    <t>UED.ktoe.MT.FBT.FBT.OVEN.THERM.NG_BIOGAS</t>
  </si>
  <si>
    <t>UED.ktoe.MT.FBT.FBT.OVEN.ELEC.ELEC</t>
  </si>
  <si>
    <t>UED.ktoe.MT.FBT.FBT.OVEN_MICROW.MICROW.ELEC</t>
  </si>
  <si>
    <t>UED.ktoe.MT.FBT.FBT.PROC_HEAT.THERM.TOTAL</t>
  </si>
  <si>
    <t>UED.ktoe.MT.FBT.FBT.PROC_HEAT.THERM.SOLIDS</t>
  </si>
  <si>
    <t>UED.ktoe.MT.FBT.FBT.PROC_HEAT.THERM.LPG</t>
  </si>
  <si>
    <t>UED.ktoe.MT.FBT.FBT.PROC_HEAT.THERM.DIESEL_LIQBIO</t>
  </si>
  <si>
    <t>UED.ktoe.MT.FBT.FBT.PROC_HEAT.THERM.RFO</t>
  </si>
  <si>
    <t>UED.ktoe.MT.FBT.FBT.PROC_HEAT.THERM.NG_BIOGAS</t>
  </si>
  <si>
    <t>UED.ktoe.MT.FBT.FBT.PROC_HEAT.ELEC.ELEC</t>
  </si>
  <si>
    <t>UED.ktoe.MT.FBT.FBT.PROC_HEAT_MICROW.MICROW.ELEC</t>
  </si>
  <si>
    <t>UED.ktoe.MT.FBT.FBT.PROCESSING.TOTAL.TOTAL</t>
  </si>
  <si>
    <t>UED.ktoe.MT.FBT.FBT.PROCESSING.STEAM.SOLIDS</t>
  </si>
  <si>
    <t>UED.ktoe.MT.FBT.FBT.PROCESSING.STEAM.RFG</t>
  </si>
  <si>
    <t>UED.ktoe.MT.FBT.FBT.PROCESSING.STEAM.LPG</t>
  </si>
  <si>
    <t>UED.ktoe.MT.FBT.FBT.PROCESSING.STEAM.DIESEL_LIQBIO</t>
  </si>
  <si>
    <t>UED.ktoe.MT.FBT.FBT.PROCESSING.STEAM.RFO</t>
  </si>
  <si>
    <t>UED.ktoe.MT.FBT.FBT.PROCESSING.STEAM.OTHER</t>
  </si>
  <si>
    <t>UED.ktoe.MT.FBT.FBT.PROCESSING.STEAM.NG_BIOGAS</t>
  </si>
  <si>
    <t>UED.ktoe.MT.FBT.FBT.PROCESSING.STEAM.DERIVED</t>
  </si>
  <si>
    <t>UED.ktoe.MT.FBT.FBT.PROCESSING.STEAM.BIOMASS_WASTE</t>
  </si>
  <si>
    <t>UED.ktoe.MT.FBT.FBT.PROCESSING.STEAM.STEAM_DISTR</t>
  </si>
  <si>
    <t>UED.ktoe.MT.FBT.FBT.DRYING.TOTAL.TOTAL</t>
  </si>
  <si>
    <t>UED.ktoe.MT.FBT.FBT.DRYING.THERM.SOLIDS</t>
  </si>
  <si>
    <t>UED.ktoe.MT.FBT.FBT.DRYING.THERM.LPG</t>
  </si>
  <si>
    <t>UED.ktoe.MT.FBT.FBT.DRYING.THERM.DIESEL_LIQBIO</t>
  </si>
  <si>
    <t>UED.ktoe.MT.FBT.FBT.DRYING.THERM.RFO</t>
  </si>
  <si>
    <t>UED.ktoe.MT.FBT.FBT.DRYING.THERM.NG_BIOGAS</t>
  </si>
  <si>
    <t>UED.ktoe.MT.FBT.FBT.DRYING_STEAM.TOTAL.TOTAL</t>
  </si>
  <si>
    <t>UED.ktoe.MT.FBT.FBT.DRYING_STEAM.STEAM.SOLIDS</t>
  </si>
  <si>
    <t>UED.ktoe.MT.FBT.FBT.DRYING_STEAM.STEAM.RFG</t>
  </si>
  <si>
    <t>UED.ktoe.MT.FBT.FBT.DRYING_STEAM.STEAM.LPG</t>
  </si>
  <si>
    <t>UED.ktoe.MT.FBT.FBT.DRYING_STEAM.STEAM.DIESEL_LIQBIO</t>
  </si>
  <si>
    <t>UED.ktoe.MT.FBT.FBT.DRYING_STEAM.STEAM.RFO</t>
  </si>
  <si>
    <t>UED.ktoe.MT.FBT.FBT.DRYING_STEAM.STEAM.OTHER</t>
  </si>
  <si>
    <t>UED.ktoe.MT.FBT.FBT.DRYING_STEAM.STEAM.NG_BIOGAS</t>
  </si>
  <si>
    <t>UED.ktoe.MT.FBT.FBT.DRYING_STEAM.STEAM.DERIVED</t>
  </si>
  <si>
    <t>UED.ktoe.MT.FBT.FBT.DRYING_STEAM.STEAM.BIOMASS_WASTE</t>
  </si>
  <si>
    <t>UED.ktoe.MT.FBT.FBT.DRYING_STEAM.STEAM.STEAM_DISTR</t>
  </si>
  <si>
    <t>UED.ktoe.MT.FBT.FBT.DRYING_ELEC.ELEC.ELEC</t>
  </si>
  <si>
    <t>UED.ktoe.MT.FBT.FBT.DRYING_FREEZE.FREEZE_DRY.ELEC</t>
  </si>
  <si>
    <t>UED.ktoe.MT.FBT.FBT.DRYING_MICROW.MICROW.ELEC</t>
  </si>
  <si>
    <t>UED.ktoe.MT.FBT.FBT.PROC_COOL_THERM.THERM.NG_BIOGAS</t>
  </si>
  <si>
    <t>UED.ktoe.MT.FBT.FBT.PROC_COOL.TOTAL.TOTAL</t>
  </si>
  <si>
    <t>UED.ktoe.MT.FBT.FBT.PROC_COOL.STEAM.SOLIDS</t>
  </si>
  <si>
    <t>UED.ktoe.MT.FBT.FBT.PROC_COOL.STEAM.RFG</t>
  </si>
  <si>
    <t>UED.ktoe.MT.FBT.FBT.PROC_COOL.STEAM.LPG</t>
  </si>
  <si>
    <t>UED.ktoe.MT.FBT.FBT.PROC_COOL.STEAM.DIESEL_LIQBIO</t>
  </si>
  <si>
    <t>UED.ktoe.MT.FBT.FBT.PROC_COOL.STEAM.RFO</t>
  </si>
  <si>
    <t>UED.ktoe.MT.FBT.FBT.PROC_COOL.STEAM.OTHER</t>
  </si>
  <si>
    <t>UED.ktoe.MT.FBT.FBT.PROC_COOL.STEAM.NG_BIOGAS</t>
  </si>
  <si>
    <t>UED.ktoe.MT.FBT.FBT.PROC_COOL.STEAM.DERIVED</t>
  </si>
  <si>
    <t>UED.ktoe.MT.FBT.FBT.PROC_COOL.STEAM.BIOMASS_WASTE</t>
  </si>
  <si>
    <t>UED.ktoe.MT.FBT.FBT.PROC_COOL.STEAM.STEAM_DISTR</t>
  </si>
  <si>
    <t>UED.ktoe.MT.FBT.FBT.PROC_COOL_ELEC.ELEC.ELEC</t>
  </si>
  <si>
    <t>UED.ktoe.MT.FBT.FBT.GENERIC.MECH.ELEC</t>
  </si>
  <si>
    <t>FUEL_EMI.ktCO2.MT.FBT.FBT.TOTAL.TOTAL.TOTAL</t>
  </si>
  <si>
    <t>FUEL_EMI.ktCO2.MT.FBT.FBT.LIGHT.GENERIC.ELEC</t>
  </si>
  <si>
    <t>FUEL_EMI.ktCO2.MT.FBT.FBT.AIRCOMP.GENERIC.ELEC</t>
  </si>
  <si>
    <t>FUEL_EMI.ktCO2.MT.FBT.FBT.MOTOR.GENERIC.ELEC</t>
  </si>
  <si>
    <t>FUEL_EMI.ktCO2.MT.FBT.FBT.FANS.GENERIC.ELEC</t>
  </si>
  <si>
    <t>FUEL_EMI.ktCO2.MT.FBT.FBT.LOW_ENTH.TOTAL.TOTAL</t>
  </si>
  <si>
    <t>FUEL_EMI.ktCO2.MT.FBT.FBT.LOW_ENTH.THERM.DIESEL_LIQBIO</t>
  </si>
  <si>
    <t>FUEL_EMI.ktCO2.MT.FBT.FBT.LOW_ENTH.THERM.NG_BIOGAS</t>
  </si>
  <si>
    <t>FUEL_EMI.ktCO2.MT.FBT.FBT.LOW_ENTH.THERM.SOLAR_GEO</t>
  </si>
  <si>
    <t>FUEL_EMI.ktCO2.MT.FBT.FBT.LOW_ENTH.HP.AMBIENT</t>
  </si>
  <si>
    <t>FUEL_EMI.ktCO2.MT.FBT.FBT.LOW_ENTH.THERM.ELEC</t>
  </si>
  <si>
    <t>FUEL_EMI.ktCO2.MT.FBT.FBT.OVEN.THERM.TOTAL</t>
  </si>
  <si>
    <t>FUEL_EMI.ktCO2.MT.FBT.FBT.OVEN.THERM.SOLIDS</t>
  </si>
  <si>
    <t>FUEL_EMI.ktCO2.MT.FBT.FBT.OVEN.THERM.LPG</t>
  </si>
  <si>
    <t>FUEL_EMI.ktCO2.MT.FBT.FBT.OVEN.THERM.DIESEL_LIQBIO</t>
  </si>
  <si>
    <t>FUEL_EMI.ktCO2.MT.FBT.FBT.OVEN.THERM.RFO</t>
  </si>
  <si>
    <t>FUEL_EMI.ktCO2.MT.FBT.FBT.OVEN.THERM.NG_BIOGAS</t>
  </si>
  <si>
    <t>FUEL_EMI.ktCO2.MT.FBT.FBT.OVEN.ELEC.ELEC</t>
  </si>
  <si>
    <t>FUEL_EMI.ktCO2.MT.FBT.FBT.OVEN_MICROW.MICROW.ELEC</t>
  </si>
  <si>
    <t>FUEL_EMI.ktCO2.MT.FBT.FBT.PROC_HEAT.THERM.TOTAL</t>
  </si>
  <si>
    <t>FUEL_EMI.ktCO2.MT.FBT.FBT.PROC_HEAT.THERM.SOLIDS</t>
  </si>
  <si>
    <t>FUEL_EMI.ktCO2.MT.FBT.FBT.PROC_HEAT.THERM.LPG</t>
  </si>
  <si>
    <t>FUEL_EMI.ktCO2.MT.FBT.FBT.PROC_HEAT.THERM.DIESEL_LIQBIO</t>
  </si>
  <si>
    <t>FUEL_EMI.ktCO2.MT.FBT.FBT.PROC_HEAT.THERM.RFO</t>
  </si>
  <si>
    <t>FUEL_EMI.ktCO2.MT.FBT.FBT.PROC_HEAT.THERM.NG_BIOGAS</t>
  </si>
  <si>
    <t>FUEL_EMI.ktCO2.MT.FBT.FBT.PROC_HEAT.ELEC.ELEC</t>
  </si>
  <si>
    <t>FUEL_EMI.ktCO2.MT.FBT.FBT.PROC_HEAT_MICROW.MICROW.ELEC</t>
  </si>
  <si>
    <t>FUEL_EMI.ktCO2.MT.FBT.FBT.PROCESSING.TOTAL.TOTAL</t>
  </si>
  <si>
    <t>FUEL_EMI.ktCO2.MT.FBT.FBT.PROCESSING.STEAM.SOLIDS</t>
  </si>
  <si>
    <t>FUEL_EMI.ktCO2.MT.FBT.FBT.PROCESSING.STEAM.RFG</t>
  </si>
  <si>
    <t>FUEL_EMI.ktCO2.MT.FBT.FBT.PROCESSING.STEAM.LPG</t>
  </si>
  <si>
    <t>FUEL_EMI.ktCO2.MT.FBT.FBT.PROCESSING.STEAM.DIESEL_LIQBIO</t>
  </si>
  <si>
    <t>FUEL_EMI.ktCO2.MT.FBT.FBT.PROCESSING.STEAM.RFO</t>
  </si>
  <si>
    <t>FUEL_EMI.ktCO2.MT.FBT.FBT.PROCESSING.STEAM.OTHER</t>
  </si>
  <si>
    <t>FUEL_EMI.ktCO2.MT.FBT.FBT.PROCESSING.STEAM.NG_BIOGAS</t>
  </si>
  <si>
    <t>FUEL_EMI.ktCO2.MT.FBT.FBT.PROCESSING.STEAM.DERIVED</t>
  </si>
  <si>
    <t>FUEL_EMI.ktCO2.MT.FBT.FBT.PROCESSING.STEAM.BIOMASS_WASTE</t>
  </si>
  <si>
    <t>FUEL_EMI.ktCO2.MT.FBT.FBT.PROCESSING.STEAM.STEAM_DISTR</t>
  </si>
  <si>
    <t>FUEL_EMI.ktCO2.MT.FBT.FBT.DRYING.TOTAL.TOTAL</t>
  </si>
  <si>
    <t>FUEL_EMI.ktCO2.MT.FBT.FBT.DRYING.THERM.SOLIDS</t>
  </si>
  <si>
    <t>FUEL_EMI.ktCO2.MT.FBT.FBT.DRYING.THERM.LPG</t>
  </si>
  <si>
    <t>FUEL_EMI.ktCO2.MT.FBT.FBT.DRYING.THERM.DIESEL_LIQBIO</t>
  </si>
  <si>
    <t>FUEL_EMI.ktCO2.MT.FBT.FBT.DRYING.THERM.RFO</t>
  </si>
  <si>
    <t>FUEL_EMI.ktCO2.MT.FBT.FBT.DRYING.THERM.NG_BIOGAS</t>
  </si>
  <si>
    <t>FUEL_EMI.ktCO2.MT.FBT.FBT.DRYING_STEAM.TOTAL.TOTAL</t>
  </si>
  <si>
    <t>FUEL_EMI.ktCO2.MT.FBT.FBT.DRYING_STEAM.STEAM.SOLIDS</t>
  </si>
  <si>
    <t>FUEL_EMI.ktCO2.MT.FBT.FBT.DRYING_STEAM.STEAM.RFG</t>
  </si>
  <si>
    <t>FUEL_EMI.ktCO2.MT.FBT.FBT.DRYING_STEAM.STEAM.LPG</t>
  </si>
  <si>
    <t>FUEL_EMI.ktCO2.MT.FBT.FBT.DRYING_STEAM.STEAM.DIESEL_LIQBIO</t>
  </si>
  <si>
    <t>FUEL_EMI.ktCO2.MT.FBT.FBT.DRYING_STEAM.STEAM.RFO</t>
  </si>
  <si>
    <t>FUEL_EMI.ktCO2.MT.FBT.FBT.DRYING_STEAM.STEAM.OTHER</t>
  </si>
  <si>
    <t>FUEL_EMI.ktCO2.MT.FBT.FBT.DRYING_STEAM.STEAM.NG_BIOGAS</t>
  </si>
  <si>
    <t>FUEL_EMI.ktCO2.MT.FBT.FBT.DRYING_STEAM.STEAM.DERIVED</t>
  </si>
  <si>
    <t>FUEL_EMI.ktCO2.MT.FBT.FBT.DRYING_STEAM.STEAM.BIOMASS_WASTE</t>
  </si>
  <si>
    <t>FUEL_EMI.ktCO2.MT.FBT.FBT.DRYING_STEAM.STEAM.STEAM_DISTR</t>
  </si>
  <si>
    <t>FUEL_EMI.ktCO2.MT.FBT.FBT.DRYING_ELEC.ELEC.ELEC</t>
  </si>
  <si>
    <t>FUEL_EMI.ktCO2.MT.FBT.FBT.DRYING_FREEZE.FREEZE_DRY.ELEC</t>
  </si>
  <si>
    <t>FUEL_EMI.ktCO2.MT.FBT.FBT.DRYING_MICROW.MICROW.ELEC</t>
  </si>
  <si>
    <t>FUEL_EMI.ktCO2.MT.FBT.FBT.PROC_COOL_THERM.THERM.NG_BIOGAS</t>
  </si>
  <si>
    <t>FUEL_EMI.ktCO2.MT.FBT.FBT.PROC_COOL.TOTAL.TOTAL</t>
  </si>
  <si>
    <t>FUEL_EMI.ktCO2.MT.FBT.FBT.PROC_COOL.STEAM.SOLIDS</t>
  </si>
  <si>
    <t>FUEL_EMI.ktCO2.MT.FBT.FBT.PROC_COOL.STEAM.RFG</t>
  </si>
  <si>
    <t>FUEL_EMI.ktCO2.MT.FBT.FBT.PROC_COOL.STEAM.LPG</t>
  </si>
  <si>
    <t>FUEL_EMI.ktCO2.MT.FBT.FBT.PROC_COOL.STEAM.DIESEL_LIQBIO</t>
  </si>
  <si>
    <t>FUEL_EMI.ktCO2.MT.FBT.FBT.PROC_COOL.STEAM.RFO</t>
  </si>
  <si>
    <t>FUEL_EMI.ktCO2.MT.FBT.FBT.PROC_COOL.STEAM.OTHER</t>
  </si>
  <si>
    <t>FUEL_EMI.ktCO2.MT.FBT.FBT.PROC_COOL.STEAM.NG_BIOGAS</t>
  </si>
  <si>
    <t>FUEL_EMI.ktCO2.MT.FBT.FBT.PROC_COOL.STEAM.DERIVED</t>
  </si>
  <si>
    <t>FUEL_EMI.ktCO2.MT.FBT.FBT.PROC_COOL.STEAM.BIOMASS_WASTE</t>
  </si>
  <si>
    <t>FUEL_EMI.ktCO2.MT.FBT.FBT.PROC_COOL.STEAM.STEAM_DISTR</t>
  </si>
  <si>
    <t>FUEL_EMI.ktCO2.MT.FBT.FBT.PROC_COOL_ELEC.ELEC.ELEC</t>
  </si>
  <si>
    <t>FUEL_EMI.ktCO2.MT.FBT.FBT.GENERIC.MECH.ELEC</t>
  </si>
  <si>
    <t>VA.Meuro2023.MT.TRE.TRE</t>
  </si>
  <si>
    <t>OUTPUT.index.MT.TRE.TRE</t>
  </si>
  <si>
    <t>CAP.index.MT.TRE.TRE</t>
  </si>
  <si>
    <t>NEWCAP.index.MT.TRE.TRE</t>
  </si>
  <si>
    <t>FEC.ktoe.MT.TRE.TRE.TOTAL.TOTAL.TOTAL</t>
  </si>
  <si>
    <t>FEC.ktoe.MT.TRE.TRE.TOTAL.TOTAL.SOLIDS</t>
  </si>
  <si>
    <t>FEC.ktoe.MT.TRE.TRE.TOTAL.TOTAL.RFG</t>
  </si>
  <si>
    <t>FEC.ktoe.MT.TRE.TRE.TOTAL.TOTAL.LPG</t>
  </si>
  <si>
    <t>FEC.ktoe.MT.TRE.TRE.TOTAL.TOTAL.DIESEL</t>
  </si>
  <si>
    <t>FEC.ktoe.MT.TRE.TRE.TOTAL.TOTAL.RFO</t>
  </si>
  <si>
    <t>FEC.ktoe.MT.TRE.TRE.TOTAL.TOTAL.OTHER</t>
  </si>
  <si>
    <t>FEC.ktoe.MT.TRE.TRE.TOTAL.TOTAL.NG</t>
  </si>
  <si>
    <t>FEC.ktoe.MT.TRE.TRE.TOTAL.TOTAL.DERIVED</t>
  </si>
  <si>
    <t>FEC.ktoe.MT.TRE.TRE.TOTAL.TOTAL.BIOMASS_WASTE</t>
  </si>
  <si>
    <t>FEC.ktoe.MT.TRE.TRE.TOTAL.TOTAL.BIOGAS</t>
  </si>
  <si>
    <t>FEC.ktoe.MT.TRE.TRE.TOTAL.TOTAL.LIQBIO</t>
  </si>
  <si>
    <t>FEC.ktoe.MT.TRE.TRE.TOTAL.TOTAL.SOLAR</t>
  </si>
  <si>
    <t>FEC.ktoe.MT.TRE.TRE.TOTAL.TOTAL.GEO</t>
  </si>
  <si>
    <t>FEC.ktoe.MT.TRE.TRE.TOTAL.TOTAL.AMBIENT</t>
  </si>
  <si>
    <t>FEC.ktoe.MT.TRE.TRE.TOTAL.TOTAL.STEAM_DISTR</t>
  </si>
  <si>
    <t>FEC.ktoe.MT.TRE.TRE.TOTAL.TOTAL.ELEC</t>
  </si>
  <si>
    <t>FEC.ktoe.MT.TRE.TRE.LIGHT.GENERIC.ELEC</t>
  </si>
  <si>
    <t>FEC.ktoe.MT.TRE.TRE.AIRCOMP.GENERIC.ELEC</t>
  </si>
  <si>
    <t>FEC.ktoe.MT.TRE.TRE.MOTOR.GENERIC.ELEC</t>
  </si>
  <si>
    <t>FEC.ktoe.MT.TRE.TRE.FANS.GENERIC.ELEC</t>
  </si>
  <si>
    <t>FEC.ktoe.MT.TRE.TRE.LOW_ENTH.TOTAL.TOTAL</t>
  </si>
  <si>
    <t>FEC.ktoe.MT.TRE.TRE.LOW_ENTH.THERM.DIESEL_LIQBIO</t>
  </si>
  <si>
    <t>FEC.ktoe.MT.TRE.TRE.LOW_ENTH.THERM.NG_BIOGAS</t>
  </si>
  <si>
    <t>FEC.ktoe.MT.TRE.TRE.LOW_ENTH.THERM.SOLAR_GEO</t>
  </si>
  <si>
    <t>FEC.ktoe.MT.TRE.TRE.LOW_ENTH.HP.AMBIENT</t>
  </si>
  <si>
    <t>FEC.ktoe.MT.TRE.TRE.LOW_ENTH.THERM.ELEC</t>
  </si>
  <si>
    <t>Trans. Eq.: Foundries</t>
  </si>
  <si>
    <t>Trans. Eq.: Thermal Foundries</t>
  </si>
  <si>
    <t>FEC.ktoe.MT.TRE.TRE.FOUNDRY.THERM.TOTAL</t>
  </si>
  <si>
    <t>FEC.ktoe.MT.TRE.TRE.FOUNDRY.THERM.SOLIDS</t>
  </si>
  <si>
    <t>FEC.ktoe.MT.TRE.TRE.FOUNDRY.THERM.LPG</t>
  </si>
  <si>
    <t>FEC.ktoe.MT.TRE.TRE.FOUNDRY.THERM.DIESEL_LIQBIO</t>
  </si>
  <si>
    <t>FEC.ktoe.MT.TRE.TRE.FOUNDRY.THERM.RFO</t>
  </si>
  <si>
    <t>FEC.ktoe.MT.TRE.TRE.FOUNDRY.THERM.NG_BIOGAS</t>
  </si>
  <si>
    <t>Trans. Eq.: Electric Foundries</t>
  </si>
  <si>
    <t>FEC.ktoe.MT.TRE.TRE.FOUNDRY.ELEC.ELEC</t>
  </si>
  <si>
    <t>Trans. Eq.: Connection techniques</t>
  </si>
  <si>
    <t>Trans. Eq.: Thermal connection</t>
  </si>
  <si>
    <t>FEC.ktoe.MT.TRE.TRE.CONNECTION_THERM.THERM.NG_BIOGAS</t>
  </si>
  <si>
    <t>Trans. Eq.: Electric connection</t>
  </si>
  <si>
    <t>FEC.ktoe.MT.TRE.TRE.CONNECTION_ELEC.ELEC.ELEC</t>
  </si>
  <si>
    <t>Trans. Eq.: Heat treatment</t>
  </si>
  <si>
    <t>Trans. Eq.: Heat treatment - Thermal</t>
  </si>
  <si>
    <t>FEC.ktoe.MT.TRE.TRE.HEAT_TREAT.THERM.TOTAL</t>
  </si>
  <si>
    <t>FEC.ktoe.MT.TRE.TRE.HEAT_TREAT.THERM.SOLIDS</t>
  </si>
  <si>
    <t>FEC.ktoe.MT.TRE.TRE.HEAT_TREAT.THERM.LPG</t>
  </si>
  <si>
    <t>FEC.ktoe.MT.TRE.TRE.HEAT_TREAT.THERM.DIESEL_LIQBIO</t>
  </si>
  <si>
    <t>FEC.ktoe.MT.TRE.TRE.HEAT_TREAT.THERM.RFO</t>
  </si>
  <si>
    <t>FEC.ktoe.MT.TRE.TRE.HEAT_TREAT.THERM.NG_BIOGAS</t>
  </si>
  <si>
    <t>Trans. Eq.: Heat treatment - Electric</t>
  </si>
  <si>
    <t>FEC.ktoe.MT.TRE.TRE.HEAT_TREAT.ELEC.ELEC</t>
  </si>
  <si>
    <t>Trans. Eq.: Steam processing</t>
  </si>
  <si>
    <t>FEC.ktoe.MT.TRE.TRE.PROCESSING.TOTAL.TOTAL</t>
  </si>
  <si>
    <t>FEC.ktoe.MT.TRE.TRE.PROCESSING.STEAM.SOLIDS</t>
  </si>
  <si>
    <t>FEC.ktoe.MT.TRE.TRE.PROCESSING.STEAM.RFG</t>
  </si>
  <si>
    <t>FEC.ktoe.MT.TRE.TRE.PROCESSING.STEAM.LPG</t>
  </si>
  <si>
    <t>FEC.ktoe.MT.TRE.TRE.PROCESSING.STEAM.DIESEL_LIQBIO</t>
  </si>
  <si>
    <t>FEC.ktoe.MT.TRE.TRE.PROCESSING.STEAM.RFO</t>
  </si>
  <si>
    <t>FEC.ktoe.MT.TRE.TRE.PROCESSING.STEAM.OTHER</t>
  </si>
  <si>
    <t>FEC.ktoe.MT.TRE.TRE.PROCESSING.STEAM.NG_BIOGAS</t>
  </si>
  <si>
    <t>FEC.ktoe.MT.TRE.TRE.PROCESSING.STEAM.DERIVED</t>
  </si>
  <si>
    <t>FEC.ktoe.MT.TRE.TRE.PROCESSING.STEAM.BIOMASS_WASTE</t>
  </si>
  <si>
    <t>FEC.ktoe.MT.TRE.TRE.PROCESSING.STEAM.STEAM_DISTR</t>
  </si>
  <si>
    <t>Trans. Eq.: General machinery</t>
  </si>
  <si>
    <t>FEC.ktoe.MT.TRE.TRE.GENERIC.MECH.ELEC</t>
  </si>
  <si>
    <t>Trans. Eq.: Product finishing</t>
  </si>
  <si>
    <t>FEC.ktoe.MT.TRE.TRE.FINISHING.THERM.ELEC</t>
  </si>
  <si>
    <t>UED.ktoe.MT.TRE.TRE.TOTAL.TOTAL.TOTAL</t>
  </si>
  <si>
    <t>UED.ktoe.MT.TRE.TRE.LIGHT.GENERIC.ELEC</t>
  </si>
  <si>
    <t>UED.ktoe.MT.TRE.TRE.AIRCOMP.GENERIC.ELEC</t>
  </si>
  <si>
    <t>UED.ktoe.MT.TRE.TRE.MOTOR.GENERIC.ELEC</t>
  </si>
  <si>
    <t>UED.ktoe.MT.TRE.TRE.FANS.GENERIC.ELEC</t>
  </si>
  <si>
    <t>UED.ktoe.MT.TRE.TRE.LOW_ENTH.TOTAL.TOTAL</t>
  </si>
  <si>
    <t>UED.ktoe.MT.TRE.TRE.LOW_ENTH.THERM.DIESEL_LIQBIO</t>
  </si>
  <si>
    <t>UED.ktoe.MT.TRE.TRE.LOW_ENTH.THERM.NG_BIOGAS</t>
  </si>
  <si>
    <t>UED.ktoe.MT.TRE.TRE.LOW_ENTH.THERM.SOLAR_GEO</t>
  </si>
  <si>
    <t>UED.ktoe.MT.TRE.TRE.LOW_ENTH.HP.AMBIENT</t>
  </si>
  <si>
    <t>UED.ktoe.MT.TRE.TRE.LOW_ENTH.THERM.ELEC</t>
  </si>
  <si>
    <t>UED.ktoe.MT.TRE.TRE.FOUNDRY.THERM.TOTAL</t>
  </si>
  <si>
    <t>UED.ktoe.MT.TRE.TRE.FOUNDRY.THERM.SOLIDS</t>
  </si>
  <si>
    <t>UED.ktoe.MT.TRE.TRE.FOUNDRY.THERM.LPG</t>
  </si>
  <si>
    <t>UED.ktoe.MT.TRE.TRE.FOUNDRY.THERM.DIESEL_LIQBIO</t>
  </si>
  <si>
    <t>UED.ktoe.MT.TRE.TRE.FOUNDRY.THERM.RFO</t>
  </si>
  <si>
    <t>UED.ktoe.MT.TRE.TRE.FOUNDRY.THERM.NG_BIOGAS</t>
  </si>
  <si>
    <t>UED.ktoe.MT.TRE.TRE.FOUNDRY.ELEC.ELEC</t>
  </si>
  <si>
    <t>UED.ktoe.MT.TRE.TRE.CONNECTION_THERM.THERM.NG_BIOGAS</t>
  </si>
  <si>
    <t>UED.ktoe.MT.TRE.TRE.CONNECTION_ELEC.ELEC.ELEC</t>
  </si>
  <si>
    <t>UED.ktoe.MT.TRE.TRE.HEAT_TREAT.THERM.TOTAL</t>
  </si>
  <si>
    <t>UED.ktoe.MT.TRE.TRE.HEAT_TREAT.THERM.SOLIDS</t>
  </si>
  <si>
    <t>UED.ktoe.MT.TRE.TRE.HEAT_TREAT.THERM.LPG</t>
  </si>
  <si>
    <t>UED.ktoe.MT.TRE.TRE.HEAT_TREAT.THERM.DIESEL_LIQBIO</t>
  </si>
  <si>
    <t>UED.ktoe.MT.TRE.TRE.HEAT_TREAT.THERM.RFO</t>
  </si>
  <si>
    <t>UED.ktoe.MT.TRE.TRE.HEAT_TREAT.THERM.NG_BIOGAS</t>
  </si>
  <si>
    <t>UED.ktoe.MT.TRE.TRE.HEAT_TREAT.ELEC.ELEC</t>
  </si>
  <si>
    <t>UED.ktoe.MT.TRE.TRE.PROCESSING.TOTAL.TOTAL</t>
  </si>
  <si>
    <t>UED.ktoe.MT.TRE.TRE.PROCESSING.STEAM.SOLIDS</t>
  </si>
  <si>
    <t>UED.ktoe.MT.TRE.TRE.PROCESSING.STEAM.RFG</t>
  </si>
  <si>
    <t>UED.ktoe.MT.TRE.TRE.PROCESSING.STEAM.LPG</t>
  </si>
  <si>
    <t>UED.ktoe.MT.TRE.TRE.PROCESSING.STEAM.DIESEL_LIQBIO</t>
  </si>
  <si>
    <t>UED.ktoe.MT.TRE.TRE.PROCESSING.STEAM.RFO</t>
  </si>
  <si>
    <t>UED.ktoe.MT.TRE.TRE.PROCESSING.STEAM.OTHER</t>
  </si>
  <si>
    <t>UED.ktoe.MT.TRE.TRE.PROCESSING.STEAM.NG_BIOGAS</t>
  </si>
  <si>
    <t>UED.ktoe.MT.TRE.TRE.PROCESSING.STEAM.DERIVED</t>
  </si>
  <si>
    <t>UED.ktoe.MT.TRE.TRE.PROCESSING.STEAM.BIOMASS_WASTE</t>
  </si>
  <si>
    <t>UED.ktoe.MT.TRE.TRE.PROCESSING.STEAM.STEAM_DISTR</t>
  </si>
  <si>
    <t>UED.ktoe.MT.TRE.TRE.GENERIC.MECH.ELEC</t>
  </si>
  <si>
    <t>UED.ktoe.MT.TRE.TRE.FINISHING.THERM.ELEC</t>
  </si>
  <si>
    <t>FUEL_EMI.ktCO2.MT.TRE.TRE.TOTAL.TOTAL.TOTAL</t>
  </si>
  <si>
    <t>FUEL_EMI.ktCO2.MT.TRE.TRE.LIGHT.GENERIC.ELEC</t>
  </si>
  <si>
    <t>FUEL_EMI.ktCO2.MT.TRE.TRE.AIRCOMP.GENERIC.ELEC</t>
  </si>
  <si>
    <t>FUEL_EMI.ktCO2.MT.TRE.TRE.MOTOR.GENERIC.ELEC</t>
  </si>
  <si>
    <t>FUEL_EMI.ktCO2.MT.TRE.TRE.FANS.GENERIC.ELEC</t>
  </si>
  <si>
    <t>FUEL_EMI.ktCO2.MT.TRE.TRE.LOW_ENTH.TOTAL.TOTAL</t>
  </si>
  <si>
    <t>FUEL_EMI.ktCO2.MT.TRE.TRE.LOW_ENTH.THERM.DIESEL_LIQBIO</t>
  </si>
  <si>
    <t>FUEL_EMI.ktCO2.MT.TRE.TRE.LOW_ENTH.THERM.NG_BIOGAS</t>
  </si>
  <si>
    <t>FUEL_EMI.ktCO2.MT.TRE.TRE.LOW_ENTH.THERM.SOLAR_GEO</t>
  </si>
  <si>
    <t>FUEL_EMI.ktCO2.MT.TRE.TRE.LOW_ENTH.HP.AMBIENT</t>
  </si>
  <si>
    <t>FUEL_EMI.ktCO2.MT.TRE.TRE.LOW_ENTH.THERM.ELEC</t>
  </si>
  <si>
    <t>FUEL_EMI.ktCO2.MT.TRE.TRE.FOUNDRY.THERM.TOTAL</t>
  </si>
  <si>
    <t>FUEL_EMI.ktCO2.MT.TRE.TRE.FOUNDRY.THERM.SOLIDS</t>
  </si>
  <si>
    <t>FUEL_EMI.ktCO2.MT.TRE.TRE.FOUNDRY.THERM.LPG</t>
  </si>
  <si>
    <t>FUEL_EMI.ktCO2.MT.TRE.TRE.FOUNDRY.THERM.DIESEL_LIQBIO</t>
  </si>
  <si>
    <t>FUEL_EMI.ktCO2.MT.TRE.TRE.FOUNDRY.THERM.RFO</t>
  </si>
  <si>
    <t>FUEL_EMI.ktCO2.MT.TRE.TRE.FOUNDRY.THERM.NG_BIOGAS</t>
  </si>
  <si>
    <t>FUEL_EMI.ktCO2.MT.TRE.TRE.FOUNDRY.ELEC.ELEC</t>
  </si>
  <si>
    <t>FUEL_EMI.ktCO2.MT.TRE.TRE.CONNECTION_THERM.THERM.NG_BIOGAS</t>
  </si>
  <si>
    <t>FUEL_EMI.ktCO2.MT.TRE.TRE.CONNECTION_ELEC.ELEC.ELEC</t>
  </si>
  <si>
    <t>FUEL_EMI.ktCO2.MT.TRE.TRE.HEAT_TREAT.THERM.TOTAL</t>
  </si>
  <si>
    <t>FUEL_EMI.ktCO2.MT.TRE.TRE.HEAT_TREAT.THERM.SOLIDS</t>
  </si>
  <si>
    <t>FUEL_EMI.ktCO2.MT.TRE.TRE.HEAT_TREAT.THERM.LPG</t>
  </si>
  <si>
    <t>FUEL_EMI.ktCO2.MT.TRE.TRE.HEAT_TREAT.THERM.DIESEL_LIQBIO</t>
  </si>
  <si>
    <t>FUEL_EMI.ktCO2.MT.TRE.TRE.HEAT_TREAT.THERM.RFO</t>
  </si>
  <si>
    <t>FUEL_EMI.ktCO2.MT.TRE.TRE.HEAT_TREAT.THERM.NG_BIOGAS</t>
  </si>
  <si>
    <t>FUEL_EMI.ktCO2.MT.TRE.TRE.HEAT_TREAT.ELEC.ELEC</t>
  </si>
  <si>
    <t>FUEL_EMI.ktCO2.MT.TRE.TRE.PROCESSING.TOTAL.TOTAL</t>
  </si>
  <si>
    <t>FUEL_EMI.ktCO2.MT.TRE.TRE.PROCESSING.STEAM.SOLIDS</t>
  </si>
  <si>
    <t>FUEL_EMI.ktCO2.MT.TRE.TRE.PROCESSING.STEAM.RFG</t>
  </si>
  <si>
    <t>FUEL_EMI.ktCO2.MT.TRE.TRE.PROCESSING.STEAM.LPG</t>
  </si>
  <si>
    <t>FUEL_EMI.ktCO2.MT.TRE.TRE.PROCESSING.STEAM.DIESEL_LIQBIO</t>
  </si>
  <si>
    <t>FUEL_EMI.ktCO2.MT.TRE.TRE.PROCESSING.STEAM.RFO</t>
  </si>
  <si>
    <t>FUEL_EMI.ktCO2.MT.TRE.TRE.PROCESSING.STEAM.OTHER</t>
  </si>
  <si>
    <t>FUEL_EMI.ktCO2.MT.TRE.TRE.PROCESSING.STEAM.NG_BIOGAS</t>
  </si>
  <si>
    <t>FUEL_EMI.ktCO2.MT.TRE.TRE.PROCESSING.STEAM.DERIVED</t>
  </si>
  <si>
    <t>FUEL_EMI.ktCO2.MT.TRE.TRE.PROCESSING.STEAM.BIOMASS_WASTE</t>
  </si>
  <si>
    <t>FUEL_EMI.ktCO2.MT.TRE.TRE.PROCESSING.STEAM.STEAM_DISTR</t>
  </si>
  <si>
    <t>FUEL_EMI.ktCO2.MT.TRE.TRE.GENERIC.MECH.ELEC</t>
  </si>
  <si>
    <t>FUEL_EMI.ktCO2.MT.TRE.TRE.FINISHING.THERM.ELEC</t>
  </si>
  <si>
    <t>VA.Meuro2023.MT.MAE.MAE</t>
  </si>
  <si>
    <t>OUTPUT.index.MT.MAE.MAE</t>
  </si>
  <si>
    <t>CAP.index.MT.MAE.MAE</t>
  </si>
  <si>
    <t>NEWCAP.index.MT.MAE.MAE</t>
  </si>
  <si>
    <t>FEC.ktoe.MT.MAE.MAE.TOTAL.TOTAL.TOTAL</t>
  </si>
  <si>
    <t>FEC.ktoe.MT.MAE.MAE.TOTAL.TOTAL.SOLIDS</t>
  </si>
  <si>
    <t>FEC.ktoe.MT.MAE.MAE.TOTAL.TOTAL.RFG</t>
  </si>
  <si>
    <t>FEC.ktoe.MT.MAE.MAE.TOTAL.TOTAL.LPG</t>
  </si>
  <si>
    <t>FEC.ktoe.MT.MAE.MAE.TOTAL.TOTAL.DIESEL</t>
  </si>
  <si>
    <t>FEC.ktoe.MT.MAE.MAE.TOTAL.TOTAL.RFO</t>
  </si>
  <si>
    <t>FEC.ktoe.MT.MAE.MAE.TOTAL.TOTAL.OTHER</t>
  </si>
  <si>
    <t>FEC.ktoe.MT.MAE.MAE.TOTAL.TOTAL.NG</t>
  </si>
  <si>
    <t>FEC.ktoe.MT.MAE.MAE.TOTAL.TOTAL.DERIVED</t>
  </si>
  <si>
    <t>FEC.ktoe.MT.MAE.MAE.TOTAL.TOTAL.BIOMASS_WASTE</t>
  </si>
  <si>
    <t>FEC.ktoe.MT.MAE.MAE.TOTAL.TOTAL.BIOGAS</t>
  </si>
  <si>
    <t>FEC.ktoe.MT.MAE.MAE.TOTAL.TOTAL.LIQBIO</t>
  </si>
  <si>
    <t>FEC.ktoe.MT.MAE.MAE.TOTAL.TOTAL.SOLAR</t>
  </si>
  <si>
    <t>FEC.ktoe.MT.MAE.MAE.TOTAL.TOTAL.GEO</t>
  </si>
  <si>
    <t>FEC.ktoe.MT.MAE.MAE.TOTAL.TOTAL.AMBIENT</t>
  </si>
  <si>
    <t>FEC.ktoe.MT.MAE.MAE.TOTAL.TOTAL.STEAM_DISTR</t>
  </si>
  <si>
    <t>FEC.ktoe.MT.MAE.MAE.TOTAL.TOTAL.ELEC</t>
  </si>
  <si>
    <t>FEC.ktoe.MT.MAE.MAE.LIGHT.GENERIC.ELEC</t>
  </si>
  <si>
    <t>FEC.ktoe.MT.MAE.MAE.AIRCOMP.GENERIC.ELEC</t>
  </si>
  <si>
    <t>FEC.ktoe.MT.MAE.MAE.MOTOR.GENERIC.ELEC</t>
  </si>
  <si>
    <t>FEC.ktoe.MT.MAE.MAE.FANS.GENERIC.ELEC</t>
  </si>
  <si>
    <t>FEC.ktoe.MT.MAE.MAE.LOW_ENTH.TOTAL.TOTAL</t>
  </si>
  <si>
    <t>FEC.ktoe.MT.MAE.MAE.LOW_ENTH.THERM.DIESEL_LIQBIO</t>
  </si>
  <si>
    <t>FEC.ktoe.MT.MAE.MAE.LOW_ENTH.THERM.NG_BIOGAS</t>
  </si>
  <si>
    <t>FEC.ktoe.MT.MAE.MAE.LOW_ENTH.THERM.SOLAR_GEO</t>
  </si>
  <si>
    <t>FEC.ktoe.MT.MAE.MAE.LOW_ENTH.HP.AMBIENT</t>
  </si>
  <si>
    <t>FEC.ktoe.MT.MAE.MAE.LOW_ENTH.THERM.ELEC</t>
  </si>
  <si>
    <t>Mach. Eq.: Foundries</t>
  </si>
  <si>
    <t>Mach. Eq.: Thermal Foundries</t>
  </si>
  <si>
    <t>FEC.ktoe.MT.MAE.MAE.FOUNDRY.THERM.TOTAL</t>
  </si>
  <si>
    <t>FEC.ktoe.MT.MAE.MAE.FOUNDRY.THERM.SOLIDS</t>
  </si>
  <si>
    <t>FEC.ktoe.MT.MAE.MAE.FOUNDRY.THERM.LPG</t>
  </si>
  <si>
    <t>FEC.ktoe.MT.MAE.MAE.FOUNDRY.THERM.DIESEL_LIQBIO</t>
  </si>
  <si>
    <t>FEC.ktoe.MT.MAE.MAE.FOUNDRY.THERM.RFO</t>
  </si>
  <si>
    <t>FEC.ktoe.MT.MAE.MAE.FOUNDRY.THERM.NG_BIOGAS</t>
  </si>
  <si>
    <t>Mach. Eq.: Electric Foundries</t>
  </si>
  <si>
    <t>FEC.ktoe.MT.MAE.MAE.FOUNDRY.ELEC.ELEC</t>
  </si>
  <si>
    <t>Mach. Eq.: Connection techniques</t>
  </si>
  <si>
    <t>Mach. Eq.: Thermal connection</t>
  </si>
  <si>
    <t>FEC.ktoe.MT.MAE.MAE.CONNECTION_THERM.THERM.NG_BIOGAS</t>
  </si>
  <si>
    <t>Mach. Eq.: Electric connection</t>
  </si>
  <si>
    <t>FEC.ktoe.MT.MAE.MAE.CONNECTION_ELEC.ELEC.ELEC</t>
  </si>
  <si>
    <t>Mach. Eq.: Heat treatment</t>
  </si>
  <si>
    <t>Mach. Eq.: Heat treatment - Thermal</t>
  </si>
  <si>
    <t>FEC.ktoe.MT.MAE.MAE.HEAT_TREAT.THERM.TOTAL</t>
  </si>
  <si>
    <t>FEC.ktoe.MT.MAE.MAE.HEAT_TREAT.THERM.SOLIDS</t>
  </si>
  <si>
    <t>FEC.ktoe.MT.MAE.MAE.HEAT_TREAT.THERM.LPG</t>
  </si>
  <si>
    <t>FEC.ktoe.MT.MAE.MAE.HEAT_TREAT.THERM.DIESEL_LIQBIO</t>
  </si>
  <si>
    <t>FEC.ktoe.MT.MAE.MAE.HEAT_TREAT.THERM.RFO</t>
  </si>
  <si>
    <t>FEC.ktoe.MT.MAE.MAE.HEAT_TREAT.THERM.NG_BIOGAS</t>
  </si>
  <si>
    <t>Mach. Eq.: Heat treatment - Electric</t>
  </si>
  <si>
    <t>FEC.ktoe.MT.MAE.MAE.HEAT_TREAT.ELEC.ELEC</t>
  </si>
  <si>
    <t>Mach. Eq.: Steam processing</t>
  </si>
  <si>
    <t>FEC.ktoe.MT.MAE.MAE.PROCESSING.TOTAL.TOTAL</t>
  </si>
  <si>
    <t>FEC.ktoe.MT.MAE.MAE.PROCESSING.STEAM.SOLIDS</t>
  </si>
  <si>
    <t>FEC.ktoe.MT.MAE.MAE.PROCESSING.STEAM.RFG</t>
  </si>
  <si>
    <t>FEC.ktoe.MT.MAE.MAE.PROCESSING.STEAM.LPG</t>
  </si>
  <si>
    <t>FEC.ktoe.MT.MAE.MAE.PROCESSING.STEAM.DIESEL_LIQBIO</t>
  </si>
  <si>
    <t>FEC.ktoe.MT.MAE.MAE.PROCESSING.STEAM.RFO</t>
  </si>
  <si>
    <t>FEC.ktoe.MT.MAE.MAE.PROCESSING.STEAM.OTHER</t>
  </si>
  <si>
    <t>FEC.ktoe.MT.MAE.MAE.PROCESSING.STEAM.NG_BIOGAS</t>
  </si>
  <si>
    <t>FEC.ktoe.MT.MAE.MAE.PROCESSING.STEAM.DERIVED</t>
  </si>
  <si>
    <t>FEC.ktoe.MT.MAE.MAE.PROCESSING.STEAM.BIOMASS_WASTE</t>
  </si>
  <si>
    <t>FEC.ktoe.MT.MAE.MAE.PROCESSING.STEAM.STEAM_DISTR</t>
  </si>
  <si>
    <t>Mach. Eq.: General machinery</t>
  </si>
  <si>
    <t>FEC.ktoe.MT.MAE.MAE.GENERIC.MECH.ELEC</t>
  </si>
  <si>
    <t>Mach. Eq.: Product finishing</t>
  </si>
  <si>
    <t>FEC.ktoe.MT.MAE.MAE.FINISHING.THERM.ELEC</t>
  </si>
  <si>
    <t>UED.ktoe.MT.MAE.MAE.TOTAL.TOTAL.TOTAL</t>
  </si>
  <si>
    <t>UED.ktoe.MT.MAE.MAE.LIGHT.GENERIC.ELEC</t>
  </si>
  <si>
    <t>UED.ktoe.MT.MAE.MAE.AIRCOMP.GENERIC.ELEC</t>
  </si>
  <si>
    <t>UED.ktoe.MT.MAE.MAE.MOTOR.GENERIC.ELEC</t>
  </si>
  <si>
    <t>UED.ktoe.MT.MAE.MAE.FANS.GENERIC.ELEC</t>
  </si>
  <si>
    <t>UED.ktoe.MT.MAE.MAE.LOW_ENTH.TOTAL.TOTAL</t>
  </si>
  <si>
    <t>UED.ktoe.MT.MAE.MAE.LOW_ENTH.THERM.DIESEL_LIQBIO</t>
  </si>
  <si>
    <t>UED.ktoe.MT.MAE.MAE.LOW_ENTH.THERM.NG_BIOGAS</t>
  </si>
  <si>
    <t>UED.ktoe.MT.MAE.MAE.LOW_ENTH.THERM.SOLAR_GEO</t>
  </si>
  <si>
    <t>UED.ktoe.MT.MAE.MAE.LOW_ENTH.HP.AMBIENT</t>
  </si>
  <si>
    <t>UED.ktoe.MT.MAE.MAE.LOW_ENTH.THERM.ELEC</t>
  </si>
  <si>
    <t>UED.ktoe.MT.MAE.MAE.FOUNDRY.THERM.TOTAL</t>
  </si>
  <si>
    <t>UED.ktoe.MT.MAE.MAE.FOUNDRY.THERM.SOLIDS</t>
  </si>
  <si>
    <t>UED.ktoe.MT.MAE.MAE.FOUNDRY.THERM.LPG</t>
  </si>
  <si>
    <t>UED.ktoe.MT.MAE.MAE.FOUNDRY.THERM.DIESEL_LIQBIO</t>
  </si>
  <si>
    <t>UED.ktoe.MT.MAE.MAE.FOUNDRY.THERM.RFO</t>
  </si>
  <si>
    <t>UED.ktoe.MT.MAE.MAE.FOUNDRY.THERM.NG_BIOGAS</t>
  </si>
  <si>
    <t>UED.ktoe.MT.MAE.MAE.FOUNDRY.ELEC.ELEC</t>
  </si>
  <si>
    <t>UED.ktoe.MT.MAE.MAE.CONNECTION_THERM.THERM.NG_BIOGAS</t>
  </si>
  <si>
    <t>UED.ktoe.MT.MAE.MAE.CONNECTION_ELEC.ELEC.ELEC</t>
  </si>
  <si>
    <t>UED.ktoe.MT.MAE.MAE.HEAT_TREAT.THERM.TOTAL</t>
  </si>
  <si>
    <t>UED.ktoe.MT.MAE.MAE.HEAT_TREAT.THERM.SOLIDS</t>
  </si>
  <si>
    <t>UED.ktoe.MT.MAE.MAE.HEAT_TREAT.THERM.LPG</t>
  </si>
  <si>
    <t>UED.ktoe.MT.MAE.MAE.HEAT_TREAT.THERM.DIESEL_LIQBIO</t>
  </si>
  <si>
    <t>UED.ktoe.MT.MAE.MAE.HEAT_TREAT.THERM.RFO</t>
  </si>
  <si>
    <t>UED.ktoe.MT.MAE.MAE.HEAT_TREAT.THERM.NG_BIOGAS</t>
  </si>
  <si>
    <t>UED.ktoe.MT.MAE.MAE.HEAT_TREAT.ELEC.ELEC</t>
  </si>
  <si>
    <t>UED.ktoe.MT.MAE.MAE.PROCESSING.TOTAL.TOTAL</t>
  </si>
  <si>
    <t>UED.ktoe.MT.MAE.MAE.PROCESSING.STEAM.SOLIDS</t>
  </si>
  <si>
    <t>UED.ktoe.MT.MAE.MAE.PROCESSING.STEAM.RFG</t>
  </si>
  <si>
    <t>UED.ktoe.MT.MAE.MAE.PROCESSING.STEAM.LPG</t>
  </si>
  <si>
    <t>UED.ktoe.MT.MAE.MAE.PROCESSING.STEAM.DIESEL_LIQBIO</t>
  </si>
  <si>
    <t>UED.ktoe.MT.MAE.MAE.PROCESSING.STEAM.RFO</t>
  </si>
  <si>
    <t>UED.ktoe.MT.MAE.MAE.PROCESSING.STEAM.OTHER</t>
  </si>
  <si>
    <t>UED.ktoe.MT.MAE.MAE.PROCESSING.STEAM.NG_BIOGAS</t>
  </si>
  <si>
    <t>UED.ktoe.MT.MAE.MAE.PROCESSING.STEAM.DERIVED</t>
  </si>
  <si>
    <t>UED.ktoe.MT.MAE.MAE.PROCESSING.STEAM.BIOMASS_WASTE</t>
  </si>
  <si>
    <t>UED.ktoe.MT.MAE.MAE.PROCESSING.STEAM.STEAM_DISTR</t>
  </si>
  <si>
    <t>UED.ktoe.MT.MAE.MAE.GENERIC.MECH.ELEC</t>
  </si>
  <si>
    <t>UED.ktoe.MT.MAE.MAE.FINISHING.THERM.ELEC</t>
  </si>
  <si>
    <t>FUEL_EMI.ktCO2.MT.MAE.MAE.TOTAL.TOTAL.TOTAL</t>
  </si>
  <si>
    <t>FUEL_EMI.ktCO2.MT.MAE.MAE.LIGHT.GENERIC.ELEC</t>
  </si>
  <si>
    <t>FUEL_EMI.ktCO2.MT.MAE.MAE.AIRCOMP.GENERIC.ELEC</t>
  </si>
  <si>
    <t>FUEL_EMI.ktCO2.MT.MAE.MAE.MOTOR.GENERIC.ELEC</t>
  </si>
  <si>
    <t>FUEL_EMI.ktCO2.MT.MAE.MAE.FANS.GENERIC.ELEC</t>
  </si>
  <si>
    <t>FUEL_EMI.ktCO2.MT.MAE.MAE.LOW_ENTH.TOTAL.TOTAL</t>
  </si>
  <si>
    <t>FUEL_EMI.ktCO2.MT.MAE.MAE.LOW_ENTH.THERM.DIESEL_LIQBIO</t>
  </si>
  <si>
    <t>FUEL_EMI.ktCO2.MT.MAE.MAE.LOW_ENTH.THERM.NG_BIOGAS</t>
  </si>
  <si>
    <t>FUEL_EMI.ktCO2.MT.MAE.MAE.LOW_ENTH.THERM.SOLAR_GEO</t>
  </si>
  <si>
    <t>FUEL_EMI.ktCO2.MT.MAE.MAE.LOW_ENTH.HP.AMBIENT</t>
  </si>
  <si>
    <t>FUEL_EMI.ktCO2.MT.MAE.MAE.LOW_ENTH.THERM.ELEC</t>
  </si>
  <si>
    <t>FUEL_EMI.ktCO2.MT.MAE.MAE.FOUNDRY.THERM.TOTAL</t>
  </si>
  <si>
    <t>FUEL_EMI.ktCO2.MT.MAE.MAE.FOUNDRY.THERM.SOLIDS</t>
  </si>
  <si>
    <t>FUEL_EMI.ktCO2.MT.MAE.MAE.FOUNDRY.THERM.LPG</t>
  </si>
  <si>
    <t>FUEL_EMI.ktCO2.MT.MAE.MAE.FOUNDRY.THERM.DIESEL_LIQBIO</t>
  </si>
  <si>
    <t>FUEL_EMI.ktCO2.MT.MAE.MAE.FOUNDRY.THERM.RFO</t>
  </si>
  <si>
    <t>FUEL_EMI.ktCO2.MT.MAE.MAE.FOUNDRY.THERM.NG_BIOGAS</t>
  </si>
  <si>
    <t>FUEL_EMI.ktCO2.MT.MAE.MAE.FOUNDRY.ELEC.ELEC</t>
  </si>
  <si>
    <t>FUEL_EMI.ktCO2.MT.MAE.MAE.CONNECTION_THERM.THERM.NG_BIOGAS</t>
  </si>
  <si>
    <t>FUEL_EMI.ktCO2.MT.MAE.MAE.CONNECTION_ELEC.ELEC.ELEC</t>
  </si>
  <si>
    <t>FUEL_EMI.ktCO2.MT.MAE.MAE.HEAT_TREAT.THERM.TOTAL</t>
  </si>
  <si>
    <t>FUEL_EMI.ktCO2.MT.MAE.MAE.HEAT_TREAT.THERM.SOLIDS</t>
  </si>
  <si>
    <t>FUEL_EMI.ktCO2.MT.MAE.MAE.HEAT_TREAT.THERM.LPG</t>
  </si>
  <si>
    <t>FUEL_EMI.ktCO2.MT.MAE.MAE.HEAT_TREAT.THERM.DIESEL_LIQBIO</t>
  </si>
  <si>
    <t>FUEL_EMI.ktCO2.MT.MAE.MAE.HEAT_TREAT.THERM.RFO</t>
  </si>
  <si>
    <t>FUEL_EMI.ktCO2.MT.MAE.MAE.HEAT_TREAT.THERM.NG_BIOGAS</t>
  </si>
  <si>
    <t>FUEL_EMI.ktCO2.MT.MAE.MAE.HEAT_TREAT.ELEC.ELEC</t>
  </si>
  <si>
    <t>FUEL_EMI.ktCO2.MT.MAE.MAE.PROCESSING.TOTAL.TOTAL</t>
  </si>
  <si>
    <t>FUEL_EMI.ktCO2.MT.MAE.MAE.PROCESSING.STEAM.SOLIDS</t>
  </si>
  <si>
    <t>FUEL_EMI.ktCO2.MT.MAE.MAE.PROCESSING.STEAM.RFG</t>
  </si>
  <si>
    <t>FUEL_EMI.ktCO2.MT.MAE.MAE.PROCESSING.STEAM.LPG</t>
  </si>
  <si>
    <t>FUEL_EMI.ktCO2.MT.MAE.MAE.PROCESSING.STEAM.DIESEL_LIQBIO</t>
  </si>
  <si>
    <t>FUEL_EMI.ktCO2.MT.MAE.MAE.PROCESSING.STEAM.RFO</t>
  </si>
  <si>
    <t>FUEL_EMI.ktCO2.MT.MAE.MAE.PROCESSING.STEAM.OTHER</t>
  </si>
  <si>
    <t>FUEL_EMI.ktCO2.MT.MAE.MAE.PROCESSING.STEAM.NG_BIOGAS</t>
  </si>
  <si>
    <t>FUEL_EMI.ktCO2.MT.MAE.MAE.PROCESSING.STEAM.DERIVED</t>
  </si>
  <si>
    <t>FUEL_EMI.ktCO2.MT.MAE.MAE.PROCESSING.STEAM.BIOMASS_WASTE</t>
  </si>
  <si>
    <t>FUEL_EMI.ktCO2.MT.MAE.MAE.PROCESSING.STEAM.STEAM_DISTR</t>
  </si>
  <si>
    <t>FUEL_EMI.ktCO2.MT.MAE.MAE.GENERIC.MECH.ELEC</t>
  </si>
  <si>
    <t>FUEL_EMI.ktCO2.MT.MAE.MAE.FINISHING.THERM.ELEC</t>
  </si>
  <si>
    <t>VA.Meuro2023.MT.TEL.TEL</t>
  </si>
  <si>
    <t>OUTPUT.index.MT.TEL.TEL</t>
  </si>
  <si>
    <t>CAP.index.MT.TEL.TEL</t>
  </si>
  <si>
    <t>NEWCAP.index.MT.TEL.TEL</t>
  </si>
  <si>
    <t>FEC.ktoe.MT.TEL.TEL.TOTAL.TOTAL.TOTAL</t>
  </si>
  <si>
    <t>FEC.ktoe.MT.TEL.TEL.TOTAL.TOTAL.SOLIDS</t>
  </si>
  <si>
    <t>FEC.ktoe.MT.TEL.TEL.TOTAL.TOTAL.RFG</t>
  </si>
  <si>
    <t>FEC.ktoe.MT.TEL.TEL.TOTAL.TOTAL.LPG</t>
  </si>
  <si>
    <t>FEC.ktoe.MT.TEL.TEL.TOTAL.TOTAL.DIESEL</t>
  </si>
  <si>
    <t>FEC.ktoe.MT.TEL.TEL.TOTAL.TOTAL.RFO</t>
  </si>
  <si>
    <t>FEC.ktoe.MT.TEL.TEL.TOTAL.TOTAL.OTHER</t>
  </si>
  <si>
    <t>FEC.ktoe.MT.TEL.TEL.TOTAL.TOTAL.NG</t>
  </si>
  <si>
    <t>FEC.ktoe.MT.TEL.TEL.TOTAL.TOTAL.DERIVED</t>
  </si>
  <si>
    <t>FEC.ktoe.MT.TEL.TEL.TOTAL.TOTAL.BIOMASS_WASTE</t>
  </si>
  <si>
    <t>FEC.ktoe.MT.TEL.TEL.TOTAL.TOTAL.BIOGAS</t>
  </si>
  <si>
    <t>FEC.ktoe.MT.TEL.TEL.TOTAL.TOTAL.LIQBIO</t>
  </si>
  <si>
    <t>FEC.ktoe.MT.TEL.TEL.TOTAL.TOTAL.SOLAR</t>
  </si>
  <si>
    <t>FEC.ktoe.MT.TEL.TEL.TOTAL.TOTAL.GEO</t>
  </si>
  <si>
    <t>FEC.ktoe.MT.TEL.TEL.TOTAL.TOTAL.AMBIENT</t>
  </si>
  <si>
    <t>FEC.ktoe.MT.TEL.TEL.TOTAL.TOTAL.STEAM_DISTR</t>
  </si>
  <si>
    <t>FEC.ktoe.MT.TEL.TEL.TOTAL.TOTAL.ELEC</t>
  </si>
  <si>
    <t>FEC.ktoe.MT.TEL.TEL.LIGHT.GENERIC.ELEC</t>
  </si>
  <si>
    <t>FEC.ktoe.MT.TEL.TEL.AIRCOMP.GENERIC.ELEC</t>
  </si>
  <si>
    <t>FEC.ktoe.MT.TEL.TEL.MOTOR.GENERIC.ELEC</t>
  </si>
  <si>
    <t>FEC.ktoe.MT.TEL.TEL.FANS.GENERIC.ELEC</t>
  </si>
  <si>
    <t>FEC.ktoe.MT.TEL.TEL.LOW_ENTH.TOTAL.TOTAL</t>
  </si>
  <si>
    <t>FEC.ktoe.MT.TEL.TEL.LOW_ENTH.THERM.DIESEL_LIQBIO</t>
  </si>
  <si>
    <t>FEC.ktoe.MT.TEL.TEL.LOW_ENTH.THERM.NG_BIOGAS</t>
  </si>
  <si>
    <t>FEC.ktoe.MT.TEL.TEL.LOW_ENTH.THERM.SOLAR_GEO</t>
  </si>
  <si>
    <t>FEC.ktoe.MT.TEL.TEL.LOW_ENTH.HP.AMBIENT</t>
  </si>
  <si>
    <t>FEC.ktoe.MT.TEL.TEL.LOW_ENTH.THERM.ELEC</t>
  </si>
  <si>
    <t>Textiles: Pretreatment with steam</t>
  </si>
  <si>
    <t>FEC.ktoe.MT.TEL.TEL.PRETREAT.TOTAL.TOTAL</t>
  </si>
  <si>
    <t>FEC.ktoe.MT.TEL.TEL.PRETREAT.STEAM.SOLIDS</t>
  </si>
  <si>
    <t>FEC.ktoe.MT.TEL.TEL.PRETREAT.STEAM.RFG</t>
  </si>
  <si>
    <t>FEC.ktoe.MT.TEL.TEL.PRETREAT.STEAM.LPG</t>
  </si>
  <si>
    <t>FEC.ktoe.MT.TEL.TEL.PRETREAT.STEAM.DIESEL_LIQBIO</t>
  </si>
  <si>
    <t>FEC.ktoe.MT.TEL.TEL.PRETREAT.STEAM.RFO</t>
  </si>
  <si>
    <t>FEC.ktoe.MT.TEL.TEL.PRETREAT.STEAM.OTHER</t>
  </si>
  <si>
    <t>FEC.ktoe.MT.TEL.TEL.PRETREAT.STEAM.NG_BIOGAS</t>
  </si>
  <si>
    <t>FEC.ktoe.MT.TEL.TEL.PRETREAT.STEAM.DERIVED</t>
  </si>
  <si>
    <t>FEC.ktoe.MT.TEL.TEL.PRETREAT.STEAM.BIOMASS_WASTE</t>
  </si>
  <si>
    <t>FEC.ktoe.MT.TEL.TEL.PRETREAT.STEAM.STEAM_DISTR</t>
  </si>
  <si>
    <t>Textiles: Wet processing with steam</t>
  </si>
  <si>
    <t>FEC.ktoe.MT.TEL.TEL.PROCESSING.TOTAL.TOTAL</t>
  </si>
  <si>
    <t>FEC.ktoe.MT.TEL.TEL.PROCESSING.STEAM.SOLIDS</t>
  </si>
  <si>
    <t>FEC.ktoe.MT.TEL.TEL.PROCESSING.STEAM.RFG</t>
  </si>
  <si>
    <t>FEC.ktoe.MT.TEL.TEL.PROCESSING.STEAM.LPG</t>
  </si>
  <si>
    <t>FEC.ktoe.MT.TEL.TEL.PROCESSING.STEAM.DIESEL_LIQBIO</t>
  </si>
  <si>
    <t>FEC.ktoe.MT.TEL.TEL.PROCESSING.STEAM.RFO</t>
  </si>
  <si>
    <t>FEC.ktoe.MT.TEL.TEL.PROCESSING.STEAM.OTHER</t>
  </si>
  <si>
    <t>FEC.ktoe.MT.TEL.TEL.PROCESSING.STEAM.NG_BIOGAS</t>
  </si>
  <si>
    <t>FEC.ktoe.MT.TEL.TEL.PROCESSING.STEAM.DERIVED</t>
  </si>
  <si>
    <t>FEC.ktoe.MT.TEL.TEL.PROCESSING.STEAM.BIOMASS_WASTE</t>
  </si>
  <si>
    <t>FEC.ktoe.MT.TEL.TEL.PROCESSING.STEAM.STEAM_DISTR</t>
  </si>
  <si>
    <t>Textiles: Electric general machinery</t>
  </si>
  <si>
    <t>FEC.ktoe.MT.TEL.TEL.GENERIC.MECH.ELEC</t>
  </si>
  <si>
    <t>Textiles: Drying</t>
  </si>
  <si>
    <t>Textiles: Thermal drying</t>
  </si>
  <si>
    <t>FEC.ktoe.MT.TEL.TEL.DRYING.TOTAL.TOTAL</t>
  </si>
  <si>
    <t>FEC.ktoe.MT.TEL.TEL.DRYING.THERM.SOLIDS</t>
  </si>
  <si>
    <t>FEC.ktoe.MT.TEL.TEL.DRYING.THERM.LPG</t>
  </si>
  <si>
    <t>FEC.ktoe.MT.TEL.TEL.DRYING.THERM.DIESEL_LIQBIO</t>
  </si>
  <si>
    <t>FEC.ktoe.MT.TEL.TEL.DRYING.THERM.RFO</t>
  </si>
  <si>
    <t>FEC.ktoe.MT.TEL.TEL.DRYING.THERM.NG_BIOGAS</t>
  </si>
  <si>
    <t>Textiles: Steam drying</t>
  </si>
  <si>
    <t>FEC.ktoe.MT.TEL.TEL.DRYING_STEAM.TOTAL.TOTAL</t>
  </si>
  <si>
    <t>FEC.ktoe.MT.TEL.TEL.DRYING_STEAM.STEAM.SOLIDS</t>
  </si>
  <si>
    <t>FEC.ktoe.MT.TEL.TEL.DRYING_STEAM.STEAM.RFG</t>
  </si>
  <si>
    <t>FEC.ktoe.MT.TEL.TEL.DRYING_STEAM.STEAM.LPG</t>
  </si>
  <si>
    <t>FEC.ktoe.MT.TEL.TEL.DRYING_STEAM.STEAM.DIESEL_LIQBIO</t>
  </si>
  <si>
    <t>FEC.ktoe.MT.TEL.TEL.DRYING_STEAM.STEAM.RFO</t>
  </si>
  <si>
    <t>FEC.ktoe.MT.TEL.TEL.DRYING_STEAM.STEAM.OTHER</t>
  </si>
  <si>
    <t>FEC.ktoe.MT.TEL.TEL.DRYING_STEAM.STEAM.NG_BIOGAS</t>
  </si>
  <si>
    <t>FEC.ktoe.MT.TEL.TEL.DRYING_STEAM.STEAM.DERIVED</t>
  </si>
  <si>
    <t>FEC.ktoe.MT.TEL.TEL.DRYING_STEAM.STEAM.BIOMASS_WASTE</t>
  </si>
  <si>
    <t>FEC.ktoe.MT.TEL.TEL.DRYING_STEAM.STEAM.STEAM_DISTR</t>
  </si>
  <si>
    <t>Textiles: Electric drying</t>
  </si>
  <si>
    <t>FEC.ktoe.MT.TEL.TEL.DRYING_ELEC.ELEC.ELEC</t>
  </si>
  <si>
    <t>Textiles: Microwave drying</t>
  </si>
  <si>
    <t>FEC.ktoe.MT.TEL.TEL.DRYING_MICROW.MICROW.ELEC</t>
  </si>
  <si>
    <t>Textiles: Finishing Electric</t>
  </si>
  <si>
    <t>FEC.ktoe.MT.TEL.TEL.FINISHING.THERM.ELEC</t>
  </si>
  <si>
    <t>UED.ktoe.MT.TEL.TEL.TOTAL.TOTAL.TOTAL</t>
  </si>
  <si>
    <t>UED.ktoe.MT.TEL.TEL.LIGHT.GENERIC.ELEC</t>
  </si>
  <si>
    <t>UED.ktoe.MT.TEL.TEL.AIRCOMP.GENERIC.ELEC</t>
  </si>
  <si>
    <t>UED.ktoe.MT.TEL.TEL.MOTOR.GENERIC.ELEC</t>
  </si>
  <si>
    <t>UED.ktoe.MT.TEL.TEL.FANS.GENERIC.ELEC</t>
  </si>
  <si>
    <t>UED.ktoe.MT.TEL.TEL.LOW_ENTH.TOTAL.TOTAL</t>
  </si>
  <si>
    <t>UED.ktoe.MT.TEL.TEL.LOW_ENTH.THERM.DIESEL_LIQBIO</t>
  </si>
  <si>
    <t>UED.ktoe.MT.TEL.TEL.LOW_ENTH.THERM.NG_BIOGAS</t>
  </si>
  <si>
    <t>UED.ktoe.MT.TEL.TEL.LOW_ENTH.THERM.SOLAR_GEO</t>
  </si>
  <si>
    <t>UED.ktoe.MT.TEL.TEL.LOW_ENTH.HP.AMBIENT</t>
  </si>
  <si>
    <t>UED.ktoe.MT.TEL.TEL.LOW_ENTH.THERM.ELEC</t>
  </si>
  <si>
    <t>UED.ktoe.MT.TEL.TEL.PRETREAT.TOTAL.TOTAL</t>
  </si>
  <si>
    <t>UED.ktoe.MT.TEL.TEL.PRETREAT.STEAM.SOLIDS</t>
  </si>
  <si>
    <t>UED.ktoe.MT.TEL.TEL.PRETREAT.STEAM.RFG</t>
  </si>
  <si>
    <t>UED.ktoe.MT.TEL.TEL.PRETREAT.STEAM.LPG</t>
  </si>
  <si>
    <t>UED.ktoe.MT.TEL.TEL.PRETREAT.STEAM.DIESEL_LIQBIO</t>
  </si>
  <si>
    <t>UED.ktoe.MT.TEL.TEL.PRETREAT.STEAM.RFO</t>
  </si>
  <si>
    <t>UED.ktoe.MT.TEL.TEL.PRETREAT.STEAM.OTHER</t>
  </si>
  <si>
    <t>UED.ktoe.MT.TEL.TEL.PRETREAT.STEAM.NG_BIOGAS</t>
  </si>
  <si>
    <t>UED.ktoe.MT.TEL.TEL.PRETREAT.STEAM.DERIVED</t>
  </si>
  <si>
    <t>UED.ktoe.MT.TEL.TEL.PRETREAT.STEAM.BIOMASS_WASTE</t>
  </si>
  <si>
    <t>UED.ktoe.MT.TEL.TEL.PRETREAT.STEAM.STEAM_DISTR</t>
  </si>
  <si>
    <t>UED.ktoe.MT.TEL.TEL.PROCESSING.TOTAL.TOTAL</t>
  </si>
  <si>
    <t>UED.ktoe.MT.TEL.TEL.PROCESSING.STEAM.SOLIDS</t>
  </si>
  <si>
    <t>UED.ktoe.MT.TEL.TEL.PROCESSING.STEAM.RFG</t>
  </si>
  <si>
    <t>UED.ktoe.MT.TEL.TEL.PROCESSING.STEAM.LPG</t>
  </si>
  <si>
    <t>UED.ktoe.MT.TEL.TEL.PROCESSING.STEAM.DIESEL_LIQBIO</t>
  </si>
  <si>
    <t>UED.ktoe.MT.TEL.TEL.PROCESSING.STEAM.RFO</t>
  </si>
  <si>
    <t>UED.ktoe.MT.TEL.TEL.PROCESSING.STEAM.OTHER</t>
  </si>
  <si>
    <t>UED.ktoe.MT.TEL.TEL.PROCESSING.STEAM.NG_BIOGAS</t>
  </si>
  <si>
    <t>UED.ktoe.MT.TEL.TEL.PROCESSING.STEAM.DERIVED</t>
  </si>
  <si>
    <t>UED.ktoe.MT.TEL.TEL.PROCESSING.STEAM.BIOMASS_WASTE</t>
  </si>
  <si>
    <t>UED.ktoe.MT.TEL.TEL.PROCESSING.STEAM.STEAM_DISTR</t>
  </si>
  <si>
    <t>UED.ktoe.MT.TEL.TEL.GENERIC.MECH.ELEC</t>
  </si>
  <si>
    <t>UED.ktoe.MT.TEL.TEL.DRYING.TOTAL.TOTAL</t>
  </si>
  <si>
    <t>UED.ktoe.MT.TEL.TEL.DRYING.THERM.SOLIDS</t>
  </si>
  <si>
    <t>UED.ktoe.MT.TEL.TEL.DRYING.THERM.LPG</t>
  </si>
  <si>
    <t>UED.ktoe.MT.TEL.TEL.DRYING.THERM.DIESEL_LIQBIO</t>
  </si>
  <si>
    <t>UED.ktoe.MT.TEL.TEL.DRYING.THERM.RFO</t>
  </si>
  <si>
    <t>UED.ktoe.MT.TEL.TEL.DRYING.THERM.NG_BIOGAS</t>
  </si>
  <si>
    <t>UED.ktoe.MT.TEL.TEL.DRYING_STEAM.TOTAL.TOTAL</t>
  </si>
  <si>
    <t>UED.ktoe.MT.TEL.TEL.DRYING_STEAM.STEAM.SOLIDS</t>
  </si>
  <si>
    <t>UED.ktoe.MT.TEL.TEL.DRYING_STEAM.STEAM.RFG</t>
  </si>
  <si>
    <t>UED.ktoe.MT.TEL.TEL.DRYING_STEAM.STEAM.LPG</t>
  </si>
  <si>
    <t>UED.ktoe.MT.TEL.TEL.DRYING_STEAM.STEAM.DIESEL_LIQBIO</t>
  </si>
  <si>
    <t>UED.ktoe.MT.TEL.TEL.DRYING_STEAM.STEAM.RFO</t>
  </si>
  <si>
    <t>UED.ktoe.MT.TEL.TEL.DRYING_STEAM.STEAM.OTHER</t>
  </si>
  <si>
    <t>UED.ktoe.MT.TEL.TEL.DRYING_STEAM.STEAM.NG_BIOGAS</t>
  </si>
  <si>
    <t>UED.ktoe.MT.TEL.TEL.DRYING_STEAM.STEAM.DERIVED</t>
  </si>
  <si>
    <t>UED.ktoe.MT.TEL.TEL.DRYING_STEAM.STEAM.BIOMASS_WASTE</t>
  </si>
  <si>
    <t>UED.ktoe.MT.TEL.TEL.DRYING_STEAM.STEAM.STEAM_DISTR</t>
  </si>
  <si>
    <t>UED.ktoe.MT.TEL.TEL.DRYING_ELEC.ELEC.ELEC</t>
  </si>
  <si>
    <t>UED.ktoe.MT.TEL.TEL.DRYING_MICROW.MICROW.ELEC</t>
  </si>
  <si>
    <t>UED.ktoe.MT.TEL.TEL.FINISHING.THERM.ELEC</t>
  </si>
  <si>
    <t>FUEL_EMI.ktCO2.MT.TEL.TEL.TOTAL.TOTAL.TOTAL</t>
  </si>
  <si>
    <t>FUEL_EMI.ktCO2.MT.TEL.TEL.LIGHT.GENERIC.ELEC</t>
  </si>
  <si>
    <t>FUEL_EMI.ktCO2.MT.TEL.TEL.AIRCOMP.GENERIC.ELEC</t>
  </si>
  <si>
    <t>FUEL_EMI.ktCO2.MT.TEL.TEL.MOTOR.GENERIC.ELEC</t>
  </si>
  <si>
    <t>FUEL_EMI.ktCO2.MT.TEL.TEL.FANS.GENERIC.ELEC</t>
  </si>
  <si>
    <t>FUEL_EMI.ktCO2.MT.TEL.TEL.LOW_ENTH.TOTAL.TOTAL</t>
  </si>
  <si>
    <t>FUEL_EMI.ktCO2.MT.TEL.TEL.LOW_ENTH.THERM.DIESEL_LIQBIO</t>
  </si>
  <si>
    <t>FUEL_EMI.ktCO2.MT.TEL.TEL.LOW_ENTH.THERM.NG_BIOGAS</t>
  </si>
  <si>
    <t>FUEL_EMI.ktCO2.MT.TEL.TEL.LOW_ENTH.THERM.SOLAR_GEO</t>
  </si>
  <si>
    <t>FUEL_EMI.ktCO2.MT.TEL.TEL.LOW_ENTH.HP.AMBIENT</t>
  </si>
  <si>
    <t>FUEL_EMI.ktCO2.MT.TEL.TEL.LOW_ENTH.THERM.ELEC</t>
  </si>
  <si>
    <t>FUEL_EMI.ktCO2.MT.TEL.TEL.PRETREAT.TOTAL.TOTAL</t>
  </si>
  <si>
    <t>FUEL_EMI.ktCO2.MT.TEL.TEL.PRETREAT.STEAM.SOLIDS</t>
  </si>
  <si>
    <t>FUEL_EMI.ktCO2.MT.TEL.TEL.PRETREAT.STEAM.RFG</t>
  </si>
  <si>
    <t>FUEL_EMI.ktCO2.MT.TEL.TEL.PRETREAT.STEAM.LPG</t>
  </si>
  <si>
    <t>FUEL_EMI.ktCO2.MT.TEL.TEL.PRETREAT.STEAM.DIESEL_LIQBIO</t>
  </si>
  <si>
    <t>FUEL_EMI.ktCO2.MT.TEL.TEL.PRETREAT.STEAM.RFO</t>
  </si>
  <si>
    <t>FUEL_EMI.ktCO2.MT.TEL.TEL.PRETREAT.STEAM.OTHER</t>
  </si>
  <si>
    <t>FUEL_EMI.ktCO2.MT.TEL.TEL.PRETREAT.STEAM.NG_BIOGAS</t>
  </si>
  <si>
    <t>FUEL_EMI.ktCO2.MT.TEL.TEL.PRETREAT.STEAM.DERIVED</t>
  </si>
  <si>
    <t>FUEL_EMI.ktCO2.MT.TEL.TEL.PRETREAT.STEAM.BIOMASS_WASTE</t>
  </si>
  <si>
    <t>FUEL_EMI.ktCO2.MT.TEL.TEL.PRETREAT.STEAM.STEAM_DISTR</t>
  </si>
  <si>
    <t>FUEL_EMI.ktCO2.MT.TEL.TEL.PROCESSING.TOTAL.TOTAL</t>
  </si>
  <si>
    <t>FUEL_EMI.ktCO2.MT.TEL.TEL.PROCESSING.STEAM.SOLIDS</t>
  </si>
  <si>
    <t>FUEL_EMI.ktCO2.MT.TEL.TEL.PROCESSING.STEAM.RFG</t>
  </si>
  <si>
    <t>FUEL_EMI.ktCO2.MT.TEL.TEL.PROCESSING.STEAM.LPG</t>
  </si>
  <si>
    <t>FUEL_EMI.ktCO2.MT.TEL.TEL.PROCESSING.STEAM.DIESEL_LIQBIO</t>
  </si>
  <si>
    <t>FUEL_EMI.ktCO2.MT.TEL.TEL.PROCESSING.STEAM.RFO</t>
  </si>
  <si>
    <t>FUEL_EMI.ktCO2.MT.TEL.TEL.PROCESSING.STEAM.OTHER</t>
  </si>
  <si>
    <t>FUEL_EMI.ktCO2.MT.TEL.TEL.PROCESSING.STEAM.NG_BIOGAS</t>
  </si>
  <si>
    <t>FUEL_EMI.ktCO2.MT.TEL.TEL.PROCESSING.STEAM.DERIVED</t>
  </si>
  <si>
    <t>FUEL_EMI.ktCO2.MT.TEL.TEL.PROCESSING.STEAM.BIOMASS_WASTE</t>
  </si>
  <si>
    <t>FUEL_EMI.ktCO2.MT.TEL.TEL.PROCESSING.STEAM.STEAM_DISTR</t>
  </si>
  <si>
    <t>FUEL_EMI.ktCO2.MT.TEL.TEL.GENERIC.MECH.ELEC</t>
  </si>
  <si>
    <t>FUEL_EMI.ktCO2.MT.TEL.TEL.DRYING.TOTAL.TOTAL</t>
  </si>
  <si>
    <t>FUEL_EMI.ktCO2.MT.TEL.TEL.DRYING.THERM.SOLIDS</t>
  </si>
  <si>
    <t>FUEL_EMI.ktCO2.MT.TEL.TEL.DRYING.THERM.LPG</t>
  </si>
  <si>
    <t>FUEL_EMI.ktCO2.MT.TEL.TEL.DRYING.THERM.DIESEL_LIQBIO</t>
  </si>
  <si>
    <t>FUEL_EMI.ktCO2.MT.TEL.TEL.DRYING.THERM.RFO</t>
  </si>
  <si>
    <t>FUEL_EMI.ktCO2.MT.TEL.TEL.DRYING.THERM.NG_BIOGAS</t>
  </si>
  <si>
    <t>FUEL_EMI.ktCO2.MT.TEL.TEL.DRYING_STEAM.TOTAL.TOTAL</t>
  </si>
  <si>
    <t>FUEL_EMI.ktCO2.MT.TEL.TEL.DRYING_STEAM.STEAM.SOLIDS</t>
  </si>
  <si>
    <t>FUEL_EMI.ktCO2.MT.TEL.TEL.DRYING_STEAM.STEAM.RFG</t>
  </si>
  <si>
    <t>FUEL_EMI.ktCO2.MT.TEL.TEL.DRYING_STEAM.STEAM.LPG</t>
  </si>
  <si>
    <t>FUEL_EMI.ktCO2.MT.TEL.TEL.DRYING_STEAM.STEAM.DIESEL_LIQBIO</t>
  </si>
  <si>
    <t>FUEL_EMI.ktCO2.MT.TEL.TEL.DRYING_STEAM.STEAM.RFO</t>
  </si>
  <si>
    <t>FUEL_EMI.ktCO2.MT.TEL.TEL.DRYING_STEAM.STEAM.OTHER</t>
  </si>
  <si>
    <t>FUEL_EMI.ktCO2.MT.TEL.TEL.DRYING_STEAM.STEAM.NG_BIOGAS</t>
  </si>
  <si>
    <t>FUEL_EMI.ktCO2.MT.TEL.TEL.DRYING_STEAM.STEAM.DERIVED</t>
  </si>
  <si>
    <t>FUEL_EMI.ktCO2.MT.TEL.TEL.DRYING_STEAM.STEAM.BIOMASS_WASTE</t>
  </si>
  <si>
    <t>FUEL_EMI.ktCO2.MT.TEL.TEL.DRYING_STEAM.STEAM.STEAM_DISTR</t>
  </si>
  <si>
    <t>FUEL_EMI.ktCO2.MT.TEL.TEL.DRYING_ELEC.ELEC.ELEC</t>
  </si>
  <si>
    <t>FUEL_EMI.ktCO2.MT.TEL.TEL.DRYING_MICROW.MICROW.ELEC</t>
  </si>
  <si>
    <t>FUEL_EMI.ktCO2.MT.TEL.TEL.FINISHING.THERM.ELEC</t>
  </si>
  <si>
    <t>VA.Meuro2023.MT.WWP.WWP</t>
  </si>
  <si>
    <t>OUTPUT.index.MT.WWP.WWP</t>
  </si>
  <si>
    <t>CAP.index.MT.WWP.WWP</t>
  </si>
  <si>
    <t>NEWCAP.index.MT.WWP.WWP</t>
  </si>
  <si>
    <t>FEC.ktoe.MT.WWP.WWP.TOTAL.TOTAL.TOTAL</t>
  </si>
  <si>
    <t>FEC.ktoe.MT.WWP.WWP.TOTAL.TOTAL.SOLIDS</t>
  </si>
  <si>
    <t>FEC.ktoe.MT.WWP.WWP.TOTAL.TOTAL.RFG</t>
  </si>
  <si>
    <t>FEC.ktoe.MT.WWP.WWP.TOTAL.TOTAL.LPG</t>
  </si>
  <si>
    <t>FEC.ktoe.MT.WWP.WWP.TOTAL.TOTAL.DIESEL</t>
  </si>
  <si>
    <t>FEC.ktoe.MT.WWP.WWP.TOTAL.TOTAL.RFO</t>
  </si>
  <si>
    <t>FEC.ktoe.MT.WWP.WWP.TOTAL.TOTAL.OTHER</t>
  </si>
  <si>
    <t>FEC.ktoe.MT.WWP.WWP.TOTAL.TOTAL.NG</t>
  </si>
  <si>
    <t>FEC.ktoe.MT.WWP.WWP.TOTAL.TOTAL.DERIVED</t>
  </si>
  <si>
    <t>FEC.ktoe.MT.WWP.WWP.TOTAL.TOTAL.BIOMASS_WASTE</t>
  </si>
  <si>
    <t>FEC.ktoe.MT.WWP.WWP.TOTAL.TOTAL.BIOGAS</t>
  </si>
  <si>
    <t>FEC.ktoe.MT.WWP.WWP.TOTAL.TOTAL.LIQBIO</t>
  </si>
  <si>
    <t>FEC.ktoe.MT.WWP.WWP.TOTAL.TOTAL.SOLAR</t>
  </si>
  <si>
    <t>FEC.ktoe.MT.WWP.WWP.TOTAL.TOTAL.GEO</t>
  </si>
  <si>
    <t>FEC.ktoe.MT.WWP.WWP.TOTAL.TOTAL.AMBIENT</t>
  </si>
  <si>
    <t>FEC.ktoe.MT.WWP.WWP.TOTAL.TOTAL.STEAM_DISTR</t>
  </si>
  <si>
    <t>FEC.ktoe.MT.WWP.WWP.TOTAL.TOTAL.ELEC</t>
  </si>
  <si>
    <t>FEC.ktoe.MT.WWP.WWP.LIGHT.GENERIC.ELEC</t>
  </si>
  <si>
    <t>FEC.ktoe.MT.WWP.WWP.AIRCOMP.GENERIC.ELEC</t>
  </si>
  <si>
    <t>FEC.ktoe.MT.WWP.WWP.MOTOR.GENERIC.ELEC</t>
  </si>
  <si>
    <t>FEC.ktoe.MT.WWP.WWP.FANS.GENERIC.ELEC</t>
  </si>
  <si>
    <t>FEC.ktoe.MT.WWP.WWP.LOW_ENTH.TOTAL.TOTAL</t>
  </si>
  <si>
    <t>FEC.ktoe.MT.WWP.WWP.LOW_ENTH.THERM.DIESEL_LIQBIO</t>
  </si>
  <si>
    <t>FEC.ktoe.MT.WWP.WWP.LOW_ENTH.THERM.NG_BIOGAS</t>
  </si>
  <si>
    <t>FEC.ktoe.MT.WWP.WWP.LOW_ENTH.THERM.SOLAR_GEO</t>
  </si>
  <si>
    <t>FEC.ktoe.MT.WWP.WWP.LOW_ENTH.HP.AMBIENT</t>
  </si>
  <si>
    <t>FEC.ktoe.MT.WWP.WWP.LOW_ENTH.THERM.ELEC</t>
  </si>
  <si>
    <t>Wood: Specific processes with steam</t>
  </si>
  <si>
    <t>FEC.ktoe.MT.WWP.WWP.PROCESSING.TOTAL.TOTAL</t>
  </si>
  <si>
    <t>FEC.ktoe.MT.WWP.WWP.PROCESSING.STEAM.SOLIDS</t>
  </si>
  <si>
    <t>FEC.ktoe.MT.WWP.WWP.PROCESSING.STEAM.RFG</t>
  </si>
  <si>
    <t>FEC.ktoe.MT.WWP.WWP.PROCESSING.STEAM.LPG</t>
  </si>
  <si>
    <t>FEC.ktoe.MT.WWP.WWP.PROCESSING.STEAM.DIESEL_LIQBIO</t>
  </si>
  <si>
    <t>FEC.ktoe.MT.WWP.WWP.PROCESSING.STEAM.RFO</t>
  </si>
  <si>
    <t>FEC.ktoe.MT.WWP.WWP.PROCESSING.STEAM.OTHER</t>
  </si>
  <si>
    <t>FEC.ktoe.MT.WWP.WWP.PROCESSING.STEAM.NG_BIOGAS</t>
  </si>
  <si>
    <t>FEC.ktoe.MT.WWP.WWP.PROCESSING.STEAM.DERIVED</t>
  </si>
  <si>
    <t>FEC.ktoe.MT.WWP.WWP.PROCESSING.STEAM.BIOMASS_WASTE</t>
  </si>
  <si>
    <t>FEC.ktoe.MT.WWP.WWP.PROCESSING.STEAM.STEAM_DISTR</t>
  </si>
  <si>
    <t>Wood: Electric mechanical processes</t>
  </si>
  <si>
    <t>FEC.ktoe.MT.WWP.WWP.GENERIC.MECH.ELEC</t>
  </si>
  <si>
    <t>Wood: Drying</t>
  </si>
  <si>
    <t>Wood: Thermal drying</t>
  </si>
  <si>
    <t>FEC.ktoe.MT.WWP.WWP.DRYING.TOTAL.TOTAL</t>
  </si>
  <si>
    <t>FEC.ktoe.MT.WWP.WWP.DRYING.THERM.SOLIDS</t>
  </si>
  <si>
    <t>FEC.ktoe.MT.WWP.WWP.DRYING.THERM.LPG</t>
  </si>
  <si>
    <t>FEC.ktoe.MT.WWP.WWP.DRYING.THERM.DIESEL_LIQBIO</t>
  </si>
  <si>
    <t>FEC.ktoe.MT.WWP.WWP.DRYING.THERM.RFO</t>
  </si>
  <si>
    <t>FEC.ktoe.MT.WWP.WWP.DRYING.THERM.NG_BIOGAS</t>
  </si>
  <si>
    <t>Wood: Steam drying</t>
  </si>
  <si>
    <t>FEC.ktoe.MT.WWP.WWP.DRYING_STEAM.TOTAL.TOTAL</t>
  </si>
  <si>
    <t>FEC.ktoe.MT.WWP.WWP.DRYING_STEAM.STEAM.SOLIDS</t>
  </si>
  <si>
    <t>FEC.ktoe.MT.WWP.WWP.DRYING_STEAM.STEAM.RFG</t>
  </si>
  <si>
    <t>FEC.ktoe.MT.WWP.WWP.DRYING_STEAM.STEAM.LPG</t>
  </si>
  <si>
    <t>FEC.ktoe.MT.WWP.WWP.DRYING_STEAM.STEAM.DIESEL_LIQBIO</t>
  </si>
  <si>
    <t>FEC.ktoe.MT.WWP.WWP.DRYING_STEAM.STEAM.RFO</t>
  </si>
  <si>
    <t>FEC.ktoe.MT.WWP.WWP.DRYING_STEAM.STEAM.OTHER</t>
  </si>
  <si>
    <t>FEC.ktoe.MT.WWP.WWP.DRYING_STEAM.STEAM.NG_BIOGAS</t>
  </si>
  <si>
    <t>FEC.ktoe.MT.WWP.WWP.DRYING_STEAM.STEAM.DERIVED</t>
  </si>
  <si>
    <t>FEC.ktoe.MT.WWP.WWP.DRYING_STEAM.STEAM.BIOMASS_WASTE</t>
  </si>
  <si>
    <t>FEC.ktoe.MT.WWP.WWP.DRYING_STEAM.STEAM.STEAM_DISTR</t>
  </si>
  <si>
    <t>Wood: Electric drying</t>
  </si>
  <si>
    <t>FEC.ktoe.MT.WWP.WWP.DRYING_ELEC.ELEC.ELEC</t>
  </si>
  <si>
    <t>Wood: Microwave drying</t>
  </si>
  <si>
    <t>FEC.ktoe.MT.WWP.WWP.DRYING_MICROW.MICROW.ELEC</t>
  </si>
  <si>
    <t>Wood: Finishing Electric</t>
  </si>
  <si>
    <t>FEC.ktoe.MT.WWP.WWP.FINISHING.ELEC.ELEC</t>
  </si>
  <si>
    <t>UED.ktoe.MT.WWP.WWP.TOTAL.TOTAL.TOTAL</t>
  </si>
  <si>
    <t>UED.ktoe.MT.WWP.WWP.LIGHT.GENERIC.ELEC</t>
  </si>
  <si>
    <t>UED.ktoe.MT.WWP.WWP.AIRCOMP.GENERIC.ELEC</t>
  </si>
  <si>
    <t>UED.ktoe.MT.WWP.WWP.MOTOR.GENERIC.ELEC</t>
  </si>
  <si>
    <t>UED.ktoe.MT.WWP.WWP.FANS.GENERIC.ELEC</t>
  </si>
  <si>
    <t>UED.ktoe.MT.WWP.WWP.LOW_ENTH.TOTAL.TOTAL</t>
  </si>
  <si>
    <t>UED.ktoe.MT.WWP.WWP.LOW_ENTH.THERM.DIESEL_LIQBIO</t>
  </si>
  <si>
    <t>UED.ktoe.MT.WWP.WWP.LOW_ENTH.THERM.NG_BIOGAS</t>
  </si>
  <si>
    <t>UED.ktoe.MT.WWP.WWP.LOW_ENTH.THERM.SOLAR_GEO</t>
  </si>
  <si>
    <t>UED.ktoe.MT.WWP.WWP.LOW_ENTH.HP.AMBIENT</t>
  </si>
  <si>
    <t>UED.ktoe.MT.WWP.WWP.LOW_ENTH.THERM.ELEC</t>
  </si>
  <si>
    <t>UED.ktoe.MT.WWP.WWP.PROCESSING.TOTAL.TOTAL</t>
  </si>
  <si>
    <t>UED.ktoe.MT.WWP.WWP.PROCESSING.STEAM.SOLIDS</t>
  </si>
  <si>
    <t>UED.ktoe.MT.WWP.WWP.PROCESSING.STEAM.RFG</t>
  </si>
  <si>
    <t>UED.ktoe.MT.WWP.WWP.PROCESSING.STEAM.LPG</t>
  </si>
  <si>
    <t>UED.ktoe.MT.WWP.WWP.PROCESSING.STEAM.DIESEL_LIQBIO</t>
  </si>
  <si>
    <t>UED.ktoe.MT.WWP.WWP.PROCESSING.STEAM.RFO</t>
  </si>
  <si>
    <t>UED.ktoe.MT.WWP.WWP.PROCESSING.STEAM.OTHER</t>
  </si>
  <si>
    <t>UED.ktoe.MT.WWP.WWP.PROCESSING.STEAM.NG_BIOGAS</t>
  </si>
  <si>
    <t>UED.ktoe.MT.WWP.WWP.PROCESSING.STEAM.DERIVED</t>
  </si>
  <si>
    <t>UED.ktoe.MT.WWP.WWP.PROCESSING.STEAM.BIOMASS_WASTE</t>
  </si>
  <si>
    <t>UED.ktoe.MT.WWP.WWP.PROCESSING.STEAM.STEAM_DISTR</t>
  </si>
  <si>
    <t>UED.ktoe.MT.WWP.WWP.GENERIC.MECH.ELEC</t>
  </si>
  <si>
    <t>UED.ktoe.MT.WWP.WWP.DRYING.TOTAL.TOTAL</t>
  </si>
  <si>
    <t>UED.ktoe.MT.WWP.WWP.DRYING.THERM.SOLIDS</t>
  </si>
  <si>
    <t>UED.ktoe.MT.WWP.WWP.DRYING.THERM.LPG</t>
  </si>
  <si>
    <t>UED.ktoe.MT.WWP.WWP.DRYING.THERM.DIESEL_LIQBIO</t>
  </si>
  <si>
    <t>UED.ktoe.MT.WWP.WWP.DRYING.THERM.RFO</t>
  </si>
  <si>
    <t>UED.ktoe.MT.WWP.WWP.DRYING.THERM.NG_BIOGAS</t>
  </si>
  <si>
    <t>UED.ktoe.MT.WWP.WWP.DRYING_STEAM.TOTAL.TOTAL</t>
  </si>
  <si>
    <t>UED.ktoe.MT.WWP.WWP.DRYING_STEAM.STEAM.SOLIDS</t>
  </si>
  <si>
    <t>UED.ktoe.MT.WWP.WWP.DRYING_STEAM.STEAM.RFG</t>
  </si>
  <si>
    <t>UED.ktoe.MT.WWP.WWP.DRYING_STEAM.STEAM.LPG</t>
  </si>
  <si>
    <t>UED.ktoe.MT.WWP.WWP.DRYING_STEAM.STEAM.DIESEL_LIQBIO</t>
  </si>
  <si>
    <t>UED.ktoe.MT.WWP.WWP.DRYING_STEAM.STEAM.RFO</t>
  </si>
  <si>
    <t>UED.ktoe.MT.WWP.WWP.DRYING_STEAM.STEAM.OTHER</t>
  </si>
  <si>
    <t>UED.ktoe.MT.WWP.WWP.DRYING_STEAM.STEAM.NG_BIOGAS</t>
  </si>
  <si>
    <t>UED.ktoe.MT.WWP.WWP.DRYING_STEAM.STEAM.DERIVED</t>
  </si>
  <si>
    <t>UED.ktoe.MT.WWP.WWP.DRYING_STEAM.STEAM.BIOMASS_WASTE</t>
  </si>
  <si>
    <t>UED.ktoe.MT.WWP.WWP.DRYING_STEAM.STEAM.STEAM_DISTR</t>
  </si>
  <si>
    <t>UED.ktoe.MT.WWP.WWP.DRYING_ELEC.ELEC.ELEC</t>
  </si>
  <si>
    <t>UED.ktoe.MT.WWP.WWP.DRYING_MICROW.MICROW.ELEC</t>
  </si>
  <si>
    <t>UED.ktoe.MT.WWP.WWP.FINISHING.ELEC.ELEC</t>
  </si>
  <si>
    <t>FUEL_EMI.ktCO2.MT.WWP.WWP.TOTAL.TOTAL.TOTAL</t>
  </si>
  <si>
    <t>FUEL_EMI.ktCO2.MT.WWP.WWP.LIGHT.GENERIC.ELEC</t>
  </si>
  <si>
    <t>FUEL_EMI.ktCO2.MT.WWP.WWP.AIRCOMP.GENERIC.ELEC</t>
  </si>
  <si>
    <t>FUEL_EMI.ktCO2.MT.WWP.WWP.MOTOR.GENERIC.ELEC</t>
  </si>
  <si>
    <t>FUEL_EMI.ktCO2.MT.WWP.WWP.FANS.GENERIC.ELEC</t>
  </si>
  <si>
    <t>FUEL_EMI.ktCO2.MT.WWP.WWP.LOW_ENTH.TOTAL.TOTAL</t>
  </si>
  <si>
    <t>FUEL_EMI.ktCO2.MT.WWP.WWP.LOW_ENTH.THERM.DIESEL_LIQBIO</t>
  </si>
  <si>
    <t>FUEL_EMI.ktCO2.MT.WWP.WWP.LOW_ENTH.THERM.NG_BIOGAS</t>
  </si>
  <si>
    <t>FUEL_EMI.ktCO2.MT.WWP.WWP.LOW_ENTH.THERM.SOLAR_GEO</t>
  </si>
  <si>
    <t>FUEL_EMI.ktCO2.MT.WWP.WWP.LOW_ENTH.HP.AMBIENT</t>
  </si>
  <si>
    <t>FUEL_EMI.ktCO2.MT.WWP.WWP.LOW_ENTH.THERM.ELEC</t>
  </si>
  <si>
    <t>FUEL_EMI.ktCO2.MT.WWP.WWP.PROCESSING.TOTAL.TOTAL</t>
  </si>
  <si>
    <t>FUEL_EMI.ktCO2.MT.WWP.WWP.PROCESSING.STEAM.SOLIDS</t>
  </si>
  <si>
    <t>FUEL_EMI.ktCO2.MT.WWP.WWP.PROCESSING.STEAM.RFG</t>
  </si>
  <si>
    <t>FUEL_EMI.ktCO2.MT.WWP.WWP.PROCESSING.STEAM.LPG</t>
  </si>
  <si>
    <t>FUEL_EMI.ktCO2.MT.WWP.WWP.PROCESSING.STEAM.DIESEL_LIQBIO</t>
  </si>
  <si>
    <t>FUEL_EMI.ktCO2.MT.WWP.WWP.PROCESSING.STEAM.RFO</t>
  </si>
  <si>
    <t>FUEL_EMI.ktCO2.MT.WWP.WWP.PROCESSING.STEAM.OTHER</t>
  </si>
  <si>
    <t>FUEL_EMI.ktCO2.MT.WWP.WWP.PROCESSING.STEAM.NG_BIOGAS</t>
  </si>
  <si>
    <t>FUEL_EMI.ktCO2.MT.WWP.WWP.PROCESSING.STEAM.DERIVED</t>
  </si>
  <si>
    <t>FUEL_EMI.ktCO2.MT.WWP.WWP.PROCESSING.STEAM.BIOMASS_WASTE</t>
  </si>
  <si>
    <t>FUEL_EMI.ktCO2.MT.WWP.WWP.PROCESSING.STEAM.STEAM_DISTR</t>
  </si>
  <si>
    <t>FUEL_EMI.ktCO2.MT.WWP.WWP.GENERIC.MECH.ELEC</t>
  </si>
  <si>
    <t>FUEL_EMI.ktCO2.MT.WWP.WWP.DRYING.TOTAL.TOTAL</t>
  </si>
  <si>
    <t>FUEL_EMI.ktCO2.MT.WWP.WWP.DRYING.THERM.SOLIDS</t>
  </si>
  <si>
    <t>FUEL_EMI.ktCO2.MT.WWP.WWP.DRYING.THERM.LPG</t>
  </si>
  <si>
    <t>FUEL_EMI.ktCO2.MT.WWP.WWP.DRYING.THERM.DIESEL_LIQBIO</t>
  </si>
  <si>
    <t>FUEL_EMI.ktCO2.MT.WWP.WWP.DRYING.THERM.RFO</t>
  </si>
  <si>
    <t>FUEL_EMI.ktCO2.MT.WWP.WWP.DRYING.THERM.NG_BIOGAS</t>
  </si>
  <si>
    <t>FUEL_EMI.ktCO2.MT.WWP.WWP.DRYING_STEAM.TOTAL.TOTAL</t>
  </si>
  <si>
    <t>FUEL_EMI.ktCO2.MT.WWP.WWP.DRYING_STEAM.STEAM.SOLIDS</t>
  </si>
  <si>
    <t>FUEL_EMI.ktCO2.MT.WWP.WWP.DRYING_STEAM.STEAM.RFG</t>
  </si>
  <si>
    <t>FUEL_EMI.ktCO2.MT.WWP.WWP.DRYING_STEAM.STEAM.LPG</t>
  </si>
  <si>
    <t>FUEL_EMI.ktCO2.MT.WWP.WWP.DRYING_STEAM.STEAM.DIESEL_LIQBIO</t>
  </si>
  <si>
    <t>FUEL_EMI.ktCO2.MT.WWP.WWP.DRYING_STEAM.STEAM.RFO</t>
  </si>
  <si>
    <t>FUEL_EMI.ktCO2.MT.WWP.WWP.DRYING_STEAM.STEAM.OTHER</t>
  </si>
  <si>
    <t>FUEL_EMI.ktCO2.MT.WWP.WWP.DRYING_STEAM.STEAM.NG_BIOGAS</t>
  </si>
  <si>
    <t>FUEL_EMI.ktCO2.MT.WWP.WWP.DRYING_STEAM.STEAM.DERIVED</t>
  </si>
  <si>
    <t>FUEL_EMI.ktCO2.MT.WWP.WWP.DRYING_STEAM.STEAM.BIOMASS_WASTE</t>
  </si>
  <si>
    <t>FUEL_EMI.ktCO2.MT.WWP.WWP.DRYING_STEAM.STEAM.STEAM_DISTR</t>
  </si>
  <si>
    <t>FUEL_EMI.ktCO2.MT.WWP.WWP.DRYING_ELEC.ELEC.ELEC</t>
  </si>
  <si>
    <t>FUEL_EMI.ktCO2.MT.WWP.WWP.DRYING_MICROW.MICROW.ELEC</t>
  </si>
  <si>
    <t>FUEL_EMI.ktCO2.MT.WWP.WWP.FINISHING.ELEC.ELEC</t>
  </si>
  <si>
    <t>VA.Meuro2023.MT.OIS.OIS</t>
  </si>
  <si>
    <t>OUTPUT.index.MT.OIS.OIS</t>
  </si>
  <si>
    <t>CAP.index.MT.OIS.OIS</t>
  </si>
  <si>
    <t>NEWCAP.index.MT.OIS.OIS</t>
  </si>
  <si>
    <t>Energy consumption (ktoe)*</t>
  </si>
  <si>
    <t>FEC.ktoe.MT.OIS.OIS.TOTAL.TOTAL.TOTAL</t>
  </si>
  <si>
    <t>FEC.ktoe.MT.OIS.OIS.TOTAL.TOTAL.SOLIDS</t>
  </si>
  <si>
    <t>FEC.ktoe.MT.OIS.OIS.TOTAL.TOTAL.RFG</t>
  </si>
  <si>
    <t>FEC.ktoe.MT.OIS.OIS.TOTAL.TOTAL.LPG</t>
  </si>
  <si>
    <t>FEC.ktoe.MT.OIS.OIS.TOTAL.TOTAL.DIESEL</t>
  </si>
  <si>
    <t>FEC.ktoe.MT.OIS.OIS.TOTAL.TOTAL.RFO</t>
  </si>
  <si>
    <t>FEC.ktoe.MT.OIS.OIS.TOTAL.TOTAL.OTHER</t>
  </si>
  <si>
    <t>FEC.ktoe.MT.OIS.OIS.TOTAL.TOTAL.NG</t>
  </si>
  <si>
    <t>FEC.ktoe.MT.OIS.OIS.TOTAL.TOTAL.DERIVED</t>
  </si>
  <si>
    <t>FEC.ktoe.MT.OIS.OIS.TOTAL.TOTAL.BIOMASS_WASTE</t>
  </si>
  <si>
    <t>FEC.ktoe.MT.OIS.OIS.TOTAL.TOTAL.BIOGAS</t>
  </si>
  <si>
    <t>FEC.ktoe.MT.OIS.OIS.TOTAL.TOTAL.LIQBIO</t>
  </si>
  <si>
    <t>FEC.ktoe.MT.OIS.OIS.TOTAL.TOTAL.SOLAR</t>
  </si>
  <si>
    <t>FEC.ktoe.MT.OIS.OIS.TOTAL.TOTAL.GEO</t>
  </si>
  <si>
    <t>FEC.ktoe.MT.OIS.OIS.TOTAL.TOTAL.AMBIENT</t>
  </si>
  <si>
    <t>FEC.ktoe.MT.OIS.OIS.TOTAL.TOTAL.STEAM_DISTR</t>
  </si>
  <si>
    <t>FEC.ktoe.MT.OIS.OIS.TOTAL.TOTAL.ELEC</t>
  </si>
  <si>
    <t>*Energy consumption includes consumption in Mining and Quarrying and Construction sectors</t>
  </si>
  <si>
    <t>FEC.ktoe.MT.OIS.OIS.LIGHT.GENERIC.ELEC</t>
  </si>
  <si>
    <t>FEC.ktoe.MT.OIS.OIS.AIRCOMP.GENERIC.ELEC</t>
  </si>
  <si>
    <t>FEC.ktoe.MT.OIS.OIS.MOTOR.GENERIC.ELEC</t>
  </si>
  <si>
    <t>FEC.ktoe.MT.OIS.OIS.FANS.GENERIC.ELEC</t>
  </si>
  <si>
    <t>FEC.ktoe.MT.OIS.OIS.LOW_ENTH.TOTAL.TOTAL</t>
  </si>
  <si>
    <t>FEC.ktoe.MT.OIS.OIS.LOW_ENTH.THERM.DIESEL_LIQBIO</t>
  </si>
  <si>
    <t>FEC.ktoe.MT.OIS.OIS.LOW_ENTH.THERM.NG_BIOGAS</t>
  </si>
  <si>
    <t>FEC.ktoe.MT.OIS.OIS.LOW_ENTH.THERM.SOLAR_GEO</t>
  </si>
  <si>
    <t>FEC.ktoe.MT.OIS.OIS.LOW_ENTH.HP.AMBIENT</t>
  </si>
  <si>
    <t>FEC.ktoe.MT.OIS.OIS.LOW_ENTH.THERM.ELEC</t>
  </si>
  <si>
    <t>Other Industrial sectors: Steam processing</t>
  </si>
  <si>
    <t>FEC.ktoe.MT.OIS.OIS.PROCESSING.TOTAL.TOTAL</t>
  </si>
  <si>
    <t>FEC.ktoe.MT.OIS.OIS.PROCESSING.STEAM.SOLIDS</t>
  </si>
  <si>
    <t>FEC.ktoe.MT.OIS.OIS.PROCESSING.STEAM.RFG</t>
  </si>
  <si>
    <t>FEC.ktoe.MT.OIS.OIS.PROCESSING.STEAM.LPG</t>
  </si>
  <si>
    <t>FEC.ktoe.MT.OIS.OIS.PROCESSING.STEAM.DIESEL_LIQBIO</t>
  </si>
  <si>
    <t>FEC.ktoe.MT.OIS.OIS.PROCESSING.STEAM.RFO</t>
  </si>
  <si>
    <t>FEC.ktoe.MT.OIS.OIS.PROCESSING.STEAM.OTHER</t>
  </si>
  <si>
    <t>FEC.ktoe.MT.OIS.OIS.PROCESSING.STEAM.NG_BIOGAS</t>
  </si>
  <si>
    <t>FEC.ktoe.MT.OIS.OIS.PROCESSING.STEAM.DERIVED</t>
  </si>
  <si>
    <t>FEC.ktoe.MT.OIS.OIS.PROCESSING.STEAM.BIOMASS_WASTE</t>
  </si>
  <si>
    <t>FEC.ktoe.MT.OIS.OIS.PROCESSING.STEAM.STEAM_DISTR</t>
  </si>
  <si>
    <t>Other Industrial sectors: Process heating</t>
  </si>
  <si>
    <t>Other Industrial sectors: Thermal processing</t>
  </si>
  <si>
    <t>FEC.ktoe.MT.OIS.OIS.PROC_HEAT.TOTAL.TOTAL</t>
  </si>
  <si>
    <t>FEC.ktoe.MT.OIS.OIS.PROC_HEAT.THERM.SOLIDS</t>
  </si>
  <si>
    <t>FEC.ktoe.MT.OIS.OIS.PROC_HEAT.THERM.LPG</t>
  </si>
  <si>
    <t>FEC.ktoe.MT.OIS.OIS.PROC_HEAT.THERM.DIESEL_LIQBIO</t>
  </si>
  <si>
    <t>FEC.ktoe.MT.OIS.OIS.PROC_HEAT.THERM.RFO</t>
  </si>
  <si>
    <t>FEC.ktoe.MT.OIS.OIS.PROC_HEAT.THERM.NG_BIOGAS</t>
  </si>
  <si>
    <t>Other Industrial sectors: Electric processing</t>
  </si>
  <si>
    <t>FEC.ktoe.MT.OIS.OIS.PROC_HEAT_ELEC.ELEC.ELEC</t>
  </si>
  <si>
    <t>Other Industrial sectors: Drying</t>
  </si>
  <si>
    <t>Other Industries: Thermal drying</t>
  </si>
  <si>
    <t>FEC.ktoe.MT.OIS.OIS.DRYING.TOTAL.TOTAL</t>
  </si>
  <si>
    <t>FEC.ktoe.MT.OIS.OIS.DRYING.THERM.SOLIDS</t>
  </si>
  <si>
    <t>FEC.ktoe.MT.OIS.OIS.DRYING.THERM.LPG</t>
  </si>
  <si>
    <t>FEC.ktoe.MT.OIS.OIS.DRYING.THERM.DIESEL_LIQBIO</t>
  </si>
  <si>
    <t>FEC.ktoe.MT.OIS.OIS.DRYING.THERM.RFO</t>
  </si>
  <si>
    <t>FEC.ktoe.MT.OIS.OIS.DRYING.THERM.NG_BIOGAS</t>
  </si>
  <si>
    <t>Other Industries: Steam drying</t>
  </si>
  <si>
    <t>FEC.ktoe.MT.OIS.OIS.DRYING_STEAM.TOTAL.TOTAL</t>
  </si>
  <si>
    <t>FEC.ktoe.MT.OIS.OIS.DRYING_STEAM.STEAM.SOLIDS</t>
  </si>
  <si>
    <t>FEC.ktoe.MT.OIS.OIS.DRYING_STEAM.STEAM.RFG</t>
  </si>
  <si>
    <t>FEC.ktoe.MT.OIS.OIS.DRYING_STEAM.STEAM.LPG</t>
  </si>
  <si>
    <t>FEC.ktoe.MT.OIS.OIS.DRYING_STEAM.STEAM.DIESEL_LIQBIO</t>
  </si>
  <si>
    <t>FEC.ktoe.MT.OIS.OIS.DRYING_STEAM.STEAM.RFO</t>
  </si>
  <si>
    <t>FEC.ktoe.MT.OIS.OIS.DRYING_STEAM.STEAM.OTHER</t>
  </si>
  <si>
    <t>FEC.ktoe.MT.OIS.OIS.DRYING_STEAM.STEAM.NG_BIOGAS</t>
  </si>
  <si>
    <t>FEC.ktoe.MT.OIS.OIS.DRYING_STEAM.STEAM.DERIVED</t>
  </si>
  <si>
    <t>FEC.ktoe.MT.OIS.OIS.DRYING_STEAM.STEAM.BIOMASS_WASTE</t>
  </si>
  <si>
    <t>FEC.ktoe.MT.OIS.OIS.DRYING_STEAM.STEAM.STEAM_DISTR</t>
  </si>
  <si>
    <t>Other Industries: Electric drying</t>
  </si>
  <si>
    <t>FEC.ktoe.MT.OIS.OIS.DRYING_ELEC.ELEC.ELEC</t>
  </si>
  <si>
    <t>Other Industrial sectors: Process Cooling</t>
  </si>
  <si>
    <t>Other Industries: Thermal cooling</t>
  </si>
  <si>
    <t>FEC.ktoe.MT.OIS.OIS.PROC_COOL_THERM.THERM.NG_BIOGAS</t>
  </si>
  <si>
    <t>Other Industries: Steam cooling</t>
  </si>
  <si>
    <t>FEC.ktoe.MT.OIS.OIS.PROC_COOL_STEAM.TOTAL.TOTAL</t>
  </si>
  <si>
    <t>FEC.ktoe.MT.OIS.OIS.PROC_COOL_STEAM.STEAM.SOLIDS</t>
  </si>
  <si>
    <t>FEC.ktoe.MT.OIS.OIS.PROC_COOL_STEAM.STEAM.RFG</t>
  </si>
  <si>
    <t>FEC.ktoe.MT.OIS.OIS.PROC_COOL_STEAM.STEAM.LPG</t>
  </si>
  <si>
    <t>FEC.ktoe.MT.OIS.OIS.PROC_COOL_STEAM.STEAM.DIESEL_LIQBIO</t>
  </si>
  <si>
    <t>FEC.ktoe.MT.OIS.OIS.PROC_COOL_STEAM.STEAM.RFO</t>
  </si>
  <si>
    <t>FEC.ktoe.MT.OIS.OIS.PROC_COOL_STEAM.STEAM.OTHER</t>
  </si>
  <si>
    <t>FEC.ktoe.MT.OIS.OIS.PROC_COOL_STEAM.STEAM.NG_BIOGAS</t>
  </si>
  <si>
    <t>FEC.ktoe.MT.OIS.OIS.PROC_COOL_STEAM.STEAM.DERIVED</t>
  </si>
  <si>
    <t>FEC.ktoe.MT.OIS.OIS.PROC_COOL_STEAM.STEAM.BIOMASS_WASTE</t>
  </si>
  <si>
    <t>FEC.ktoe.MT.OIS.OIS.PROC_COOL_STEAM.STEAM.STEAM_DISTR</t>
  </si>
  <si>
    <t>Other Industries: Electric cooling</t>
  </si>
  <si>
    <t>FEC.ktoe.MT.OIS.OIS.PROC_COOL_ELEC.ELEC.ELEC</t>
  </si>
  <si>
    <t>Other Industrial sectors: Diesel motors (incl. biofuels)</t>
  </si>
  <si>
    <t>FEC.ktoe.MT.OIS.OIS.MOTOR.MECH.DIESEL_LIQBIO</t>
  </si>
  <si>
    <t>Other Industrial sectors: Electric machinery</t>
  </si>
  <si>
    <t>FEC.ktoe.MT.OIS.OIS.GENERIC.MECH.ELEC</t>
  </si>
  <si>
    <t>Other Industrial sectors: Diesel motors</t>
  </si>
  <si>
    <t>UED.ktoe.MT.OIS.OIS.TOTAL.TOTAL.TOTAL</t>
  </si>
  <si>
    <t>UED.ktoe.MT.OIS.OIS.LIGHT.GENERIC.ELEC</t>
  </si>
  <si>
    <t>UED.ktoe.MT.OIS.OIS.AIRCOMP.GENERIC.ELEC</t>
  </si>
  <si>
    <t>UED.ktoe.MT.OIS.OIS.MOTOR.GENERIC.ELEC</t>
  </si>
  <si>
    <t>UED.ktoe.MT.OIS.OIS.FANS.GENERIC.ELEC</t>
  </si>
  <si>
    <t>UED.ktoe.MT.OIS.OIS.LOW_ENTH.TOTAL.TOTAL</t>
  </si>
  <si>
    <t>UED.ktoe.MT.OIS.OIS.LOW_ENTH.THERM.DIESEL_LIQBIO</t>
  </si>
  <si>
    <t>UED.ktoe.MT.OIS.OIS.LOW_ENTH.THERM.NG_BIOGAS</t>
  </si>
  <si>
    <t>UED.ktoe.MT.OIS.OIS.LOW_ENTH.THERM.SOLAR_GEO</t>
  </si>
  <si>
    <t>UED.ktoe.MT.OIS.OIS.LOW_ENTH.HP.AMBIENT</t>
  </si>
  <si>
    <t>UED.ktoe.MT.OIS.OIS.LOW_ENTH.THERM.ELEC</t>
  </si>
  <si>
    <t>UED.ktoe.MT.OIS.OIS.PROCESSING.TOTAL.TOTAL</t>
  </si>
  <si>
    <t>UED.ktoe.MT.OIS.OIS.PROCESSING.STEAM.SOLIDS</t>
  </si>
  <si>
    <t>UED.ktoe.MT.OIS.OIS.PROCESSING.STEAM.RFG</t>
  </si>
  <si>
    <t>UED.ktoe.MT.OIS.OIS.PROCESSING.STEAM.LPG</t>
  </si>
  <si>
    <t>UED.ktoe.MT.OIS.OIS.PROCESSING.STEAM.DIESEL_LIQBIO</t>
  </si>
  <si>
    <t>UED.ktoe.MT.OIS.OIS.PROCESSING.STEAM.RFO</t>
  </si>
  <si>
    <t>UED.ktoe.MT.OIS.OIS.PROCESSING.STEAM.OTHER</t>
  </si>
  <si>
    <t>UED.ktoe.MT.OIS.OIS.PROCESSING.STEAM.NG_BIOGAS</t>
  </si>
  <si>
    <t>UED.ktoe.MT.OIS.OIS.PROCESSING.STEAM.DERIVED</t>
  </si>
  <si>
    <t>UED.ktoe.MT.OIS.OIS.PROCESSING.STEAM.BIOMASS_WASTE</t>
  </si>
  <si>
    <t>UED.ktoe.MT.OIS.OIS.PROCESSING.STEAM.STEAM_DISTR</t>
  </si>
  <si>
    <t>UED.ktoe.MT.OIS.OIS.PROC_HEAT.TOTAL.TOTAL</t>
  </si>
  <si>
    <t>UED.ktoe.MT.OIS.OIS.PROC_HEAT.THERM.SOLIDS</t>
  </si>
  <si>
    <t>UED.ktoe.MT.OIS.OIS.PROC_HEAT.THERM.LPG</t>
  </si>
  <si>
    <t>UED.ktoe.MT.OIS.OIS.PROC_HEAT.THERM.DIESEL_LIQBIO</t>
  </si>
  <si>
    <t>UED.ktoe.MT.OIS.OIS.PROC_HEAT.THERM.RFO</t>
  </si>
  <si>
    <t>UED.ktoe.MT.OIS.OIS.PROC_HEAT.THERM.NG_BIOGAS</t>
  </si>
  <si>
    <t>UED.ktoe.MT.OIS.OIS.PROC_HEAT_ELEC.ELEC.ELEC</t>
  </si>
  <si>
    <t>UED.ktoe.MT.OIS.OIS.DRYING.TOTAL.TOTAL</t>
  </si>
  <si>
    <t>UED.ktoe.MT.OIS.OIS.DRYING.THERM.SOLIDS</t>
  </si>
  <si>
    <t>UED.ktoe.MT.OIS.OIS.DRYING.THERM.LPG</t>
  </si>
  <si>
    <t>UED.ktoe.MT.OIS.OIS.DRYING.THERM.DIESEL_LIQBIO</t>
  </si>
  <si>
    <t>UED.ktoe.MT.OIS.OIS.DRYING.THERM.RFO</t>
  </si>
  <si>
    <t>UED.ktoe.MT.OIS.OIS.DRYING.THERM.NG_BIOGAS</t>
  </si>
  <si>
    <t>UED.ktoe.MT.OIS.OIS.DRYING_STEAM.TOTAL.TOTAL</t>
  </si>
  <si>
    <t>UED.ktoe.MT.OIS.OIS.DRYING_STEAM.STEAM.SOLIDS</t>
  </si>
  <si>
    <t>UED.ktoe.MT.OIS.OIS.DRYING_STEAM.STEAM.RFG</t>
  </si>
  <si>
    <t>UED.ktoe.MT.OIS.OIS.DRYING_STEAM.STEAM.LPG</t>
  </si>
  <si>
    <t>UED.ktoe.MT.OIS.OIS.DRYING_STEAM.STEAM.DIESEL_LIQBIO</t>
  </si>
  <si>
    <t>UED.ktoe.MT.OIS.OIS.DRYING_STEAM.STEAM.RFO</t>
  </si>
  <si>
    <t>UED.ktoe.MT.OIS.OIS.DRYING_STEAM.STEAM.OTHER</t>
  </si>
  <si>
    <t>UED.ktoe.MT.OIS.OIS.DRYING_STEAM.STEAM.NG_BIOGAS</t>
  </si>
  <si>
    <t>UED.ktoe.MT.OIS.OIS.DRYING_STEAM.STEAM.DERIVED</t>
  </si>
  <si>
    <t>UED.ktoe.MT.OIS.OIS.DRYING_STEAM.STEAM.BIOMASS_WASTE</t>
  </si>
  <si>
    <t>UED.ktoe.MT.OIS.OIS.DRYING_STEAM.STEAM.STEAM_DISTR</t>
  </si>
  <si>
    <t>UED.ktoe.MT.OIS.OIS.DRYING_ELEC.ELEC.ELEC</t>
  </si>
  <si>
    <t>UED.ktoe.MT.OIS.OIS.PROC_COOL_THERM.THERM.NG_BIOGAS</t>
  </si>
  <si>
    <t>UED.ktoe.MT.OIS.OIS.PROC_COOL_STEAM.TOTAL.TOTAL</t>
  </si>
  <si>
    <t>UED.ktoe.MT.OIS.OIS.PROC_COOL_STEAM.STEAM.SOLIDS</t>
  </si>
  <si>
    <t>UED.ktoe.MT.OIS.OIS.PROC_COOL_STEAM.STEAM.RFG</t>
  </si>
  <si>
    <t>UED.ktoe.MT.OIS.OIS.PROC_COOL_STEAM.STEAM.LPG</t>
  </si>
  <si>
    <t>UED.ktoe.MT.OIS.OIS.PROC_COOL_STEAM.STEAM.DIESEL_LIQBIO</t>
  </si>
  <si>
    <t>UED.ktoe.MT.OIS.OIS.PROC_COOL_STEAM.STEAM.RFO</t>
  </si>
  <si>
    <t>UED.ktoe.MT.OIS.OIS.PROC_COOL_STEAM.STEAM.OTHER</t>
  </si>
  <si>
    <t>UED.ktoe.MT.OIS.OIS.PROC_COOL_STEAM.STEAM.NG_BIOGAS</t>
  </si>
  <si>
    <t>UED.ktoe.MT.OIS.OIS.PROC_COOL_STEAM.STEAM.DERIVED</t>
  </si>
  <si>
    <t>UED.ktoe.MT.OIS.OIS.PROC_COOL_STEAM.STEAM.BIOMASS_WASTE</t>
  </si>
  <si>
    <t>UED.ktoe.MT.OIS.OIS.PROC_COOL_STEAM.STEAM.STEAM_DISTR</t>
  </si>
  <si>
    <t>UED.ktoe.MT.OIS.OIS.PROC_COOL_ELEC.ELEC.ELEC</t>
  </si>
  <si>
    <t>UED.ktoe.MT.OIS.OIS.MOTOR.MECH.DIESEL_LIQBIO</t>
  </si>
  <si>
    <t>UED.ktoe.MT.OIS.OIS.GENERIC.MECH.ELEC</t>
  </si>
  <si>
    <t>FUEL_EMI.ktCO2.MT.OIS.OIS.TOTAL.TOTAL.TOTAL</t>
  </si>
  <si>
    <t>FUEL_EMI.ktCO2.MT.OIS.OIS.LIGHT.GENERIC.ELEC</t>
  </si>
  <si>
    <t>FUEL_EMI.ktCO2.MT.OIS.OIS.AIRCOMP.GENERIC.ELEC</t>
  </si>
  <si>
    <t>FUEL_EMI.ktCO2.MT.OIS.OIS.MOTOR.GENERIC.ELEC</t>
  </si>
  <si>
    <t>FUEL_EMI.ktCO2.MT.OIS.OIS.FANS.GENERIC.ELEC</t>
  </si>
  <si>
    <t>FUEL_EMI.ktCO2.MT.OIS.OIS.LOW_ENTH.TOTAL.TOTAL</t>
  </si>
  <si>
    <t>FUEL_EMI.ktCO2.MT.OIS.OIS.LOW_ENTH.THERM.DIESEL_LIQBIO</t>
  </si>
  <si>
    <t>FUEL_EMI.ktCO2.MT.OIS.OIS.LOW_ENTH.THERM.NG_BIOGAS</t>
  </si>
  <si>
    <t>FUEL_EMI.ktCO2.MT.OIS.OIS.LOW_ENTH.THERM.SOLAR_GEO</t>
  </si>
  <si>
    <t>FUEL_EMI.ktCO2.MT.OIS.OIS.LOW_ENTH.HP.AMBIENT</t>
  </si>
  <si>
    <t>FUEL_EMI.ktCO2.MT.OIS.OIS.LOW_ENTH.THERM.ELEC</t>
  </si>
  <si>
    <t>FUEL_EMI.ktCO2.MT.OIS.OIS.PROCESSING.TOTAL.TOTAL</t>
  </si>
  <si>
    <t>FUEL_EMI.ktCO2.MT.OIS.OIS.PROCESSING.STEAM.SOLIDS</t>
  </si>
  <si>
    <t>FUEL_EMI.ktCO2.MT.OIS.OIS.PROCESSING.STEAM.RFG</t>
  </si>
  <si>
    <t>FUEL_EMI.ktCO2.MT.OIS.OIS.PROCESSING.STEAM.LPG</t>
  </si>
  <si>
    <t>FUEL_EMI.ktCO2.MT.OIS.OIS.PROCESSING.STEAM.DIESEL_LIQBIO</t>
  </si>
  <si>
    <t>FUEL_EMI.ktCO2.MT.OIS.OIS.PROCESSING.STEAM.RFO</t>
  </si>
  <si>
    <t>FUEL_EMI.ktCO2.MT.OIS.OIS.PROCESSING.STEAM.OTHER</t>
  </si>
  <si>
    <t>FUEL_EMI.ktCO2.MT.OIS.OIS.PROCESSING.STEAM.NG_BIOGAS</t>
  </si>
  <si>
    <t>FUEL_EMI.ktCO2.MT.OIS.OIS.PROCESSING.STEAM.DERIVED</t>
  </si>
  <si>
    <t>FUEL_EMI.ktCO2.MT.OIS.OIS.PROCESSING.STEAM.BIOMASS_WASTE</t>
  </si>
  <si>
    <t>FUEL_EMI.ktCO2.MT.OIS.OIS.PROCESSING.STEAM.STEAM_DISTR</t>
  </si>
  <si>
    <t>FUEL_EMI.ktCO2.MT.OIS.OIS.PROC_HEAT.TOTAL.TOTAL</t>
  </si>
  <si>
    <t>FUEL_EMI.ktCO2.MT.OIS.OIS.PROC_HEAT.THERM.SOLIDS</t>
  </si>
  <si>
    <t>FUEL_EMI.ktCO2.MT.OIS.OIS.PROC_HEAT.THERM.LPG</t>
  </si>
  <si>
    <t>FUEL_EMI.ktCO2.MT.OIS.OIS.PROC_HEAT.THERM.DIESEL_LIQBIO</t>
  </si>
  <si>
    <t>FUEL_EMI.ktCO2.MT.OIS.OIS.PROC_HEAT.THERM.RFO</t>
  </si>
  <si>
    <t>FUEL_EMI.ktCO2.MT.OIS.OIS.PROC_HEAT.THERM.NG_BIOGAS</t>
  </si>
  <si>
    <t>FUEL_EMI.ktCO2.MT.OIS.OIS.PROC_HEAT_ELEC.ELEC.ELEC</t>
  </si>
  <si>
    <t>FUEL_EMI.ktCO2.MT.OIS.OIS.DRYING.TOTAL.TOTAL</t>
  </si>
  <si>
    <t>FUEL_EMI.ktCO2.MT.OIS.OIS.DRYING.THERM.SOLIDS</t>
  </si>
  <si>
    <t>FUEL_EMI.ktCO2.MT.OIS.OIS.DRYING.THERM.LPG</t>
  </si>
  <si>
    <t>FUEL_EMI.ktCO2.MT.OIS.OIS.DRYING.THERM.DIESEL_LIQBIO</t>
  </si>
  <si>
    <t>FUEL_EMI.ktCO2.MT.OIS.OIS.DRYING.THERM.RFO</t>
  </si>
  <si>
    <t>FUEL_EMI.ktCO2.MT.OIS.OIS.DRYING.THERM.NG_BIOGAS</t>
  </si>
  <si>
    <t>FUEL_EMI.ktCO2.MT.OIS.OIS.DRYING_STEAM.TOTAL.TOTAL</t>
  </si>
  <si>
    <t>FUEL_EMI.ktCO2.MT.OIS.OIS.DRYING_STEAM.STEAM.SOLIDS</t>
  </si>
  <si>
    <t>FUEL_EMI.ktCO2.MT.OIS.OIS.DRYING_STEAM.STEAM.RFG</t>
  </si>
  <si>
    <t>FUEL_EMI.ktCO2.MT.OIS.OIS.DRYING_STEAM.STEAM.LPG</t>
  </si>
  <si>
    <t>FUEL_EMI.ktCO2.MT.OIS.OIS.DRYING_STEAM.STEAM.DIESEL_LIQBIO</t>
  </si>
  <si>
    <t>FUEL_EMI.ktCO2.MT.OIS.OIS.DRYING_STEAM.STEAM.RFO</t>
  </si>
  <si>
    <t>FUEL_EMI.ktCO2.MT.OIS.OIS.DRYING_STEAM.STEAM.OTHER</t>
  </si>
  <si>
    <t>FUEL_EMI.ktCO2.MT.OIS.OIS.DRYING_STEAM.STEAM.NG_BIOGAS</t>
  </si>
  <si>
    <t>FUEL_EMI.ktCO2.MT.OIS.OIS.DRYING_STEAM.STEAM.DERIVED</t>
  </si>
  <si>
    <t>FUEL_EMI.ktCO2.MT.OIS.OIS.DRYING_STEAM.STEAM.BIOMASS_WASTE</t>
  </si>
  <si>
    <t>FUEL_EMI.ktCO2.MT.OIS.OIS.DRYING_STEAM.STEAM.STEAM_DISTR</t>
  </si>
  <si>
    <t>FUEL_EMI.ktCO2.MT.OIS.OIS.DRYING_ELEC.ELEC.ELEC</t>
  </si>
  <si>
    <t>FUEL_EMI.ktCO2.MT.OIS.OIS.PROC_COOL_THERM.THERM.NG_BIOGAS</t>
  </si>
  <si>
    <t>FUEL_EMI.ktCO2.MT.OIS.OIS.PROC_COOL_STEAM.TOTAL.TOTAL</t>
  </si>
  <si>
    <t>FUEL_EMI.ktCO2.MT.OIS.OIS.PROC_COOL_STEAM.STEAM.SOLIDS</t>
  </si>
  <si>
    <t>FUEL_EMI.ktCO2.MT.OIS.OIS.PROC_COOL_STEAM.STEAM.RFG</t>
  </si>
  <si>
    <t>FUEL_EMI.ktCO2.MT.OIS.OIS.PROC_COOL_STEAM.STEAM.LPG</t>
  </si>
  <si>
    <t>FUEL_EMI.ktCO2.MT.OIS.OIS.PROC_COOL_STEAM.STEAM.DIESEL_LIQBIO</t>
  </si>
  <si>
    <t>FUEL_EMI.ktCO2.MT.OIS.OIS.PROC_COOL_STEAM.STEAM.RFO</t>
  </si>
  <si>
    <t>FUEL_EMI.ktCO2.MT.OIS.OIS.PROC_COOL_STEAM.STEAM.OTHER</t>
  </si>
  <si>
    <t>FUEL_EMI.ktCO2.MT.OIS.OIS.PROC_COOL_STEAM.STEAM.NG_BIOGAS</t>
  </si>
  <si>
    <t>FUEL_EMI.ktCO2.MT.OIS.OIS.PROC_COOL_STEAM.STEAM.DERIVED</t>
  </si>
  <si>
    <t>FUEL_EMI.ktCO2.MT.OIS.OIS.PROC_COOL_STEAM.STEAM.BIOMASS_WASTE</t>
  </si>
  <si>
    <t>FUEL_EMI.ktCO2.MT.OIS.OIS.PROC_COOL_STEAM.STEAM.STEAM_DISTR</t>
  </si>
  <si>
    <t>FUEL_EMI.ktCO2.MT.OIS.OIS.PROC_COOL_ELEC.ELEC.ELEC</t>
  </si>
  <si>
    <t>FUEL_EMI.ktCO2.MT.OIS.OIS.MOTOR.MECH.DIESEL_LIQBIO</t>
  </si>
  <si>
    <t>FUEL_EMI.ktCO2.MT.OIS.OIS.GENERIC.MECH.ELEC</t>
  </si>
  <si>
    <t>Malta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</si>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</sst>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45967.477997685186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MT: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2044.8286352370831</v>
      </c>
      <c r="C3" s="203">
        <f>ISI!C$3+NFM!C$3+CHI!C$3+NMM!C$3+PPA!C$3+FBT!C$3+TRE!C$3+MAE!C$3+TEL!C$3+WWP!C$3+OIS!C$3</f>
        <v>1802.3367945120051</v>
      </c>
      <c r="D3" s="203">
        <f>ISI!D$3+NFM!D$3+CHI!D$3+NMM!D$3+PPA!D$3+FBT!D$3+TRE!D$3+MAE!D$3+TEL!D$3+WWP!D$3+OIS!D$3</f>
        <v>1936.888051162972</v>
      </c>
      <c r="E3" s="203">
        <f>ISI!E$3+NFM!E$3+CHI!E$3+NMM!E$3+PPA!E$3+FBT!E$3+TRE!E$3+MAE!E$3+TEL!E$3+WWP!E$3+OIS!E$3</f>
        <v>2017.9822235236179</v>
      </c>
      <c r="F3" s="203">
        <f>ISI!F$3+NFM!F$3+CHI!F$3+NMM!F$3+PPA!F$3+FBT!F$3+TRE!F$3+MAE!F$3+TEL!F$3+WWP!F$3+OIS!F$3</f>
        <v>1829.4543655958771</v>
      </c>
      <c r="G3" s="203">
        <f>ISI!G$3+NFM!G$3+CHI!G$3+NMM!G$3+PPA!G$3+FBT!G$3+TRE!G$3+MAE!G$3+TEL!G$3+WWP!G$3+OIS!G$3</f>
        <v>1616.789691766076</v>
      </c>
      <c r="H3" s="203">
        <f>ISI!H$3+NFM!H$3+CHI!H$3+NMM!H$3+PPA!H$3+FBT!H$3+TRE!H$3+MAE!H$3+TEL!H$3+WWP!H$3+OIS!H$3</f>
        <v>1535.201916013104</v>
      </c>
      <c r="I3" s="203">
        <f>ISI!I$3+NFM!I$3+CHI!I$3+NMM!I$3+PPA!I$3+FBT!I$3+TRE!I$3+MAE!I$3+TEL!I$3+WWP!I$3+OIS!I$3</f>
        <v>1506.83838000778</v>
      </c>
      <c r="J3" s="203">
        <f>ISI!J$3+NFM!J$3+CHI!J$3+NMM!J$3+PPA!J$3+FBT!J$3+TRE!J$3+MAE!J$3+TEL!J$3+WWP!J$3+OIS!J$3</f>
        <v>1658.6709801349341</v>
      </c>
      <c r="K3" s="203">
        <f>ISI!K$3+NFM!K$3+CHI!K$3+NMM!K$3+PPA!K$3+FBT!K$3+TRE!K$3+MAE!K$3+TEL!K$3+WWP!K$3+OIS!K$3</f>
        <v>1449.25225932279</v>
      </c>
      <c r="L3" s="203">
        <f>ISI!L$3+NFM!L$3+CHI!L$3+NMM!L$3+PPA!L$3+FBT!L$3+TRE!L$3+MAE!L$3+TEL!L$3+WWP!L$3+OIS!L$3</f>
        <v>1530.837590840765</v>
      </c>
      <c r="M3" s="203">
        <f>ISI!M$3+NFM!M$3+CHI!M$3+NMM!M$3+PPA!M$3+FBT!M$3+TRE!M$3+MAE!M$3+TEL!M$3+WWP!M$3+OIS!M$3</f>
        <v>1518.7824720339445</v>
      </c>
      <c r="N3" s="203">
        <f>ISI!N$3+NFM!N$3+CHI!N$3+NMM!N$3+PPA!N$3+FBT!N$3+TRE!N$3+MAE!N$3+TEL!N$3+WWP!N$3+OIS!N$3</f>
        <v>1523.6795664400465</v>
      </c>
      <c r="O3" s="203">
        <f>ISI!O$3+NFM!O$3+CHI!O$3+NMM!O$3+PPA!O$3+FBT!O$3+TRE!O$3+MAE!O$3+TEL!O$3+WWP!O$3+OIS!O$3</f>
        <v>1468.9168812407049</v>
      </c>
      <c r="P3" s="203">
        <f>ISI!P$3+NFM!P$3+CHI!P$3+NMM!P$3+PPA!P$3+FBT!P$3+TRE!P$3+MAE!P$3+TEL!P$3+WWP!P$3+OIS!P$3</f>
        <v>1431.6669389305728</v>
      </c>
      <c r="Q3" s="203">
        <f>ISI!Q$3+NFM!Q$3+CHI!Q$3+NMM!Q$3+PPA!Q$3+FBT!Q$3+TRE!Q$3+MAE!Q$3+TEL!Q$3+WWP!Q$3+OIS!Q$3</f>
        <v>1390.1883880000003</v>
      </c>
      <c r="R3" s="203">
        <f>ISI!R$3+NFM!R$3+CHI!R$3+NMM!R$3+PPA!R$3+FBT!R$3+TRE!R$3+MAE!R$3+TEL!R$3+WWP!R$3+OIS!R$3</f>
        <v>1424.3248541194703</v>
      </c>
      <c r="S3" s="203">
        <f>ISI!S$3+NFM!S$3+CHI!S$3+NMM!S$3+PPA!S$3+FBT!S$3+TRE!S$3+MAE!S$3+TEL!S$3+WWP!S$3+OIS!S$3</f>
        <v>1553.9678432723024</v>
      </c>
      <c r="T3" s="203">
        <f>ISI!T$3+NFM!T$3+CHI!T$3+NMM!T$3+PPA!T$3+FBT!T$3+TRE!T$3+MAE!T$3+TEL!T$3+WWP!T$3+OIS!T$3</f>
        <v>1677.139470823447</v>
      </c>
      <c r="U3" s="203">
        <f>ISI!U$3+NFM!U$3+CHI!U$3+NMM!U$3+PPA!U$3+FBT!U$3+TRE!U$3+MAE!U$3+TEL!U$3+WWP!U$3+OIS!U$3</f>
        <v>1843.974511837986</v>
      </c>
      <c r="V3" s="203">
        <f>ISI!V$3+NFM!V$3+CHI!V$3+NMM!V$3+PPA!V$3+FBT!V$3+TRE!V$3+MAE!V$3+TEL!V$3+WWP!V$3+OIS!V$3</f>
        <v>1789.9117561735575</v>
      </c>
      <c r="W3" s="203">
        <f>ISI!W$3+NFM!W$3+CHI!W$3+NMM!W$3+PPA!W$3+FBT!W$3+TRE!W$3+MAE!W$3+TEL!W$3+WWP!W$3+OIS!W$3</f>
        <v>1871.8978505984032</v>
      </c>
      <c r="X3" s="203">
        <f>ISI!X$3+NFM!X$3+CHI!X$3+NMM!X$3+PPA!X$3+FBT!X$3+TRE!X$3+MAE!X$3+TEL!X$3+WWP!X$3+OIS!X$3</f>
        <v>1898.971829656914</v>
      </c>
      <c r="Y3" s="203">
        <f>ISI!Y$3+NFM!Y$3+CHI!Y$3+NMM!Y$3+PPA!Y$3+FBT!Y$3+TRE!Y$3+MAE!Y$3+TEL!Y$3+WWP!Y$3+OIS!Y$3</f>
        <v>1985.8</v>
      </c>
    </row>
    <row r="4" spans="1:25" ht="12" customHeight="1" x14ac:dyDescent="0.25">
      <c r="A4" s="12" t="s">
        <v>14</v>
      </c>
      <c r="B4" s="204">
        <f>ISI!B$3</f>
        <v>0</v>
      </c>
      <c r="C4" s="204">
        <f>ISI!C$3</f>
        <v>0</v>
      </c>
      <c r="D4" s="204">
        <f>ISI!D$3</f>
        <v>0</v>
      </c>
      <c r="E4" s="204">
        <f>ISI!E$3</f>
        <v>0</v>
      </c>
      <c r="F4" s="204">
        <f>ISI!F$3</f>
        <v>0</v>
      </c>
      <c r="G4" s="204">
        <f>ISI!G$3</f>
        <v>0</v>
      </c>
      <c r="H4" s="204">
        <f>ISI!H$3</f>
        <v>0</v>
      </c>
      <c r="I4" s="204">
        <f>ISI!I$3</f>
        <v>0</v>
      </c>
      <c r="J4" s="204">
        <f>ISI!J$3</f>
        <v>0</v>
      </c>
      <c r="K4" s="204">
        <f>ISI!K$3</f>
        <v>0</v>
      </c>
      <c r="L4" s="204">
        <f>ISI!L$3</f>
        <v>0</v>
      </c>
      <c r="M4" s="204">
        <f>ISI!M$3</f>
        <v>0</v>
      </c>
      <c r="N4" s="204">
        <f>ISI!N$3</f>
        <v>0</v>
      </c>
      <c r="O4" s="204">
        <f>ISI!O$3</f>
        <v>0</v>
      </c>
      <c r="P4" s="204">
        <f>ISI!P$3</f>
        <v>0</v>
      </c>
      <c r="Q4" s="204">
        <f>ISI!Q$3</f>
        <v>0</v>
      </c>
      <c r="R4" s="204">
        <f>ISI!R$3</f>
        <v>0</v>
      </c>
      <c r="S4" s="204">
        <f>ISI!S$3</f>
        <v>0</v>
      </c>
      <c r="T4" s="204">
        <f>ISI!T$3</f>
        <v>0</v>
      </c>
      <c r="U4" s="204">
        <f>ISI!U$3</f>
        <v>0</v>
      </c>
      <c r="V4" s="204">
        <f>ISI!V$3</f>
        <v>0</v>
      </c>
      <c r="W4" s="204">
        <f>ISI!W$3</f>
        <v>0</v>
      </c>
      <c r="X4" s="204">
        <f>ISI!X$3</f>
        <v>0</v>
      </c>
      <c r="Y4" s="204">
        <f>ISI!Y$3</f>
        <v>0</v>
      </c>
    </row>
    <row r="5" spans="1:25" ht="12" customHeight="1" x14ac:dyDescent="0.25">
      <c r="A5" s="13" t="s">
        <v>18</v>
      </c>
      <c r="B5" s="205">
        <f>NFM!B$3</f>
        <v>0</v>
      </c>
      <c r="C5" s="205">
        <f>NFM!C$3</f>
        <v>0</v>
      </c>
      <c r="D5" s="205">
        <f>NFM!D$3</f>
        <v>0</v>
      </c>
      <c r="E5" s="205">
        <f>NFM!E$3</f>
        <v>0</v>
      </c>
      <c r="F5" s="205">
        <f>NFM!F$3</f>
        <v>0</v>
      </c>
      <c r="G5" s="205">
        <f>NFM!G$3</f>
        <v>0</v>
      </c>
      <c r="H5" s="205">
        <f>NFM!H$3</f>
        <v>0</v>
      </c>
      <c r="I5" s="205">
        <f>NFM!I$3</f>
        <v>0</v>
      </c>
      <c r="J5" s="205">
        <f>NFM!J$3</f>
        <v>0</v>
      </c>
      <c r="K5" s="205">
        <f>NFM!K$3</f>
        <v>0</v>
      </c>
      <c r="L5" s="205">
        <f>NFM!L$3</f>
        <v>0</v>
      </c>
      <c r="M5" s="205">
        <f>NFM!M$3</f>
        <v>0</v>
      </c>
      <c r="N5" s="205">
        <f>NFM!N$3</f>
        <v>0</v>
      </c>
      <c r="O5" s="205">
        <f>NFM!O$3</f>
        <v>0</v>
      </c>
      <c r="P5" s="205">
        <f>NFM!P$3</f>
        <v>0</v>
      </c>
      <c r="Q5" s="205">
        <f>NFM!Q$3</f>
        <v>0</v>
      </c>
      <c r="R5" s="205">
        <f>NFM!R$3</f>
        <v>0</v>
      </c>
      <c r="S5" s="205">
        <f>NFM!S$3</f>
        <v>0</v>
      </c>
      <c r="T5" s="205">
        <f>NFM!T$3</f>
        <v>0</v>
      </c>
      <c r="U5" s="205">
        <f>NFM!U$3</f>
        <v>0</v>
      </c>
      <c r="V5" s="205">
        <f>NFM!V$3</f>
        <v>0</v>
      </c>
      <c r="W5" s="205">
        <f>NFM!W$3</f>
        <v>0</v>
      </c>
      <c r="X5" s="205">
        <f>NFM!X$3</f>
        <v>0</v>
      </c>
      <c r="Y5" s="205">
        <f>NFM!Y$3</f>
        <v>0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0</v>
      </c>
      <c r="C7" s="204">
        <f>NFM!C$5</f>
        <v>0</v>
      </c>
      <c r="D7" s="204">
        <f>NFM!D$5</f>
        <v>0</v>
      </c>
      <c r="E7" s="204">
        <f>NFM!E$5</f>
        <v>0</v>
      </c>
      <c r="F7" s="204">
        <f>NFM!F$5</f>
        <v>0</v>
      </c>
      <c r="G7" s="204">
        <f>NFM!G$5</f>
        <v>0</v>
      </c>
      <c r="H7" s="204">
        <f>NFM!H$5</f>
        <v>0</v>
      </c>
      <c r="I7" s="204">
        <f>NFM!I$5</f>
        <v>0</v>
      </c>
      <c r="J7" s="204">
        <f>NFM!J$5</f>
        <v>0</v>
      </c>
      <c r="K7" s="204">
        <f>NFM!K$5</f>
        <v>0</v>
      </c>
      <c r="L7" s="204">
        <f>NFM!L$5</f>
        <v>0</v>
      </c>
      <c r="M7" s="204">
        <f>NFM!M$5</f>
        <v>0</v>
      </c>
      <c r="N7" s="204">
        <f>NFM!N$5</f>
        <v>0</v>
      </c>
      <c r="O7" s="204">
        <f>NFM!O$5</f>
        <v>0</v>
      </c>
      <c r="P7" s="204">
        <f>NFM!P$5</f>
        <v>0</v>
      </c>
      <c r="Q7" s="204">
        <f>NFM!Q$5</f>
        <v>0</v>
      </c>
      <c r="R7" s="204">
        <f>NFM!R$5</f>
        <v>0</v>
      </c>
      <c r="S7" s="204">
        <f>NFM!S$5</f>
        <v>0</v>
      </c>
      <c r="T7" s="204">
        <f>NFM!T$5</f>
        <v>0</v>
      </c>
      <c r="U7" s="204">
        <f>NFM!U$5</f>
        <v>0</v>
      </c>
      <c r="V7" s="204">
        <f>NFM!V$5</f>
        <v>0</v>
      </c>
      <c r="W7" s="204">
        <f>NFM!W$5</f>
        <v>0</v>
      </c>
      <c r="X7" s="204">
        <f>NFM!X$5</f>
        <v>0</v>
      </c>
      <c r="Y7" s="204">
        <f>NFM!Y$5</f>
        <v>0</v>
      </c>
    </row>
    <row r="8" spans="1:25" ht="12" customHeight="1" x14ac:dyDescent="0.25">
      <c r="A8" s="14" t="s">
        <v>47</v>
      </c>
      <c r="B8" s="204">
        <f>NFM!B$8</f>
        <v>0</v>
      </c>
      <c r="C8" s="204">
        <f>NFM!C$8</f>
        <v>0</v>
      </c>
      <c r="D8" s="204">
        <f>NFM!D$8</f>
        <v>0</v>
      </c>
      <c r="E8" s="204">
        <f>NFM!E$8</f>
        <v>0</v>
      </c>
      <c r="F8" s="204">
        <f>NFM!F$8</f>
        <v>0</v>
      </c>
      <c r="G8" s="204">
        <f>NFM!G$8</f>
        <v>0</v>
      </c>
      <c r="H8" s="204">
        <f>NFM!H$8</f>
        <v>0</v>
      </c>
      <c r="I8" s="204">
        <f>NFM!I$8</f>
        <v>0</v>
      </c>
      <c r="J8" s="204">
        <f>NFM!J$8</f>
        <v>0</v>
      </c>
      <c r="K8" s="204">
        <f>NFM!K$8</f>
        <v>0</v>
      </c>
      <c r="L8" s="204">
        <f>NFM!L$8</f>
        <v>0</v>
      </c>
      <c r="M8" s="204">
        <f>NFM!M$8</f>
        <v>0</v>
      </c>
      <c r="N8" s="204">
        <f>NFM!N$8</f>
        <v>0</v>
      </c>
      <c r="O8" s="204">
        <f>NFM!O$8</f>
        <v>0</v>
      </c>
      <c r="P8" s="204">
        <f>NFM!P$8</f>
        <v>0</v>
      </c>
      <c r="Q8" s="204">
        <f>NFM!Q$8</f>
        <v>0</v>
      </c>
      <c r="R8" s="204">
        <f>NFM!R$8</f>
        <v>0</v>
      </c>
      <c r="S8" s="204">
        <f>NFM!S$8</f>
        <v>0</v>
      </c>
      <c r="T8" s="204">
        <f>NFM!T$8</f>
        <v>0</v>
      </c>
      <c r="U8" s="204">
        <f>NFM!U$8</f>
        <v>0</v>
      </c>
      <c r="V8" s="204">
        <f>NFM!V$8</f>
        <v>0</v>
      </c>
      <c r="W8" s="204">
        <f>NFM!W$8</f>
        <v>0</v>
      </c>
      <c r="X8" s="204">
        <f>NFM!X$8</f>
        <v>0</v>
      </c>
      <c r="Y8" s="204">
        <f>NFM!Y$8</f>
        <v>0</v>
      </c>
    </row>
    <row r="9" spans="1:25" ht="12" customHeight="1" x14ac:dyDescent="0.25">
      <c r="A9" s="13" t="s">
        <v>19</v>
      </c>
      <c r="B9" s="205">
        <f>CHI!B$3</f>
        <v>0</v>
      </c>
      <c r="C9" s="205">
        <f>CHI!C$3</f>
        <v>0</v>
      </c>
      <c r="D9" s="205">
        <f>CHI!D$3</f>
        <v>0</v>
      </c>
      <c r="E9" s="205">
        <f>CHI!E$3</f>
        <v>0</v>
      </c>
      <c r="F9" s="205">
        <f>CHI!F$3</f>
        <v>0</v>
      </c>
      <c r="G9" s="205">
        <f>CHI!G$3</f>
        <v>0</v>
      </c>
      <c r="H9" s="205">
        <f>CHI!H$3</f>
        <v>0</v>
      </c>
      <c r="I9" s="205">
        <f>CHI!I$3</f>
        <v>0</v>
      </c>
      <c r="J9" s="205">
        <f>CHI!J$3</f>
        <v>0</v>
      </c>
      <c r="K9" s="205">
        <f>CHI!K$3</f>
        <v>0</v>
      </c>
      <c r="L9" s="205">
        <f>CHI!L$3</f>
        <v>17.780101493009639</v>
      </c>
      <c r="M9" s="205">
        <f>CHI!M$3</f>
        <v>11.22708106023034</v>
      </c>
      <c r="N9" s="205">
        <f>CHI!N$3</f>
        <v>11.39251613459321</v>
      </c>
      <c r="O9" s="205">
        <f>CHI!O$3</f>
        <v>10.54705332483535</v>
      </c>
      <c r="P9" s="205">
        <f>CHI!P$3</f>
        <v>13.47163073416279</v>
      </c>
      <c r="Q9" s="205">
        <f>CHI!Q$3</f>
        <v>14.055332</v>
      </c>
      <c r="R9" s="205">
        <f>CHI!R$3</f>
        <v>11.00206537409162</v>
      </c>
      <c r="S9" s="205">
        <f>CHI!S$3</f>
        <v>93.86962444278636</v>
      </c>
      <c r="T9" s="205">
        <f>CHI!T$3</f>
        <v>87.702729068789182</v>
      </c>
      <c r="U9" s="205">
        <f>CHI!U$3</f>
        <v>78.603009299635531</v>
      </c>
      <c r="V9" s="205">
        <f>CHI!V$3</f>
        <v>99.984750102967226</v>
      </c>
      <c r="W9" s="205">
        <f>CHI!W$3</f>
        <v>105.19165872837176</v>
      </c>
      <c r="X9" s="205">
        <f>CHI!X$3</f>
        <v>90.295085875098295</v>
      </c>
      <c r="Y9" s="205">
        <f>CHI!Y$3</f>
        <v>94.8</v>
      </c>
    </row>
    <row r="10" spans="1:25" ht="12" customHeight="1" x14ac:dyDescent="0.25">
      <c r="A10" s="14" t="s">
        <v>59</v>
      </c>
      <c r="B10" s="204">
        <f>CHI!B$5</f>
        <v>0</v>
      </c>
      <c r="C10" s="204">
        <f>CHI!C$5</f>
        <v>0</v>
      </c>
      <c r="D10" s="204">
        <f>CHI!D$5</f>
        <v>0</v>
      </c>
      <c r="E10" s="204">
        <f>CHI!E$5</f>
        <v>0</v>
      </c>
      <c r="F10" s="204">
        <f>CHI!F$5</f>
        <v>0</v>
      </c>
      <c r="G10" s="204">
        <f>CHI!G$5</f>
        <v>0</v>
      </c>
      <c r="H10" s="204">
        <f>CHI!H$5</f>
        <v>0</v>
      </c>
      <c r="I10" s="204">
        <f>CHI!I$5</f>
        <v>0</v>
      </c>
      <c r="J10" s="204">
        <f>CHI!J$5</f>
        <v>0</v>
      </c>
      <c r="K10" s="204">
        <f>CHI!K$5</f>
        <v>0</v>
      </c>
      <c r="L10" s="204">
        <f>CHI!L$5</f>
        <v>0</v>
      </c>
      <c r="M10" s="204">
        <f>CHI!M$5</f>
        <v>0</v>
      </c>
      <c r="N10" s="204">
        <f>CHI!N$5</f>
        <v>0</v>
      </c>
      <c r="O10" s="204">
        <f>CHI!O$5</f>
        <v>0</v>
      </c>
      <c r="P10" s="204">
        <f>CHI!P$5</f>
        <v>0</v>
      </c>
      <c r="Q10" s="204">
        <f>CHI!Q$5</f>
        <v>0</v>
      </c>
      <c r="R10" s="204">
        <f>CHI!R$5</f>
        <v>0</v>
      </c>
      <c r="S10" s="204">
        <f>CHI!S$5</f>
        <v>0</v>
      </c>
      <c r="T10" s="204">
        <f>CHI!T$5</f>
        <v>0</v>
      </c>
      <c r="U10" s="204">
        <f>CHI!U$5</f>
        <v>0</v>
      </c>
      <c r="V10" s="204">
        <f>CHI!V$5</f>
        <v>0</v>
      </c>
      <c r="W10" s="204">
        <f>CHI!W$5</f>
        <v>0</v>
      </c>
      <c r="X10" s="204">
        <f>CHI!X$5</f>
        <v>0</v>
      </c>
      <c r="Y10" s="204">
        <f>CHI!Y$5</f>
        <v>0</v>
      </c>
    </row>
    <row r="11" spans="1:25" ht="12" customHeight="1" x14ac:dyDescent="0.25">
      <c r="A11" s="14" t="s">
        <v>49</v>
      </c>
      <c r="B11" s="204">
        <f>CHI!B$6</f>
        <v>0</v>
      </c>
      <c r="C11" s="204">
        <f>CHI!C$6</f>
        <v>0</v>
      </c>
      <c r="D11" s="204">
        <f>CHI!D$6</f>
        <v>0</v>
      </c>
      <c r="E11" s="204">
        <f>CHI!E$6</f>
        <v>0</v>
      </c>
      <c r="F11" s="204">
        <f>CHI!F$6</f>
        <v>0</v>
      </c>
      <c r="G11" s="204">
        <f>CHI!G$6</f>
        <v>0</v>
      </c>
      <c r="H11" s="204">
        <f>CHI!H$6</f>
        <v>0</v>
      </c>
      <c r="I11" s="204">
        <f>CHI!I$6</f>
        <v>0</v>
      </c>
      <c r="J11" s="204">
        <f>CHI!J$6</f>
        <v>0</v>
      </c>
      <c r="K11" s="204">
        <f>CHI!K$6</f>
        <v>0</v>
      </c>
      <c r="L11" s="204">
        <f>CHI!L$6</f>
        <v>17.780101493009639</v>
      </c>
      <c r="M11" s="204">
        <f>CHI!M$6</f>
        <v>11.22708106023034</v>
      </c>
      <c r="N11" s="204">
        <f>CHI!N$6</f>
        <v>11.39251613459321</v>
      </c>
      <c r="O11" s="204">
        <f>CHI!O$6</f>
        <v>10.54705332483535</v>
      </c>
      <c r="P11" s="204">
        <f>CHI!P$6</f>
        <v>13.47163073416279</v>
      </c>
      <c r="Q11" s="204">
        <f>CHI!Q$6</f>
        <v>14.055332</v>
      </c>
      <c r="R11" s="204">
        <f>CHI!R$6</f>
        <v>11.00206537409162</v>
      </c>
      <c r="S11" s="204">
        <f>CHI!S$6</f>
        <v>12.70508714534428</v>
      </c>
      <c r="T11" s="204">
        <f>CHI!T$6</f>
        <v>13.225498407176691</v>
      </c>
      <c r="U11" s="204">
        <f>CHI!U$6</f>
        <v>13.495094970118149</v>
      </c>
      <c r="V11" s="204">
        <f>CHI!V$6</f>
        <v>14.431978940959469</v>
      </c>
      <c r="W11" s="204">
        <f>CHI!W$6</f>
        <v>15.075237715849459</v>
      </c>
      <c r="X11" s="204">
        <f>CHI!X$6</f>
        <v>15.369376319165671</v>
      </c>
      <c r="Y11" s="204">
        <f>CHI!Y$6</f>
        <v>13</v>
      </c>
    </row>
    <row r="12" spans="1:25" ht="12" customHeight="1" x14ac:dyDescent="0.25">
      <c r="A12" s="14" t="s">
        <v>50</v>
      </c>
      <c r="B12" s="204">
        <f>CHI!B$7</f>
        <v>0</v>
      </c>
      <c r="C12" s="204">
        <f>CHI!C$7</f>
        <v>0</v>
      </c>
      <c r="D12" s="204">
        <f>CHI!D$7</f>
        <v>0</v>
      </c>
      <c r="E12" s="204">
        <f>CHI!E$7</f>
        <v>0</v>
      </c>
      <c r="F12" s="204">
        <f>CHI!F$7</f>
        <v>0</v>
      </c>
      <c r="G12" s="204">
        <f>CHI!G$7</f>
        <v>0</v>
      </c>
      <c r="H12" s="204">
        <f>CHI!H$7</f>
        <v>0</v>
      </c>
      <c r="I12" s="204">
        <f>CHI!I$7</f>
        <v>0</v>
      </c>
      <c r="J12" s="204">
        <f>CHI!J$7</f>
        <v>0</v>
      </c>
      <c r="K12" s="204">
        <f>CHI!K$7</f>
        <v>0</v>
      </c>
      <c r="L12" s="204">
        <f>CHI!L$7</f>
        <v>0</v>
      </c>
      <c r="M12" s="204">
        <f>CHI!M$7</f>
        <v>0</v>
      </c>
      <c r="N12" s="204">
        <f>CHI!N$7</f>
        <v>0</v>
      </c>
      <c r="O12" s="204">
        <f>CHI!O$7</f>
        <v>0</v>
      </c>
      <c r="P12" s="204">
        <f>CHI!P$7</f>
        <v>0</v>
      </c>
      <c r="Q12" s="204">
        <f>CHI!Q$7</f>
        <v>0</v>
      </c>
      <c r="R12" s="204">
        <f>CHI!R$7</f>
        <v>0</v>
      </c>
      <c r="S12" s="204">
        <f>CHI!S$7</f>
        <v>81.164537297442081</v>
      </c>
      <c r="T12" s="204">
        <f>CHI!T$7</f>
        <v>74.477230661612495</v>
      </c>
      <c r="U12" s="204">
        <f>CHI!U$7</f>
        <v>65.107914329517385</v>
      </c>
      <c r="V12" s="204">
        <f>CHI!V$7</f>
        <v>85.552771162007758</v>
      </c>
      <c r="W12" s="204">
        <f>CHI!W$7</f>
        <v>90.116421012522309</v>
      </c>
      <c r="X12" s="204">
        <f>CHI!X$7</f>
        <v>74.925709555932627</v>
      </c>
      <c r="Y12" s="204">
        <f>CHI!Y$7</f>
        <v>81.8</v>
      </c>
    </row>
    <row r="13" spans="1:25" ht="12" customHeight="1" x14ac:dyDescent="0.25">
      <c r="A13" s="13" t="s">
        <v>20</v>
      </c>
      <c r="B13" s="205">
        <f>NMM!B$3</f>
        <v>0</v>
      </c>
      <c r="C13" s="205">
        <f>NMM!C$3</f>
        <v>0</v>
      </c>
      <c r="D13" s="205">
        <f>NMM!D$3</f>
        <v>0</v>
      </c>
      <c r="E13" s="205">
        <f>NMM!E$3</f>
        <v>0</v>
      </c>
      <c r="F13" s="205">
        <f>NMM!F$3</f>
        <v>0</v>
      </c>
      <c r="G13" s="205">
        <f>NMM!G$3</f>
        <v>0</v>
      </c>
      <c r="H13" s="205">
        <f>NMM!H$3</f>
        <v>0</v>
      </c>
      <c r="I13" s="205">
        <f>NMM!I$3</f>
        <v>0</v>
      </c>
      <c r="J13" s="205">
        <f>NMM!J$3</f>
        <v>0</v>
      </c>
      <c r="K13" s="205">
        <f>NMM!K$3</f>
        <v>0</v>
      </c>
      <c r="L13" s="205">
        <f>NMM!L$3</f>
        <v>0</v>
      </c>
      <c r="M13" s="205">
        <f>NMM!M$3</f>
        <v>0</v>
      </c>
      <c r="N13" s="205">
        <f>NMM!N$3</f>
        <v>0</v>
      </c>
      <c r="O13" s="205">
        <f>NMM!O$3</f>
        <v>0</v>
      </c>
      <c r="P13" s="205">
        <f>NMM!P$3</f>
        <v>0</v>
      </c>
      <c r="Q13" s="205">
        <f>NMM!Q$3</f>
        <v>0</v>
      </c>
      <c r="R13" s="205">
        <f>NMM!R$3</f>
        <v>0</v>
      </c>
      <c r="S13" s="205">
        <f>NMM!S$3</f>
        <v>0</v>
      </c>
      <c r="T13" s="205">
        <f>NMM!T$3</f>
        <v>0</v>
      </c>
      <c r="U13" s="205">
        <f>NMM!U$3</f>
        <v>0</v>
      </c>
      <c r="V13" s="205">
        <f>NMM!V$3</f>
        <v>0</v>
      </c>
      <c r="W13" s="205">
        <f>NMM!W$3</f>
        <v>0</v>
      </c>
      <c r="X13" s="205">
        <f>NMM!X$3</f>
        <v>0</v>
      </c>
      <c r="Y13" s="205">
        <f>NMM!Y$3</f>
        <v>0</v>
      </c>
    </row>
    <row r="14" spans="1:25" ht="12" customHeight="1" x14ac:dyDescent="0.25">
      <c r="A14" s="14" t="s">
        <v>51</v>
      </c>
      <c r="B14" s="204">
        <f>NMM!B$4</f>
        <v>0</v>
      </c>
      <c r="C14" s="204">
        <f>NMM!C$4</f>
        <v>0</v>
      </c>
      <c r="D14" s="204">
        <f>NMM!D$4</f>
        <v>0</v>
      </c>
      <c r="E14" s="204">
        <f>NMM!E$4</f>
        <v>0</v>
      </c>
      <c r="F14" s="204">
        <f>NMM!F$4</f>
        <v>0</v>
      </c>
      <c r="G14" s="204">
        <f>NMM!G$4</f>
        <v>0</v>
      </c>
      <c r="H14" s="204">
        <f>NMM!H$4</f>
        <v>0</v>
      </c>
      <c r="I14" s="204">
        <f>NMM!I$4</f>
        <v>0</v>
      </c>
      <c r="J14" s="204">
        <f>NMM!J$4</f>
        <v>0</v>
      </c>
      <c r="K14" s="204">
        <f>NMM!K$4</f>
        <v>0</v>
      </c>
      <c r="L14" s="204">
        <f>NMM!L$4</f>
        <v>0</v>
      </c>
      <c r="M14" s="204">
        <f>NMM!M$4</f>
        <v>0</v>
      </c>
      <c r="N14" s="204">
        <f>NMM!N$4</f>
        <v>0</v>
      </c>
      <c r="O14" s="204">
        <f>NMM!O$4</f>
        <v>0</v>
      </c>
      <c r="P14" s="204">
        <f>NMM!P$4</f>
        <v>0</v>
      </c>
      <c r="Q14" s="204">
        <f>NMM!Q$4</f>
        <v>0</v>
      </c>
      <c r="R14" s="204">
        <f>NMM!R$4</f>
        <v>0</v>
      </c>
      <c r="S14" s="204">
        <f>NMM!S$4</f>
        <v>0</v>
      </c>
      <c r="T14" s="204">
        <f>NMM!T$4</f>
        <v>0</v>
      </c>
      <c r="U14" s="204">
        <f>NMM!U$4</f>
        <v>0</v>
      </c>
      <c r="V14" s="204">
        <f>NMM!V$4</f>
        <v>0</v>
      </c>
      <c r="W14" s="204">
        <f>NMM!W$4</f>
        <v>0</v>
      </c>
      <c r="X14" s="204">
        <f>NMM!X$4</f>
        <v>0</v>
      </c>
      <c r="Y14" s="204">
        <f>NMM!Y$4</f>
        <v>0</v>
      </c>
    </row>
    <row r="15" spans="1:25" ht="12" customHeight="1" x14ac:dyDescent="0.25">
      <c r="A15" s="14" t="s">
        <v>52</v>
      </c>
      <c r="B15" s="204">
        <f>NMM!B$5</f>
        <v>0</v>
      </c>
      <c r="C15" s="204">
        <f>NMM!C$5</f>
        <v>0</v>
      </c>
      <c r="D15" s="204">
        <f>NMM!D$5</f>
        <v>0</v>
      </c>
      <c r="E15" s="204">
        <f>NMM!E$5</f>
        <v>0</v>
      </c>
      <c r="F15" s="204">
        <f>NMM!F$5</f>
        <v>0</v>
      </c>
      <c r="G15" s="204">
        <f>NMM!G$5</f>
        <v>0</v>
      </c>
      <c r="H15" s="204">
        <f>NMM!H$5</f>
        <v>0</v>
      </c>
      <c r="I15" s="204">
        <f>NMM!I$5</f>
        <v>0</v>
      </c>
      <c r="J15" s="204">
        <f>NMM!J$5</f>
        <v>0</v>
      </c>
      <c r="K15" s="204">
        <f>NMM!K$5</f>
        <v>0</v>
      </c>
      <c r="L15" s="204">
        <f>NMM!L$5</f>
        <v>0</v>
      </c>
      <c r="M15" s="204">
        <f>NMM!M$5</f>
        <v>0</v>
      </c>
      <c r="N15" s="204">
        <f>NMM!N$5</f>
        <v>0</v>
      </c>
      <c r="O15" s="204">
        <f>NMM!O$5</f>
        <v>0</v>
      </c>
      <c r="P15" s="204">
        <f>NMM!P$5</f>
        <v>0</v>
      </c>
      <c r="Q15" s="204">
        <f>NMM!Q$5</f>
        <v>0</v>
      </c>
      <c r="R15" s="204">
        <f>NMM!R$5</f>
        <v>0</v>
      </c>
      <c r="S15" s="204">
        <f>NMM!S$5</f>
        <v>0</v>
      </c>
      <c r="T15" s="204">
        <f>NMM!T$5</f>
        <v>0</v>
      </c>
      <c r="U15" s="204">
        <f>NMM!U$5</f>
        <v>0</v>
      </c>
      <c r="V15" s="204">
        <f>NMM!V$5</f>
        <v>0</v>
      </c>
      <c r="W15" s="204">
        <f>NMM!W$5</f>
        <v>0</v>
      </c>
      <c r="X15" s="204">
        <f>NMM!X$5</f>
        <v>0</v>
      </c>
      <c r="Y15" s="204">
        <f>NMM!Y$5</f>
        <v>0</v>
      </c>
    </row>
    <row r="16" spans="1:25" ht="12" customHeight="1" x14ac:dyDescent="0.25">
      <c r="A16" s="14" t="s">
        <v>60</v>
      </c>
      <c r="B16" s="204">
        <f>NMM!B$6</f>
        <v>0</v>
      </c>
      <c r="C16" s="204">
        <f>NMM!C$6</f>
        <v>0</v>
      </c>
      <c r="D16" s="204">
        <f>NMM!D$6</f>
        <v>0</v>
      </c>
      <c r="E16" s="204">
        <f>NMM!E$6</f>
        <v>0</v>
      </c>
      <c r="F16" s="204">
        <f>NMM!F$6</f>
        <v>0</v>
      </c>
      <c r="G16" s="204">
        <f>NMM!G$6</f>
        <v>0</v>
      </c>
      <c r="H16" s="204">
        <f>NMM!H$6</f>
        <v>0</v>
      </c>
      <c r="I16" s="204">
        <f>NMM!I$6</f>
        <v>0</v>
      </c>
      <c r="J16" s="204">
        <f>NMM!J$6</f>
        <v>0</v>
      </c>
      <c r="K16" s="204">
        <f>NMM!K$6</f>
        <v>0</v>
      </c>
      <c r="L16" s="204">
        <f>NMM!L$6</f>
        <v>0</v>
      </c>
      <c r="M16" s="204">
        <f>NMM!M$6</f>
        <v>0</v>
      </c>
      <c r="N16" s="204">
        <f>NMM!N$6</f>
        <v>0</v>
      </c>
      <c r="O16" s="204">
        <f>NMM!O$6</f>
        <v>0</v>
      </c>
      <c r="P16" s="204">
        <f>NMM!P$6</f>
        <v>0</v>
      </c>
      <c r="Q16" s="204">
        <f>NMM!Q$6</f>
        <v>0</v>
      </c>
      <c r="R16" s="204">
        <f>NMM!R$6</f>
        <v>0</v>
      </c>
      <c r="S16" s="204">
        <f>NMM!S$6</f>
        <v>0</v>
      </c>
      <c r="T16" s="204">
        <f>NMM!T$6</f>
        <v>0</v>
      </c>
      <c r="U16" s="204">
        <f>NMM!U$6</f>
        <v>0</v>
      </c>
      <c r="V16" s="204">
        <f>NMM!V$6</f>
        <v>0</v>
      </c>
      <c r="W16" s="204">
        <f>NMM!W$6</f>
        <v>0</v>
      </c>
      <c r="X16" s="204">
        <f>NMM!X$6</f>
        <v>0</v>
      </c>
      <c r="Y16" s="204">
        <f>NMM!Y$6</f>
        <v>0</v>
      </c>
    </row>
    <row r="17" spans="1:25" ht="12" customHeight="1" x14ac:dyDescent="0.25">
      <c r="A17" s="13" t="s">
        <v>21</v>
      </c>
      <c r="B17" s="205">
        <f>PPA!B$3</f>
        <v>0</v>
      </c>
      <c r="C17" s="205">
        <f>PPA!C$3</f>
        <v>0</v>
      </c>
      <c r="D17" s="205">
        <f>PPA!D$3</f>
        <v>0</v>
      </c>
      <c r="E17" s="205">
        <f>PPA!E$3</f>
        <v>0</v>
      </c>
      <c r="F17" s="205">
        <f>PPA!F$3</f>
        <v>0</v>
      </c>
      <c r="G17" s="205">
        <f>PPA!G$3</f>
        <v>0</v>
      </c>
      <c r="H17" s="205">
        <f>PPA!H$3</f>
        <v>0</v>
      </c>
      <c r="I17" s="205">
        <f>PPA!I$3</f>
        <v>0</v>
      </c>
      <c r="J17" s="205">
        <f>PPA!J$3</f>
        <v>0</v>
      </c>
      <c r="K17" s="205">
        <f>PPA!K$3</f>
        <v>0</v>
      </c>
      <c r="L17" s="205">
        <f>PPA!L$3</f>
        <v>94.584310401338186</v>
      </c>
      <c r="M17" s="205">
        <f>PPA!M$3</f>
        <v>99.906809941037082</v>
      </c>
      <c r="N17" s="205">
        <f>PPA!N$3</f>
        <v>95.724922155301527</v>
      </c>
      <c r="O17" s="205">
        <f>PPA!O$3</f>
        <v>94.512555768005114</v>
      </c>
      <c r="P17" s="205">
        <f>PPA!P$3</f>
        <v>96.614725467228084</v>
      </c>
      <c r="Q17" s="205">
        <f>PPA!Q$3</f>
        <v>94.132040000000018</v>
      </c>
      <c r="R17" s="205">
        <f>PPA!R$3</f>
        <v>86.878378298861406</v>
      </c>
      <c r="S17" s="205">
        <f>PPA!S$3</f>
        <v>74.50361782318393</v>
      </c>
      <c r="T17" s="205">
        <f>PPA!T$3</f>
        <v>97.880877612561093</v>
      </c>
      <c r="U17" s="205">
        <f>PPA!U$3</f>
        <v>103.22563871879851</v>
      </c>
      <c r="V17" s="205">
        <f>PPA!V$3</f>
        <v>117.1876690005909</v>
      </c>
      <c r="W17" s="205">
        <f>PPA!W$3</f>
        <v>129.2003706462061</v>
      </c>
      <c r="X17" s="205">
        <f>PPA!X$3</f>
        <v>143.44751231221289</v>
      </c>
      <c r="Y17" s="205">
        <f>PPA!Y$3</f>
        <v>162.19999999999999</v>
      </c>
    </row>
    <row r="18" spans="1:25" ht="12" customHeight="1" x14ac:dyDescent="0.25">
      <c r="A18" s="14" t="s">
        <v>54</v>
      </c>
      <c r="B18" s="204">
        <f>PPA!B$5</f>
        <v>0</v>
      </c>
      <c r="C18" s="204">
        <f>PPA!C$5</f>
        <v>0</v>
      </c>
      <c r="D18" s="204">
        <f>PPA!D$5</f>
        <v>0</v>
      </c>
      <c r="E18" s="204">
        <f>PPA!E$5</f>
        <v>0</v>
      </c>
      <c r="F18" s="204">
        <f>PPA!F$5</f>
        <v>0</v>
      </c>
      <c r="G18" s="204">
        <f>PPA!G$5</f>
        <v>0</v>
      </c>
      <c r="H18" s="204">
        <f>PPA!H$5</f>
        <v>0</v>
      </c>
      <c r="I18" s="204">
        <f>PPA!I$5</f>
        <v>0</v>
      </c>
      <c r="J18" s="204">
        <f>PPA!J$5</f>
        <v>0</v>
      </c>
      <c r="K18" s="204">
        <f>PPA!K$5</f>
        <v>0</v>
      </c>
      <c r="L18" s="204">
        <f>PPA!L$5</f>
        <v>0</v>
      </c>
      <c r="M18" s="204">
        <f>PPA!M$5</f>
        <v>0</v>
      </c>
      <c r="N18" s="204">
        <f>PPA!N$5</f>
        <v>0</v>
      </c>
      <c r="O18" s="204">
        <f>PPA!O$5</f>
        <v>0</v>
      </c>
      <c r="P18" s="204">
        <f>PPA!P$5</f>
        <v>0</v>
      </c>
      <c r="Q18" s="204">
        <f>PPA!Q$5</f>
        <v>0</v>
      </c>
      <c r="R18" s="204">
        <f>PPA!R$5</f>
        <v>0</v>
      </c>
      <c r="S18" s="204">
        <f>PPA!S$5</f>
        <v>0</v>
      </c>
      <c r="T18" s="204">
        <f>PPA!T$5</f>
        <v>0</v>
      </c>
      <c r="U18" s="204">
        <f>PPA!U$5</f>
        <v>0</v>
      </c>
      <c r="V18" s="204">
        <f>PPA!V$5</f>
        <v>0</v>
      </c>
      <c r="W18" s="204">
        <f>PPA!W$5</f>
        <v>0</v>
      </c>
      <c r="X18" s="204">
        <f>PPA!X$5</f>
        <v>0</v>
      </c>
      <c r="Y18" s="204">
        <f>PPA!Y$5</f>
        <v>0</v>
      </c>
    </row>
    <row r="19" spans="1:25" ht="12" customHeight="1" x14ac:dyDescent="0.25">
      <c r="A19" s="14" t="s">
        <v>61</v>
      </c>
      <c r="B19" s="204">
        <f>PPA!B$6</f>
        <v>0</v>
      </c>
      <c r="C19" s="204">
        <f>PPA!C$6</f>
        <v>0</v>
      </c>
      <c r="D19" s="204">
        <f>PPA!D$6</f>
        <v>0</v>
      </c>
      <c r="E19" s="204">
        <f>PPA!E$6</f>
        <v>0</v>
      </c>
      <c r="F19" s="204">
        <f>PPA!F$6</f>
        <v>0</v>
      </c>
      <c r="G19" s="204">
        <f>PPA!G$6</f>
        <v>0</v>
      </c>
      <c r="H19" s="204">
        <f>PPA!H$6</f>
        <v>0</v>
      </c>
      <c r="I19" s="204">
        <f>PPA!I$6</f>
        <v>0</v>
      </c>
      <c r="J19" s="204">
        <f>PPA!J$6</f>
        <v>0</v>
      </c>
      <c r="K19" s="204">
        <f>PPA!K$6</f>
        <v>0</v>
      </c>
      <c r="L19" s="204">
        <f>PPA!L$6</f>
        <v>0</v>
      </c>
      <c r="M19" s="204">
        <f>PPA!M$6</f>
        <v>0</v>
      </c>
      <c r="N19" s="204">
        <f>PPA!N$6</f>
        <v>0</v>
      </c>
      <c r="O19" s="204">
        <f>PPA!O$6</f>
        <v>0</v>
      </c>
      <c r="P19" s="204">
        <f>PPA!P$6</f>
        <v>0</v>
      </c>
      <c r="Q19" s="204">
        <f>PPA!Q$6</f>
        <v>0</v>
      </c>
      <c r="R19" s="204">
        <f>PPA!R$6</f>
        <v>0</v>
      </c>
      <c r="S19" s="204">
        <f>PPA!S$6</f>
        <v>0</v>
      </c>
      <c r="T19" s="204">
        <f>PPA!T$6</f>
        <v>0</v>
      </c>
      <c r="U19" s="204">
        <f>PPA!U$6</f>
        <v>0</v>
      </c>
      <c r="V19" s="204">
        <f>PPA!V$6</f>
        <v>0</v>
      </c>
      <c r="W19" s="204">
        <f>PPA!W$6</f>
        <v>0</v>
      </c>
      <c r="X19" s="204">
        <f>PPA!X$6</f>
        <v>0</v>
      </c>
      <c r="Y19" s="204">
        <f>PPA!Y$6</f>
        <v>0</v>
      </c>
    </row>
    <row r="20" spans="1:25" ht="12" customHeight="1" x14ac:dyDescent="0.25">
      <c r="A20" s="14" t="s">
        <v>62</v>
      </c>
      <c r="B20" s="204">
        <f>PPA!B$7</f>
        <v>0</v>
      </c>
      <c r="C20" s="204">
        <f>PPA!C$7</f>
        <v>0</v>
      </c>
      <c r="D20" s="204">
        <f>PPA!D$7</f>
        <v>0</v>
      </c>
      <c r="E20" s="204">
        <f>PPA!E$7</f>
        <v>0</v>
      </c>
      <c r="F20" s="204">
        <f>PPA!F$7</f>
        <v>0</v>
      </c>
      <c r="G20" s="204">
        <f>PPA!G$7</f>
        <v>0</v>
      </c>
      <c r="H20" s="204">
        <f>PPA!H$7</f>
        <v>0</v>
      </c>
      <c r="I20" s="204">
        <f>PPA!I$7</f>
        <v>0</v>
      </c>
      <c r="J20" s="204">
        <f>PPA!J$7</f>
        <v>0</v>
      </c>
      <c r="K20" s="204">
        <f>PPA!K$7</f>
        <v>0</v>
      </c>
      <c r="L20" s="204">
        <f>PPA!L$7</f>
        <v>94.584310401338186</v>
      </c>
      <c r="M20" s="204">
        <f>PPA!M$7</f>
        <v>99.906809941037082</v>
      </c>
      <c r="N20" s="204">
        <f>PPA!N$7</f>
        <v>95.724922155301527</v>
      </c>
      <c r="O20" s="204">
        <f>PPA!O$7</f>
        <v>94.512555768005114</v>
      </c>
      <c r="P20" s="204">
        <f>PPA!P$7</f>
        <v>96.614725467228084</v>
      </c>
      <c r="Q20" s="204">
        <f>PPA!Q$7</f>
        <v>94.132040000000018</v>
      </c>
      <c r="R20" s="204">
        <f>PPA!R$7</f>
        <v>86.878378298861406</v>
      </c>
      <c r="S20" s="204">
        <f>PPA!S$7</f>
        <v>74.50361782318393</v>
      </c>
      <c r="T20" s="204">
        <f>PPA!T$7</f>
        <v>97.880877612561093</v>
      </c>
      <c r="U20" s="204">
        <f>PPA!U$7</f>
        <v>103.22563871879851</v>
      </c>
      <c r="V20" s="204">
        <f>PPA!V$7</f>
        <v>117.1876690005909</v>
      </c>
      <c r="W20" s="204">
        <f>PPA!W$7</f>
        <v>129.2003706462061</v>
      </c>
      <c r="X20" s="204">
        <f>PPA!X$7</f>
        <v>143.44751231221289</v>
      </c>
      <c r="Y20" s="204">
        <f>PPA!Y$7</f>
        <v>162.19999999999999</v>
      </c>
    </row>
    <row r="21" spans="1:25" ht="12" customHeight="1" x14ac:dyDescent="0.25">
      <c r="A21" s="15" t="s">
        <v>63</v>
      </c>
      <c r="B21" s="206">
        <f>FBT!B$3</f>
        <v>0</v>
      </c>
      <c r="C21" s="206">
        <f>FBT!C$3</f>
        <v>0</v>
      </c>
      <c r="D21" s="206">
        <f>FBT!D$3</f>
        <v>0</v>
      </c>
      <c r="E21" s="206">
        <f>FBT!E$3</f>
        <v>0</v>
      </c>
      <c r="F21" s="206">
        <f>FBT!F$3</f>
        <v>0</v>
      </c>
      <c r="G21" s="206">
        <f>FBT!G$3</f>
        <v>0</v>
      </c>
      <c r="H21" s="206">
        <f>FBT!H$3</f>
        <v>0</v>
      </c>
      <c r="I21" s="206">
        <f>FBT!I$3</f>
        <v>0</v>
      </c>
      <c r="J21" s="206">
        <f>FBT!J$3</f>
        <v>0</v>
      </c>
      <c r="K21" s="206">
        <f>FBT!K$3</f>
        <v>0</v>
      </c>
      <c r="L21" s="206">
        <f>FBT!L$3</f>
        <v>140.63768803896971</v>
      </c>
      <c r="M21" s="206">
        <f>FBT!M$3</f>
        <v>142.54129497988649</v>
      </c>
      <c r="N21" s="206">
        <f>FBT!N$3</f>
        <v>144.0736491655264</v>
      </c>
      <c r="O21" s="206">
        <f>FBT!O$3</f>
        <v>161.21924367962609</v>
      </c>
      <c r="P21" s="206">
        <f>FBT!P$3</f>
        <v>182.2072076065048</v>
      </c>
      <c r="Q21" s="206">
        <f>FBT!Q$3</f>
        <v>187.10354799999999</v>
      </c>
      <c r="R21" s="206">
        <f>FBT!R$3</f>
        <v>178.18287485166769</v>
      </c>
      <c r="S21" s="206">
        <f>FBT!S$3</f>
        <v>180.70827832941131</v>
      </c>
      <c r="T21" s="206">
        <f>FBT!T$3</f>
        <v>176.1368221047955</v>
      </c>
      <c r="U21" s="206">
        <f>FBT!U$3</f>
        <v>172.59516198624789</v>
      </c>
      <c r="V21" s="206">
        <f>FBT!V$3</f>
        <v>147.09072936625901</v>
      </c>
      <c r="W21" s="206">
        <f>FBT!W$3</f>
        <v>142.37724509413371</v>
      </c>
      <c r="X21" s="206">
        <f>FBT!X$3</f>
        <v>162.87269627115839</v>
      </c>
      <c r="Y21" s="206">
        <f>FBT!Y$3</f>
        <v>170.2</v>
      </c>
    </row>
    <row r="22" spans="1:25" ht="12" customHeight="1" x14ac:dyDescent="0.25">
      <c r="A22" s="12" t="s">
        <v>64</v>
      </c>
      <c r="B22" s="204">
        <f>TRE!B$3</f>
        <v>0</v>
      </c>
      <c r="C22" s="204">
        <f>TRE!C$3</f>
        <v>0</v>
      </c>
      <c r="D22" s="204">
        <f>TRE!D$3</f>
        <v>0</v>
      </c>
      <c r="E22" s="204">
        <f>TRE!E$3</f>
        <v>0</v>
      </c>
      <c r="F22" s="204">
        <f>TRE!F$3</f>
        <v>0</v>
      </c>
      <c r="G22" s="204">
        <f>TRE!G$3</f>
        <v>0</v>
      </c>
      <c r="H22" s="204">
        <f>TRE!H$3</f>
        <v>0</v>
      </c>
      <c r="I22" s="204">
        <f>TRE!I$3</f>
        <v>0</v>
      </c>
      <c r="J22" s="204">
        <f>TRE!J$3</f>
        <v>0</v>
      </c>
      <c r="K22" s="204">
        <f>TRE!K$3</f>
        <v>0</v>
      </c>
      <c r="L22" s="204">
        <f>TRE!L$3</f>
        <v>44.013038122040257</v>
      </c>
      <c r="M22" s="204">
        <f>TRE!M$3</f>
        <v>47.182163442993343</v>
      </c>
      <c r="N22" s="204">
        <f>TRE!N$3</f>
        <v>57.935112538114282</v>
      </c>
      <c r="O22" s="204">
        <f>TRE!O$3</f>
        <v>67.391561504142771</v>
      </c>
      <c r="P22" s="204">
        <f>TRE!P$3</f>
        <v>75.250624201939615</v>
      </c>
      <c r="Q22" s="204">
        <f>TRE!Q$3</f>
        <v>76.981956000000011</v>
      </c>
      <c r="R22" s="204">
        <f>TRE!R$3</f>
        <v>82.958102131081631</v>
      </c>
      <c r="S22" s="204">
        <f>TRE!S$3</f>
        <v>88.072157492969083</v>
      </c>
      <c r="T22" s="204">
        <f>TRE!T$3</f>
        <v>75.818064601510585</v>
      </c>
      <c r="U22" s="204">
        <f>TRE!U$3</f>
        <v>76.235448778562187</v>
      </c>
      <c r="V22" s="204">
        <f>TRE!V$3</f>
        <v>63.154339845638667</v>
      </c>
      <c r="W22" s="204">
        <f>TRE!W$3</f>
        <v>74.594509586573608</v>
      </c>
      <c r="X22" s="204">
        <f>TRE!X$3</f>
        <v>82.930593055498079</v>
      </c>
      <c r="Y22" s="204">
        <f>TRE!Y$3</f>
        <v>78.400000000000006</v>
      </c>
    </row>
    <row r="23" spans="1:25" ht="12" customHeight="1" x14ac:dyDescent="0.25">
      <c r="A23" s="12" t="s">
        <v>65</v>
      </c>
      <c r="B23" s="204">
        <f>MAE!B$3</f>
        <v>0</v>
      </c>
      <c r="C23" s="204">
        <f>MAE!C$3</f>
        <v>0</v>
      </c>
      <c r="D23" s="204">
        <f>MAE!D$3</f>
        <v>0</v>
      </c>
      <c r="E23" s="204">
        <f>MAE!E$3</f>
        <v>0</v>
      </c>
      <c r="F23" s="204">
        <f>MAE!F$3</f>
        <v>0</v>
      </c>
      <c r="G23" s="204">
        <f>MAE!G$3</f>
        <v>0</v>
      </c>
      <c r="H23" s="204">
        <f>MAE!H$3</f>
        <v>0</v>
      </c>
      <c r="I23" s="204">
        <f>MAE!I$3</f>
        <v>0</v>
      </c>
      <c r="J23" s="204">
        <f>MAE!J$3</f>
        <v>0</v>
      </c>
      <c r="K23" s="204">
        <f>MAE!K$3</f>
        <v>0</v>
      </c>
      <c r="L23" s="204">
        <f>MAE!L$3</f>
        <v>0</v>
      </c>
      <c r="M23" s="204">
        <f>MAE!M$3</f>
        <v>0</v>
      </c>
      <c r="N23" s="204">
        <f>MAE!N$3</f>
        <v>0</v>
      </c>
      <c r="O23" s="204">
        <f>MAE!O$3</f>
        <v>0</v>
      </c>
      <c r="P23" s="204">
        <f>MAE!P$3</f>
        <v>26.807184390202721</v>
      </c>
      <c r="Q23" s="204">
        <f>MAE!Q$3</f>
        <v>24.629068</v>
      </c>
      <c r="R23" s="204">
        <f>MAE!R$3</f>
        <v>25.165643786715311</v>
      </c>
      <c r="S23" s="204">
        <f>MAE!S$3</f>
        <v>23.18986779926917</v>
      </c>
      <c r="T23" s="204">
        <f>MAE!T$3</f>
        <v>46.075929934680062</v>
      </c>
      <c r="U23" s="204">
        <f>MAE!U$3</f>
        <v>31.251798878168351</v>
      </c>
      <c r="V23" s="204">
        <f>MAE!V$3</f>
        <v>47.221435094819412</v>
      </c>
      <c r="W23" s="204">
        <f>MAE!W$3</f>
        <v>47.794086980619007</v>
      </c>
      <c r="X23" s="204">
        <f>MAE!X$3</f>
        <v>188.1681281297852</v>
      </c>
      <c r="Y23" s="204">
        <f>MAE!Y$3</f>
        <v>200</v>
      </c>
    </row>
    <row r="24" spans="1:25" ht="12" customHeight="1" x14ac:dyDescent="0.25">
      <c r="A24" s="12" t="s">
        <v>66</v>
      </c>
      <c r="B24" s="204">
        <f>TEL!B$3</f>
        <v>0</v>
      </c>
      <c r="C24" s="204">
        <f>TEL!C$3</f>
        <v>0</v>
      </c>
      <c r="D24" s="204">
        <f>TEL!D$3</f>
        <v>0</v>
      </c>
      <c r="E24" s="204">
        <f>TEL!E$3</f>
        <v>0</v>
      </c>
      <c r="F24" s="204">
        <f>TEL!F$3</f>
        <v>0</v>
      </c>
      <c r="G24" s="204">
        <f>TEL!G$3</f>
        <v>0</v>
      </c>
      <c r="H24" s="204">
        <f>TEL!H$3</f>
        <v>0</v>
      </c>
      <c r="I24" s="204">
        <f>TEL!I$3</f>
        <v>0</v>
      </c>
      <c r="J24" s="204">
        <f>TEL!J$3</f>
        <v>0</v>
      </c>
      <c r="K24" s="204">
        <f>TEL!K$3</f>
        <v>0</v>
      </c>
      <c r="L24" s="204">
        <f>TEL!L$3</f>
        <v>41.244005922309249</v>
      </c>
      <c r="M24" s="204">
        <f>TEL!M$3</f>
        <v>44.339864440403367</v>
      </c>
      <c r="N24" s="204">
        <f>TEL!N$3</f>
        <v>42.096736448557863</v>
      </c>
      <c r="O24" s="204">
        <f>TEL!O$3</f>
        <v>29.175615041427669</v>
      </c>
      <c r="P24" s="204">
        <f>TEL!P$3</f>
        <v>23.949565749622739</v>
      </c>
      <c r="Q24" s="204">
        <f>TEL!Q$3</f>
        <v>22.565899999999999</v>
      </c>
      <c r="R24" s="204">
        <f>TEL!R$3</f>
        <v>20.739525532770411</v>
      </c>
      <c r="S24" s="204">
        <f>TEL!S$3</f>
        <v>22.69646635673152</v>
      </c>
      <c r="T24" s="204">
        <f>TEL!T$3</f>
        <v>24.013116923629561</v>
      </c>
      <c r="U24" s="204">
        <f>TEL!U$3</f>
        <v>20.834532585445569</v>
      </c>
      <c r="V24" s="204">
        <f>TEL!V$3</f>
        <v>20.20477051734327</v>
      </c>
      <c r="W24" s="204">
        <f>TEL!W$3</f>
        <v>23.115364497635831</v>
      </c>
      <c r="X24" s="204">
        <f>TEL!X$3</f>
        <v>20.812697098870171</v>
      </c>
      <c r="Y24" s="204">
        <f>TEL!Y$3</f>
        <v>18.600000000000001</v>
      </c>
    </row>
    <row r="25" spans="1:25" ht="12" customHeight="1" x14ac:dyDescent="0.25">
      <c r="A25" s="12" t="s">
        <v>67</v>
      </c>
      <c r="B25" s="204">
        <f>WWP!B$3</f>
        <v>0</v>
      </c>
      <c r="C25" s="204">
        <f>WWP!C$3</f>
        <v>0</v>
      </c>
      <c r="D25" s="204">
        <f>WWP!D$3</f>
        <v>0</v>
      </c>
      <c r="E25" s="204">
        <f>WWP!E$3</f>
        <v>0</v>
      </c>
      <c r="F25" s="204">
        <f>WWP!F$3</f>
        <v>0</v>
      </c>
      <c r="G25" s="204">
        <f>WWP!G$3</f>
        <v>0</v>
      </c>
      <c r="H25" s="204">
        <f>WWP!H$3</f>
        <v>0</v>
      </c>
      <c r="I25" s="204">
        <f>WWP!I$3</f>
        <v>0</v>
      </c>
      <c r="J25" s="204">
        <f>WWP!J$3</f>
        <v>0</v>
      </c>
      <c r="K25" s="204">
        <f>WWP!K$3</f>
        <v>0</v>
      </c>
      <c r="L25" s="204">
        <f>WWP!L$3</f>
        <v>0</v>
      </c>
      <c r="M25" s="204">
        <f>WWP!M$3</f>
        <v>0</v>
      </c>
      <c r="N25" s="204">
        <f>WWP!N$3</f>
        <v>0</v>
      </c>
      <c r="O25" s="204">
        <f>WWP!O$3</f>
        <v>0</v>
      </c>
      <c r="P25" s="204">
        <f>WWP!P$3</f>
        <v>0</v>
      </c>
      <c r="Q25" s="204">
        <f>WWP!Q$3</f>
        <v>0</v>
      </c>
      <c r="R25" s="204">
        <f>WWP!R$3</f>
        <v>0</v>
      </c>
      <c r="S25" s="204">
        <f>WWP!S$3</f>
        <v>0</v>
      </c>
      <c r="T25" s="204">
        <f>WWP!T$3</f>
        <v>0</v>
      </c>
      <c r="U25" s="204">
        <f>WWP!U$3</f>
        <v>0</v>
      </c>
      <c r="V25" s="204">
        <f>WWP!V$3</f>
        <v>0</v>
      </c>
      <c r="W25" s="204">
        <f>WWP!W$3</f>
        <v>0</v>
      </c>
      <c r="X25" s="204">
        <f>WWP!X$3</f>
        <v>0</v>
      </c>
      <c r="Y25" s="204">
        <f>WWP!Y$3</f>
        <v>0</v>
      </c>
    </row>
    <row r="26" spans="1:25" ht="12" customHeight="1" x14ac:dyDescent="0.25">
      <c r="A26" s="16" t="s">
        <v>68</v>
      </c>
      <c r="B26" s="207">
        <f>OIS!B$3</f>
        <v>2044.8286352370831</v>
      </c>
      <c r="C26" s="207">
        <f>OIS!C$3</f>
        <v>1802.3367945120051</v>
      </c>
      <c r="D26" s="207">
        <f>OIS!D$3</f>
        <v>1936.888051162972</v>
      </c>
      <c r="E26" s="207">
        <f>OIS!E$3</f>
        <v>2017.9822235236179</v>
      </c>
      <c r="F26" s="207">
        <f>OIS!F$3</f>
        <v>1829.4543655958771</v>
      </c>
      <c r="G26" s="207">
        <f>OIS!G$3</f>
        <v>1616.789691766076</v>
      </c>
      <c r="H26" s="207">
        <f>OIS!H$3</f>
        <v>1535.201916013104</v>
      </c>
      <c r="I26" s="207">
        <f>OIS!I$3</f>
        <v>1506.83838000778</v>
      </c>
      <c r="J26" s="207">
        <f>OIS!J$3</f>
        <v>1658.6709801349341</v>
      </c>
      <c r="K26" s="207">
        <f>OIS!K$3</f>
        <v>1449.25225932279</v>
      </c>
      <c r="L26" s="207">
        <f>OIS!L$3</f>
        <v>1192.578446863098</v>
      </c>
      <c r="M26" s="207">
        <f>OIS!M$3</f>
        <v>1173.5852581693939</v>
      </c>
      <c r="N26" s="207">
        <f>OIS!N$3</f>
        <v>1172.4566299979531</v>
      </c>
      <c r="O26" s="207">
        <f>OIS!O$3</f>
        <v>1106.070851922668</v>
      </c>
      <c r="P26" s="207">
        <f>OIS!P$3</f>
        <v>1013.366000780912</v>
      </c>
      <c r="Q26" s="207">
        <f>OIS!Q$3</f>
        <v>970.72054400000025</v>
      </c>
      <c r="R26" s="207">
        <f>OIS!R$3</f>
        <v>1019.3982641442821</v>
      </c>
      <c r="S26" s="207">
        <f>OIS!S$3</f>
        <v>1070.927831027951</v>
      </c>
      <c r="T26" s="207">
        <f>OIS!T$3</f>
        <v>1169.5119305774811</v>
      </c>
      <c r="U26" s="207">
        <f>OIS!U$3</f>
        <v>1361.228921591128</v>
      </c>
      <c r="V26" s="207">
        <f>OIS!V$3</f>
        <v>1295.068062245939</v>
      </c>
      <c r="W26" s="207">
        <f>OIS!W$3</f>
        <v>1349.6246150648631</v>
      </c>
      <c r="X26" s="207">
        <f>OIS!X$3</f>
        <v>1210.445116914291</v>
      </c>
      <c r="Y26" s="207">
        <f>OIS!Y$3</f>
        <v>1261.5999999999999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43.336199484092852</v>
      </c>
      <c r="C29" s="208">
        <f>ISI!C25+NFM!C43+CHI!C32+NMM!C31+PPA!C32+FBT!C12+TRE!C12+MAE!C12+TEL!C12+WWP!C12+OIS!C12</f>
        <v>41.530524505588993</v>
      </c>
      <c r="D29" s="208">
        <f>ISI!D25+NFM!D43+CHI!D32+NMM!D31+PPA!D32+FBT!D12+TRE!D12+MAE!D12+TEL!D12+WWP!D12+OIS!D12</f>
        <v>43.852106620808243</v>
      </c>
      <c r="E29" s="208">
        <f>ISI!E25+NFM!E43+CHI!E32+NMM!E31+PPA!E32+FBT!E12+TRE!E12+MAE!E12+TEL!E12+WWP!E12+OIS!E12</f>
        <v>47.807394668959589</v>
      </c>
      <c r="F29" s="208">
        <f>ISI!F25+NFM!F43+CHI!F32+NMM!F31+PPA!F32+FBT!F12+TRE!F12+MAE!F12+TEL!F12+WWP!F12+OIS!F12</f>
        <v>47.377472055030083</v>
      </c>
      <c r="G29" s="208">
        <f>ISI!G25+NFM!G43+CHI!G32+NMM!G31+PPA!G32+FBT!G12+TRE!G12+MAE!G12+TEL!G12+WWP!G12+OIS!G12</f>
        <v>50.343938091143599</v>
      </c>
      <c r="H29" s="208">
        <f>ISI!H25+NFM!H43+CHI!H32+NMM!H31+PPA!H32+FBT!H12+TRE!H12+MAE!H12+TEL!H12+WWP!H12+OIS!H12</f>
        <v>55.483920894239041</v>
      </c>
      <c r="I29" s="208">
        <f>ISI!I25+NFM!I43+CHI!I32+NMM!I31+PPA!I32+FBT!I12+TRE!I12+MAE!I12+TEL!I12+WWP!I12+OIS!I12</f>
        <v>57.394668959587257</v>
      </c>
      <c r="J29" s="208">
        <f>ISI!J25+NFM!J43+CHI!J32+NMM!J31+PPA!J32+FBT!J12+TRE!J12+MAE!J12+TEL!J12+WWP!J12+OIS!J12</f>
        <v>59.802235597592428</v>
      </c>
      <c r="K29" s="208">
        <f>ISI!K25+NFM!K43+CHI!K32+NMM!K31+PPA!K32+FBT!K12+TRE!K12+MAE!K12+TEL!K12+WWP!K12+OIS!K12</f>
        <v>51.929922613929513</v>
      </c>
      <c r="L29" s="208">
        <f>ISI!L25+NFM!L43+CHI!L32+NMM!L31+PPA!L32+FBT!L12+TRE!L12+MAE!L12+TEL!L12+WWP!L12+OIS!L12</f>
        <v>44.119690455717958</v>
      </c>
      <c r="M29" s="208">
        <f>ISI!M25+NFM!M43+CHI!M32+NMM!M31+PPA!M32+FBT!M12+TRE!M12+MAE!M12+TEL!M12+WWP!M12+OIS!M12</f>
        <v>39.866638005159075</v>
      </c>
      <c r="N29" s="208">
        <f>ISI!N25+NFM!N43+CHI!N32+NMM!N31+PPA!N32+FBT!N12+TRE!N12+MAE!N12+TEL!N12+WWP!N12+OIS!N12</f>
        <v>43.762338779019771</v>
      </c>
      <c r="O29" s="208">
        <f>ISI!O25+NFM!O43+CHI!O32+NMM!O31+PPA!O32+FBT!O12+TRE!O12+MAE!O12+TEL!O12+WWP!O12+OIS!O12</f>
        <v>52.22957867583834</v>
      </c>
      <c r="P29" s="208">
        <f>ISI!P25+NFM!P43+CHI!P32+NMM!P31+PPA!P32+FBT!P12+TRE!P12+MAE!P12+TEL!P12+WWP!P12+OIS!P12</f>
        <v>55.495012897678393</v>
      </c>
      <c r="Q29" s="208">
        <f>ISI!Q25+NFM!Q43+CHI!Q32+NMM!Q31+PPA!Q32+FBT!Q12+TRE!Q12+MAE!Q12+TEL!Q12+WWP!Q12+OIS!Q12</f>
        <v>55.138693035253652</v>
      </c>
      <c r="R29" s="208">
        <f>ISI!R25+NFM!R43+CHI!R32+NMM!R31+PPA!R32+FBT!R12+TRE!R12+MAE!R12+TEL!R12+WWP!R12+OIS!R12</f>
        <v>54.924849527085108</v>
      </c>
      <c r="S29" s="208">
        <f>ISI!S25+NFM!S43+CHI!S32+NMM!S31+PPA!S32+FBT!S12+TRE!S12+MAE!S12+TEL!S12+WWP!S12+OIS!S12</f>
        <v>57.156147893379185</v>
      </c>
      <c r="T29" s="208">
        <f>ISI!T25+NFM!T43+CHI!T32+NMM!T31+PPA!T32+FBT!T12+TRE!T12+MAE!T12+TEL!T12+WWP!T12+OIS!T12</f>
        <v>58.835081685296643</v>
      </c>
      <c r="U29" s="208">
        <f>ISI!U25+NFM!U43+CHI!U32+NMM!U31+PPA!U32+FBT!U12+TRE!U12+MAE!U12+TEL!U12+WWP!U12+OIS!U12</f>
        <v>61.017368873602749</v>
      </c>
      <c r="V29" s="208">
        <f>ISI!V25+NFM!V43+CHI!V32+NMM!V31+PPA!V32+FBT!V12+TRE!V12+MAE!V12+TEL!V12+WWP!V12+OIS!V12</f>
        <v>66.240928632846078</v>
      </c>
      <c r="W29" s="208">
        <f>ISI!W25+NFM!W43+CHI!W32+NMM!W31+PPA!W32+FBT!W12+TRE!W12+MAE!W12+TEL!W12+WWP!W12+OIS!W12</f>
        <v>70.031900257953566</v>
      </c>
      <c r="X29" s="208">
        <f>ISI!X25+NFM!X43+CHI!X32+NMM!X31+PPA!X32+FBT!X12+TRE!X12+MAE!X12+TEL!X12+WWP!X12+OIS!X12</f>
        <v>73.99828030954427</v>
      </c>
      <c r="Y29" s="208">
        <f>ISI!Y25+NFM!Y43+CHI!Y32+NMM!Y31+PPA!Y32+FBT!Y12+TRE!Y12+MAE!Y12+TEL!Y12+WWP!Y12+OIS!Y12</f>
        <v>63.758469475494394</v>
      </c>
    </row>
    <row r="30" spans="1:25" ht="12" customHeight="1" x14ac:dyDescent="0.25">
      <c r="A30" s="17" t="s">
        <v>28</v>
      </c>
      <c r="B30" s="209">
        <f t="shared" ref="B30:Y30" si="0">B31+B32</f>
        <v>0</v>
      </c>
      <c r="C30" s="209">
        <f t="shared" si="0"/>
        <v>0</v>
      </c>
      <c r="D30" s="209">
        <f t="shared" si="0"/>
        <v>0</v>
      </c>
      <c r="E30" s="209">
        <f t="shared" si="0"/>
        <v>0</v>
      </c>
      <c r="F30" s="209">
        <f t="shared" si="0"/>
        <v>0</v>
      </c>
      <c r="G30" s="209">
        <f t="shared" si="0"/>
        <v>0</v>
      </c>
      <c r="H30" s="209">
        <f t="shared" si="0"/>
        <v>0</v>
      </c>
      <c r="I30" s="209">
        <f t="shared" si="0"/>
        <v>0</v>
      </c>
      <c r="J30" s="209">
        <f t="shared" si="0"/>
        <v>0</v>
      </c>
      <c r="K30" s="209">
        <f t="shared" si="0"/>
        <v>0</v>
      </c>
      <c r="L30" s="209">
        <f t="shared" si="0"/>
        <v>0</v>
      </c>
      <c r="M30" s="209">
        <f t="shared" si="0"/>
        <v>0</v>
      </c>
      <c r="N30" s="209">
        <f t="shared" si="0"/>
        <v>0</v>
      </c>
      <c r="O30" s="209">
        <f t="shared" si="0"/>
        <v>0</v>
      </c>
      <c r="P30" s="209">
        <f t="shared" si="0"/>
        <v>0</v>
      </c>
      <c r="Q30" s="209">
        <f t="shared" si="0"/>
        <v>0</v>
      </c>
      <c r="R30" s="209">
        <f t="shared" si="0"/>
        <v>0</v>
      </c>
      <c r="S30" s="209">
        <f t="shared" si="0"/>
        <v>0</v>
      </c>
      <c r="T30" s="209">
        <f t="shared" si="0"/>
        <v>0</v>
      </c>
      <c r="U30" s="209">
        <f t="shared" si="0"/>
        <v>0</v>
      </c>
      <c r="V30" s="209">
        <f t="shared" si="0"/>
        <v>0</v>
      </c>
      <c r="W30" s="209">
        <f t="shared" si="0"/>
        <v>0</v>
      </c>
      <c r="X30" s="209">
        <f t="shared" si="0"/>
        <v>0</v>
      </c>
      <c r="Y30" s="209">
        <f t="shared" si="0"/>
        <v>0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0</v>
      </c>
      <c r="C31" s="204">
        <f>ISI!C27+NFM!C44+CHI!C33+NMM!C32+PPA!C33+FBT!C13+TRE!C13+MAE!C13+TEL!C13+WWP!C13+OIS!C13</f>
        <v>0</v>
      </c>
      <c r="D31" s="204">
        <f>ISI!D27+NFM!D44+CHI!D33+NMM!D32+PPA!D33+FBT!D13+TRE!D13+MAE!D13+TEL!D13+WWP!D13+OIS!D13</f>
        <v>0</v>
      </c>
      <c r="E31" s="204">
        <f>ISI!E27+NFM!E44+CHI!E33+NMM!E32+PPA!E33+FBT!E13+TRE!E13+MAE!E13+TEL!E13+WWP!E13+OIS!E13</f>
        <v>0</v>
      </c>
      <c r="F31" s="204">
        <f>ISI!F27+NFM!F44+CHI!F33+NMM!F32+PPA!F33+FBT!F13+TRE!F13+MAE!F13+TEL!F13+WWP!F13+OIS!F13</f>
        <v>0</v>
      </c>
      <c r="G31" s="204">
        <f>ISI!G27+NFM!G44+CHI!G33+NMM!G32+PPA!G33+FBT!G13+TRE!G13+MAE!G13+TEL!G13+WWP!G13+OIS!G13</f>
        <v>0</v>
      </c>
      <c r="H31" s="204">
        <f>ISI!H27+NFM!H44+CHI!H33+NMM!H32+PPA!H33+FBT!H13+TRE!H13+MAE!H13+TEL!H13+WWP!H13+OIS!H13</f>
        <v>0</v>
      </c>
      <c r="I31" s="204">
        <f>ISI!I27+NFM!I44+CHI!I33+NMM!I32+PPA!I33+FBT!I13+TRE!I13+MAE!I13+TEL!I13+WWP!I13+OIS!I13</f>
        <v>0</v>
      </c>
      <c r="J31" s="204">
        <f>ISI!J27+NFM!J44+CHI!J33+NMM!J32+PPA!J33+FBT!J13+TRE!J13+MAE!J13+TEL!J13+WWP!J13+OIS!J13</f>
        <v>0</v>
      </c>
      <c r="K31" s="204">
        <f>ISI!K27+NFM!K44+CHI!K33+NMM!K32+PPA!K33+FBT!K13+TRE!K13+MAE!K13+TEL!K13+WWP!K13+OIS!K13</f>
        <v>0</v>
      </c>
      <c r="L31" s="204">
        <f>ISI!L27+NFM!L44+CHI!L33+NMM!L32+PPA!L33+FBT!L13+TRE!L13+MAE!L13+TEL!L13+WWP!L13+OIS!L13</f>
        <v>0</v>
      </c>
      <c r="M31" s="204">
        <f>ISI!M27+NFM!M44+CHI!M33+NMM!M32+PPA!M33+FBT!M13+TRE!M13+MAE!M13+TEL!M13+WWP!M13+OIS!M13</f>
        <v>0</v>
      </c>
      <c r="N31" s="204">
        <f>ISI!N27+NFM!N44+CHI!N33+NMM!N32+PPA!N33+FBT!N13+TRE!N13+MAE!N13+TEL!N13+WWP!N13+OIS!N13</f>
        <v>0</v>
      </c>
      <c r="O31" s="204">
        <f>ISI!O27+NFM!O44+CHI!O33+NMM!O32+PPA!O33+FBT!O13+TRE!O13+MAE!O13+TEL!O13+WWP!O13+OIS!O13</f>
        <v>0</v>
      </c>
      <c r="P31" s="204">
        <f>ISI!P27+NFM!P44+CHI!P33+NMM!P32+PPA!P33+FBT!P13+TRE!P13+MAE!P13+TEL!P13+WWP!P13+OIS!P13</f>
        <v>0</v>
      </c>
      <c r="Q31" s="204">
        <f>ISI!Q27+NFM!Q44+CHI!Q33+NMM!Q32+PPA!Q33+FBT!Q13+TRE!Q13+MAE!Q13+TEL!Q13+WWP!Q13+OIS!Q13</f>
        <v>0</v>
      </c>
      <c r="R31" s="204">
        <f>ISI!R27+NFM!R44+CHI!R33+NMM!R32+PPA!R33+FBT!R13+TRE!R13+MAE!R13+TEL!R13+WWP!R13+OIS!R13</f>
        <v>0</v>
      </c>
      <c r="S31" s="204">
        <f>ISI!S27+NFM!S44+CHI!S33+NMM!S32+PPA!S33+FBT!S13+TRE!S13+MAE!S13+TEL!S13+WWP!S13+OIS!S13</f>
        <v>0</v>
      </c>
      <c r="T31" s="204">
        <f>ISI!T27+NFM!T44+CHI!T33+NMM!T32+PPA!T33+FBT!T13+TRE!T13+MAE!T13+TEL!T13+WWP!T13+OIS!T13</f>
        <v>0</v>
      </c>
      <c r="U31" s="204">
        <f>ISI!U27+NFM!U44+CHI!U33+NMM!U32+PPA!U33+FBT!U13+TRE!U13+MAE!U13+TEL!U13+WWP!U13+OIS!U13</f>
        <v>0</v>
      </c>
      <c r="V31" s="204">
        <f>ISI!V27+NFM!V44+CHI!V33+NMM!V32+PPA!V33+FBT!V13+TRE!V13+MAE!V13+TEL!V13+WWP!V13+OIS!V13</f>
        <v>0</v>
      </c>
      <c r="W31" s="204">
        <f>ISI!W27+NFM!W44+CHI!W33+NMM!W32+PPA!W33+FBT!W13+TRE!W13+MAE!W13+TEL!W13+WWP!W13+OIS!W13</f>
        <v>0</v>
      </c>
      <c r="X31" s="204">
        <f>ISI!X27+NFM!X44+CHI!X33+NMM!X32+PPA!X33+FBT!X13+TRE!X13+MAE!X13+TEL!X13+WWP!X13+OIS!X13</f>
        <v>0</v>
      </c>
      <c r="Y31" s="204">
        <f>ISI!Y27+NFM!Y44+CHI!Y33+NMM!Y32+PPA!Y33+FBT!Y13+TRE!Y13+MAE!Y13+TEL!Y13+WWP!Y13+OIS!Y13</f>
        <v>0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0</v>
      </c>
      <c r="C33" s="205">
        <f t="shared" si="1"/>
        <v>0</v>
      </c>
      <c r="D33" s="205">
        <f t="shared" si="1"/>
        <v>0</v>
      </c>
      <c r="E33" s="205">
        <f t="shared" si="1"/>
        <v>0</v>
      </c>
      <c r="F33" s="205">
        <f t="shared" si="1"/>
        <v>0</v>
      </c>
      <c r="G33" s="205">
        <f t="shared" si="1"/>
        <v>8.8134135855545992</v>
      </c>
      <c r="H33" s="205">
        <f t="shared" si="1"/>
        <v>9.9121238177128106</v>
      </c>
      <c r="I33" s="205">
        <f t="shared" si="1"/>
        <v>11.822871883061048</v>
      </c>
      <c r="J33" s="205">
        <f t="shared" si="1"/>
        <v>11.822871883061048</v>
      </c>
      <c r="K33" s="205">
        <f t="shared" si="1"/>
        <v>8.1638005159071341</v>
      </c>
      <c r="L33" s="205">
        <f t="shared" si="1"/>
        <v>9.9838349097162506</v>
      </c>
      <c r="M33" s="205">
        <f t="shared" si="1"/>
        <v>5.2068787618228711</v>
      </c>
      <c r="N33" s="205">
        <f t="shared" si="1"/>
        <v>9.1</v>
      </c>
      <c r="O33" s="205">
        <f t="shared" si="1"/>
        <v>17.478675838349091</v>
      </c>
      <c r="P33" s="205">
        <f t="shared" si="1"/>
        <v>20.569303525365424</v>
      </c>
      <c r="Q33" s="205">
        <f t="shared" si="1"/>
        <v>19.441960447119509</v>
      </c>
      <c r="R33" s="205">
        <f t="shared" si="1"/>
        <v>19.585210662080815</v>
      </c>
      <c r="S33" s="205">
        <f t="shared" si="1"/>
        <v>17.718400687876173</v>
      </c>
      <c r="T33" s="205">
        <f t="shared" si="1"/>
        <v>17.786242476354253</v>
      </c>
      <c r="U33" s="205">
        <f t="shared" si="1"/>
        <v>20.577386070507302</v>
      </c>
      <c r="V33" s="205">
        <f t="shared" si="1"/>
        <v>26.504041272570937</v>
      </c>
      <c r="W33" s="205">
        <f t="shared" si="1"/>
        <v>27.883576956147888</v>
      </c>
      <c r="X33" s="205">
        <f t="shared" si="1"/>
        <v>30.694582975064481</v>
      </c>
      <c r="Y33" s="205">
        <f t="shared" si="1"/>
        <v>21.343938091143588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0</v>
      </c>
      <c r="C35" s="204">
        <f>ISI!C31+NFM!C47+CHI!C36+NMM!C35+PPA!C36+FBT!C16+TRE!C16+MAE!C16+TEL!C16+WWP!C16+OIS!C16</f>
        <v>0</v>
      </c>
      <c r="D35" s="204">
        <f>ISI!D31+NFM!D47+CHI!D36+NMM!D35+PPA!D36+FBT!D16+TRE!D16+MAE!D16+TEL!D16+WWP!D16+OIS!D16</f>
        <v>0</v>
      </c>
      <c r="E35" s="204">
        <f>ISI!E31+NFM!E47+CHI!E36+NMM!E35+PPA!E36+FBT!E16+TRE!E16+MAE!E16+TEL!E16+WWP!E16+OIS!E16</f>
        <v>0</v>
      </c>
      <c r="F35" s="204">
        <f>ISI!F31+NFM!F47+CHI!F36+NMM!F35+PPA!F36+FBT!F16+TRE!F16+MAE!F16+TEL!F16+WWP!F16+OIS!F16</f>
        <v>0</v>
      </c>
      <c r="G35" s="204">
        <f>ISI!G31+NFM!G47+CHI!G36+NMM!G35+PPA!G36+FBT!G16+TRE!G16+MAE!G16+TEL!G16+WWP!G16+OIS!G16</f>
        <v>1.098710232158211</v>
      </c>
      <c r="H35" s="204">
        <f>ISI!H31+NFM!H47+CHI!H36+NMM!H35+PPA!H36+FBT!H16+TRE!H16+MAE!H16+TEL!H16+WWP!H16+OIS!H16</f>
        <v>2.1974204643164228</v>
      </c>
      <c r="I35" s="204">
        <f>ISI!I31+NFM!I47+CHI!I36+NMM!I35+PPA!I36+FBT!I16+TRE!I16+MAE!I16+TEL!I16+WWP!I16+OIS!I16</f>
        <v>2.1974204643164228</v>
      </c>
      <c r="J35" s="204">
        <f>ISI!J31+NFM!J47+CHI!J36+NMM!J35+PPA!J36+FBT!J16+TRE!J16+MAE!J16+TEL!J16+WWP!J16+OIS!J16</f>
        <v>2.1974204643164228</v>
      </c>
      <c r="K35" s="204">
        <f>ISI!K31+NFM!K47+CHI!K36+NMM!K35+PPA!K36+FBT!K16+TRE!K16+MAE!K16+TEL!K16+WWP!K16+OIS!K16</f>
        <v>2.1974204643164228</v>
      </c>
      <c r="L35" s="204">
        <f>ISI!L31+NFM!L47+CHI!L36+NMM!L35+PPA!L36+FBT!L16+TRE!L16+MAE!L16+TEL!L16+WWP!L16+OIS!L16</f>
        <v>2.1974204643164228</v>
      </c>
      <c r="M35" s="204">
        <f>ISI!M31+NFM!M47+CHI!M36+NMM!M35+PPA!M36+FBT!M16+TRE!M16+MAE!M16+TEL!M16+WWP!M16+OIS!M16</f>
        <v>2.1974204643164228</v>
      </c>
      <c r="N35" s="204">
        <f>ISI!N31+NFM!N47+CHI!N36+NMM!N35+PPA!N36+FBT!N16+TRE!N16+MAE!N16+TEL!N16+WWP!N16+OIS!N16</f>
        <v>2.1974204643164228</v>
      </c>
      <c r="O35" s="204">
        <f>ISI!O31+NFM!O47+CHI!O36+NMM!O35+PPA!O36+FBT!O16+TRE!O16+MAE!O16+TEL!O16+WWP!O16+OIS!O16</f>
        <v>2.1974204643164228</v>
      </c>
      <c r="P35" s="204">
        <f>ISI!P31+NFM!P47+CHI!P36+NMM!P35+PPA!P36+FBT!P16+TRE!P16+MAE!P16+TEL!P16+WWP!P16+OIS!P16</f>
        <v>3.2960447119518479</v>
      </c>
      <c r="Q35" s="204">
        <f>ISI!Q31+NFM!Q47+CHI!Q36+NMM!Q35+PPA!Q36+FBT!Q16+TRE!Q16+MAE!Q16+TEL!Q16+WWP!Q16+OIS!Q16</f>
        <v>2.1974204643164228</v>
      </c>
      <c r="R35" s="204">
        <f>ISI!R31+NFM!R47+CHI!R36+NMM!R35+PPA!R36+FBT!R16+TRE!R16+MAE!R16+TEL!R16+WWP!R16+OIS!R16</f>
        <v>3.2960447119518479</v>
      </c>
      <c r="S35" s="204">
        <f>ISI!S31+NFM!S47+CHI!S36+NMM!S35+PPA!S36+FBT!S16+TRE!S16+MAE!S16+TEL!S16+WWP!S16+OIS!S16</f>
        <v>3.6135855546001721</v>
      </c>
      <c r="T35" s="204">
        <f>ISI!T31+NFM!T47+CHI!T36+NMM!T35+PPA!T36+FBT!T16+TRE!T16+MAE!T16+TEL!T16+WWP!T16+OIS!T16</f>
        <v>4.0466036113499566</v>
      </c>
      <c r="U35" s="204">
        <f>ISI!U31+NFM!U47+CHI!U36+NMM!U35+PPA!U36+FBT!U16+TRE!U16+MAE!U16+TEL!U16+WWP!U16+OIS!U16</f>
        <v>4.3168529664660351</v>
      </c>
      <c r="V35" s="204">
        <f>ISI!V31+NFM!V47+CHI!V36+NMM!V35+PPA!V36+FBT!V16+TRE!V16+MAE!V16+TEL!V16+WWP!V16+OIS!V16</f>
        <v>3.5380051590713673</v>
      </c>
      <c r="W35" s="204">
        <f>ISI!W31+NFM!W47+CHI!W36+NMM!W35+PPA!W36+FBT!W16+TRE!W16+MAE!W16+TEL!W16+WWP!W16+OIS!W16</f>
        <v>3.7266552020636281</v>
      </c>
      <c r="X35" s="204">
        <f>ISI!X31+NFM!X47+CHI!X36+NMM!X35+PPA!X36+FBT!X16+TRE!X16+MAE!X16+TEL!X16+WWP!X16+OIS!X16</f>
        <v>4.1860705073086848</v>
      </c>
      <c r="Y35" s="204">
        <f>ISI!Y31+NFM!Y47+CHI!Y36+NMM!Y35+PPA!Y36+FBT!Y16+TRE!Y16+MAE!Y16+TEL!Y16+WWP!Y16+OIS!Y16</f>
        <v>4.3552020636285462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0</v>
      </c>
      <c r="C36" s="204">
        <f>ISI!C32+NFM!C48+CHI!C37+NMM!C36+PPA!C37+FBT!C17+TRE!C17+MAE!C17+TEL!C17+WWP!C17+OIS!C17</f>
        <v>0</v>
      </c>
      <c r="D36" s="204">
        <f>ISI!D32+NFM!D48+CHI!D37+NMM!D36+PPA!D37+FBT!D17+TRE!D17+MAE!D17+TEL!D17+WWP!D17+OIS!D17</f>
        <v>0</v>
      </c>
      <c r="E36" s="204">
        <f>ISI!E32+NFM!E48+CHI!E37+NMM!E36+PPA!E37+FBT!E17+TRE!E17+MAE!E17+TEL!E17+WWP!E17+OIS!E17</f>
        <v>0</v>
      </c>
      <c r="F36" s="204">
        <f>ISI!F32+NFM!F48+CHI!F37+NMM!F36+PPA!F37+FBT!F17+TRE!F17+MAE!F17+TEL!F17+WWP!F17+OIS!F17</f>
        <v>0</v>
      </c>
      <c r="G36" s="204">
        <f>ISI!G32+NFM!G48+CHI!G37+NMM!G36+PPA!G37+FBT!G17+TRE!G17+MAE!G17+TEL!G17+WWP!G17+OIS!G17</f>
        <v>1.026999140154772</v>
      </c>
      <c r="H36" s="204">
        <f>ISI!H32+NFM!H48+CHI!H37+NMM!H36+PPA!H37+FBT!H17+TRE!H17+MAE!H17+TEL!H17+WWP!H17+OIS!H17</f>
        <v>1.026999140154772</v>
      </c>
      <c r="I36" s="204">
        <f>ISI!I32+NFM!I48+CHI!I37+NMM!I36+PPA!I37+FBT!I17+TRE!I17+MAE!I17+TEL!I17+WWP!I17+OIS!I17</f>
        <v>1.026999140154772</v>
      </c>
      <c r="J36" s="204">
        <f>ISI!J32+NFM!J48+CHI!J37+NMM!J36+PPA!J37+FBT!J17+TRE!J17+MAE!J17+TEL!J17+WWP!J17+OIS!J17</f>
        <v>1.026999140154772</v>
      </c>
      <c r="K36" s="204">
        <f>ISI!K32+NFM!K48+CHI!K37+NMM!K36+PPA!K37+FBT!K17+TRE!K17+MAE!K17+TEL!K17+WWP!K17+OIS!K17</f>
        <v>2.0540842648323299</v>
      </c>
      <c r="L36" s="204">
        <f>ISI!L32+NFM!L48+CHI!L37+NMM!L36+PPA!L37+FBT!L17+TRE!L17+MAE!L17+TEL!L17+WWP!L17+OIS!L17</f>
        <v>2.0540842648323299</v>
      </c>
      <c r="M36" s="204">
        <f>ISI!M32+NFM!M48+CHI!M37+NMM!M36+PPA!M37+FBT!M17+TRE!M17+MAE!M17+TEL!M17+WWP!M17+OIS!M17</f>
        <v>2.0540842648323299</v>
      </c>
      <c r="N36" s="204">
        <f>ISI!N32+NFM!N48+CHI!N37+NMM!N36+PPA!N37+FBT!N17+TRE!N17+MAE!N17+TEL!N17+WWP!N17+OIS!N17</f>
        <v>3.0810834049871021</v>
      </c>
      <c r="O36" s="204">
        <f>ISI!O32+NFM!O48+CHI!O37+NMM!O36+PPA!O37+FBT!O17+TRE!O17+MAE!O17+TEL!O17+WWP!O17+OIS!O17</f>
        <v>13.35141874462596</v>
      </c>
      <c r="P36" s="204">
        <f>ISI!P32+NFM!P48+CHI!P37+NMM!P36+PPA!P37+FBT!P17+TRE!P17+MAE!P17+TEL!P17+WWP!P17+OIS!P17</f>
        <v>14.378417884780729</v>
      </c>
      <c r="Q36" s="204">
        <f>ISI!Q32+NFM!Q48+CHI!Q37+NMM!Q36+PPA!Q37+FBT!Q17+TRE!Q17+MAE!Q17+TEL!Q17+WWP!Q17+OIS!Q17</f>
        <v>14.378417884780729</v>
      </c>
      <c r="R36" s="204">
        <f>ISI!R32+NFM!R48+CHI!R37+NMM!R36+PPA!R37+FBT!R17+TRE!R17+MAE!R17+TEL!R17+WWP!R17+OIS!R17</f>
        <v>14.378417884780729</v>
      </c>
      <c r="S36" s="204">
        <f>ISI!S32+NFM!S48+CHI!S37+NMM!S36+PPA!S37+FBT!S17+TRE!S17+MAE!S17+TEL!S17+WWP!S17+OIS!S17</f>
        <v>12.231040412725701</v>
      </c>
      <c r="T36" s="204">
        <f>ISI!T32+NFM!T48+CHI!T37+NMM!T36+PPA!T37+FBT!T17+TRE!T17+MAE!T17+TEL!T17+WWP!T17+OIS!T17</f>
        <v>10.946259673258812</v>
      </c>
      <c r="U36" s="204">
        <f>ISI!U32+NFM!U48+CHI!U37+NMM!U36+PPA!U37+FBT!U17+TRE!U17+MAE!U17+TEL!U17+WWP!U17+OIS!U17</f>
        <v>13.042304385210659</v>
      </c>
      <c r="V36" s="204">
        <f>ISI!V32+NFM!V48+CHI!V37+NMM!V36+PPA!V37+FBT!V17+TRE!V17+MAE!V17+TEL!V17+WWP!V17+OIS!V17</f>
        <v>19.614359415305245</v>
      </c>
      <c r="W36" s="204">
        <f>ISI!W32+NFM!W48+CHI!W37+NMM!W36+PPA!W37+FBT!W17+TRE!W17+MAE!W17+TEL!W17+WWP!W17+OIS!W17</f>
        <v>20.358899398108335</v>
      </c>
      <c r="X36" s="204">
        <f>ISI!X32+NFM!X48+CHI!X37+NMM!X36+PPA!X37+FBT!X17+TRE!X17+MAE!X17+TEL!X17+WWP!X17+OIS!X17</f>
        <v>22.796044711951843</v>
      </c>
      <c r="Y36" s="204">
        <f>ISI!Y32+NFM!Y48+CHI!Y37+NMM!Y36+PPA!Y37+FBT!Y17+TRE!Y17+MAE!Y17+TEL!Y17+WWP!Y17+OIS!Y17</f>
        <v>13.321754084264828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0</v>
      </c>
      <c r="C37" s="204">
        <f>ISI!C33+NFM!C49+CHI!C38+NMM!C37+PPA!C38+FBT!C18+TRE!C18+MAE!C18+TEL!C18+WWP!C18+OIS!C18</f>
        <v>0</v>
      </c>
      <c r="D37" s="204">
        <f>ISI!D33+NFM!D49+CHI!D38+NMM!D37+PPA!D38+FBT!D18+TRE!D18+MAE!D18+TEL!D18+WWP!D18+OIS!D18</f>
        <v>0</v>
      </c>
      <c r="E37" s="204">
        <f>ISI!E33+NFM!E49+CHI!E38+NMM!E37+PPA!E38+FBT!E18+TRE!E18+MAE!E18+TEL!E18+WWP!E18+OIS!E18</f>
        <v>0</v>
      </c>
      <c r="F37" s="204">
        <f>ISI!F33+NFM!F49+CHI!F38+NMM!F37+PPA!F38+FBT!F18+TRE!F18+MAE!F18+TEL!F18+WWP!F18+OIS!F18</f>
        <v>0</v>
      </c>
      <c r="G37" s="204">
        <f>ISI!G33+NFM!G49+CHI!G38+NMM!G37+PPA!G38+FBT!G18+TRE!G18+MAE!G18+TEL!G18+WWP!G18+OIS!G18</f>
        <v>6.6877042132416156</v>
      </c>
      <c r="H37" s="204">
        <f>ISI!H33+NFM!H49+CHI!H38+NMM!H37+PPA!H38+FBT!H18+TRE!H18+MAE!H18+TEL!H18+WWP!H18+OIS!H18</f>
        <v>6.6877042132416156</v>
      </c>
      <c r="I37" s="204">
        <f>ISI!I33+NFM!I49+CHI!I38+NMM!I37+PPA!I38+FBT!I18+TRE!I18+MAE!I18+TEL!I18+WWP!I18+OIS!I18</f>
        <v>8.5984522785898534</v>
      </c>
      <c r="J37" s="204">
        <f>ISI!J33+NFM!J49+CHI!J38+NMM!J37+PPA!J38+FBT!J18+TRE!J18+MAE!J18+TEL!J18+WWP!J18+OIS!J18</f>
        <v>8.5984522785898534</v>
      </c>
      <c r="K37" s="204">
        <f>ISI!K33+NFM!K49+CHI!K38+NMM!K37+PPA!K38+FBT!K18+TRE!K18+MAE!K18+TEL!K18+WWP!K18+OIS!K18</f>
        <v>2.8661220980223558</v>
      </c>
      <c r="L37" s="204">
        <f>ISI!L33+NFM!L49+CHI!L38+NMM!L37+PPA!L38+FBT!L18+TRE!L18+MAE!L18+TEL!L18+WWP!L18+OIS!L18</f>
        <v>5.732330180567498</v>
      </c>
      <c r="M37" s="204">
        <f>ISI!M33+NFM!M49+CHI!M38+NMM!M37+PPA!M38+FBT!M18+TRE!M18+MAE!M18+TEL!M18+WWP!M18+OIS!M18</f>
        <v>0.95537403267411869</v>
      </c>
      <c r="N37" s="204">
        <f>ISI!N33+NFM!N49+CHI!N38+NMM!N37+PPA!N38+FBT!N18+TRE!N18+MAE!N18+TEL!N18+WWP!N18+OIS!N18</f>
        <v>3.8214961306964752</v>
      </c>
      <c r="O37" s="204">
        <f>ISI!O33+NFM!O49+CHI!O38+NMM!O37+PPA!O38+FBT!O18+TRE!O18+MAE!O18+TEL!O18+WWP!O18+OIS!O18</f>
        <v>1.9298366294067071</v>
      </c>
      <c r="P37" s="204">
        <f>ISI!P33+NFM!P49+CHI!P38+NMM!P37+PPA!P38+FBT!P18+TRE!P18+MAE!P18+TEL!P18+WWP!P18+OIS!P18</f>
        <v>2.894840928632846</v>
      </c>
      <c r="Q37" s="204">
        <f>ISI!Q33+NFM!Q49+CHI!Q38+NMM!Q37+PPA!Q38+FBT!Q18+TRE!Q18+MAE!Q18+TEL!Q18+WWP!Q18+OIS!Q18</f>
        <v>2.8661220980223558</v>
      </c>
      <c r="R37" s="204">
        <f>ISI!R33+NFM!R49+CHI!R38+NMM!R37+PPA!R38+FBT!R18+TRE!R18+MAE!R18+TEL!R18+WWP!R18+OIS!R18</f>
        <v>1.9107480653482369</v>
      </c>
      <c r="S37" s="204">
        <f>ISI!S33+NFM!S49+CHI!S38+NMM!S37+PPA!S38+FBT!S18+TRE!S18+MAE!S18+TEL!S18+WWP!S18+OIS!S18</f>
        <v>1.6213241616509031</v>
      </c>
      <c r="T37" s="204">
        <f>ISI!T33+NFM!T49+CHI!T38+NMM!T37+PPA!T38+FBT!T18+TRE!T18+MAE!T18+TEL!T18+WWP!T18+OIS!T18</f>
        <v>2.6999140154772143</v>
      </c>
      <c r="U37" s="204">
        <f>ISI!U33+NFM!U49+CHI!U38+NMM!U37+PPA!U38+FBT!U18+TRE!U18+MAE!U18+TEL!U18+WWP!U18+OIS!U18</f>
        <v>3.1154772141014617</v>
      </c>
      <c r="V37" s="204">
        <f>ISI!V33+NFM!V49+CHI!V38+NMM!V37+PPA!V38+FBT!V18+TRE!V18+MAE!V18+TEL!V18+WWP!V18+OIS!V18</f>
        <v>3.2540842648323292</v>
      </c>
      <c r="W37" s="204">
        <f>ISI!W33+NFM!W49+CHI!W38+NMM!W37+PPA!W38+FBT!W18+TRE!W18+MAE!W18+TEL!W18+WWP!W18+OIS!W18</f>
        <v>3.6963886500429912</v>
      </c>
      <c r="X37" s="204">
        <f>ISI!X33+NFM!X49+CHI!X38+NMM!X37+PPA!X38+FBT!X18+TRE!X18+MAE!X18+TEL!X18+WWP!X18+OIS!X18</f>
        <v>3.6045571797076512</v>
      </c>
      <c r="Y37" s="204">
        <f>ISI!Y33+NFM!Y49+CHI!Y38+NMM!Y37+PPA!Y38+FBT!Y18+TRE!Y18+MAE!Y18+TEL!Y18+WWP!Y18+OIS!Y18</f>
        <v>3.5559759243336204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0</v>
      </c>
      <c r="C38" s="204">
        <f>ISI!C34+NFM!C50+CHI!C39+NMM!C38+PPA!C39+FBT!C19+TRE!C19+MAE!C19+TEL!C19+WWP!C19+OIS!C19</f>
        <v>0</v>
      </c>
      <c r="D38" s="204">
        <f>ISI!D34+NFM!D50+CHI!D39+NMM!D38+PPA!D39+FBT!D19+TRE!D19+MAE!D19+TEL!D19+WWP!D19+OIS!D19</f>
        <v>0</v>
      </c>
      <c r="E38" s="204">
        <f>ISI!E34+NFM!E50+CHI!E39+NMM!E38+PPA!E39+FBT!E19+TRE!E19+MAE!E19+TEL!E19+WWP!E19+OIS!E19</f>
        <v>0</v>
      </c>
      <c r="F38" s="204">
        <f>ISI!F34+NFM!F50+CHI!F39+NMM!F38+PPA!F39+FBT!F19+TRE!F19+MAE!F19+TEL!F19+WWP!F19+OIS!F19</f>
        <v>0</v>
      </c>
      <c r="G38" s="204">
        <f>ISI!G34+NFM!G50+CHI!G39+NMM!G38+PPA!G39+FBT!G19+TRE!G19+MAE!G19+TEL!G19+WWP!G19+OIS!G19</f>
        <v>0</v>
      </c>
      <c r="H38" s="204">
        <f>ISI!H34+NFM!H50+CHI!H39+NMM!H38+PPA!H39+FBT!H19+TRE!H19+MAE!H19+TEL!H19+WWP!H19+OIS!H19</f>
        <v>0</v>
      </c>
      <c r="I38" s="204">
        <f>ISI!I34+NFM!I50+CHI!I39+NMM!I38+PPA!I39+FBT!I19+TRE!I19+MAE!I19+TEL!I19+WWP!I19+OIS!I19</f>
        <v>0</v>
      </c>
      <c r="J38" s="204">
        <f>ISI!J34+NFM!J50+CHI!J39+NMM!J38+PPA!J39+FBT!J19+TRE!J19+MAE!J19+TEL!J19+WWP!J19+OIS!J19</f>
        <v>0</v>
      </c>
      <c r="K38" s="204">
        <f>ISI!K34+NFM!K50+CHI!K39+NMM!K38+PPA!K39+FBT!K19+TRE!K19+MAE!K19+TEL!K19+WWP!K19+OIS!K19</f>
        <v>1.0461736887360269</v>
      </c>
      <c r="L38" s="204">
        <f>ISI!L34+NFM!L50+CHI!L39+NMM!L38+PPA!L39+FBT!L19+TRE!L19+MAE!L19+TEL!L19+WWP!L19+OIS!L19</f>
        <v>0</v>
      </c>
      <c r="M38" s="204">
        <f>ISI!M34+NFM!M50+CHI!M39+NMM!M38+PPA!M39+FBT!M19+TRE!M19+MAE!M19+TEL!M19+WWP!M19+OIS!M19</f>
        <v>0</v>
      </c>
      <c r="N38" s="204">
        <f>ISI!N34+NFM!N50+CHI!N39+NMM!N38+PPA!N39+FBT!N19+TRE!N19+MAE!N19+TEL!N19+WWP!N19+OIS!N19</f>
        <v>0</v>
      </c>
      <c r="O38" s="204">
        <f>ISI!O34+NFM!O50+CHI!O39+NMM!O38+PPA!O39+FBT!O19+TRE!O19+MAE!O19+TEL!O19+WWP!O19+OIS!O19</f>
        <v>0</v>
      </c>
      <c r="P38" s="204">
        <f>ISI!P34+NFM!P50+CHI!P39+NMM!P38+PPA!P39+FBT!P19+TRE!P19+MAE!P19+TEL!P19+WWP!P19+OIS!P19</f>
        <v>0</v>
      </c>
      <c r="Q38" s="204">
        <f>ISI!Q34+NFM!Q50+CHI!Q39+NMM!Q38+PPA!Q39+FBT!Q19+TRE!Q19+MAE!Q19+TEL!Q19+WWP!Q19+OIS!Q19</f>
        <v>0</v>
      </c>
      <c r="R38" s="204">
        <f>ISI!R34+NFM!R50+CHI!R39+NMM!R38+PPA!R39+FBT!R19+TRE!R19+MAE!R19+TEL!R19+WWP!R19+OIS!R19</f>
        <v>0</v>
      </c>
      <c r="S38" s="204">
        <f>ISI!S34+NFM!S50+CHI!S39+NMM!S38+PPA!S39+FBT!S19+TRE!S19+MAE!S19+TEL!S19+WWP!S19+OIS!S19</f>
        <v>0.25245055889939799</v>
      </c>
      <c r="T38" s="204">
        <f>ISI!T34+NFM!T50+CHI!T39+NMM!T38+PPA!T39+FBT!T19+TRE!T19+MAE!T19+TEL!T19+WWP!T19+OIS!T19</f>
        <v>9.3465176268271707E-2</v>
      </c>
      <c r="U38" s="204">
        <f>ISI!U34+NFM!U50+CHI!U39+NMM!U38+PPA!U39+FBT!U19+TRE!U19+MAE!U19+TEL!U19+WWP!U19+OIS!U19</f>
        <v>0.1027515047291488</v>
      </c>
      <c r="V38" s="204">
        <f>ISI!V34+NFM!V50+CHI!V39+NMM!V38+PPA!V39+FBT!V19+TRE!V19+MAE!V19+TEL!V19+WWP!V19+OIS!V19</f>
        <v>9.7592433361994829E-2</v>
      </c>
      <c r="W38" s="204">
        <f>ISI!W34+NFM!W50+CHI!W39+NMM!W38+PPA!W39+FBT!W19+TRE!W19+MAE!W19+TEL!W19+WWP!W19+OIS!W19</f>
        <v>0.10163370593293206</v>
      </c>
      <c r="X38" s="204">
        <f>ISI!X34+NFM!X50+CHI!X39+NMM!X38+PPA!X39+FBT!X19+TRE!X19+MAE!X19+TEL!X19+WWP!X19+OIS!X19</f>
        <v>0.10791057609630267</v>
      </c>
      <c r="Y38" s="204">
        <f>ISI!Y34+NFM!Y50+CHI!Y39+NMM!Y38+PPA!Y39+FBT!Y19+TRE!Y19+MAE!Y19+TEL!Y19+WWP!Y19+OIS!Y19</f>
        <v>0.11100601891659508</v>
      </c>
    </row>
    <row r="39" spans="1:25" ht="12" customHeight="1" x14ac:dyDescent="0.25">
      <c r="A39" s="19" t="s">
        <v>72</v>
      </c>
      <c r="B39" s="205">
        <f t="shared" ref="B39:Y39" si="2">B40+B41</f>
        <v>0</v>
      </c>
      <c r="C39" s="205">
        <f t="shared" si="2"/>
        <v>0</v>
      </c>
      <c r="D39" s="205">
        <f t="shared" si="2"/>
        <v>0</v>
      </c>
      <c r="E39" s="205">
        <f t="shared" si="2"/>
        <v>0</v>
      </c>
      <c r="F39" s="205">
        <f t="shared" si="2"/>
        <v>0</v>
      </c>
      <c r="G39" s="205">
        <f t="shared" si="2"/>
        <v>0</v>
      </c>
      <c r="H39" s="205">
        <f t="shared" si="2"/>
        <v>0</v>
      </c>
      <c r="I39" s="205">
        <f t="shared" si="2"/>
        <v>0</v>
      </c>
      <c r="J39" s="205">
        <f t="shared" si="2"/>
        <v>0</v>
      </c>
      <c r="K39" s="205">
        <f t="shared" si="2"/>
        <v>0</v>
      </c>
      <c r="L39" s="205">
        <f t="shared" si="2"/>
        <v>0</v>
      </c>
      <c r="M39" s="205">
        <f t="shared" si="2"/>
        <v>0</v>
      </c>
      <c r="N39" s="205">
        <f t="shared" si="2"/>
        <v>0</v>
      </c>
      <c r="O39" s="205">
        <f t="shared" si="2"/>
        <v>0</v>
      </c>
      <c r="P39" s="205">
        <f t="shared" si="2"/>
        <v>0</v>
      </c>
      <c r="Q39" s="205">
        <f t="shared" si="2"/>
        <v>0</v>
      </c>
      <c r="R39" s="205">
        <f t="shared" si="2"/>
        <v>0</v>
      </c>
      <c r="S39" s="205">
        <f t="shared" si="2"/>
        <v>0</v>
      </c>
      <c r="T39" s="205">
        <f t="shared" si="2"/>
        <v>0</v>
      </c>
      <c r="U39" s="205">
        <f t="shared" si="2"/>
        <v>0</v>
      </c>
      <c r="V39" s="205">
        <f t="shared" si="2"/>
        <v>0</v>
      </c>
      <c r="W39" s="205">
        <f t="shared" si="2"/>
        <v>0</v>
      </c>
      <c r="X39" s="205">
        <f t="shared" si="2"/>
        <v>0</v>
      </c>
      <c r="Y39" s="205">
        <f t="shared" si="2"/>
        <v>0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0</v>
      </c>
      <c r="C40" s="204">
        <f>ISI!C36+NFM!C52+CHI!C41+NMM!C40+PPA!C41+FBT!C21+TRE!C21+MAE!C21+TEL!C21+WWP!C21+OIS!C21</f>
        <v>0</v>
      </c>
      <c r="D40" s="204">
        <f>ISI!D36+NFM!D52+CHI!D41+NMM!D40+PPA!D41+FBT!D21+TRE!D21+MAE!D21+TEL!D21+WWP!D21+OIS!D21</f>
        <v>0</v>
      </c>
      <c r="E40" s="204">
        <f>ISI!E36+NFM!E52+CHI!E41+NMM!E40+PPA!E41+FBT!E21+TRE!E21+MAE!E21+TEL!E21+WWP!E21+OIS!E21</f>
        <v>0</v>
      </c>
      <c r="F40" s="204">
        <f>ISI!F36+NFM!F52+CHI!F41+NMM!F40+PPA!F41+FBT!F21+TRE!F21+MAE!F21+TEL!F21+WWP!F21+OIS!F21</f>
        <v>0</v>
      </c>
      <c r="G40" s="204">
        <f>ISI!G36+NFM!G52+CHI!G41+NMM!G40+PPA!G41+FBT!G21+TRE!G21+MAE!G21+TEL!G21+WWP!G21+OIS!G21</f>
        <v>0</v>
      </c>
      <c r="H40" s="204">
        <f>ISI!H36+NFM!H52+CHI!H41+NMM!H40+PPA!H41+FBT!H21+TRE!H21+MAE!H21+TEL!H21+WWP!H21+OIS!H21</f>
        <v>0</v>
      </c>
      <c r="I40" s="204">
        <f>ISI!I36+NFM!I52+CHI!I41+NMM!I40+PPA!I41+FBT!I21+TRE!I21+MAE!I21+TEL!I21+WWP!I21+OIS!I21</f>
        <v>0</v>
      </c>
      <c r="J40" s="204">
        <f>ISI!J36+NFM!J52+CHI!J41+NMM!J40+PPA!J41+FBT!J21+TRE!J21+MAE!J21+TEL!J21+WWP!J21+OIS!J21</f>
        <v>0</v>
      </c>
      <c r="K40" s="204">
        <f>ISI!K36+NFM!K52+CHI!K41+NMM!K40+PPA!K41+FBT!K21+TRE!K21+MAE!K21+TEL!K21+WWP!K21+OIS!K21</f>
        <v>0</v>
      </c>
      <c r="L40" s="204">
        <f>ISI!L36+NFM!L52+CHI!L41+NMM!L40+PPA!L41+FBT!L21+TRE!L21+MAE!L21+TEL!L21+WWP!L21+OIS!L21</f>
        <v>0</v>
      </c>
      <c r="M40" s="204">
        <f>ISI!M36+NFM!M52+CHI!M41+NMM!M40+PPA!M41+FBT!M21+TRE!M21+MAE!M21+TEL!M21+WWP!M21+OIS!M21</f>
        <v>0</v>
      </c>
      <c r="N40" s="204">
        <f>ISI!N36+NFM!N52+CHI!N41+NMM!N40+PPA!N41+FBT!N21+TRE!N21+MAE!N21+TEL!N21+WWP!N21+OIS!N21</f>
        <v>0</v>
      </c>
      <c r="O40" s="204">
        <f>ISI!O36+NFM!O52+CHI!O41+NMM!O40+PPA!O41+FBT!O21+TRE!O21+MAE!O21+TEL!O21+WWP!O21+OIS!O21</f>
        <v>0</v>
      </c>
      <c r="P40" s="204">
        <f>ISI!P36+NFM!P52+CHI!P41+NMM!P40+PPA!P41+FBT!P21+TRE!P21+MAE!P21+TEL!P21+WWP!P21+OIS!P21</f>
        <v>0</v>
      </c>
      <c r="Q40" s="204">
        <f>ISI!Q36+NFM!Q52+CHI!Q41+NMM!Q40+PPA!Q41+FBT!Q21+TRE!Q21+MAE!Q21+TEL!Q21+WWP!Q21+OIS!Q21</f>
        <v>0</v>
      </c>
      <c r="R40" s="204">
        <f>ISI!R36+NFM!R52+CHI!R41+NMM!R40+PPA!R41+FBT!R21+TRE!R21+MAE!R21+TEL!R21+WWP!R21+OIS!R21</f>
        <v>0</v>
      </c>
      <c r="S40" s="204">
        <f>ISI!S36+NFM!S52+CHI!S41+NMM!S40+PPA!S41+FBT!S21+TRE!S21+MAE!S21+TEL!S21+WWP!S21+OIS!S21</f>
        <v>0</v>
      </c>
      <c r="T40" s="204">
        <f>ISI!T36+NFM!T52+CHI!T41+NMM!T40+PPA!T41+FBT!T21+TRE!T21+MAE!T21+TEL!T21+WWP!T21+OIS!T21</f>
        <v>0</v>
      </c>
      <c r="U40" s="204">
        <f>ISI!U36+NFM!U52+CHI!U41+NMM!U40+PPA!U41+FBT!U21+TRE!U21+MAE!U21+TEL!U21+WWP!U21+OIS!U21</f>
        <v>0</v>
      </c>
      <c r="V40" s="204">
        <f>ISI!V36+NFM!V52+CHI!V41+NMM!V40+PPA!V41+FBT!V21+TRE!V21+MAE!V21+TEL!V21+WWP!V21+OIS!V21</f>
        <v>0</v>
      </c>
      <c r="W40" s="204">
        <f>ISI!W36+NFM!W52+CHI!W41+NMM!W40+PPA!W41+FBT!W21+TRE!W21+MAE!W21+TEL!W21+WWP!W21+OIS!W21</f>
        <v>0</v>
      </c>
      <c r="X40" s="204">
        <f>ISI!X36+NFM!X52+CHI!X41+NMM!X40+PPA!X41+FBT!X21+TRE!X21+MAE!X21+TEL!X21+WWP!X21+OIS!X21</f>
        <v>0</v>
      </c>
      <c r="Y40" s="204">
        <f>ISI!Y36+NFM!Y52+CHI!Y41+NMM!Y40+PPA!Y41+FBT!Y21+TRE!Y21+MAE!Y21+TEL!Y21+WWP!Y21+OIS!Y21</f>
        <v>0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0</v>
      </c>
      <c r="C41" s="204">
        <f>ISI!C37+NFM!C53+CHI!C42+NMM!C41+PPA!C42+FBT!C22+TRE!C22+MAE!C22+TEL!C22+WWP!C22+OIS!C22</f>
        <v>0</v>
      </c>
      <c r="D41" s="204">
        <f>ISI!D37+NFM!D53+CHI!D42+NMM!D41+PPA!D42+FBT!D22+TRE!D22+MAE!D22+TEL!D22+WWP!D22+OIS!D22</f>
        <v>0</v>
      </c>
      <c r="E41" s="204">
        <f>ISI!E37+NFM!E53+CHI!E42+NMM!E41+PPA!E42+FBT!E22+TRE!E22+MAE!E22+TEL!E22+WWP!E22+OIS!E22</f>
        <v>0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0</v>
      </c>
      <c r="C42" s="205">
        <f t="shared" si="3"/>
        <v>0</v>
      </c>
      <c r="D42" s="205">
        <f t="shared" si="3"/>
        <v>0</v>
      </c>
      <c r="E42" s="205">
        <f t="shared" si="3"/>
        <v>0</v>
      </c>
      <c r="F42" s="205">
        <f t="shared" si="3"/>
        <v>0</v>
      </c>
      <c r="G42" s="205">
        <f t="shared" si="3"/>
        <v>0</v>
      </c>
      <c r="H42" s="205">
        <f t="shared" si="3"/>
        <v>0</v>
      </c>
      <c r="I42" s="205">
        <f t="shared" si="3"/>
        <v>0</v>
      </c>
      <c r="J42" s="205">
        <f t="shared" si="3"/>
        <v>0</v>
      </c>
      <c r="K42" s="205">
        <f t="shared" si="3"/>
        <v>0</v>
      </c>
      <c r="L42" s="205">
        <f t="shared" si="3"/>
        <v>0</v>
      </c>
      <c r="M42" s="205">
        <f t="shared" si="3"/>
        <v>7.9965606190885632E-3</v>
      </c>
      <c r="N42" s="205">
        <f t="shared" si="3"/>
        <v>1.0576096302665519E-2</v>
      </c>
      <c r="O42" s="205">
        <f t="shared" si="3"/>
        <v>1.3155631986242479E-2</v>
      </c>
      <c r="P42" s="205">
        <f t="shared" si="3"/>
        <v>1.599312123817713E-2</v>
      </c>
      <c r="Q42" s="205">
        <f t="shared" si="3"/>
        <v>1.3155631986242479E-2</v>
      </c>
      <c r="R42" s="205">
        <f t="shared" si="3"/>
        <v>0</v>
      </c>
      <c r="S42" s="205">
        <f t="shared" si="3"/>
        <v>0</v>
      </c>
      <c r="T42" s="205">
        <f t="shared" si="3"/>
        <v>0</v>
      </c>
      <c r="U42" s="205">
        <f t="shared" si="3"/>
        <v>0</v>
      </c>
      <c r="V42" s="205">
        <f t="shared" si="3"/>
        <v>0</v>
      </c>
      <c r="W42" s="205">
        <f t="shared" si="3"/>
        <v>0</v>
      </c>
      <c r="X42" s="205">
        <f t="shared" si="3"/>
        <v>0</v>
      </c>
      <c r="Y42" s="205">
        <f t="shared" si="3"/>
        <v>0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0</v>
      </c>
      <c r="C43" s="204">
        <f>ISI!C39+NFM!C55+CHI!C44+NMM!C43+PPA!C44+FBT!C24+TRE!C24+MAE!C24+TEL!C24+WWP!C24+OIS!C24</f>
        <v>0</v>
      </c>
      <c r="D43" s="204">
        <f>ISI!D39+NFM!D55+CHI!D44+NMM!D43+PPA!D44+FBT!D24+TRE!D24+MAE!D24+TEL!D24+WWP!D24+OIS!D24</f>
        <v>0</v>
      </c>
      <c r="E43" s="204">
        <f>ISI!E39+NFM!E55+CHI!E44+NMM!E43+PPA!E44+FBT!E24+TRE!E24+MAE!E24+TEL!E24+WWP!E24+OIS!E24</f>
        <v>0</v>
      </c>
      <c r="F43" s="204">
        <f>ISI!F39+NFM!F55+CHI!F44+NMM!F43+PPA!F44+FBT!F24+TRE!F24+MAE!F24+TEL!F24+WWP!F24+OIS!F24</f>
        <v>0</v>
      </c>
      <c r="G43" s="204">
        <f>ISI!G39+NFM!G55+CHI!G44+NMM!G43+PPA!G44+FBT!G24+TRE!G24+MAE!G24+TEL!G24+WWP!G24+OIS!G24</f>
        <v>0</v>
      </c>
      <c r="H43" s="204">
        <f>ISI!H39+NFM!H55+CHI!H44+NMM!H43+PPA!H44+FBT!H24+TRE!H24+MAE!H24+TEL!H24+WWP!H24+OIS!H24</f>
        <v>0</v>
      </c>
      <c r="I43" s="204">
        <f>ISI!I39+NFM!I55+CHI!I44+NMM!I43+PPA!I44+FBT!I24+TRE!I24+MAE!I24+TEL!I24+WWP!I24+OIS!I24</f>
        <v>0</v>
      </c>
      <c r="J43" s="204">
        <f>ISI!J39+NFM!J55+CHI!J44+NMM!J43+PPA!J44+FBT!J24+TRE!J24+MAE!J24+TEL!J24+WWP!J24+OIS!J24</f>
        <v>0</v>
      </c>
      <c r="K43" s="204">
        <f>ISI!K39+NFM!K55+CHI!K44+NMM!K43+PPA!K44+FBT!K24+TRE!K24+MAE!K24+TEL!K24+WWP!K24+OIS!K24</f>
        <v>0</v>
      </c>
      <c r="L43" s="204">
        <f>ISI!L39+NFM!L55+CHI!L44+NMM!L43+PPA!L44+FBT!L24+TRE!L24+MAE!L24+TEL!L24+WWP!L24+OIS!L24</f>
        <v>0</v>
      </c>
      <c r="M43" s="204">
        <f>ISI!M39+NFM!M55+CHI!M44+NMM!M43+PPA!M44+FBT!M24+TRE!M24+MAE!M24+TEL!M24+WWP!M24+OIS!M24</f>
        <v>0</v>
      </c>
      <c r="N43" s="204">
        <f>ISI!N39+NFM!N55+CHI!N44+NMM!N43+PPA!N44+FBT!N24+TRE!N24+MAE!N24+TEL!N24+WWP!N24+OIS!N24</f>
        <v>0</v>
      </c>
      <c r="O43" s="204">
        <f>ISI!O39+NFM!O55+CHI!O44+NMM!O43+PPA!O44+FBT!O24+TRE!O24+MAE!O24+TEL!O24+WWP!O24+OIS!O24</f>
        <v>0</v>
      </c>
      <c r="P43" s="204">
        <f>ISI!P39+NFM!P55+CHI!P44+NMM!P43+PPA!P44+FBT!P24+TRE!P24+MAE!P24+TEL!P24+WWP!P24+OIS!P24</f>
        <v>0</v>
      </c>
      <c r="Q43" s="204">
        <f>ISI!Q39+NFM!Q55+CHI!Q44+NMM!Q43+PPA!Q44+FBT!Q24+TRE!Q24+MAE!Q24+TEL!Q24+WWP!Q24+OIS!Q24</f>
        <v>0</v>
      </c>
      <c r="R43" s="204">
        <f>ISI!R39+NFM!R55+CHI!R44+NMM!R43+PPA!R44+FBT!R24+TRE!R24+MAE!R24+TEL!R24+WWP!R24+OIS!R24</f>
        <v>0</v>
      </c>
      <c r="S43" s="204">
        <f>ISI!S39+NFM!S55+CHI!S44+NMM!S43+PPA!S44+FBT!S24+TRE!S24+MAE!S24+TEL!S24+WWP!S24+OIS!S24</f>
        <v>0</v>
      </c>
      <c r="T43" s="204">
        <f>ISI!T39+NFM!T55+CHI!T44+NMM!T43+PPA!T44+FBT!T24+TRE!T24+MAE!T24+TEL!T24+WWP!T24+OIS!T24</f>
        <v>0</v>
      </c>
      <c r="U43" s="204">
        <f>ISI!U39+NFM!U55+CHI!U44+NMM!U43+PPA!U44+FBT!U24+TRE!U24+MAE!U24+TEL!U24+WWP!U24+OIS!U24</f>
        <v>0</v>
      </c>
      <c r="V43" s="204">
        <f>ISI!V39+NFM!V55+CHI!V44+NMM!V43+PPA!V44+FBT!V24+TRE!V24+MAE!V24+TEL!V24+WWP!V24+OIS!V24</f>
        <v>0</v>
      </c>
      <c r="W43" s="204">
        <f>ISI!W39+NFM!W55+CHI!W44+NMM!W43+PPA!W44+FBT!W24+TRE!W24+MAE!W24+TEL!W24+WWP!W24+OIS!W24</f>
        <v>0</v>
      </c>
      <c r="X43" s="204">
        <f>ISI!X39+NFM!X55+CHI!X44+NMM!X43+PPA!X44+FBT!X24+TRE!X24+MAE!X24+TEL!X24+WWP!X24+OIS!X24</f>
        <v>0</v>
      </c>
      <c r="Y43" s="204">
        <f>ISI!Y39+NFM!Y55+CHI!Y44+NMM!Y43+PPA!Y44+FBT!Y24+TRE!Y24+MAE!Y24+TEL!Y24+WWP!Y24+OIS!Y24</f>
        <v>0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</v>
      </c>
      <c r="L44" s="204">
        <f>ISI!L40+NFM!L56+CHI!L45+NMM!L44+PPA!L45+FBT!L25+TRE!L25+MAE!L25+TEL!L25+WWP!L25+OIS!L25</f>
        <v>0</v>
      </c>
      <c r="M44" s="204">
        <f>ISI!M40+NFM!M56+CHI!M45+NMM!M44+PPA!M45+FBT!M25+TRE!M25+MAE!M25+TEL!M25+WWP!M25+OIS!M25</f>
        <v>0</v>
      </c>
      <c r="N44" s="204">
        <f>ISI!N40+NFM!N56+CHI!N45+NMM!N44+PPA!N45+FBT!N25+TRE!N25+MAE!N25+TEL!N25+WWP!N25+OIS!N25</f>
        <v>0</v>
      </c>
      <c r="O44" s="204">
        <f>ISI!O40+NFM!O56+CHI!O45+NMM!O44+PPA!O45+FBT!O25+TRE!O25+MAE!O25+TEL!O25+WWP!O25+OIS!O25</f>
        <v>0</v>
      </c>
      <c r="P44" s="204">
        <f>ISI!P40+NFM!P56+CHI!P45+NMM!P44+PPA!P45+FBT!P25+TRE!P25+MAE!P25+TEL!P25+WWP!P25+OIS!P25</f>
        <v>0</v>
      </c>
      <c r="Q44" s="204">
        <f>ISI!Q40+NFM!Q56+CHI!Q45+NMM!Q44+PPA!Q45+FBT!Q25+TRE!Q25+MAE!Q25+TEL!Q25+WWP!Q25+OIS!Q25</f>
        <v>0</v>
      </c>
      <c r="R44" s="204">
        <f>ISI!R40+NFM!R56+CHI!R45+NMM!R44+PPA!R45+FBT!R25+TRE!R25+MAE!R25+TEL!R25+WWP!R25+OIS!R25</f>
        <v>0</v>
      </c>
      <c r="S44" s="204">
        <f>ISI!S40+NFM!S56+CHI!S45+NMM!S44+PPA!S45+FBT!S25+TRE!S25+MAE!S25+TEL!S25+WWP!S25+OIS!S25</f>
        <v>0</v>
      </c>
      <c r="T44" s="204">
        <f>ISI!T40+NFM!T56+CHI!T45+NMM!T44+PPA!T45+FBT!T25+TRE!T25+MAE!T25+TEL!T25+WWP!T25+OIS!T25</f>
        <v>0</v>
      </c>
      <c r="U44" s="204">
        <f>ISI!U40+NFM!U56+CHI!U45+NMM!U44+PPA!U45+FBT!U25+TRE!U25+MAE!U25+TEL!U25+WWP!U25+OIS!U25</f>
        <v>0</v>
      </c>
      <c r="V44" s="204">
        <f>ISI!V40+NFM!V56+CHI!V45+NMM!V44+PPA!V45+FBT!V25+TRE!V25+MAE!V25+TEL!V25+WWP!V25+OIS!V25</f>
        <v>0</v>
      </c>
      <c r="W44" s="204">
        <f>ISI!W40+NFM!W56+CHI!W45+NMM!W44+PPA!W45+FBT!W25+TRE!W25+MAE!W25+TEL!W25+WWP!W25+OIS!W25</f>
        <v>0</v>
      </c>
      <c r="X44" s="204">
        <f>ISI!X40+NFM!X56+CHI!X45+NMM!X44+PPA!X45+FBT!X25+TRE!X25+MAE!X25+TEL!X25+WWP!X25+OIS!X25</f>
        <v>0</v>
      </c>
      <c r="Y44" s="204">
        <f>ISI!Y40+NFM!Y56+CHI!Y45+NMM!Y44+PPA!Y45+FBT!Y25+TRE!Y25+MAE!Y25+TEL!Y25+WWP!Y25+OIS!Y25</f>
        <v>0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7.9965606190885632E-3</v>
      </c>
      <c r="N45" s="204">
        <f>ISI!N41+NFM!N57+CHI!N46+NMM!N45+PPA!N46+FBT!N26+TRE!N26+MAE!N26+TEL!N26+WWP!N26+OIS!N26</f>
        <v>1.0576096302665519E-2</v>
      </c>
      <c r="O45" s="204">
        <f>ISI!O41+NFM!O57+CHI!O46+NMM!O45+PPA!O46+FBT!O26+TRE!O26+MAE!O26+TEL!O26+WWP!O26+OIS!O26</f>
        <v>1.3155631986242479E-2</v>
      </c>
      <c r="P45" s="204">
        <f>ISI!P41+NFM!P57+CHI!P46+NMM!P45+PPA!P46+FBT!P26+TRE!P26+MAE!P26+TEL!P26+WWP!P26+OIS!P26</f>
        <v>1.599312123817713E-2</v>
      </c>
      <c r="Q45" s="204">
        <f>ISI!Q41+NFM!Q57+CHI!Q46+NMM!Q45+PPA!Q46+FBT!Q26+TRE!Q26+MAE!Q26+TEL!Q26+WWP!Q26+OIS!Q26</f>
        <v>1.3155631986242479E-2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0</v>
      </c>
      <c r="C49" s="206">
        <f>ISI!C45+NFM!C61+CHI!C50+NMM!C49+PPA!C50+FBT!C30+TRE!C30+MAE!C30+TEL!C30+WWP!C30+OIS!C30</f>
        <v>0</v>
      </c>
      <c r="D49" s="206">
        <f>ISI!D45+NFM!D61+CHI!D50+NMM!D49+PPA!D50+FBT!D30+TRE!D30+MAE!D30+TEL!D30+WWP!D30+OIS!D30</f>
        <v>0</v>
      </c>
      <c r="E49" s="206">
        <f>ISI!E45+NFM!E61+CHI!E50+NMM!E49+PPA!E50+FBT!E30+TRE!E30+MAE!E30+TEL!E30+WWP!E30+OIS!E30</f>
        <v>0</v>
      </c>
      <c r="F49" s="206">
        <f>ISI!F45+NFM!F61+CHI!F50+NMM!F49+PPA!F50+FBT!F30+TRE!F30+MAE!F30+TEL!F30+WWP!F30+OIS!F30</f>
        <v>0</v>
      </c>
      <c r="G49" s="206">
        <f>ISI!G45+NFM!G61+CHI!G50+NMM!G49+PPA!G50+FBT!G30+TRE!G30+MAE!G30+TEL!G30+WWP!G30+OIS!G30</f>
        <v>0</v>
      </c>
      <c r="H49" s="206">
        <f>ISI!H45+NFM!H61+CHI!H50+NMM!H49+PPA!H50+FBT!H30+TRE!H30+MAE!H30+TEL!H30+WWP!H30+OIS!H30</f>
        <v>0</v>
      </c>
      <c r="I49" s="206">
        <f>ISI!I45+NFM!I61+CHI!I50+NMM!I49+PPA!I50+FBT!I30+TRE!I30+MAE!I30+TEL!I30+WWP!I30+OIS!I30</f>
        <v>0</v>
      </c>
      <c r="J49" s="206">
        <f>ISI!J45+NFM!J61+CHI!J50+NMM!J49+PPA!J50+FBT!J30+TRE!J30+MAE!J30+TEL!J30+WWP!J30+OIS!J30</f>
        <v>0</v>
      </c>
      <c r="K49" s="206">
        <f>ISI!K45+NFM!K61+CHI!K50+NMM!K49+PPA!K50+FBT!K30+TRE!K30+MAE!K30+TEL!K30+WWP!K30+OIS!K30</f>
        <v>0</v>
      </c>
      <c r="L49" s="206">
        <f>ISI!L45+NFM!L61+CHI!L50+NMM!L49+PPA!L50+FBT!L30+TRE!L30+MAE!L30+TEL!L30+WWP!L30+OIS!L30</f>
        <v>0</v>
      </c>
      <c r="M49" s="206">
        <f>ISI!M45+NFM!M61+CHI!M50+NMM!M49+PPA!M50+FBT!M30+TRE!M30+MAE!M30+TEL!M30+WWP!M30+OIS!M30</f>
        <v>0</v>
      </c>
      <c r="N49" s="206">
        <f>ISI!N45+NFM!N61+CHI!N50+NMM!N49+PPA!N50+FBT!N30+TRE!N30+MAE!N30+TEL!N30+WWP!N30+OIS!N30</f>
        <v>0</v>
      </c>
      <c r="O49" s="206">
        <f>ISI!O45+NFM!O61+CHI!O50+NMM!O49+PPA!O50+FBT!O30+TRE!O30+MAE!O30+TEL!O30+WWP!O30+OIS!O30</f>
        <v>0</v>
      </c>
      <c r="P49" s="206">
        <f>ISI!P45+NFM!P61+CHI!P50+NMM!P49+PPA!P50+FBT!P30+TRE!P30+MAE!P30+TEL!P30+WWP!P30+OIS!P30</f>
        <v>0</v>
      </c>
      <c r="Q49" s="206">
        <f>ISI!Q45+NFM!Q61+CHI!Q50+NMM!Q49+PPA!Q50+FBT!Q30+TRE!Q30+MAE!Q30+TEL!Q30+WWP!Q30+OIS!Q30</f>
        <v>0</v>
      </c>
      <c r="R49" s="206">
        <f>ISI!R45+NFM!R61+CHI!R50+NMM!R49+PPA!R50+FBT!R30+TRE!R30+MAE!R30+TEL!R30+WWP!R30+OIS!R30</f>
        <v>0</v>
      </c>
      <c r="S49" s="206">
        <f>ISI!S45+NFM!S61+CHI!S50+NMM!S49+PPA!S50+FBT!S30+TRE!S30+MAE!S30+TEL!S30+WWP!S30+OIS!S30</f>
        <v>0</v>
      </c>
      <c r="T49" s="206">
        <f>ISI!T45+NFM!T61+CHI!T50+NMM!T49+PPA!T50+FBT!T30+TRE!T30+MAE!T30+TEL!T30+WWP!T30+OIS!T30</f>
        <v>0</v>
      </c>
      <c r="U49" s="206">
        <f>ISI!U45+NFM!U61+CHI!U50+NMM!U49+PPA!U50+FBT!U30+TRE!U30+MAE!U30+TEL!U30+WWP!U30+OIS!U30</f>
        <v>0</v>
      </c>
      <c r="V49" s="206">
        <f>ISI!V45+NFM!V61+CHI!V50+NMM!V49+PPA!V50+FBT!V30+TRE!V30+MAE!V30+TEL!V30+WWP!V30+OIS!V30</f>
        <v>0</v>
      </c>
      <c r="W49" s="206">
        <f>ISI!W45+NFM!W61+CHI!W50+NMM!W49+PPA!W50+FBT!W30+TRE!W30+MAE!W30+TEL!W30+WWP!W30+OIS!W30</f>
        <v>0</v>
      </c>
      <c r="X49" s="206">
        <f>ISI!X45+NFM!X61+CHI!X50+NMM!X49+PPA!X50+FBT!X30+TRE!X30+MAE!X30+TEL!X30+WWP!X30+OIS!X30</f>
        <v>0</v>
      </c>
      <c r="Y49" s="206">
        <f>ISI!Y45+NFM!Y61+CHI!Y50+NMM!Y49+PPA!Y50+FBT!Y30+TRE!Y30+MAE!Y30+TEL!Y30+WWP!Y30+OIS!Y30</f>
        <v>0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43.336199484092859</v>
      </c>
      <c r="C50" s="207">
        <f>ISI!C46+NFM!C62+CHI!C51+NMM!C50+PPA!C51+FBT!C31+TRE!C31+MAE!C31+TEL!C31+WWP!C31+OIS!C31</f>
        <v>41.530524505588993</v>
      </c>
      <c r="D50" s="207">
        <f>ISI!D46+NFM!D62+CHI!D51+NMM!D50+PPA!D51+FBT!D31+TRE!D31+MAE!D31+TEL!D31+WWP!D31+OIS!D31</f>
        <v>43.85210662080825</v>
      </c>
      <c r="E50" s="207">
        <f>ISI!E46+NFM!E62+CHI!E51+NMM!E50+PPA!E51+FBT!E31+TRE!E31+MAE!E31+TEL!E31+WWP!E31+OIS!E31</f>
        <v>47.807394668959581</v>
      </c>
      <c r="F50" s="207">
        <f>ISI!F46+NFM!F62+CHI!F51+NMM!F50+PPA!F51+FBT!F31+TRE!F31+MAE!F31+TEL!F31+WWP!F31+OIS!F31</f>
        <v>47.37747205503009</v>
      </c>
      <c r="G50" s="207">
        <f>ISI!G46+NFM!G62+CHI!G51+NMM!G50+PPA!G51+FBT!G31+TRE!G31+MAE!G31+TEL!G31+WWP!G31+OIS!G31</f>
        <v>41.530524505588993</v>
      </c>
      <c r="H50" s="207">
        <f>ISI!H46+NFM!H62+CHI!H51+NMM!H50+PPA!H51+FBT!H31+TRE!H31+MAE!H31+TEL!H31+WWP!H31+OIS!H31</f>
        <v>45.571797076526217</v>
      </c>
      <c r="I50" s="207">
        <f>ISI!I46+NFM!I62+CHI!I51+NMM!I50+PPA!I51+FBT!I31+TRE!I31+MAE!I31+TEL!I31+WWP!I31+OIS!I31</f>
        <v>45.571797076526217</v>
      </c>
      <c r="J50" s="207">
        <f>ISI!J46+NFM!J62+CHI!J51+NMM!J50+PPA!J51+FBT!J31+TRE!J31+MAE!J31+TEL!J31+WWP!J31+OIS!J31</f>
        <v>47.979363714531381</v>
      </c>
      <c r="K50" s="207">
        <f>ISI!K46+NFM!K62+CHI!K51+NMM!K50+PPA!K51+FBT!K31+TRE!K31+MAE!K31+TEL!K31+WWP!K31+OIS!K31</f>
        <v>43.76612209802235</v>
      </c>
      <c r="L50" s="207">
        <f>ISI!L46+NFM!L62+CHI!L51+NMM!L50+PPA!L51+FBT!L31+TRE!L31+MAE!L31+TEL!L31+WWP!L31+OIS!L31</f>
        <v>34.135855546001721</v>
      </c>
      <c r="M50" s="207">
        <f>ISI!M46+NFM!M62+CHI!M51+NMM!M50+PPA!M51+FBT!M31+TRE!M31+MAE!M31+TEL!M31+WWP!M31+OIS!M31</f>
        <v>34.651762682717113</v>
      </c>
      <c r="N50" s="207">
        <f>ISI!N46+NFM!N62+CHI!N51+NMM!N50+PPA!N51+FBT!N31+TRE!N31+MAE!N31+TEL!N31+WWP!N31+OIS!N31</f>
        <v>34.651762682717106</v>
      </c>
      <c r="O50" s="207">
        <f>ISI!O46+NFM!O62+CHI!O51+NMM!O50+PPA!O51+FBT!O31+TRE!O31+MAE!O31+TEL!O31+WWP!O31+OIS!O31</f>
        <v>34.737747205502998</v>
      </c>
      <c r="P50" s="207">
        <f>ISI!P46+NFM!P62+CHI!P51+NMM!P50+PPA!P51+FBT!P31+TRE!P31+MAE!P31+TEL!P31+WWP!P31+OIS!P31</f>
        <v>34.909716251074805</v>
      </c>
      <c r="Q50" s="207">
        <f>ISI!Q46+NFM!Q62+CHI!Q51+NMM!Q50+PPA!Q51+FBT!Q31+TRE!Q31+MAE!Q31+TEL!Q31+WWP!Q31+OIS!Q31</f>
        <v>35.683576956147888</v>
      </c>
      <c r="R50" s="207">
        <f>ISI!R46+NFM!R62+CHI!R51+NMM!R50+PPA!R51+FBT!R31+TRE!R31+MAE!R31+TEL!R31+WWP!R31+OIS!R31</f>
        <v>35.339638865004289</v>
      </c>
      <c r="S50" s="207">
        <f>ISI!S46+NFM!S62+CHI!S51+NMM!S50+PPA!S51+FBT!S31+TRE!S31+MAE!S31+TEL!S31+WWP!S31+OIS!S31</f>
        <v>39.437747205503001</v>
      </c>
      <c r="T50" s="207">
        <f>ISI!T46+NFM!T62+CHI!T51+NMM!T50+PPA!T51+FBT!T31+TRE!T31+MAE!T31+TEL!T31+WWP!T31+OIS!T31</f>
        <v>41.04883920894239</v>
      </c>
      <c r="U50" s="207">
        <f>ISI!U46+NFM!U62+CHI!U51+NMM!U50+PPA!U51+FBT!U31+TRE!U31+MAE!U31+TEL!U31+WWP!U31+OIS!U31</f>
        <v>40.439982803095447</v>
      </c>
      <c r="V50" s="207">
        <f>ISI!V46+NFM!V62+CHI!V51+NMM!V50+PPA!V51+FBT!V31+TRE!V31+MAE!V31+TEL!V31+WWP!V31+OIS!V31</f>
        <v>39.736887360275141</v>
      </c>
      <c r="W50" s="207">
        <f>ISI!W46+NFM!W62+CHI!W51+NMM!W50+PPA!W51+FBT!W31+TRE!W31+MAE!W31+TEL!W31+WWP!W31+OIS!W31</f>
        <v>42.148323301805675</v>
      </c>
      <c r="X50" s="207">
        <f>ISI!X46+NFM!X62+CHI!X51+NMM!X50+PPA!X51+FBT!X31+TRE!X31+MAE!X31+TEL!X31+WWP!X31+OIS!X31</f>
        <v>43.303697334479793</v>
      </c>
      <c r="Y50" s="207">
        <f>ISI!Y46+NFM!Y62+CHI!Y51+NMM!Y50+PPA!Y51+FBT!Y31+TRE!Y31+MAE!Y31+TEL!Y31+WWP!Y31+OIS!Y31</f>
        <v>42.414531384350809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43.336199484092852</v>
      </c>
      <c r="C51" s="210">
        <f t="shared" si="4"/>
        <v>41.530524505588993</v>
      </c>
      <c r="D51" s="210">
        <f t="shared" si="4"/>
        <v>43.852106620808243</v>
      </c>
      <c r="E51" s="210">
        <f t="shared" si="4"/>
        <v>47.807394668959589</v>
      </c>
      <c r="F51" s="210">
        <f t="shared" si="4"/>
        <v>47.377472055030083</v>
      </c>
      <c r="G51" s="210">
        <f t="shared" si="4"/>
        <v>50.343938091143599</v>
      </c>
      <c r="H51" s="210">
        <f t="shared" si="4"/>
        <v>55.483920894239041</v>
      </c>
      <c r="I51" s="210">
        <f t="shared" si="4"/>
        <v>57.394668959587257</v>
      </c>
      <c r="J51" s="210">
        <f t="shared" si="4"/>
        <v>59.802235597592428</v>
      </c>
      <c r="K51" s="210">
        <f t="shared" si="4"/>
        <v>51.929922613929513</v>
      </c>
      <c r="L51" s="210">
        <f t="shared" si="4"/>
        <v>44.119690455717958</v>
      </c>
      <c r="M51" s="210">
        <f t="shared" si="4"/>
        <v>39.866638005159075</v>
      </c>
      <c r="N51" s="210">
        <f t="shared" si="4"/>
        <v>43.762338779019771</v>
      </c>
      <c r="O51" s="210">
        <f t="shared" si="4"/>
        <v>52.22957867583834</v>
      </c>
      <c r="P51" s="210">
        <f t="shared" si="4"/>
        <v>55.495012897678393</v>
      </c>
      <c r="Q51" s="210">
        <f t="shared" si="4"/>
        <v>55.138693035253652</v>
      </c>
      <c r="R51" s="210">
        <f t="shared" si="4"/>
        <v>54.924849527085108</v>
      </c>
      <c r="S51" s="210">
        <f t="shared" si="4"/>
        <v>57.156147893379185</v>
      </c>
      <c r="T51" s="210">
        <f t="shared" si="4"/>
        <v>58.835081685296643</v>
      </c>
      <c r="U51" s="210">
        <f t="shared" si="4"/>
        <v>61.017368873602749</v>
      </c>
      <c r="V51" s="210">
        <f t="shared" si="4"/>
        <v>66.240928632846078</v>
      </c>
      <c r="W51" s="210">
        <f t="shared" si="4"/>
        <v>70.031900257953566</v>
      </c>
      <c r="X51" s="210">
        <f t="shared" si="4"/>
        <v>73.99828030954427</v>
      </c>
      <c r="Y51" s="210">
        <f t="shared" si="4"/>
        <v>63.758469475494394</v>
      </c>
    </row>
    <row r="52" spans="1:25" ht="12" customHeight="1" x14ac:dyDescent="0.25">
      <c r="A52" s="17" t="s">
        <v>14</v>
      </c>
      <c r="B52" s="209">
        <f>ISI!B$47</f>
        <v>0</v>
      </c>
      <c r="C52" s="209">
        <f>ISI!C$47</f>
        <v>0</v>
      </c>
      <c r="D52" s="209">
        <f>ISI!D$47</f>
        <v>0</v>
      </c>
      <c r="E52" s="209">
        <f>ISI!E$47</f>
        <v>0</v>
      </c>
      <c r="F52" s="209">
        <f>ISI!F$47</f>
        <v>0</v>
      </c>
      <c r="G52" s="209">
        <f>ISI!G$47</f>
        <v>0</v>
      </c>
      <c r="H52" s="209">
        <f>ISI!H$47</f>
        <v>0</v>
      </c>
      <c r="I52" s="209">
        <f>ISI!I$47</f>
        <v>0</v>
      </c>
      <c r="J52" s="209">
        <f>ISI!J$47</f>
        <v>0</v>
      </c>
      <c r="K52" s="209">
        <f>ISI!K$47</f>
        <v>0</v>
      </c>
      <c r="L52" s="209">
        <f>ISI!L$47</f>
        <v>0</v>
      </c>
      <c r="M52" s="209">
        <f>ISI!M$47</f>
        <v>0</v>
      </c>
      <c r="N52" s="209">
        <f>ISI!N$47</f>
        <v>0</v>
      </c>
      <c r="O52" s="209">
        <f>ISI!O$47</f>
        <v>0</v>
      </c>
      <c r="P52" s="209">
        <f>ISI!P$47</f>
        <v>0</v>
      </c>
      <c r="Q52" s="209">
        <f>ISI!Q$47</f>
        <v>0</v>
      </c>
      <c r="R52" s="209">
        <f>ISI!R$47</f>
        <v>0</v>
      </c>
      <c r="S52" s="209">
        <f>ISI!S$47</f>
        <v>0</v>
      </c>
      <c r="T52" s="209">
        <f>ISI!T$47</f>
        <v>0</v>
      </c>
      <c r="U52" s="209">
        <f>ISI!U$47</f>
        <v>0</v>
      </c>
      <c r="V52" s="209">
        <f>ISI!V$47</f>
        <v>0</v>
      </c>
      <c r="W52" s="209">
        <f>ISI!W$47</f>
        <v>0</v>
      </c>
      <c r="X52" s="209">
        <f>ISI!X$47</f>
        <v>0</v>
      </c>
      <c r="Y52" s="209">
        <f>ISI!Y$47</f>
        <v>0</v>
      </c>
    </row>
    <row r="53" spans="1:25" ht="12" customHeight="1" x14ac:dyDescent="0.25">
      <c r="A53" s="18" t="s">
        <v>43</v>
      </c>
      <c r="B53" s="204">
        <f>ISI!B$48</f>
        <v>0</v>
      </c>
      <c r="C53" s="204">
        <f>ISI!C$48</f>
        <v>0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0</v>
      </c>
      <c r="C54" s="204">
        <f>ISI!C$49</f>
        <v>0</v>
      </c>
      <c r="D54" s="204">
        <f>ISI!D$49</f>
        <v>0</v>
      </c>
      <c r="E54" s="204">
        <f>ISI!E$49</f>
        <v>0</v>
      </c>
      <c r="F54" s="204">
        <f>ISI!F$49</f>
        <v>0</v>
      </c>
      <c r="G54" s="204">
        <f>ISI!G$49</f>
        <v>0</v>
      </c>
      <c r="H54" s="204">
        <f>ISI!H$49</f>
        <v>0</v>
      </c>
      <c r="I54" s="204">
        <f>ISI!I$49</f>
        <v>0</v>
      </c>
      <c r="J54" s="204">
        <f>ISI!J$49</f>
        <v>0</v>
      </c>
      <c r="K54" s="204">
        <f>ISI!K$49</f>
        <v>0</v>
      </c>
      <c r="L54" s="204">
        <f>ISI!L$49</f>
        <v>0</v>
      </c>
      <c r="M54" s="204">
        <f>ISI!M$49</f>
        <v>0</v>
      </c>
      <c r="N54" s="204">
        <f>ISI!N$49</f>
        <v>0</v>
      </c>
      <c r="O54" s="204">
        <f>ISI!O$49</f>
        <v>0</v>
      </c>
      <c r="P54" s="204">
        <f>ISI!P$49</f>
        <v>0</v>
      </c>
      <c r="Q54" s="204">
        <f>ISI!Q$49</f>
        <v>0</v>
      </c>
      <c r="R54" s="204">
        <f>ISI!R$49</f>
        <v>0</v>
      </c>
      <c r="S54" s="204">
        <f>ISI!S$49</f>
        <v>0</v>
      </c>
      <c r="T54" s="204">
        <f>ISI!T$49</f>
        <v>0</v>
      </c>
      <c r="U54" s="204">
        <f>ISI!U$49</f>
        <v>0</v>
      </c>
      <c r="V54" s="204">
        <f>ISI!V$49</f>
        <v>0</v>
      </c>
      <c r="W54" s="204">
        <f>ISI!W$49</f>
        <v>0</v>
      </c>
      <c r="X54" s="204">
        <f>ISI!X$49</f>
        <v>0</v>
      </c>
      <c r="Y54" s="204">
        <f>ISI!Y$49</f>
        <v>0</v>
      </c>
    </row>
    <row r="55" spans="1:25" ht="12" customHeight="1" x14ac:dyDescent="0.25">
      <c r="A55" s="19" t="s">
        <v>18</v>
      </c>
      <c r="B55" s="205">
        <f>NFM!B$63</f>
        <v>0</v>
      </c>
      <c r="C55" s="205">
        <f>NFM!C$63</f>
        <v>0</v>
      </c>
      <c r="D55" s="205">
        <f>NFM!D$63</f>
        <v>0</v>
      </c>
      <c r="E55" s="205">
        <f>NFM!E$63</f>
        <v>0</v>
      </c>
      <c r="F55" s="205">
        <f>NFM!F$63</f>
        <v>0</v>
      </c>
      <c r="G55" s="205">
        <f>NFM!G$63</f>
        <v>0</v>
      </c>
      <c r="H55" s="205">
        <f>NFM!H$63</f>
        <v>0</v>
      </c>
      <c r="I55" s="205">
        <f>NFM!I$63</f>
        <v>0</v>
      </c>
      <c r="J55" s="205">
        <f>NFM!J$63</f>
        <v>0</v>
      </c>
      <c r="K55" s="205">
        <f>NFM!K$63</f>
        <v>0</v>
      </c>
      <c r="L55" s="205">
        <f>NFM!L$63</f>
        <v>0</v>
      </c>
      <c r="M55" s="205">
        <f>NFM!M$63</f>
        <v>0</v>
      </c>
      <c r="N55" s="205">
        <f>NFM!N$63</f>
        <v>0</v>
      </c>
      <c r="O55" s="205">
        <f>NFM!O$63</f>
        <v>0</v>
      </c>
      <c r="P55" s="205">
        <f>NFM!P$63</f>
        <v>0</v>
      </c>
      <c r="Q55" s="205">
        <f>NFM!Q$63</f>
        <v>0</v>
      </c>
      <c r="R55" s="205">
        <f>NFM!R$63</f>
        <v>0</v>
      </c>
      <c r="S55" s="205">
        <f>NFM!S$63</f>
        <v>0</v>
      </c>
      <c r="T55" s="205">
        <f>NFM!T$63</f>
        <v>0</v>
      </c>
      <c r="U55" s="205">
        <f>NFM!U$63</f>
        <v>0</v>
      </c>
      <c r="V55" s="205">
        <f>NFM!V$63</f>
        <v>0</v>
      </c>
      <c r="W55" s="205">
        <f>NFM!W$63</f>
        <v>0</v>
      </c>
      <c r="X55" s="205">
        <f>NFM!X$63</f>
        <v>0</v>
      </c>
      <c r="Y55" s="205">
        <f>NFM!Y$63</f>
        <v>0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0</v>
      </c>
      <c r="C57" s="204">
        <f>NFM!C$65</f>
        <v>0</v>
      </c>
      <c r="D57" s="204">
        <f>NFM!D$65</f>
        <v>0</v>
      </c>
      <c r="E57" s="204">
        <f>NFM!E$65</f>
        <v>0</v>
      </c>
      <c r="F57" s="204">
        <f>NFM!F$65</f>
        <v>0</v>
      </c>
      <c r="G57" s="204">
        <f>NFM!G$65</f>
        <v>0</v>
      </c>
      <c r="H57" s="204">
        <f>NFM!H$65</f>
        <v>0</v>
      </c>
      <c r="I57" s="204">
        <f>NFM!I$65</f>
        <v>0</v>
      </c>
      <c r="J57" s="204">
        <f>NFM!J$65</f>
        <v>0</v>
      </c>
      <c r="K57" s="204">
        <f>NFM!K$65</f>
        <v>0</v>
      </c>
      <c r="L57" s="204">
        <f>NFM!L$65</f>
        <v>0</v>
      </c>
      <c r="M57" s="204">
        <f>NFM!M$65</f>
        <v>0</v>
      </c>
      <c r="N57" s="204">
        <f>NFM!N$65</f>
        <v>0</v>
      </c>
      <c r="O57" s="204">
        <f>NFM!O$65</f>
        <v>0</v>
      </c>
      <c r="P57" s="204">
        <f>NFM!P$65</f>
        <v>0</v>
      </c>
      <c r="Q57" s="204">
        <f>NFM!Q$65</f>
        <v>0</v>
      </c>
      <c r="R57" s="204">
        <f>NFM!R$65</f>
        <v>0</v>
      </c>
      <c r="S57" s="204">
        <f>NFM!S$65</f>
        <v>0</v>
      </c>
      <c r="T57" s="204">
        <f>NFM!T$65</f>
        <v>0</v>
      </c>
      <c r="U57" s="204">
        <f>NFM!U$65</f>
        <v>0</v>
      </c>
      <c r="V57" s="204">
        <f>NFM!V$65</f>
        <v>0</v>
      </c>
      <c r="W57" s="204">
        <f>NFM!W$65</f>
        <v>0</v>
      </c>
      <c r="X57" s="204">
        <f>NFM!X$65</f>
        <v>0</v>
      </c>
      <c r="Y57" s="204">
        <f>NFM!Y$65</f>
        <v>0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0</v>
      </c>
      <c r="C59" s="212">
        <f>NFM!C$67</f>
        <v>0</v>
      </c>
      <c r="D59" s="212">
        <f>NFM!D$67</f>
        <v>0</v>
      </c>
      <c r="E59" s="212">
        <f>NFM!E$67</f>
        <v>0</v>
      </c>
      <c r="F59" s="212">
        <f>NFM!F$67</f>
        <v>0</v>
      </c>
      <c r="G59" s="212">
        <f>NFM!G$67</f>
        <v>0</v>
      </c>
      <c r="H59" s="212">
        <f>NFM!H$67</f>
        <v>0</v>
      </c>
      <c r="I59" s="212">
        <f>NFM!I$67</f>
        <v>0</v>
      </c>
      <c r="J59" s="212">
        <f>NFM!J$67</f>
        <v>0</v>
      </c>
      <c r="K59" s="212">
        <f>NFM!K$67</f>
        <v>0</v>
      </c>
      <c r="L59" s="212">
        <f>NFM!L$67</f>
        <v>0</v>
      </c>
      <c r="M59" s="212">
        <f>NFM!M$67</f>
        <v>0</v>
      </c>
      <c r="N59" s="212">
        <f>NFM!N$67</f>
        <v>0</v>
      </c>
      <c r="O59" s="212">
        <f>NFM!O$67</f>
        <v>0</v>
      </c>
      <c r="P59" s="212">
        <f>NFM!P$67</f>
        <v>0</v>
      </c>
      <c r="Q59" s="212">
        <f>NFM!Q$67</f>
        <v>0</v>
      </c>
      <c r="R59" s="212">
        <f>NFM!R$67</f>
        <v>0</v>
      </c>
      <c r="S59" s="212">
        <f>NFM!S$67</f>
        <v>0</v>
      </c>
      <c r="T59" s="212">
        <f>NFM!T$67</f>
        <v>0</v>
      </c>
      <c r="U59" s="212">
        <f>NFM!U$67</f>
        <v>0</v>
      </c>
      <c r="V59" s="212">
        <f>NFM!V$67</f>
        <v>0</v>
      </c>
      <c r="W59" s="212">
        <f>NFM!W$67</f>
        <v>0</v>
      </c>
      <c r="X59" s="212">
        <f>NFM!X$67</f>
        <v>0</v>
      </c>
      <c r="Y59" s="212">
        <f>NFM!Y$67</f>
        <v>0</v>
      </c>
    </row>
    <row r="60" spans="1:25" ht="12" customHeight="1" x14ac:dyDescent="0.25">
      <c r="A60" s="18" t="s">
        <v>47</v>
      </c>
      <c r="B60" s="204">
        <f>NFM!B$68</f>
        <v>0</v>
      </c>
      <c r="C60" s="204">
        <f>NFM!C$68</f>
        <v>0</v>
      </c>
      <c r="D60" s="204">
        <f>NFM!D$68</f>
        <v>0</v>
      </c>
      <c r="E60" s="204">
        <f>NFM!E$68</f>
        <v>0</v>
      </c>
      <c r="F60" s="204">
        <f>NFM!F$68</f>
        <v>0</v>
      </c>
      <c r="G60" s="204">
        <f>NFM!G$68</f>
        <v>0</v>
      </c>
      <c r="H60" s="204">
        <f>NFM!H$68</f>
        <v>0</v>
      </c>
      <c r="I60" s="204">
        <f>NFM!I$68</f>
        <v>0</v>
      </c>
      <c r="J60" s="204">
        <f>NFM!J$68</f>
        <v>0</v>
      </c>
      <c r="K60" s="204">
        <f>NFM!K$68</f>
        <v>0</v>
      </c>
      <c r="L60" s="204">
        <f>NFM!L$68</f>
        <v>0</v>
      </c>
      <c r="M60" s="204">
        <f>NFM!M$68</f>
        <v>0</v>
      </c>
      <c r="N60" s="204">
        <f>NFM!N$68</f>
        <v>0</v>
      </c>
      <c r="O60" s="204">
        <f>NFM!O$68</f>
        <v>0</v>
      </c>
      <c r="P60" s="204">
        <f>NFM!P$68</f>
        <v>0</v>
      </c>
      <c r="Q60" s="204">
        <f>NFM!Q$68</f>
        <v>0</v>
      </c>
      <c r="R60" s="204">
        <f>NFM!R$68</f>
        <v>0</v>
      </c>
      <c r="S60" s="204">
        <f>NFM!S$68</f>
        <v>0</v>
      </c>
      <c r="T60" s="204">
        <f>NFM!T$68</f>
        <v>0</v>
      </c>
      <c r="U60" s="204">
        <f>NFM!U$68</f>
        <v>0</v>
      </c>
      <c r="V60" s="204">
        <f>NFM!V$68</f>
        <v>0</v>
      </c>
      <c r="W60" s="204">
        <f>NFM!W$68</f>
        <v>0</v>
      </c>
      <c r="X60" s="204">
        <f>NFM!X$68</f>
        <v>0</v>
      </c>
      <c r="Y60" s="204">
        <f>NFM!Y$68</f>
        <v>0</v>
      </c>
    </row>
    <row r="61" spans="1:25" ht="12" customHeight="1" x14ac:dyDescent="0.25">
      <c r="A61" s="19" t="s">
        <v>19</v>
      </c>
      <c r="B61" s="205">
        <f>CHI!B$52</f>
        <v>0</v>
      </c>
      <c r="C61" s="205">
        <f>CHI!C$52</f>
        <v>0</v>
      </c>
      <c r="D61" s="205">
        <f>CHI!D$52</f>
        <v>0</v>
      </c>
      <c r="E61" s="205">
        <f>CHI!E$52</f>
        <v>0</v>
      </c>
      <c r="F61" s="205">
        <f>CHI!F$52</f>
        <v>0</v>
      </c>
      <c r="G61" s="205">
        <f>CHI!G$52</f>
        <v>0</v>
      </c>
      <c r="H61" s="205">
        <f>CHI!H$52</f>
        <v>0</v>
      </c>
      <c r="I61" s="205">
        <f>CHI!I$52</f>
        <v>0</v>
      </c>
      <c r="J61" s="205">
        <f>CHI!J$52</f>
        <v>0</v>
      </c>
      <c r="K61" s="205">
        <f>CHI!K$52</f>
        <v>0</v>
      </c>
      <c r="L61" s="205">
        <f>CHI!L$52</f>
        <v>3.267411865864144</v>
      </c>
      <c r="M61" s="205">
        <f>CHI!M$52</f>
        <v>3.267411865864144</v>
      </c>
      <c r="N61" s="205">
        <f>CHI!N$52</f>
        <v>3.4393809114359399</v>
      </c>
      <c r="O61" s="205">
        <f>CHI!O$52</f>
        <v>3.4393809114359399</v>
      </c>
      <c r="P61" s="205">
        <f>CHI!P$52</f>
        <v>3.5253654342218401</v>
      </c>
      <c r="Q61" s="205">
        <f>CHI!Q$52</f>
        <v>3.5253654342218401</v>
      </c>
      <c r="R61" s="205">
        <f>CHI!R$52</f>
        <v>3.8693035253654329</v>
      </c>
      <c r="S61" s="205">
        <f>CHI!S$52</f>
        <v>4.3458297506448842</v>
      </c>
      <c r="T61" s="205">
        <f>CHI!T$52</f>
        <v>6.835683576956149</v>
      </c>
      <c r="U61" s="205">
        <f>CHI!U$52</f>
        <v>6.3791917454858114</v>
      </c>
      <c r="V61" s="205">
        <f>CHI!V$52</f>
        <v>6.8227858985382639</v>
      </c>
      <c r="W61" s="205">
        <f>CHI!W$52</f>
        <v>7.2065348237317277</v>
      </c>
      <c r="X61" s="205">
        <f>CHI!X$52</f>
        <v>6.9797076526225288</v>
      </c>
      <c r="Y61" s="205">
        <f>CHI!Y$52</f>
        <v>6.9275150472914877</v>
      </c>
    </row>
    <row r="62" spans="1:25" ht="12" customHeight="1" x14ac:dyDescent="0.25">
      <c r="A62" s="18" t="s">
        <v>59</v>
      </c>
      <c r="B62" s="204">
        <f>CHI!B$53</f>
        <v>0</v>
      </c>
      <c r="C62" s="204">
        <f>CHI!C$53</f>
        <v>0</v>
      </c>
      <c r="D62" s="204">
        <f>CHI!D$53</f>
        <v>0</v>
      </c>
      <c r="E62" s="204">
        <f>CHI!E$53</f>
        <v>0</v>
      </c>
      <c r="F62" s="204">
        <f>CHI!F$53</f>
        <v>0</v>
      </c>
      <c r="G62" s="204">
        <f>CHI!G$53</f>
        <v>0</v>
      </c>
      <c r="H62" s="204">
        <f>CHI!H$53</f>
        <v>0</v>
      </c>
      <c r="I62" s="204">
        <f>CHI!I$53</f>
        <v>0</v>
      </c>
      <c r="J62" s="204">
        <f>CHI!J$53</f>
        <v>0</v>
      </c>
      <c r="K62" s="204">
        <f>CHI!K$53</f>
        <v>0</v>
      </c>
      <c r="L62" s="204">
        <f>CHI!L$53</f>
        <v>0</v>
      </c>
      <c r="M62" s="204">
        <f>CHI!M$53</f>
        <v>0</v>
      </c>
      <c r="N62" s="204">
        <f>CHI!N$53</f>
        <v>0</v>
      </c>
      <c r="O62" s="204">
        <f>CHI!O$53</f>
        <v>0</v>
      </c>
      <c r="P62" s="204">
        <f>CHI!P$53</f>
        <v>0</v>
      </c>
      <c r="Q62" s="204">
        <f>CHI!Q$53</f>
        <v>0</v>
      </c>
      <c r="R62" s="204">
        <f>CHI!R$53</f>
        <v>0</v>
      </c>
      <c r="S62" s="204">
        <f>CHI!S$53</f>
        <v>0</v>
      </c>
      <c r="T62" s="204">
        <f>CHI!T$53</f>
        <v>0</v>
      </c>
      <c r="U62" s="204">
        <f>CHI!U$53</f>
        <v>0</v>
      </c>
      <c r="V62" s="204">
        <f>CHI!V$53</f>
        <v>0</v>
      </c>
      <c r="W62" s="204">
        <f>CHI!W$53</f>
        <v>0</v>
      </c>
      <c r="X62" s="204">
        <f>CHI!X$53</f>
        <v>0</v>
      </c>
      <c r="Y62" s="204">
        <f>CHI!Y$53</f>
        <v>0</v>
      </c>
    </row>
    <row r="63" spans="1:25" ht="12" customHeight="1" x14ac:dyDescent="0.25">
      <c r="A63" s="18" t="s">
        <v>49</v>
      </c>
      <c r="B63" s="204">
        <f>CHI!B$54</f>
        <v>0</v>
      </c>
      <c r="C63" s="204">
        <f>CHI!C$54</f>
        <v>0</v>
      </c>
      <c r="D63" s="204">
        <f>CHI!D$54</f>
        <v>0</v>
      </c>
      <c r="E63" s="204">
        <f>CHI!E$54</f>
        <v>0</v>
      </c>
      <c r="F63" s="204">
        <f>CHI!F$54</f>
        <v>0</v>
      </c>
      <c r="G63" s="204">
        <f>CHI!G$54</f>
        <v>0</v>
      </c>
      <c r="H63" s="204">
        <f>CHI!H$54</f>
        <v>0</v>
      </c>
      <c r="I63" s="204">
        <f>CHI!I$54</f>
        <v>0</v>
      </c>
      <c r="J63" s="204">
        <f>CHI!J$54</f>
        <v>0</v>
      </c>
      <c r="K63" s="204">
        <f>CHI!K$54</f>
        <v>0</v>
      </c>
      <c r="L63" s="204">
        <f>CHI!L$54</f>
        <v>3.267411865864144</v>
      </c>
      <c r="M63" s="204">
        <f>CHI!M$54</f>
        <v>3.267411865864144</v>
      </c>
      <c r="N63" s="204">
        <f>CHI!N$54</f>
        <v>3.4393809114359399</v>
      </c>
      <c r="O63" s="204">
        <f>CHI!O$54</f>
        <v>3.4393809114359399</v>
      </c>
      <c r="P63" s="204">
        <f>CHI!P$54</f>
        <v>3.5253654342218401</v>
      </c>
      <c r="Q63" s="204">
        <f>CHI!Q$54</f>
        <v>3.5253654342218401</v>
      </c>
      <c r="R63" s="204">
        <f>CHI!R$54</f>
        <v>3.8693035253654329</v>
      </c>
      <c r="S63" s="204">
        <f>CHI!S$54</f>
        <v>2.81243909429636</v>
      </c>
      <c r="T63" s="204">
        <f>CHI!T$54</f>
        <v>2.1758001337537021</v>
      </c>
      <c r="U63" s="204">
        <f>CHI!U$54</f>
        <v>2.034584885831662</v>
      </c>
      <c r="V63" s="204">
        <f>CHI!V$54</f>
        <v>2.1414063246393451</v>
      </c>
      <c r="W63" s="204">
        <f>CHI!W$54</f>
        <v>2.3555746632272871</v>
      </c>
      <c r="X63" s="204">
        <f>CHI!X$54</f>
        <v>2.3222126683863582</v>
      </c>
      <c r="Y63" s="204">
        <f>CHI!Y$54</f>
        <v>2.0737336108472539</v>
      </c>
    </row>
    <row r="64" spans="1:25" ht="12" customHeight="1" x14ac:dyDescent="0.25">
      <c r="A64" s="18" t="s">
        <v>50</v>
      </c>
      <c r="B64" s="204">
        <f>CHI!B$55</f>
        <v>0</v>
      </c>
      <c r="C64" s="204">
        <f>CHI!C$55</f>
        <v>0</v>
      </c>
      <c r="D64" s="204">
        <f>CHI!D$55</f>
        <v>0</v>
      </c>
      <c r="E64" s="204">
        <f>CHI!E$55</f>
        <v>0</v>
      </c>
      <c r="F64" s="204">
        <f>CHI!F$55</f>
        <v>0</v>
      </c>
      <c r="G64" s="204">
        <f>CHI!G$55</f>
        <v>0</v>
      </c>
      <c r="H64" s="204">
        <f>CHI!H$55</f>
        <v>0</v>
      </c>
      <c r="I64" s="204">
        <f>CHI!I$55</f>
        <v>0</v>
      </c>
      <c r="J64" s="204">
        <f>CHI!J$55</f>
        <v>0</v>
      </c>
      <c r="K64" s="204">
        <f>CHI!K$55</f>
        <v>0</v>
      </c>
      <c r="L64" s="204">
        <f>CHI!L$55</f>
        <v>0</v>
      </c>
      <c r="M64" s="204">
        <f>CHI!M$55</f>
        <v>0</v>
      </c>
      <c r="N64" s="204">
        <f>CHI!N$55</f>
        <v>0</v>
      </c>
      <c r="O64" s="204">
        <f>CHI!O$55</f>
        <v>0</v>
      </c>
      <c r="P64" s="204">
        <f>CHI!P$55</f>
        <v>0</v>
      </c>
      <c r="Q64" s="204">
        <f>CHI!Q$55</f>
        <v>0</v>
      </c>
      <c r="R64" s="204">
        <f>CHI!R$55</f>
        <v>0</v>
      </c>
      <c r="S64" s="204">
        <f>CHI!S$55</f>
        <v>1.533390656348524</v>
      </c>
      <c r="T64" s="204">
        <f>CHI!T$55</f>
        <v>4.659883443202447</v>
      </c>
      <c r="U64" s="204">
        <f>CHI!U$55</f>
        <v>4.3446068596541494</v>
      </c>
      <c r="V64" s="204">
        <f>CHI!V$55</f>
        <v>4.6813795738989192</v>
      </c>
      <c r="W64" s="204">
        <f>CHI!W$55</f>
        <v>4.8509601605044406</v>
      </c>
      <c r="X64" s="204">
        <f>CHI!X$55</f>
        <v>4.6574949842361706</v>
      </c>
      <c r="Y64" s="204">
        <f>CHI!Y$55</f>
        <v>4.8537814364442333</v>
      </c>
    </row>
    <row r="65" spans="1:25" ht="12" customHeight="1" x14ac:dyDescent="0.25">
      <c r="A65" s="19" t="s">
        <v>20</v>
      </c>
      <c r="B65" s="205">
        <f>NMM!B$51</f>
        <v>0</v>
      </c>
      <c r="C65" s="205">
        <f>NMM!C$51</f>
        <v>0</v>
      </c>
      <c r="D65" s="205">
        <f>NMM!D$51</f>
        <v>0</v>
      </c>
      <c r="E65" s="205">
        <f>NMM!E$51</f>
        <v>0</v>
      </c>
      <c r="F65" s="205">
        <f>NMM!F$51</f>
        <v>0</v>
      </c>
      <c r="G65" s="205">
        <f>NMM!G$51</f>
        <v>0</v>
      </c>
      <c r="H65" s="205">
        <f>NMM!H$51</f>
        <v>0</v>
      </c>
      <c r="I65" s="205">
        <f>NMM!I$51</f>
        <v>0</v>
      </c>
      <c r="J65" s="205">
        <f>NMM!J$51</f>
        <v>0</v>
      </c>
      <c r="K65" s="205">
        <f>NMM!K$51</f>
        <v>0</v>
      </c>
      <c r="L65" s="205">
        <f>NMM!L$51</f>
        <v>0</v>
      </c>
      <c r="M65" s="205">
        <f>NMM!M$51</f>
        <v>0</v>
      </c>
      <c r="N65" s="205">
        <f>NMM!N$51</f>
        <v>0</v>
      </c>
      <c r="O65" s="205">
        <f>NMM!O$51</f>
        <v>0</v>
      </c>
      <c r="P65" s="205">
        <f>NMM!P$51</f>
        <v>0</v>
      </c>
      <c r="Q65" s="205">
        <f>NMM!Q$51</f>
        <v>0</v>
      </c>
      <c r="R65" s="205">
        <f>NMM!R$51</f>
        <v>0</v>
      </c>
      <c r="S65" s="205">
        <f>NMM!S$51</f>
        <v>0</v>
      </c>
      <c r="T65" s="205">
        <f>NMM!T$51</f>
        <v>0</v>
      </c>
      <c r="U65" s="205">
        <f>NMM!U$51</f>
        <v>0</v>
      </c>
      <c r="V65" s="205">
        <f>NMM!V$51</f>
        <v>0</v>
      </c>
      <c r="W65" s="205">
        <f>NMM!W$51</f>
        <v>0</v>
      </c>
      <c r="X65" s="205">
        <f>NMM!X$51</f>
        <v>0</v>
      </c>
      <c r="Y65" s="205">
        <f>NMM!Y$51</f>
        <v>0</v>
      </c>
    </row>
    <row r="66" spans="1:25" ht="12" customHeight="1" x14ac:dyDescent="0.25">
      <c r="A66" s="18" t="s">
        <v>51</v>
      </c>
      <c r="B66" s="204">
        <f>NMM!B$52</f>
        <v>0</v>
      </c>
      <c r="C66" s="204">
        <f>NMM!C$52</f>
        <v>0</v>
      </c>
      <c r="D66" s="204">
        <f>NMM!D$52</f>
        <v>0</v>
      </c>
      <c r="E66" s="204">
        <f>NMM!E$52</f>
        <v>0</v>
      </c>
      <c r="F66" s="204">
        <f>NMM!F$52</f>
        <v>0</v>
      </c>
      <c r="G66" s="204">
        <f>NMM!G$52</f>
        <v>0</v>
      </c>
      <c r="H66" s="204">
        <f>NMM!H$52</f>
        <v>0</v>
      </c>
      <c r="I66" s="204">
        <f>NMM!I$52</f>
        <v>0</v>
      </c>
      <c r="J66" s="204">
        <f>NMM!J$52</f>
        <v>0</v>
      </c>
      <c r="K66" s="204">
        <f>NMM!K$52</f>
        <v>0</v>
      </c>
      <c r="L66" s="204">
        <f>NMM!L$52</f>
        <v>0</v>
      </c>
      <c r="M66" s="204">
        <f>NMM!M$52</f>
        <v>0</v>
      </c>
      <c r="N66" s="204">
        <f>NMM!N$52</f>
        <v>0</v>
      </c>
      <c r="O66" s="204">
        <f>NMM!O$52</f>
        <v>0</v>
      </c>
      <c r="P66" s="204">
        <f>NMM!P$52</f>
        <v>0</v>
      </c>
      <c r="Q66" s="204">
        <f>NMM!Q$52</f>
        <v>0</v>
      </c>
      <c r="R66" s="204">
        <f>NMM!R$52</f>
        <v>0</v>
      </c>
      <c r="S66" s="204">
        <f>NMM!S$52</f>
        <v>0</v>
      </c>
      <c r="T66" s="204">
        <f>NMM!T$52</f>
        <v>0</v>
      </c>
      <c r="U66" s="204">
        <f>NMM!U$52</f>
        <v>0</v>
      </c>
      <c r="V66" s="204">
        <f>NMM!V$52</f>
        <v>0</v>
      </c>
      <c r="W66" s="204">
        <f>NMM!W$52</f>
        <v>0</v>
      </c>
      <c r="X66" s="204">
        <f>NMM!X$52</f>
        <v>0</v>
      </c>
      <c r="Y66" s="204">
        <f>NMM!Y$52</f>
        <v>0</v>
      </c>
    </row>
    <row r="67" spans="1:25" ht="12" customHeight="1" x14ac:dyDescent="0.25">
      <c r="A67" s="18" t="s">
        <v>52</v>
      </c>
      <c r="B67" s="204">
        <f>NMM!B$53</f>
        <v>0</v>
      </c>
      <c r="C67" s="204">
        <f>NMM!C$53</f>
        <v>0</v>
      </c>
      <c r="D67" s="204">
        <f>NMM!D$53</f>
        <v>0</v>
      </c>
      <c r="E67" s="204">
        <f>NMM!E$53</f>
        <v>0</v>
      </c>
      <c r="F67" s="204">
        <f>NMM!F$53</f>
        <v>0</v>
      </c>
      <c r="G67" s="204">
        <f>NMM!G$53</f>
        <v>0</v>
      </c>
      <c r="H67" s="204">
        <f>NMM!H$53</f>
        <v>0</v>
      </c>
      <c r="I67" s="204">
        <f>NMM!I$53</f>
        <v>0</v>
      </c>
      <c r="J67" s="204">
        <f>NMM!J$53</f>
        <v>0</v>
      </c>
      <c r="K67" s="204">
        <f>NMM!K$53</f>
        <v>0</v>
      </c>
      <c r="L67" s="204">
        <f>NMM!L$53</f>
        <v>0</v>
      </c>
      <c r="M67" s="204">
        <f>NMM!M$53</f>
        <v>0</v>
      </c>
      <c r="N67" s="204">
        <f>NMM!N$53</f>
        <v>0</v>
      </c>
      <c r="O67" s="204">
        <f>NMM!O$53</f>
        <v>0</v>
      </c>
      <c r="P67" s="204">
        <f>NMM!P$53</f>
        <v>0</v>
      </c>
      <c r="Q67" s="204">
        <f>NMM!Q$53</f>
        <v>0</v>
      </c>
      <c r="R67" s="204">
        <f>NMM!R$53</f>
        <v>0</v>
      </c>
      <c r="S67" s="204">
        <f>NMM!S$53</f>
        <v>0</v>
      </c>
      <c r="T67" s="204">
        <f>NMM!T$53</f>
        <v>0</v>
      </c>
      <c r="U67" s="204">
        <f>NMM!U$53</f>
        <v>0</v>
      </c>
      <c r="V67" s="204">
        <f>NMM!V$53</f>
        <v>0</v>
      </c>
      <c r="W67" s="204">
        <f>NMM!W$53</f>
        <v>0</v>
      </c>
      <c r="X67" s="204">
        <f>NMM!X$53</f>
        <v>0</v>
      </c>
      <c r="Y67" s="204">
        <f>NMM!Y$53</f>
        <v>0</v>
      </c>
    </row>
    <row r="68" spans="1:25" ht="12" customHeight="1" x14ac:dyDescent="0.25">
      <c r="A68" s="18" t="s">
        <v>60</v>
      </c>
      <c r="B68" s="204">
        <f>NMM!B$54</f>
        <v>0</v>
      </c>
      <c r="C68" s="204">
        <f>NMM!C$54</f>
        <v>0</v>
      </c>
      <c r="D68" s="204">
        <f>NMM!D$54</f>
        <v>0</v>
      </c>
      <c r="E68" s="204">
        <f>NMM!E$54</f>
        <v>0</v>
      </c>
      <c r="F68" s="204">
        <f>NMM!F$54</f>
        <v>0</v>
      </c>
      <c r="G68" s="204">
        <f>NMM!G$54</f>
        <v>0</v>
      </c>
      <c r="H68" s="204">
        <f>NMM!H$54</f>
        <v>0</v>
      </c>
      <c r="I68" s="204">
        <f>NMM!I$54</f>
        <v>0</v>
      </c>
      <c r="J68" s="204">
        <f>NMM!J$54</f>
        <v>0</v>
      </c>
      <c r="K68" s="204">
        <f>NMM!K$54</f>
        <v>0</v>
      </c>
      <c r="L68" s="204">
        <f>NMM!L$54</f>
        <v>0</v>
      </c>
      <c r="M68" s="204">
        <f>NMM!M$54</f>
        <v>0</v>
      </c>
      <c r="N68" s="204">
        <f>NMM!N$54</f>
        <v>0</v>
      </c>
      <c r="O68" s="204">
        <f>NMM!O$54</f>
        <v>0</v>
      </c>
      <c r="P68" s="204">
        <f>NMM!P$54</f>
        <v>0</v>
      </c>
      <c r="Q68" s="204">
        <f>NMM!Q$54</f>
        <v>0</v>
      </c>
      <c r="R68" s="204">
        <f>NMM!R$54</f>
        <v>0</v>
      </c>
      <c r="S68" s="204">
        <f>NMM!S$54</f>
        <v>0</v>
      </c>
      <c r="T68" s="204">
        <f>NMM!T$54</f>
        <v>0</v>
      </c>
      <c r="U68" s="204">
        <f>NMM!U$54</f>
        <v>0</v>
      </c>
      <c r="V68" s="204">
        <f>NMM!V$54</f>
        <v>0</v>
      </c>
      <c r="W68" s="204">
        <f>NMM!W$54</f>
        <v>0</v>
      </c>
      <c r="X68" s="204">
        <f>NMM!X$54</f>
        <v>0</v>
      </c>
      <c r="Y68" s="204">
        <f>NMM!Y$54</f>
        <v>0</v>
      </c>
    </row>
    <row r="69" spans="1:25" ht="12" customHeight="1" x14ac:dyDescent="0.25">
      <c r="A69" s="19" t="s">
        <v>21</v>
      </c>
      <c r="B69" s="205">
        <f>PPA!B$52</f>
        <v>0</v>
      </c>
      <c r="C69" s="205">
        <f>PPA!C$52</f>
        <v>0</v>
      </c>
      <c r="D69" s="205">
        <f>PPA!D$52</f>
        <v>0</v>
      </c>
      <c r="E69" s="205">
        <f>PPA!E$52</f>
        <v>0</v>
      </c>
      <c r="F69" s="205">
        <f>PPA!F$52</f>
        <v>0</v>
      </c>
      <c r="G69" s="205">
        <f>PPA!G$52</f>
        <v>0</v>
      </c>
      <c r="H69" s="205">
        <f>PPA!H$52</f>
        <v>0</v>
      </c>
      <c r="I69" s="205">
        <f>PPA!I$52</f>
        <v>0</v>
      </c>
      <c r="J69" s="205">
        <f>PPA!J$52</f>
        <v>0</v>
      </c>
      <c r="K69" s="205">
        <f>PPA!K$52</f>
        <v>0</v>
      </c>
      <c r="L69" s="205">
        <f>PPA!L$52</f>
        <v>1.7196904557179711</v>
      </c>
      <c r="M69" s="205">
        <f>PPA!M$52</f>
        <v>1.891659501289767</v>
      </c>
      <c r="N69" s="205">
        <f>PPA!N$52</f>
        <v>1.891659501289767</v>
      </c>
      <c r="O69" s="205">
        <f>PPA!O$52</f>
        <v>1.891659501289767</v>
      </c>
      <c r="P69" s="205">
        <f>PPA!P$52</f>
        <v>1.9776440240756661</v>
      </c>
      <c r="Q69" s="205">
        <f>PPA!Q$52</f>
        <v>1.9776440240756661</v>
      </c>
      <c r="R69" s="205">
        <f>PPA!R$52</f>
        <v>2.0636285468615641</v>
      </c>
      <c r="S69" s="205">
        <f>PPA!S$52</f>
        <v>2.1644024075666382</v>
      </c>
      <c r="T69" s="205">
        <f>PPA!T$52</f>
        <v>2.2273430782459149</v>
      </c>
      <c r="U69" s="205">
        <f>PPA!U$52</f>
        <v>3.4723989681857268</v>
      </c>
      <c r="V69" s="205">
        <f>PPA!V$52</f>
        <v>3.5343078245915742</v>
      </c>
      <c r="W69" s="205">
        <f>PPA!W$52</f>
        <v>3.4865864144454002</v>
      </c>
      <c r="X69" s="205">
        <f>PPA!X$52</f>
        <v>3.3391229578675832</v>
      </c>
      <c r="Y69" s="205">
        <f>PPA!Y$52</f>
        <v>3.38804815133276</v>
      </c>
    </row>
    <row r="70" spans="1:25" ht="12" customHeight="1" x14ac:dyDescent="0.25">
      <c r="A70" s="18" t="s">
        <v>54</v>
      </c>
      <c r="B70" s="204">
        <f>PPA!B$53</f>
        <v>0</v>
      </c>
      <c r="C70" s="204">
        <f>PPA!C$53</f>
        <v>0</v>
      </c>
      <c r="D70" s="204">
        <f>PPA!D$53</f>
        <v>0</v>
      </c>
      <c r="E70" s="204">
        <f>PPA!E$53</f>
        <v>0</v>
      </c>
      <c r="F70" s="204">
        <f>PPA!F$53</f>
        <v>0</v>
      </c>
      <c r="G70" s="204">
        <f>PPA!G$53</f>
        <v>0</v>
      </c>
      <c r="H70" s="204">
        <f>PPA!H$53</f>
        <v>0</v>
      </c>
      <c r="I70" s="204">
        <f>PPA!I$53</f>
        <v>0</v>
      </c>
      <c r="J70" s="204">
        <f>PPA!J$53</f>
        <v>0</v>
      </c>
      <c r="K70" s="204">
        <f>PPA!K$53</f>
        <v>0</v>
      </c>
      <c r="L70" s="204">
        <f>PPA!L$53</f>
        <v>0</v>
      </c>
      <c r="M70" s="204">
        <f>PPA!M$53</f>
        <v>0</v>
      </c>
      <c r="N70" s="204">
        <f>PPA!N$53</f>
        <v>0</v>
      </c>
      <c r="O70" s="204">
        <f>PPA!O$53</f>
        <v>0</v>
      </c>
      <c r="P70" s="204">
        <f>PPA!P$53</f>
        <v>0</v>
      </c>
      <c r="Q70" s="204">
        <f>PPA!Q$53</f>
        <v>0</v>
      </c>
      <c r="R70" s="204">
        <f>PPA!R$53</f>
        <v>0</v>
      </c>
      <c r="S70" s="204">
        <f>PPA!S$53</f>
        <v>0</v>
      </c>
      <c r="T70" s="204">
        <f>PPA!T$53</f>
        <v>0</v>
      </c>
      <c r="U70" s="204">
        <f>PPA!U$53</f>
        <v>0</v>
      </c>
      <c r="V70" s="204">
        <f>PPA!V$53</f>
        <v>0</v>
      </c>
      <c r="W70" s="204">
        <f>PPA!W$53</f>
        <v>0</v>
      </c>
      <c r="X70" s="204">
        <f>PPA!X$53</f>
        <v>0</v>
      </c>
      <c r="Y70" s="204">
        <f>PPA!Y$53</f>
        <v>0</v>
      </c>
    </row>
    <row r="71" spans="1:25" ht="12" customHeight="1" x14ac:dyDescent="0.25">
      <c r="A71" s="18" t="s">
        <v>61</v>
      </c>
      <c r="B71" s="204">
        <f>PPA!B$54</f>
        <v>0</v>
      </c>
      <c r="C71" s="204">
        <f>PPA!C$54</f>
        <v>0</v>
      </c>
      <c r="D71" s="204">
        <f>PPA!D$54</f>
        <v>0</v>
      </c>
      <c r="E71" s="204">
        <f>PPA!E$54</f>
        <v>0</v>
      </c>
      <c r="F71" s="204">
        <f>PPA!F$54</f>
        <v>0</v>
      </c>
      <c r="G71" s="204">
        <f>PPA!G$54</f>
        <v>0</v>
      </c>
      <c r="H71" s="204">
        <f>PPA!H$54</f>
        <v>0</v>
      </c>
      <c r="I71" s="204">
        <f>PPA!I$54</f>
        <v>0</v>
      </c>
      <c r="J71" s="204">
        <f>PPA!J$54</f>
        <v>0</v>
      </c>
      <c r="K71" s="204">
        <f>PPA!K$54</f>
        <v>0</v>
      </c>
      <c r="L71" s="204">
        <f>PPA!L$54</f>
        <v>0</v>
      </c>
      <c r="M71" s="204">
        <f>PPA!M$54</f>
        <v>0</v>
      </c>
      <c r="N71" s="204">
        <f>PPA!N$54</f>
        <v>0</v>
      </c>
      <c r="O71" s="204">
        <f>PPA!O$54</f>
        <v>0</v>
      </c>
      <c r="P71" s="204">
        <f>PPA!P$54</f>
        <v>0</v>
      </c>
      <c r="Q71" s="204">
        <f>PPA!Q$54</f>
        <v>0</v>
      </c>
      <c r="R71" s="204">
        <f>PPA!R$54</f>
        <v>0</v>
      </c>
      <c r="S71" s="204">
        <f>PPA!S$54</f>
        <v>0</v>
      </c>
      <c r="T71" s="204">
        <f>PPA!T$54</f>
        <v>0</v>
      </c>
      <c r="U71" s="204">
        <f>PPA!U$54</f>
        <v>0</v>
      </c>
      <c r="V71" s="204">
        <f>PPA!V$54</f>
        <v>0</v>
      </c>
      <c r="W71" s="204">
        <f>PPA!W$54</f>
        <v>0</v>
      </c>
      <c r="X71" s="204">
        <f>PPA!X$54</f>
        <v>0</v>
      </c>
      <c r="Y71" s="204">
        <f>PPA!Y$54</f>
        <v>0</v>
      </c>
    </row>
    <row r="72" spans="1:25" ht="12" customHeight="1" x14ac:dyDescent="0.25">
      <c r="A72" s="18" t="s">
        <v>62</v>
      </c>
      <c r="B72" s="204">
        <f>PPA!B$55</f>
        <v>0</v>
      </c>
      <c r="C72" s="204">
        <f>PPA!C$55</f>
        <v>0</v>
      </c>
      <c r="D72" s="204">
        <f>PPA!D$55</f>
        <v>0</v>
      </c>
      <c r="E72" s="204">
        <f>PPA!E$55</f>
        <v>0</v>
      </c>
      <c r="F72" s="204">
        <f>PPA!F$55</f>
        <v>0</v>
      </c>
      <c r="G72" s="204">
        <f>PPA!G$55</f>
        <v>0</v>
      </c>
      <c r="H72" s="204">
        <f>PPA!H$55</f>
        <v>0</v>
      </c>
      <c r="I72" s="204">
        <f>PPA!I$55</f>
        <v>0</v>
      </c>
      <c r="J72" s="204">
        <f>PPA!J$55</f>
        <v>0</v>
      </c>
      <c r="K72" s="204">
        <f>PPA!K$55</f>
        <v>0</v>
      </c>
      <c r="L72" s="204">
        <f>PPA!L$55</f>
        <v>1.7196904557179711</v>
      </c>
      <c r="M72" s="204">
        <f>PPA!M$55</f>
        <v>1.891659501289767</v>
      </c>
      <c r="N72" s="204">
        <f>PPA!N$55</f>
        <v>1.891659501289767</v>
      </c>
      <c r="O72" s="204">
        <f>PPA!O$55</f>
        <v>1.891659501289767</v>
      </c>
      <c r="P72" s="204">
        <f>PPA!P$55</f>
        <v>1.9776440240756661</v>
      </c>
      <c r="Q72" s="204">
        <f>PPA!Q$55</f>
        <v>1.9776440240756661</v>
      </c>
      <c r="R72" s="204">
        <f>PPA!R$55</f>
        <v>2.0636285468615641</v>
      </c>
      <c r="S72" s="204">
        <f>PPA!S$55</f>
        <v>2.1644024075666382</v>
      </c>
      <c r="T72" s="204">
        <f>PPA!T$55</f>
        <v>2.2273430782459149</v>
      </c>
      <c r="U72" s="204">
        <f>PPA!U$55</f>
        <v>3.4723989681857268</v>
      </c>
      <c r="V72" s="204">
        <f>PPA!V$55</f>
        <v>3.5343078245915742</v>
      </c>
      <c r="W72" s="204">
        <f>PPA!W$55</f>
        <v>3.4865864144454002</v>
      </c>
      <c r="X72" s="204">
        <f>PPA!X$55</f>
        <v>3.3391229578675832</v>
      </c>
      <c r="Y72" s="204">
        <f>PPA!Y$55</f>
        <v>3.38804815133276</v>
      </c>
    </row>
    <row r="73" spans="1:25" ht="12" customHeight="1" x14ac:dyDescent="0.25">
      <c r="A73" s="20" t="s">
        <v>63</v>
      </c>
      <c r="B73" s="206">
        <f>FBT!B$12</f>
        <v>0</v>
      </c>
      <c r="C73" s="206">
        <f>FBT!C$12</f>
        <v>0</v>
      </c>
      <c r="D73" s="206">
        <f>FBT!D$12</f>
        <v>0</v>
      </c>
      <c r="E73" s="206">
        <f>FBT!E$12</f>
        <v>0</v>
      </c>
      <c r="F73" s="206">
        <f>FBT!F$12</f>
        <v>0</v>
      </c>
      <c r="G73" s="206">
        <f>FBT!G$12</f>
        <v>0</v>
      </c>
      <c r="H73" s="206">
        <f>FBT!H$12</f>
        <v>0</v>
      </c>
      <c r="I73" s="206">
        <f>FBT!I$12</f>
        <v>0</v>
      </c>
      <c r="J73" s="206">
        <f>FBT!J$12</f>
        <v>0</v>
      </c>
      <c r="K73" s="206">
        <f>FBT!K$12</f>
        <v>0</v>
      </c>
      <c r="L73" s="206">
        <f>FBT!L$12</f>
        <v>5.0730868443680137</v>
      </c>
      <c r="M73" s="206">
        <f>FBT!M$12</f>
        <v>5.0730868443680137</v>
      </c>
      <c r="N73" s="206">
        <f>FBT!N$12</f>
        <v>4.9871023215821149</v>
      </c>
      <c r="O73" s="206">
        <f>FBT!O$12</f>
        <v>4.901117798796216</v>
      </c>
      <c r="P73" s="206">
        <f>FBT!P$12</f>
        <v>5.1590713671539117</v>
      </c>
      <c r="Q73" s="206">
        <f>FBT!Q$12</f>
        <v>5.3310404127257094</v>
      </c>
      <c r="R73" s="206">
        <f>FBT!R$12</f>
        <v>5.1590713671539117</v>
      </c>
      <c r="S73" s="206">
        <f>FBT!S$12</f>
        <v>5.8901977644024068</v>
      </c>
      <c r="T73" s="206">
        <f>FBT!T$12</f>
        <v>10.67334479793637</v>
      </c>
      <c r="U73" s="206">
        <f>FBT!U$12</f>
        <v>9.8092863284608747</v>
      </c>
      <c r="V73" s="206">
        <f>FBT!V$12</f>
        <v>9.8092003439380893</v>
      </c>
      <c r="W73" s="206">
        <f>FBT!W$12</f>
        <v>10.18581255374033</v>
      </c>
      <c r="X73" s="206">
        <f>FBT!X$12</f>
        <v>10.138005159071369</v>
      </c>
      <c r="Y73" s="206">
        <f>FBT!Y$12</f>
        <v>9.8732588134135852</v>
      </c>
    </row>
    <row r="74" spans="1:25" ht="12" customHeight="1" x14ac:dyDescent="0.25">
      <c r="A74" s="14" t="s">
        <v>64</v>
      </c>
      <c r="B74" s="204">
        <f>TRE!B$12</f>
        <v>0</v>
      </c>
      <c r="C74" s="204">
        <f>TRE!C$12</f>
        <v>0</v>
      </c>
      <c r="D74" s="204">
        <f>TRE!D$12</f>
        <v>0</v>
      </c>
      <c r="E74" s="204">
        <f>TRE!E$12</f>
        <v>0</v>
      </c>
      <c r="F74" s="204">
        <f>TRE!F$12</f>
        <v>0</v>
      </c>
      <c r="G74" s="204">
        <f>TRE!G$12</f>
        <v>0</v>
      </c>
      <c r="H74" s="204">
        <f>TRE!H$12</f>
        <v>0</v>
      </c>
      <c r="I74" s="204">
        <f>TRE!I$12</f>
        <v>0</v>
      </c>
      <c r="J74" s="204">
        <f>TRE!J$12</f>
        <v>0</v>
      </c>
      <c r="K74" s="204">
        <f>TRE!K$12</f>
        <v>0</v>
      </c>
      <c r="L74" s="204">
        <f>TRE!L$12</f>
        <v>1.20378331900258</v>
      </c>
      <c r="M74" s="204">
        <f>TRE!M$12</f>
        <v>1.2897678417884779</v>
      </c>
      <c r="N74" s="204">
        <f>TRE!N$12</f>
        <v>1.375752364574377</v>
      </c>
      <c r="O74" s="204">
        <f>TRE!O$12</f>
        <v>1.461736887360275</v>
      </c>
      <c r="P74" s="204">
        <f>TRE!P$12</f>
        <v>1.633705932932072</v>
      </c>
      <c r="Q74" s="204">
        <f>TRE!Q$12</f>
        <v>1.7196904557179711</v>
      </c>
      <c r="R74" s="204">
        <f>TRE!R$12</f>
        <v>1.633705932932072</v>
      </c>
      <c r="S74" s="204">
        <f>TRE!S$12</f>
        <v>1.8443680137575229</v>
      </c>
      <c r="T74" s="204">
        <f>TRE!T$12</f>
        <v>1.662166809974204</v>
      </c>
      <c r="U74" s="204">
        <f>TRE!U$12</f>
        <v>1.5042992261392949</v>
      </c>
      <c r="V74" s="204">
        <f>TRE!V$12</f>
        <v>1.5459157351676689</v>
      </c>
      <c r="W74" s="204">
        <f>TRE!W$12</f>
        <v>1.7749785038693029</v>
      </c>
      <c r="X74" s="204">
        <f>TRE!X$12</f>
        <v>1.936027515047291</v>
      </c>
      <c r="Y74" s="204">
        <f>TRE!Y$12</f>
        <v>1.972141014617369</v>
      </c>
    </row>
    <row r="75" spans="1:25" ht="12" customHeight="1" x14ac:dyDescent="0.25">
      <c r="A75" s="14" t="s">
        <v>65</v>
      </c>
      <c r="B75" s="204">
        <f>MAE!B$12</f>
        <v>0</v>
      </c>
      <c r="C75" s="204">
        <f>MAE!C$12</f>
        <v>0</v>
      </c>
      <c r="D75" s="204">
        <f>MAE!D$12</f>
        <v>0</v>
      </c>
      <c r="E75" s="204">
        <f>MAE!E$12</f>
        <v>0</v>
      </c>
      <c r="F75" s="204">
        <f>MAE!F$12</f>
        <v>0</v>
      </c>
      <c r="G75" s="204">
        <f>MAE!G$12</f>
        <v>0</v>
      </c>
      <c r="H75" s="204">
        <f>MAE!H$12</f>
        <v>0</v>
      </c>
      <c r="I75" s="204">
        <f>MAE!I$12</f>
        <v>0</v>
      </c>
      <c r="J75" s="204">
        <f>MAE!J$12</f>
        <v>0</v>
      </c>
      <c r="K75" s="204">
        <f>MAE!K$12</f>
        <v>0</v>
      </c>
      <c r="L75" s="204">
        <f>MAE!L$12</f>
        <v>0</v>
      </c>
      <c r="M75" s="204">
        <f>MAE!M$12</f>
        <v>0</v>
      </c>
      <c r="N75" s="204">
        <f>MAE!N$12</f>
        <v>0</v>
      </c>
      <c r="O75" s="204">
        <f>MAE!O$12</f>
        <v>0</v>
      </c>
      <c r="P75" s="204">
        <f>MAE!P$12</f>
        <v>9.9742046431642297</v>
      </c>
      <c r="Q75" s="204">
        <f>MAE!Q$12</f>
        <v>9.8882201203783318</v>
      </c>
      <c r="R75" s="204">
        <f>MAE!R$12</f>
        <v>9.3723129836629404</v>
      </c>
      <c r="S75" s="204">
        <f>MAE!S$12</f>
        <v>10.00481513327601</v>
      </c>
      <c r="T75" s="204">
        <f>MAE!T$12</f>
        <v>10.33508168529664</v>
      </c>
      <c r="U75" s="204">
        <f>MAE!U$12</f>
        <v>9.9271711092003443</v>
      </c>
      <c r="V75" s="204">
        <f>MAE!V$12</f>
        <v>9.7762682717110909</v>
      </c>
      <c r="W75" s="204">
        <f>MAE!W$12</f>
        <v>10.168357695614789</v>
      </c>
      <c r="X75" s="204">
        <f>MAE!X$12</f>
        <v>10.54041272570937</v>
      </c>
      <c r="Y75" s="204">
        <f>MAE!Y$12</f>
        <v>10.47910576096303</v>
      </c>
    </row>
    <row r="76" spans="1:25" ht="12" customHeight="1" x14ac:dyDescent="0.25">
      <c r="A76" s="14" t="s">
        <v>66</v>
      </c>
      <c r="B76" s="204">
        <f>TEL!B$12</f>
        <v>0</v>
      </c>
      <c r="C76" s="204">
        <f>TEL!C$12</f>
        <v>0</v>
      </c>
      <c r="D76" s="204">
        <f>TEL!D$12</f>
        <v>0</v>
      </c>
      <c r="E76" s="204">
        <f>TEL!E$12</f>
        <v>0</v>
      </c>
      <c r="F76" s="204">
        <f>TEL!F$12</f>
        <v>0</v>
      </c>
      <c r="G76" s="204">
        <f>TEL!G$12</f>
        <v>0</v>
      </c>
      <c r="H76" s="204">
        <f>TEL!H$12</f>
        <v>0</v>
      </c>
      <c r="I76" s="204">
        <f>TEL!I$12</f>
        <v>0</v>
      </c>
      <c r="J76" s="204">
        <f>TEL!J$12</f>
        <v>0</v>
      </c>
      <c r="K76" s="204">
        <f>TEL!K$12</f>
        <v>0</v>
      </c>
      <c r="L76" s="204">
        <f>TEL!L$12</f>
        <v>4.041272570937231</v>
      </c>
      <c r="M76" s="204">
        <f>TEL!M$12</f>
        <v>4.041272570937231</v>
      </c>
      <c r="N76" s="204">
        <f>TEL!N$12</f>
        <v>3.9552880481513331</v>
      </c>
      <c r="O76" s="204">
        <f>TEL!O$12</f>
        <v>3.3533963886500429</v>
      </c>
      <c r="P76" s="204">
        <f>TEL!P$12</f>
        <v>2.5795356835769558</v>
      </c>
      <c r="Q76" s="204">
        <f>TEL!Q$12</f>
        <v>2.837489251934652</v>
      </c>
      <c r="R76" s="204">
        <f>TEL!R$12</f>
        <v>2.407566638005159</v>
      </c>
      <c r="S76" s="204">
        <f>TEL!S$12</f>
        <v>2.6816852966466032</v>
      </c>
      <c r="T76" s="204">
        <f>TEL!T$12</f>
        <v>3.5445399828030948</v>
      </c>
      <c r="U76" s="204">
        <f>TEL!U$12</f>
        <v>3.3907996560619091</v>
      </c>
      <c r="V76" s="204">
        <f>TEL!V$12</f>
        <v>3.04359415305245</v>
      </c>
      <c r="W76" s="204">
        <f>TEL!W$12</f>
        <v>3.5887360275150471</v>
      </c>
      <c r="X76" s="204">
        <f>TEL!X$12</f>
        <v>3.628374892519346</v>
      </c>
      <c r="Y76" s="204">
        <f>TEL!Y$12</f>
        <v>3.1201203783319</v>
      </c>
    </row>
    <row r="77" spans="1:25" ht="12" customHeight="1" x14ac:dyDescent="0.25">
      <c r="A77" s="14" t="s">
        <v>67</v>
      </c>
      <c r="B77" s="204">
        <f>WWP!B$12</f>
        <v>0</v>
      </c>
      <c r="C77" s="204">
        <f>WWP!C$12</f>
        <v>0</v>
      </c>
      <c r="D77" s="204">
        <f>WWP!D$12</f>
        <v>0</v>
      </c>
      <c r="E77" s="204">
        <f>WWP!E$12</f>
        <v>0</v>
      </c>
      <c r="F77" s="204">
        <f>WWP!F$12</f>
        <v>0</v>
      </c>
      <c r="G77" s="204">
        <f>WWP!G$12</f>
        <v>0</v>
      </c>
      <c r="H77" s="204">
        <f>WWP!H$12</f>
        <v>0</v>
      </c>
      <c r="I77" s="204">
        <f>WWP!I$12</f>
        <v>0</v>
      </c>
      <c r="J77" s="204">
        <f>WWP!J$12</f>
        <v>0</v>
      </c>
      <c r="K77" s="204">
        <f>WWP!K$12</f>
        <v>0</v>
      </c>
      <c r="L77" s="204">
        <f>WWP!L$12</f>
        <v>0</v>
      </c>
      <c r="M77" s="204">
        <f>WWP!M$12</f>
        <v>0</v>
      </c>
      <c r="N77" s="204">
        <f>WWP!N$12</f>
        <v>0</v>
      </c>
      <c r="O77" s="204">
        <f>WWP!O$12</f>
        <v>0</v>
      </c>
      <c r="P77" s="204">
        <f>WWP!P$12</f>
        <v>0</v>
      </c>
      <c r="Q77" s="204">
        <f>WWP!Q$12</f>
        <v>0</v>
      </c>
      <c r="R77" s="204">
        <f>WWP!R$12</f>
        <v>0</v>
      </c>
      <c r="S77" s="204">
        <f>WWP!S$12</f>
        <v>0</v>
      </c>
      <c r="T77" s="204">
        <f>WWP!T$12</f>
        <v>0</v>
      </c>
      <c r="U77" s="204">
        <f>WWP!U$12</f>
        <v>0</v>
      </c>
      <c r="V77" s="204">
        <f>WWP!V$12</f>
        <v>0</v>
      </c>
      <c r="W77" s="204">
        <f>WWP!W$12</f>
        <v>0</v>
      </c>
      <c r="X77" s="204">
        <f>WWP!X$12</f>
        <v>0</v>
      </c>
      <c r="Y77" s="204">
        <f>WWP!Y$12</f>
        <v>0</v>
      </c>
    </row>
    <row r="78" spans="1:25" ht="12" customHeight="1" x14ac:dyDescent="0.25">
      <c r="A78" s="21" t="s">
        <v>68</v>
      </c>
      <c r="B78" s="207">
        <f>OIS!B$12</f>
        <v>43.336199484092852</v>
      </c>
      <c r="C78" s="207">
        <f>OIS!C$12</f>
        <v>41.530524505588993</v>
      </c>
      <c r="D78" s="207">
        <f>OIS!D$12</f>
        <v>43.852106620808243</v>
      </c>
      <c r="E78" s="207">
        <f>OIS!E$12</f>
        <v>47.807394668959589</v>
      </c>
      <c r="F78" s="207">
        <f>OIS!F$12</f>
        <v>47.377472055030083</v>
      </c>
      <c r="G78" s="207">
        <f>OIS!G$12</f>
        <v>50.343938091143599</v>
      </c>
      <c r="H78" s="207">
        <f>OIS!H$12</f>
        <v>55.483920894239041</v>
      </c>
      <c r="I78" s="207">
        <f>OIS!I$12</f>
        <v>57.394668959587257</v>
      </c>
      <c r="J78" s="207">
        <f>OIS!J$12</f>
        <v>59.802235597592428</v>
      </c>
      <c r="K78" s="207">
        <f>OIS!K$12</f>
        <v>51.929922613929513</v>
      </c>
      <c r="L78" s="207">
        <f>OIS!L$12</f>
        <v>28.814445399828021</v>
      </c>
      <c r="M78" s="207">
        <f>OIS!M$12</f>
        <v>24.303439380911438</v>
      </c>
      <c r="N78" s="207">
        <f>OIS!N$12</f>
        <v>28.113155631986238</v>
      </c>
      <c r="O78" s="207">
        <f>OIS!O$12</f>
        <v>37.182287188306098</v>
      </c>
      <c r="P78" s="207">
        <f>OIS!P$12</f>
        <v>30.645485812553719</v>
      </c>
      <c r="Q78" s="207">
        <f>OIS!Q$12</f>
        <v>29.85924333619948</v>
      </c>
      <c r="R78" s="207">
        <f>OIS!R$12</f>
        <v>30.41926053310403</v>
      </c>
      <c r="S78" s="207">
        <f>OIS!S$12</f>
        <v>30.224849527085119</v>
      </c>
      <c r="T78" s="207">
        <f>OIS!T$12</f>
        <v>23.556921754084271</v>
      </c>
      <c r="U78" s="207">
        <f>OIS!U$12</f>
        <v>26.534221840068788</v>
      </c>
      <c r="V78" s="207">
        <f>OIS!V$12</f>
        <v>31.708856405846941</v>
      </c>
      <c r="W78" s="207">
        <f>OIS!W$12</f>
        <v>33.620894239036971</v>
      </c>
      <c r="X78" s="207">
        <f>OIS!X$12</f>
        <v>37.436629406706793</v>
      </c>
      <c r="Y78" s="207">
        <f>OIS!Y$12</f>
        <v>27.99828030954426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0</v>
      </c>
      <c r="C81" s="210">
        <v>0</v>
      </c>
      <c r="D81" s="210">
        <v>0</v>
      </c>
      <c r="E81" s="210">
        <v>0</v>
      </c>
      <c r="F81" s="210">
        <v>8.6414445399828033</v>
      </c>
      <c r="G81" s="210">
        <v>19.919690455717969</v>
      </c>
      <c r="H81" s="210">
        <v>12.467755803955287</v>
      </c>
      <c r="I81" s="210">
        <v>9.6016337059329313</v>
      </c>
      <c r="J81" s="210">
        <v>18.05674978503869</v>
      </c>
      <c r="K81" s="210">
        <v>10.604729148753222</v>
      </c>
      <c r="L81" s="210">
        <v>8.6701633705932935</v>
      </c>
      <c r="M81" s="210">
        <v>8.7417024935511591</v>
      </c>
      <c r="N81" s="210">
        <v>10.533104041272569</v>
      </c>
      <c r="O81" s="210">
        <v>6.8787618228718825</v>
      </c>
      <c r="P81" s="210">
        <v>5.0157351676698188</v>
      </c>
      <c r="Q81" s="210">
        <v>5.9472055030094575</v>
      </c>
      <c r="R81" s="210">
        <v>8.813413585554601</v>
      </c>
      <c r="S81" s="210">
        <v>10.255460017196903</v>
      </c>
      <c r="T81" s="210">
        <v>11.747979363714531</v>
      </c>
      <c r="U81" s="210">
        <v>15.535167669819433</v>
      </c>
      <c r="V81" s="210">
        <v>5.4956147893379184</v>
      </c>
      <c r="W81" s="210">
        <v>14.148839208942389</v>
      </c>
      <c r="X81" s="210">
        <v>10.889337919174546</v>
      </c>
      <c r="Y81" s="210">
        <v>8.1938091143594143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0</v>
      </c>
      <c r="X82" s="213">
        <v>0</v>
      </c>
      <c r="Y82" s="213">
        <v>0</v>
      </c>
    </row>
    <row r="83" spans="1:25" ht="12" customHeight="1" x14ac:dyDescent="0.25">
      <c r="A83" s="14" t="s">
        <v>29</v>
      </c>
      <c r="B83" s="204">
        <v>0</v>
      </c>
      <c r="C83" s="204">
        <v>0</v>
      </c>
      <c r="D83" s="204">
        <v>0</v>
      </c>
      <c r="E83" s="204">
        <v>0</v>
      </c>
      <c r="F83" s="204">
        <v>8.6414445399828033</v>
      </c>
      <c r="G83" s="204">
        <v>19.919690455717969</v>
      </c>
      <c r="H83" s="204">
        <v>12.467755803955287</v>
      </c>
      <c r="I83" s="204">
        <v>9.6016337059329313</v>
      </c>
      <c r="J83" s="204">
        <v>18.05674978503869</v>
      </c>
      <c r="K83" s="204">
        <v>10.604729148753222</v>
      </c>
      <c r="L83" s="204">
        <v>8.6701633705932935</v>
      </c>
      <c r="M83" s="204">
        <v>8.7417024935511591</v>
      </c>
      <c r="N83" s="204">
        <v>10.533104041272569</v>
      </c>
      <c r="O83" s="204">
        <v>6.8787618228718825</v>
      </c>
      <c r="P83" s="204">
        <v>5.0157351676698188</v>
      </c>
      <c r="Q83" s="204">
        <v>5.9472055030094575</v>
      </c>
      <c r="R83" s="204">
        <v>8.813413585554601</v>
      </c>
      <c r="S83" s="204">
        <v>10.255460017196903</v>
      </c>
      <c r="T83" s="204">
        <v>11.747979363714531</v>
      </c>
      <c r="U83" s="204">
        <v>15.535167669819433</v>
      </c>
      <c r="V83" s="204">
        <v>5.4956147893379184</v>
      </c>
      <c r="W83" s="204">
        <v>14.148839208942389</v>
      </c>
      <c r="X83" s="204">
        <v>10.889337919174546</v>
      </c>
      <c r="Y83" s="204">
        <v>8.1938091143594143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0</v>
      </c>
      <c r="C88" s="204">
        <f t="shared" si="5"/>
        <v>0</v>
      </c>
      <c r="D88" s="204">
        <f t="shared" si="5"/>
        <v>0</v>
      </c>
      <c r="E88" s="204">
        <f t="shared" si="5"/>
        <v>0</v>
      </c>
      <c r="F88" s="204">
        <f t="shared" si="5"/>
        <v>8.6414445399828033</v>
      </c>
      <c r="G88" s="204">
        <f t="shared" si="5"/>
        <v>19.919690455717969</v>
      </c>
      <c r="H88" s="204">
        <f t="shared" si="5"/>
        <v>12.467755803955287</v>
      </c>
      <c r="I88" s="204">
        <f t="shared" si="5"/>
        <v>9.6016337059329313</v>
      </c>
      <c r="J88" s="204">
        <f t="shared" si="5"/>
        <v>18.05674978503869</v>
      </c>
      <c r="K88" s="204">
        <f t="shared" si="5"/>
        <v>10.604729148753222</v>
      </c>
      <c r="L88" s="204">
        <f t="shared" si="5"/>
        <v>8.6701633705932935</v>
      </c>
      <c r="M88" s="204">
        <f t="shared" si="5"/>
        <v>8.7417024935511591</v>
      </c>
      <c r="N88" s="204">
        <f t="shared" si="5"/>
        <v>10.533104041272569</v>
      </c>
      <c r="O88" s="204">
        <f t="shared" si="5"/>
        <v>6.8787618228718825</v>
      </c>
      <c r="P88" s="204">
        <f t="shared" si="5"/>
        <v>5.0157351676698188</v>
      </c>
      <c r="Q88" s="204">
        <f t="shared" si="5"/>
        <v>5.9472055030094575</v>
      </c>
      <c r="R88" s="204">
        <f t="shared" si="5"/>
        <v>8.813413585554601</v>
      </c>
      <c r="S88" s="204">
        <f t="shared" si="5"/>
        <v>10.255460017196903</v>
      </c>
      <c r="T88" s="204">
        <f t="shared" si="5"/>
        <v>11.747979363714531</v>
      </c>
      <c r="U88" s="204">
        <f t="shared" si="5"/>
        <v>15.535167669819433</v>
      </c>
      <c r="V88" s="204">
        <f t="shared" si="5"/>
        <v>5.4956147893379184</v>
      </c>
      <c r="W88" s="204">
        <f t="shared" si="5"/>
        <v>14.148839208942389</v>
      </c>
      <c r="X88" s="204">
        <f t="shared" si="5"/>
        <v>10.889337919174546</v>
      </c>
      <c r="Y88" s="204">
        <f t="shared" si="5"/>
        <v>8.1938091143594143</v>
      </c>
    </row>
    <row r="89" spans="1:25" ht="12" customHeight="1" x14ac:dyDescent="0.25">
      <c r="A89" s="18" t="s">
        <v>83</v>
      </c>
      <c r="B89" s="204">
        <v>0</v>
      </c>
      <c r="C89" s="204">
        <v>0</v>
      </c>
      <c r="D89" s="204">
        <v>0</v>
      </c>
      <c r="E89" s="204">
        <v>0</v>
      </c>
      <c r="F89" s="204">
        <v>0</v>
      </c>
      <c r="G89" s="204">
        <v>0</v>
      </c>
      <c r="H89" s="204">
        <v>0</v>
      </c>
      <c r="I89" s="204">
        <v>0</v>
      </c>
      <c r="J89" s="204">
        <v>0</v>
      </c>
      <c r="K89" s="204">
        <v>0</v>
      </c>
      <c r="L89" s="204">
        <v>0</v>
      </c>
      <c r="M89" s="204">
        <v>0</v>
      </c>
      <c r="N89" s="204">
        <v>0</v>
      </c>
      <c r="O89" s="204">
        <v>0</v>
      </c>
      <c r="P89" s="204">
        <v>0</v>
      </c>
      <c r="Q89" s="204">
        <v>0</v>
      </c>
      <c r="R89" s="204">
        <v>0</v>
      </c>
      <c r="S89" s="204">
        <v>0</v>
      </c>
      <c r="T89" s="204">
        <v>0</v>
      </c>
      <c r="U89" s="204">
        <v>0</v>
      </c>
      <c r="V89" s="204">
        <v>0</v>
      </c>
      <c r="W89" s="204">
        <v>0</v>
      </c>
      <c r="X89" s="204">
        <v>0</v>
      </c>
      <c r="Y89" s="204">
        <v>0</v>
      </c>
    </row>
    <row r="90" spans="1:25" ht="12" customHeight="1" x14ac:dyDescent="0.25">
      <c r="A90" s="14" t="s">
        <v>34</v>
      </c>
      <c r="B90" s="204">
        <v>0</v>
      </c>
      <c r="C90" s="204">
        <v>0</v>
      </c>
      <c r="D90" s="204">
        <v>0</v>
      </c>
      <c r="E90" s="204">
        <v>0</v>
      </c>
      <c r="F90" s="204">
        <v>0</v>
      </c>
      <c r="G90" s="204">
        <v>0</v>
      </c>
      <c r="H90" s="204">
        <v>0</v>
      </c>
      <c r="I90" s="204">
        <v>0</v>
      </c>
      <c r="J90" s="204">
        <v>0</v>
      </c>
      <c r="K90" s="204">
        <v>0</v>
      </c>
      <c r="L90" s="204">
        <v>0</v>
      </c>
      <c r="M90" s="204">
        <v>0</v>
      </c>
      <c r="N90" s="204">
        <v>0</v>
      </c>
      <c r="O90" s="204">
        <v>0</v>
      </c>
      <c r="P90" s="204">
        <v>0</v>
      </c>
      <c r="Q90" s="204">
        <v>0</v>
      </c>
      <c r="R90" s="204">
        <v>0</v>
      </c>
      <c r="S90" s="204">
        <v>0</v>
      </c>
      <c r="T90" s="204">
        <v>0</v>
      </c>
      <c r="U90" s="204">
        <v>0</v>
      </c>
      <c r="V90" s="204">
        <v>0</v>
      </c>
      <c r="W90" s="204">
        <v>0</v>
      </c>
      <c r="X90" s="204">
        <v>0</v>
      </c>
      <c r="Y90" s="204">
        <v>0</v>
      </c>
    </row>
    <row r="91" spans="1:25" ht="12" customHeight="1" x14ac:dyDescent="0.25">
      <c r="A91" s="18" t="s">
        <v>73</v>
      </c>
      <c r="B91" s="204">
        <v>0</v>
      </c>
      <c r="C91" s="204">
        <v>0</v>
      </c>
      <c r="D91" s="204">
        <v>0</v>
      </c>
      <c r="E91" s="204">
        <v>0</v>
      </c>
      <c r="F91" s="204">
        <v>0</v>
      </c>
      <c r="G91" s="204">
        <v>0</v>
      </c>
      <c r="H91" s="204">
        <v>0</v>
      </c>
      <c r="I91" s="204">
        <v>0</v>
      </c>
      <c r="J91" s="204">
        <v>0</v>
      </c>
      <c r="K91" s="204">
        <v>0</v>
      </c>
      <c r="L91" s="204">
        <v>0</v>
      </c>
      <c r="M91" s="204">
        <v>0</v>
      </c>
      <c r="N91" s="204">
        <v>0</v>
      </c>
      <c r="O91" s="204">
        <v>0</v>
      </c>
      <c r="P91" s="204">
        <v>0</v>
      </c>
      <c r="Q91" s="204">
        <v>0</v>
      </c>
      <c r="R91" s="204">
        <v>0</v>
      </c>
      <c r="S91" s="204">
        <v>0</v>
      </c>
      <c r="T91" s="204">
        <v>0</v>
      </c>
      <c r="U91" s="204">
        <v>0</v>
      </c>
      <c r="V91" s="204">
        <v>0</v>
      </c>
      <c r="W91" s="204">
        <v>0</v>
      </c>
      <c r="X91" s="204">
        <v>0</v>
      </c>
      <c r="Y91" s="204">
        <v>0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0</v>
      </c>
      <c r="C94" s="210">
        <f t="shared" si="6"/>
        <v>0</v>
      </c>
      <c r="D94" s="210">
        <f t="shared" si="6"/>
        <v>0</v>
      </c>
      <c r="E94" s="210">
        <f t="shared" si="6"/>
        <v>0</v>
      </c>
      <c r="F94" s="210">
        <f t="shared" si="6"/>
        <v>8.6414445399828033</v>
      </c>
      <c r="G94" s="210">
        <f t="shared" si="6"/>
        <v>19.919690455717969</v>
      </c>
      <c r="H94" s="210">
        <f t="shared" si="6"/>
        <v>12.467755803955287</v>
      </c>
      <c r="I94" s="210">
        <f t="shared" si="6"/>
        <v>9.6016337059329313</v>
      </c>
      <c r="J94" s="210">
        <f t="shared" si="6"/>
        <v>18.05674978503869</v>
      </c>
      <c r="K94" s="210">
        <f t="shared" si="6"/>
        <v>10.604729148753222</v>
      </c>
      <c r="L94" s="210">
        <f t="shared" si="6"/>
        <v>8.6701633705932935</v>
      </c>
      <c r="M94" s="210">
        <f t="shared" si="6"/>
        <v>8.7417024935511591</v>
      </c>
      <c r="N94" s="210">
        <f t="shared" si="6"/>
        <v>10.533104041272569</v>
      </c>
      <c r="O94" s="210">
        <f t="shared" si="6"/>
        <v>6.8787618228718825</v>
      </c>
      <c r="P94" s="210">
        <f t="shared" si="6"/>
        <v>5.0157351676698188</v>
      </c>
      <c r="Q94" s="210">
        <f t="shared" si="6"/>
        <v>5.9472055030094575</v>
      </c>
      <c r="R94" s="210">
        <f t="shared" si="6"/>
        <v>8.813413585554601</v>
      </c>
      <c r="S94" s="210">
        <f t="shared" si="6"/>
        <v>10.255460017196903</v>
      </c>
      <c r="T94" s="210">
        <f t="shared" si="6"/>
        <v>11.747979363714531</v>
      </c>
      <c r="U94" s="210">
        <f t="shared" si="6"/>
        <v>15.535167669819433</v>
      </c>
      <c r="V94" s="210">
        <f t="shared" si="6"/>
        <v>5.4956147893379184</v>
      </c>
      <c r="W94" s="210">
        <f t="shared" si="6"/>
        <v>14.148839208942389</v>
      </c>
      <c r="X94" s="210">
        <f t="shared" si="6"/>
        <v>10.889337919174546</v>
      </c>
      <c r="Y94" s="210">
        <f t="shared" si="6"/>
        <v>8.1938091143594143</v>
      </c>
    </row>
    <row r="95" spans="1:25" ht="12" customHeight="1" x14ac:dyDescent="0.25">
      <c r="A95" s="24" t="s">
        <v>48</v>
      </c>
      <c r="B95" s="213">
        <f>CHI!B58</f>
        <v>0</v>
      </c>
      <c r="C95" s="213">
        <f>CHI!C58</f>
        <v>0</v>
      </c>
      <c r="D95" s="213">
        <f>CHI!D58</f>
        <v>0</v>
      </c>
      <c r="E95" s="213">
        <f>CHI!E58</f>
        <v>0</v>
      </c>
      <c r="F95" s="213">
        <f>CHI!F58</f>
        <v>0</v>
      </c>
      <c r="G95" s="213">
        <f>CHI!G58</f>
        <v>0</v>
      </c>
      <c r="H95" s="213">
        <f>CHI!H58</f>
        <v>0</v>
      </c>
      <c r="I95" s="213">
        <f>CHI!I58</f>
        <v>0</v>
      </c>
      <c r="J95" s="213">
        <f>CHI!J58</f>
        <v>0</v>
      </c>
      <c r="K95" s="213">
        <f>CHI!K58</f>
        <v>0</v>
      </c>
      <c r="L95" s="213">
        <f>CHI!L58</f>
        <v>0</v>
      </c>
      <c r="M95" s="213">
        <f>CHI!M58</f>
        <v>0</v>
      </c>
      <c r="N95" s="213">
        <f>CHI!N58</f>
        <v>0</v>
      </c>
      <c r="O95" s="213">
        <f>CHI!O58</f>
        <v>0</v>
      </c>
      <c r="P95" s="213">
        <f>CHI!P58</f>
        <v>0</v>
      </c>
      <c r="Q95" s="213">
        <f>CHI!Q58</f>
        <v>0</v>
      </c>
      <c r="R95" s="213">
        <f>CHI!R58</f>
        <v>0</v>
      </c>
      <c r="S95" s="213">
        <f>CHI!S58</f>
        <v>0</v>
      </c>
      <c r="T95" s="213">
        <f>CHI!T58</f>
        <v>0</v>
      </c>
      <c r="U95" s="213">
        <f>CHI!U58</f>
        <v>0</v>
      </c>
      <c r="V95" s="213">
        <f>CHI!V58</f>
        <v>0</v>
      </c>
      <c r="W95" s="213">
        <f>CHI!W58</f>
        <v>0</v>
      </c>
      <c r="X95" s="213">
        <f>CHI!X58</f>
        <v>0</v>
      </c>
      <c r="Y95" s="213">
        <f>CHI!Y58</f>
        <v>0</v>
      </c>
    </row>
    <row r="96" spans="1:25" ht="12" customHeight="1" x14ac:dyDescent="0.25">
      <c r="A96" s="21" t="s">
        <v>27</v>
      </c>
      <c r="B96" s="207">
        <v>0</v>
      </c>
      <c r="C96" s="207">
        <v>0</v>
      </c>
      <c r="D96" s="207">
        <v>0</v>
      </c>
      <c r="E96" s="207">
        <v>0</v>
      </c>
      <c r="F96" s="207">
        <v>8.6414445399828033</v>
      </c>
      <c r="G96" s="207">
        <v>19.919690455717969</v>
      </c>
      <c r="H96" s="207">
        <v>12.467755803955287</v>
      </c>
      <c r="I96" s="207">
        <v>9.6016337059329313</v>
      </c>
      <c r="J96" s="207">
        <v>18.05674978503869</v>
      </c>
      <c r="K96" s="207">
        <v>10.604729148753222</v>
      </c>
      <c r="L96" s="207">
        <v>8.6701633705932935</v>
      </c>
      <c r="M96" s="207">
        <v>8.7417024935511591</v>
      </c>
      <c r="N96" s="207">
        <v>10.533104041272569</v>
      </c>
      <c r="O96" s="207">
        <v>6.8787618228718825</v>
      </c>
      <c r="P96" s="207">
        <v>5.0157351676698188</v>
      </c>
      <c r="Q96" s="207">
        <v>5.9472055030094575</v>
      </c>
      <c r="R96" s="207">
        <v>8.813413585554601</v>
      </c>
      <c r="S96" s="207">
        <v>10.255460017196903</v>
      </c>
      <c r="T96" s="207">
        <v>11.747979363714531</v>
      </c>
      <c r="U96" s="207">
        <v>15.535167669819433</v>
      </c>
      <c r="V96" s="207">
        <v>5.4956147893379184</v>
      </c>
      <c r="W96" s="207">
        <v>14.148839208942389</v>
      </c>
      <c r="X96" s="207">
        <v>10.889337919174546</v>
      </c>
      <c r="Y96" s="207">
        <v>8.1938091143594143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3.6745000000000001</v>
      </c>
      <c r="C98" s="203">
        <f t="shared" si="7"/>
        <v>3.8652099999999998</v>
      </c>
      <c r="D98" s="203">
        <f t="shared" si="7"/>
        <v>3.77704</v>
      </c>
      <c r="E98" s="203">
        <f t="shared" si="7"/>
        <v>3.6520199999999998</v>
      </c>
      <c r="F98" s="203">
        <f t="shared" si="7"/>
        <v>3.5140600000000002</v>
      </c>
      <c r="G98" s="203">
        <f t="shared" si="7"/>
        <v>31.427103842942799</v>
      </c>
      <c r="H98" s="203">
        <f t="shared" si="7"/>
        <v>34.883314321587612</v>
      </c>
      <c r="I98" s="203">
        <f t="shared" si="7"/>
        <v>40.230072401585879</v>
      </c>
      <c r="J98" s="203">
        <f t="shared" si="7"/>
        <v>40.469162401679164</v>
      </c>
      <c r="K98" s="203">
        <f t="shared" si="7"/>
        <v>28.571874002921081</v>
      </c>
      <c r="L98" s="203">
        <f t="shared" si="7"/>
        <v>34.365683482398218</v>
      </c>
      <c r="M98" s="203">
        <f t="shared" si="7"/>
        <v>19.35514964216566</v>
      </c>
      <c r="N98" s="203">
        <f t="shared" si="7"/>
        <v>32.991698202695275</v>
      </c>
      <c r="O98" s="203">
        <f t="shared" si="7"/>
        <v>64.678489640031742</v>
      </c>
      <c r="P98" s="203">
        <f t="shared" si="7"/>
        <v>73.720021119350747</v>
      </c>
      <c r="Q98" s="203">
        <f t="shared" si="7"/>
        <v>69.316192039710316</v>
      </c>
      <c r="R98" s="203">
        <f t="shared" si="7"/>
        <v>67.014206319654278</v>
      </c>
      <c r="S98" s="203">
        <f t="shared" si="7"/>
        <v>58.364572840321607</v>
      </c>
      <c r="T98" s="203">
        <f t="shared" si="7"/>
        <v>59.048786486785488</v>
      </c>
      <c r="U98" s="203">
        <f t="shared" si="7"/>
        <v>67.019509847677938</v>
      </c>
      <c r="V98" s="203">
        <f t="shared" si="7"/>
        <v>85.488170533179627</v>
      </c>
      <c r="W98" s="203">
        <f t="shared" si="7"/>
        <v>90.04505413321381</v>
      </c>
      <c r="X98" s="203">
        <f t="shared" si="7"/>
        <v>99.475659973939884</v>
      </c>
      <c r="Y98" s="203">
        <f t="shared" si="7"/>
        <v>70.740066014290136</v>
      </c>
    </row>
    <row r="99" spans="1:25" ht="12" customHeight="1" x14ac:dyDescent="0.25">
      <c r="A99" s="25" t="s">
        <v>14</v>
      </c>
      <c r="B99" s="209">
        <f>ISI!B$54</f>
        <v>0</v>
      </c>
      <c r="C99" s="209">
        <f>ISI!C$54</f>
        <v>0</v>
      </c>
      <c r="D99" s="209">
        <f>ISI!D$54</f>
        <v>0</v>
      </c>
      <c r="E99" s="209">
        <f>ISI!E$54</f>
        <v>0</v>
      </c>
      <c r="F99" s="209">
        <f>ISI!F$54</f>
        <v>0</v>
      </c>
      <c r="G99" s="209">
        <f>ISI!G$54</f>
        <v>0</v>
      </c>
      <c r="H99" s="209">
        <f>ISI!H$54</f>
        <v>0</v>
      </c>
      <c r="I99" s="209">
        <f>ISI!I$54</f>
        <v>0</v>
      </c>
      <c r="J99" s="209">
        <f>ISI!J$54</f>
        <v>0</v>
      </c>
      <c r="K99" s="209">
        <f>ISI!K$54</f>
        <v>0</v>
      </c>
      <c r="L99" s="209">
        <f>ISI!L$54</f>
        <v>0</v>
      </c>
      <c r="M99" s="209">
        <f>ISI!M$54</f>
        <v>0</v>
      </c>
      <c r="N99" s="209">
        <f>ISI!N$54</f>
        <v>0</v>
      </c>
      <c r="O99" s="209">
        <f>ISI!O$54</f>
        <v>0</v>
      </c>
      <c r="P99" s="209">
        <f>ISI!P$54</f>
        <v>0</v>
      </c>
      <c r="Q99" s="209">
        <f>ISI!Q$54</f>
        <v>0</v>
      </c>
      <c r="R99" s="209">
        <f>ISI!R$54</f>
        <v>0</v>
      </c>
      <c r="S99" s="209">
        <f>ISI!S$54</f>
        <v>0</v>
      </c>
      <c r="T99" s="209">
        <f>ISI!T$54</f>
        <v>0</v>
      </c>
      <c r="U99" s="209">
        <f>ISI!U$54</f>
        <v>0</v>
      </c>
      <c r="V99" s="209">
        <f>ISI!V$54</f>
        <v>0</v>
      </c>
      <c r="W99" s="209">
        <f>ISI!W$54</f>
        <v>0</v>
      </c>
      <c r="X99" s="209">
        <f>ISI!X$54</f>
        <v>0</v>
      </c>
      <c r="Y99" s="209">
        <f>ISI!Y$54</f>
        <v>0</v>
      </c>
    </row>
    <row r="100" spans="1:25" ht="12" customHeight="1" x14ac:dyDescent="0.25">
      <c r="A100" s="14" t="s">
        <v>43</v>
      </c>
      <c r="B100" s="204">
        <f>ISI!B$55</f>
        <v>0</v>
      </c>
      <c r="C100" s="204">
        <f>ISI!C$55</f>
        <v>0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0</v>
      </c>
      <c r="C101" s="204">
        <f>ISI!C$56</f>
        <v>0</v>
      </c>
      <c r="D101" s="204">
        <f>ISI!D$56</f>
        <v>0</v>
      </c>
      <c r="E101" s="204">
        <f>ISI!E$56</f>
        <v>0</v>
      </c>
      <c r="F101" s="204">
        <f>ISI!F$56</f>
        <v>0</v>
      </c>
      <c r="G101" s="204">
        <f>ISI!G$56</f>
        <v>0</v>
      </c>
      <c r="H101" s="204">
        <f>ISI!H$56</f>
        <v>0</v>
      </c>
      <c r="I101" s="204">
        <f>ISI!I$56</f>
        <v>0</v>
      </c>
      <c r="J101" s="204">
        <f>ISI!J$56</f>
        <v>0</v>
      </c>
      <c r="K101" s="204">
        <f>ISI!K$56</f>
        <v>0</v>
      </c>
      <c r="L101" s="204">
        <f>ISI!L$56</f>
        <v>0</v>
      </c>
      <c r="M101" s="204">
        <f>ISI!M$56</f>
        <v>0</v>
      </c>
      <c r="N101" s="204">
        <f>ISI!N$56</f>
        <v>0</v>
      </c>
      <c r="O101" s="204">
        <f>ISI!O$56</f>
        <v>0</v>
      </c>
      <c r="P101" s="204">
        <f>ISI!P$56</f>
        <v>0</v>
      </c>
      <c r="Q101" s="204">
        <f>ISI!Q$56</f>
        <v>0</v>
      </c>
      <c r="R101" s="204">
        <f>ISI!R$56</f>
        <v>0</v>
      </c>
      <c r="S101" s="204">
        <f>ISI!S$56</f>
        <v>0</v>
      </c>
      <c r="T101" s="204">
        <f>ISI!T$56</f>
        <v>0</v>
      </c>
      <c r="U101" s="204">
        <f>ISI!U$56</f>
        <v>0</v>
      </c>
      <c r="V101" s="204">
        <f>ISI!V$56</f>
        <v>0</v>
      </c>
      <c r="W101" s="204">
        <f>ISI!W$56</f>
        <v>0</v>
      </c>
      <c r="X101" s="204">
        <f>ISI!X$56</f>
        <v>0</v>
      </c>
      <c r="Y101" s="204">
        <f>ISI!Y$56</f>
        <v>0</v>
      </c>
    </row>
    <row r="102" spans="1:25" ht="12" customHeight="1" x14ac:dyDescent="0.25">
      <c r="A102" s="13" t="s">
        <v>18</v>
      </c>
      <c r="B102" s="205">
        <f>NFM!B$73</f>
        <v>0</v>
      </c>
      <c r="C102" s="205">
        <f>NFM!C$73</f>
        <v>0</v>
      </c>
      <c r="D102" s="205">
        <f>NFM!D$73</f>
        <v>0</v>
      </c>
      <c r="E102" s="205">
        <f>NFM!E$73</f>
        <v>0</v>
      </c>
      <c r="F102" s="205">
        <f>NFM!F$73</f>
        <v>0</v>
      </c>
      <c r="G102" s="205">
        <f>NFM!G$73</f>
        <v>0</v>
      </c>
      <c r="H102" s="205">
        <f>NFM!H$73</f>
        <v>0</v>
      </c>
      <c r="I102" s="205">
        <f>NFM!I$73</f>
        <v>0</v>
      </c>
      <c r="J102" s="205">
        <f>NFM!J$73</f>
        <v>0</v>
      </c>
      <c r="K102" s="205">
        <f>NFM!K$73</f>
        <v>0</v>
      </c>
      <c r="L102" s="205">
        <f>NFM!L$73</f>
        <v>0</v>
      </c>
      <c r="M102" s="205">
        <f>NFM!M$73</f>
        <v>0</v>
      </c>
      <c r="N102" s="205">
        <f>NFM!N$73</f>
        <v>0</v>
      </c>
      <c r="O102" s="205">
        <f>NFM!O$73</f>
        <v>0</v>
      </c>
      <c r="P102" s="205">
        <f>NFM!P$73</f>
        <v>0</v>
      </c>
      <c r="Q102" s="205">
        <f>NFM!Q$73</f>
        <v>0</v>
      </c>
      <c r="R102" s="205">
        <f>NFM!R$73</f>
        <v>0</v>
      </c>
      <c r="S102" s="205">
        <f>NFM!S$73</f>
        <v>0</v>
      </c>
      <c r="T102" s="205">
        <f>NFM!T$73</f>
        <v>0</v>
      </c>
      <c r="U102" s="205">
        <f>NFM!U$73</f>
        <v>0</v>
      </c>
      <c r="V102" s="205">
        <f>NFM!V$73</f>
        <v>0</v>
      </c>
      <c r="W102" s="205">
        <f>NFM!W$73</f>
        <v>0</v>
      </c>
      <c r="X102" s="205">
        <f>NFM!X$73</f>
        <v>0</v>
      </c>
      <c r="Y102" s="205">
        <f>NFM!Y$73</f>
        <v>0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0</v>
      </c>
      <c r="C104" s="204">
        <f>NFM!C$75</f>
        <v>0</v>
      </c>
      <c r="D104" s="204">
        <f>NFM!D$75</f>
        <v>0</v>
      </c>
      <c r="E104" s="204">
        <f>NFM!E$75</f>
        <v>0</v>
      </c>
      <c r="F104" s="204">
        <f>NFM!F$75</f>
        <v>0</v>
      </c>
      <c r="G104" s="204">
        <f>NFM!G$75</f>
        <v>0</v>
      </c>
      <c r="H104" s="204">
        <f>NFM!H$75</f>
        <v>0</v>
      </c>
      <c r="I104" s="204">
        <f>NFM!I$75</f>
        <v>0</v>
      </c>
      <c r="J104" s="204">
        <f>NFM!J$75</f>
        <v>0</v>
      </c>
      <c r="K104" s="204">
        <f>NFM!K$75</f>
        <v>0</v>
      </c>
      <c r="L104" s="204">
        <f>NFM!L$75</f>
        <v>0</v>
      </c>
      <c r="M104" s="204">
        <f>NFM!M$75</f>
        <v>0</v>
      </c>
      <c r="N104" s="204">
        <f>NFM!N$75</f>
        <v>0</v>
      </c>
      <c r="O104" s="204">
        <f>NFM!O$75</f>
        <v>0</v>
      </c>
      <c r="P104" s="204">
        <f>NFM!P$75</f>
        <v>0</v>
      </c>
      <c r="Q104" s="204">
        <f>NFM!Q$75</f>
        <v>0</v>
      </c>
      <c r="R104" s="204">
        <f>NFM!R$75</f>
        <v>0</v>
      </c>
      <c r="S104" s="204">
        <f>NFM!S$75</f>
        <v>0</v>
      </c>
      <c r="T104" s="204">
        <f>NFM!T$75</f>
        <v>0</v>
      </c>
      <c r="U104" s="204">
        <f>NFM!U$75</f>
        <v>0</v>
      </c>
      <c r="V104" s="204">
        <f>NFM!V$75</f>
        <v>0</v>
      </c>
      <c r="W104" s="204">
        <f>NFM!W$75</f>
        <v>0</v>
      </c>
      <c r="X104" s="204">
        <f>NFM!X$75</f>
        <v>0</v>
      </c>
      <c r="Y104" s="204">
        <f>NFM!Y$75</f>
        <v>0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0</v>
      </c>
      <c r="C106" s="212">
        <f>NFM!C$77</f>
        <v>0</v>
      </c>
      <c r="D106" s="212">
        <f>NFM!D$77</f>
        <v>0</v>
      </c>
      <c r="E106" s="212">
        <f>NFM!E$77</f>
        <v>0</v>
      </c>
      <c r="F106" s="212">
        <f>NFM!F$77</f>
        <v>0</v>
      </c>
      <c r="G106" s="212">
        <f>NFM!G$77</f>
        <v>0</v>
      </c>
      <c r="H106" s="212">
        <f>NFM!H$77</f>
        <v>0</v>
      </c>
      <c r="I106" s="212">
        <f>NFM!I$77</f>
        <v>0</v>
      </c>
      <c r="J106" s="212">
        <f>NFM!J$77</f>
        <v>0</v>
      </c>
      <c r="K106" s="212">
        <f>NFM!K$77</f>
        <v>0</v>
      </c>
      <c r="L106" s="212">
        <f>NFM!L$77</f>
        <v>0</v>
      </c>
      <c r="M106" s="212">
        <f>NFM!M$77</f>
        <v>0</v>
      </c>
      <c r="N106" s="212">
        <f>NFM!N$77</f>
        <v>0</v>
      </c>
      <c r="O106" s="212">
        <f>NFM!O$77</f>
        <v>0</v>
      </c>
      <c r="P106" s="212">
        <f>NFM!P$77</f>
        <v>0</v>
      </c>
      <c r="Q106" s="212">
        <f>NFM!Q$77</f>
        <v>0</v>
      </c>
      <c r="R106" s="212">
        <f>NFM!R$77</f>
        <v>0</v>
      </c>
      <c r="S106" s="212">
        <f>NFM!S$77</f>
        <v>0</v>
      </c>
      <c r="T106" s="212">
        <f>NFM!T$77</f>
        <v>0</v>
      </c>
      <c r="U106" s="212">
        <f>NFM!U$77</f>
        <v>0</v>
      </c>
      <c r="V106" s="212">
        <f>NFM!V$77</f>
        <v>0</v>
      </c>
      <c r="W106" s="212">
        <f>NFM!W$77</f>
        <v>0</v>
      </c>
      <c r="X106" s="212">
        <f>NFM!X$77</f>
        <v>0</v>
      </c>
      <c r="Y106" s="212">
        <f>NFM!Y$77</f>
        <v>0</v>
      </c>
    </row>
    <row r="107" spans="1:25" ht="12" customHeight="1" x14ac:dyDescent="0.25">
      <c r="A107" s="14" t="s">
        <v>47</v>
      </c>
      <c r="B107" s="204">
        <f>NFM!B$78</f>
        <v>0</v>
      </c>
      <c r="C107" s="204">
        <f>NFM!C$78</f>
        <v>0</v>
      </c>
      <c r="D107" s="204">
        <f>NFM!D$78</f>
        <v>0</v>
      </c>
      <c r="E107" s="204">
        <f>NFM!E$78</f>
        <v>0</v>
      </c>
      <c r="F107" s="204">
        <f>NFM!F$78</f>
        <v>0</v>
      </c>
      <c r="G107" s="204">
        <f>NFM!G$78</f>
        <v>0</v>
      </c>
      <c r="H107" s="204">
        <f>NFM!H$78</f>
        <v>0</v>
      </c>
      <c r="I107" s="204">
        <f>NFM!I$78</f>
        <v>0</v>
      </c>
      <c r="J107" s="204">
        <f>NFM!J$78</f>
        <v>0</v>
      </c>
      <c r="K107" s="204">
        <f>NFM!K$78</f>
        <v>0</v>
      </c>
      <c r="L107" s="204">
        <f>NFM!L$78</f>
        <v>0</v>
      </c>
      <c r="M107" s="204">
        <f>NFM!M$78</f>
        <v>0</v>
      </c>
      <c r="N107" s="204">
        <f>NFM!N$78</f>
        <v>0</v>
      </c>
      <c r="O107" s="204">
        <f>NFM!O$78</f>
        <v>0</v>
      </c>
      <c r="P107" s="204">
        <f>NFM!P$78</f>
        <v>0</v>
      </c>
      <c r="Q107" s="204">
        <f>NFM!Q$78</f>
        <v>0</v>
      </c>
      <c r="R107" s="204">
        <f>NFM!R$78</f>
        <v>0</v>
      </c>
      <c r="S107" s="204">
        <f>NFM!S$78</f>
        <v>0</v>
      </c>
      <c r="T107" s="204">
        <f>NFM!T$78</f>
        <v>0</v>
      </c>
      <c r="U107" s="204">
        <f>NFM!U$78</f>
        <v>0</v>
      </c>
      <c r="V107" s="204">
        <f>NFM!V$78</f>
        <v>0</v>
      </c>
      <c r="W107" s="204">
        <f>NFM!W$78</f>
        <v>0</v>
      </c>
      <c r="X107" s="204">
        <f>NFM!X$78</f>
        <v>0</v>
      </c>
      <c r="Y107" s="204">
        <f>NFM!Y$78</f>
        <v>0</v>
      </c>
    </row>
    <row r="108" spans="1:25" ht="12" customHeight="1" x14ac:dyDescent="0.25">
      <c r="A108" s="13" t="s">
        <v>19</v>
      </c>
      <c r="B108" s="205">
        <f>CHI!B$79</f>
        <v>0</v>
      </c>
      <c r="C108" s="205">
        <f>CHI!C$79</f>
        <v>0</v>
      </c>
      <c r="D108" s="205">
        <f>CHI!D$79</f>
        <v>0</v>
      </c>
      <c r="E108" s="205">
        <f>CHI!E$79</f>
        <v>0</v>
      </c>
      <c r="F108" s="205">
        <f>CHI!F$79</f>
        <v>0</v>
      </c>
      <c r="G108" s="205">
        <f>CHI!G$79</f>
        <v>0</v>
      </c>
      <c r="H108" s="205">
        <f>CHI!H$79</f>
        <v>0</v>
      </c>
      <c r="I108" s="205">
        <f>CHI!I$79</f>
        <v>0</v>
      </c>
      <c r="J108" s="205">
        <f>CHI!J$79</f>
        <v>0</v>
      </c>
      <c r="K108" s="205">
        <f>CHI!K$79</f>
        <v>0</v>
      </c>
      <c r="L108" s="205">
        <f>CHI!L$79</f>
        <v>0</v>
      </c>
      <c r="M108" s="205">
        <f>CHI!M$79</f>
        <v>0</v>
      </c>
      <c r="N108" s="205">
        <f>CHI!N$79</f>
        <v>0</v>
      </c>
      <c r="O108" s="205">
        <f>CHI!O$79</f>
        <v>0</v>
      </c>
      <c r="P108" s="205">
        <f>CHI!P$79</f>
        <v>0</v>
      </c>
      <c r="Q108" s="205">
        <f>CHI!Q$79</f>
        <v>0</v>
      </c>
      <c r="R108" s="205">
        <f>CHI!R$79</f>
        <v>0</v>
      </c>
      <c r="S108" s="205">
        <f>CHI!S$79</f>
        <v>0</v>
      </c>
      <c r="T108" s="205">
        <f>CHI!T$79</f>
        <v>9.1884938375356171</v>
      </c>
      <c r="U108" s="205">
        <f>CHI!U$79</f>
        <v>7.2405356374070928</v>
      </c>
      <c r="V108" s="205">
        <f>CHI!V$79</f>
        <v>7.7199577216116717</v>
      </c>
      <c r="W108" s="205">
        <f>CHI!W$79</f>
        <v>6.8823309615977637</v>
      </c>
      <c r="X108" s="205">
        <f>CHI!X$79</f>
        <v>5.771076482868331</v>
      </c>
      <c r="Y108" s="205">
        <f>CHI!Y$79</f>
        <v>4.5830332817587047</v>
      </c>
    </row>
    <row r="109" spans="1:25" ht="12" customHeight="1" x14ac:dyDescent="0.25">
      <c r="A109" s="14" t="s">
        <v>59</v>
      </c>
      <c r="B109" s="204">
        <f>CHI!B$80</f>
        <v>0</v>
      </c>
      <c r="C109" s="204">
        <f>CHI!C$80</f>
        <v>0</v>
      </c>
      <c r="D109" s="204">
        <f>CHI!D$80</f>
        <v>0</v>
      </c>
      <c r="E109" s="204">
        <f>CHI!E$80</f>
        <v>0</v>
      </c>
      <c r="F109" s="204">
        <f>CHI!F$80</f>
        <v>0</v>
      </c>
      <c r="G109" s="204">
        <f>CHI!G$80</f>
        <v>0</v>
      </c>
      <c r="H109" s="204">
        <f>CHI!H$80</f>
        <v>0</v>
      </c>
      <c r="I109" s="204">
        <f>CHI!I$80</f>
        <v>0</v>
      </c>
      <c r="J109" s="204">
        <f>CHI!J$80</f>
        <v>0</v>
      </c>
      <c r="K109" s="204">
        <f>CHI!K$80</f>
        <v>0</v>
      </c>
      <c r="L109" s="204">
        <f>CHI!L$80</f>
        <v>0</v>
      </c>
      <c r="M109" s="204">
        <f>CHI!M$80</f>
        <v>0</v>
      </c>
      <c r="N109" s="204">
        <f>CHI!N$80</f>
        <v>0</v>
      </c>
      <c r="O109" s="204">
        <f>CHI!O$80</f>
        <v>0</v>
      </c>
      <c r="P109" s="204">
        <f>CHI!P$80</f>
        <v>0</v>
      </c>
      <c r="Q109" s="204">
        <f>CHI!Q$80</f>
        <v>0</v>
      </c>
      <c r="R109" s="204">
        <f>CHI!R$80</f>
        <v>0</v>
      </c>
      <c r="S109" s="204">
        <f>CHI!S$80</f>
        <v>0</v>
      </c>
      <c r="T109" s="204">
        <f>CHI!T$80</f>
        <v>0</v>
      </c>
      <c r="U109" s="204">
        <f>CHI!U$80</f>
        <v>0</v>
      </c>
      <c r="V109" s="204">
        <f>CHI!V$80</f>
        <v>0</v>
      </c>
      <c r="W109" s="204">
        <f>CHI!W$80</f>
        <v>0</v>
      </c>
      <c r="X109" s="204">
        <f>CHI!X$80</f>
        <v>0</v>
      </c>
      <c r="Y109" s="204">
        <f>CHI!Y$80</f>
        <v>0</v>
      </c>
    </row>
    <row r="110" spans="1:25" ht="12" customHeight="1" x14ac:dyDescent="0.25">
      <c r="A110" s="14" t="s">
        <v>49</v>
      </c>
      <c r="B110" s="204">
        <f>CHI!B$81</f>
        <v>0</v>
      </c>
      <c r="C110" s="204">
        <f>CHI!C$81</f>
        <v>0</v>
      </c>
      <c r="D110" s="204">
        <f>CHI!D$81</f>
        <v>0</v>
      </c>
      <c r="E110" s="204">
        <f>CHI!E$81</f>
        <v>0</v>
      </c>
      <c r="F110" s="204">
        <f>CHI!F$81</f>
        <v>0</v>
      </c>
      <c r="G110" s="204">
        <f>CHI!G$81</f>
        <v>0</v>
      </c>
      <c r="H110" s="204">
        <f>CHI!H$81</f>
        <v>0</v>
      </c>
      <c r="I110" s="204">
        <f>CHI!I$81</f>
        <v>0</v>
      </c>
      <c r="J110" s="204">
        <f>CHI!J$81</f>
        <v>0</v>
      </c>
      <c r="K110" s="204">
        <f>CHI!K$81</f>
        <v>0</v>
      </c>
      <c r="L110" s="204">
        <f>CHI!L$81</f>
        <v>0</v>
      </c>
      <c r="M110" s="204">
        <f>CHI!M$81</f>
        <v>0</v>
      </c>
      <c r="N110" s="204">
        <f>CHI!N$81</f>
        <v>0</v>
      </c>
      <c r="O110" s="204">
        <f>CHI!O$81</f>
        <v>0</v>
      </c>
      <c r="P110" s="204">
        <f>CHI!P$81</f>
        <v>0</v>
      </c>
      <c r="Q110" s="204">
        <f>CHI!Q$81</f>
        <v>0</v>
      </c>
      <c r="R110" s="204">
        <f>CHI!R$81</f>
        <v>0</v>
      </c>
      <c r="S110" s="204">
        <f>CHI!S$81</f>
        <v>0</v>
      </c>
      <c r="T110" s="204">
        <f>CHI!T$81</f>
        <v>4.060555744922798</v>
      </c>
      <c r="U110" s="204">
        <f>CHI!U$81</f>
        <v>3.3257106758693777</v>
      </c>
      <c r="V110" s="204">
        <f>CHI!V$81</f>
        <v>3.5015352369920016</v>
      </c>
      <c r="W110" s="204">
        <f>CHI!W$81</f>
        <v>3.3225324120732957</v>
      </c>
      <c r="X110" s="204">
        <f>CHI!X$81</f>
        <v>2.8792183425143283</v>
      </c>
      <c r="Y110" s="204">
        <f>CHI!Y$81</f>
        <v>2.1521087037752595</v>
      </c>
    </row>
    <row r="111" spans="1:25" ht="12" customHeight="1" x14ac:dyDescent="0.25">
      <c r="A111" s="14" t="s">
        <v>50</v>
      </c>
      <c r="B111" s="204">
        <f>CHI!B$82</f>
        <v>0</v>
      </c>
      <c r="C111" s="204">
        <f>CHI!C$82</f>
        <v>0</v>
      </c>
      <c r="D111" s="204">
        <f>CHI!D$82</f>
        <v>0</v>
      </c>
      <c r="E111" s="204">
        <f>CHI!E$82</f>
        <v>0</v>
      </c>
      <c r="F111" s="204">
        <f>CHI!F$82</f>
        <v>0</v>
      </c>
      <c r="G111" s="204">
        <f>CHI!G$82</f>
        <v>0</v>
      </c>
      <c r="H111" s="204">
        <f>CHI!H$82</f>
        <v>0</v>
      </c>
      <c r="I111" s="204">
        <f>CHI!I$82</f>
        <v>0</v>
      </c>
      <c r="J111" s="204">
        <f>CHI!J$82</f>
        <v>0</v>
      </c>
      <c r="K111" s="204">
        <f>CHI!K$82</f>
        <v>0</v>
      </c>
      <c r="L111" s="204">
        <f>CHI!L$82</f>
        <v>0</v>
      </c>
      <c r="M111" s="204">
        <f>CHI!M$82</f>
        <v>0</v>
      </c>
      <c r="N111" s="204">
        <f>CHI!N$82</f>
        <v>0</v>
      </c>
      <c r="O111" s="204">
        <f>CHI!O$82</f>
        <v>0</v>
      </c>
      <c r="P111" s="204">
        <f>CHI!P$82</f>
        <v>0</v>
      </c>
      <c r="Q111" s="204">
        <f>CHI!Q$82</f>
        <v>0</v>
      </c>
      <c r="R111" s="204">
        <f>CHI!R$82</f>
        <v>0</v>
      </c>
      <c r="S111" s="204">
        <f>CHI!S$82</f>
        <v>0</v>
      </c>
      <c r="T111" s="204">
        <f>CHI!T$82</f>
        <v>5.1279380926128182</v>
      </c>
      <c r="U111" s="204">
        <f>CHI!U$82</f>
        <v>3.9148249615377151</v>
      </c>
      <c r="V111" s="204">
        <f>CHI!V$82</f>
        <v>4.2184224846196701</v>
      </c>
      <c r="W111" s="204">
        <f>CHI!W$82</f>
        <v>3.5597985495244679</v>
      </c>
      <c r="X111" s="204">
        <f>CHI!X$82</f>
        <v>2.8918581403540031</v>
      </c>
      <c r="Y111" s="204">
        <f>CHI!Y$82</f>
        <v>2.4309245779834452</v>
      </c>
    </row>
    <row r="112" spans="1:25" ht="12" customHeight="1" x14ac:dyDescent="0.25">
      <c r="A112" s="13" t="s">
        <v>20</v>
      </c>
      <c r="B112" s="205">
        <f>NMM!B$59</f>
        <v>0</v>
      </c>
      <c r="C112" s="205">
        <f>NMM!C$59</f>
        <v>0</v>
      </c>
      <c r="D112" s="205">
        <f>NMM!D$59</f>
        <v>0</v>
      </c>
      <c r="E112" s="205">
        <f>NMM!E$59</f>
        <v>0</v>
      </c>
      <c r="F112" s="205">
        <f>NMM!F$59</f>
        <v>0</v>
      </c>
      <c r="G112" s="205">
        <f>NMM!G$59</f>
        <v>0</v>
      </c>
      <c r="H112" s="205">
        <f>NMM!H$59</f>
        <v>0</v>
      </c>
      <c r="I112" s="205">
        <f>NMM!I$59</f>
        <v>0</v>
      </c>
      <c r="J112" s="205">
        <f>NMM!J$59</f>
        <v>0</v>
      </c>
      <c r="K112" s="205">
        <f>NMM!K$59</f>
        <v>0</v>
      </c>
      <c r="L112" s="205">
        <f>NMM!L$59</f>
        <v>0</v>
      </c>
      <c r="M112" s="205">
        <f>NMM!M$59</f>
        <v>0</v>
      </c>
      <c r="N112" s="205">
        <f>NMM!N$59</f>
        <v>0</v>
      </c>
      <c r="O112" s="205">
        <f>NMM!O$59</f>
        <v>0</v>
      </c>
      <c r="P112" s="205">
        <f>NMM!P$59</f>
        <v>0</v>
      </c>
      <c r="Q112" s="205">
        <f>NMM!Q$59</f>
        <v>0</v>
      </c>
      <c r="R112" s="205">
        <f>NMM!R$59</f>
        <v>0</v>
      </c>
      <c r="S112" s="205">
        <f>NMM!S$59</f>
        <v>0</v>
      </c>
      <c r="T112" s="205">
        <f>NMM!T$59</f>
        <v>0</v>
      </c>
      <c r="U112" s="205">
        <f>NMM!U$59</f>
        <v>0</v>
      </c>
      <c r="V112" s="205">
        <f>NMM!V$59</f>
        <v>0</v>
      </c>
      <c r="W112" s="205">
        <f>NMM!W$59</f>
        <v>0</v>
      </c>
      <c r="X112" s="205">
        <f>NMM!X$59</f>
        <v>0</v>
      </c>
      <c r="Y112" s="205">
        <f>NMM!Y$59</f>
        <v>0</v>
      </c>
    </row>
    <row r="113" spans="1:25" ht="12" customHeight="1" x14ac:dyDescent="0.25">
      <c r="A113" s="14" t="s">
        <v>51</v>
      </c>
      <c r="B113" s="204">
        <f>NMM!B$60</f>
        <v>0</v>
      </c>
      <c r="C113" s="204">
        <f>NMM!C$60</f>
        <v>0</v>
      </c>
      <c r="D113" s="204">
        <f>NMM!D$60</f>
        <v>0</v>
      </c>
      <c r="E113" s="204">
        <f>NMM!E$60</f>
        <v>0</v>
      </c>
      <c r="F113" s="204">
        <f>NMM!F$60</f>
        <v>0</v>
      </c>
      <c r="G113" s="204">
        <f>NMM!G$60</f>
        <v>0</v>
      </c>
      <c r="H113" s="204">
        <f>NMM!H$60</f>
        <v>0</v>
      </c>
      <c r="I113" s="204">
        <f>NMM!I$60</f>
        <v>0</v>
      </c>
      <c r="J113" s="204">
        <f>NMM!J$60</f>
        <v>0</v>
      </c>
      <c r="K113" s="204">
        <f>NMM!K$60</f>
        <v>0</v>
      </c>
      <c r="L113" s="204">
        <f>NMM!L$60</f>
        <v>0</v>
      </c>
      <c r="M113" s="204">
        <f>NMM!M$60</f>
        <v>0</v>
      </c>
      <c r="N113" s="204">
        <f>NMM!N$60</f>
        <v>0</v>
      </c>
      <c r="O113" s="204">
        <f>NMM!O$60</f>
        <v>0</v>
      </c>
      <c r="P113" s="204">
        <f>NMM!P$60</f>
        <v>0</v>
      </c>
      <c r="Q113" s="204">
        <f>NMM!Q$60</f>
        <v>0</v>
      </c>
      <c r="R113" s="204">
        <f>NMM!R$60</f>
        <v>0</v>
      </c>
      <c r="S113" s="204">
        <f>NMM!S$60</f>
        <v>0</v>
      </c>
      <c r="T113" s="204">
        <f>NMM!T$60</f>
        <v>0</v>
      </c>
      <c r="U113" s="204">
        <f>NMM!U$60</f>
        <v>0</v>
      </c>
      <c r="V113" s="204">
        <f>NMM!V$60</f>
        <v>0</v>
      </c>
      <c r="W113" s="204">
        <f>NMM!W$60</f>
        <v>0</v>
      </c>
      <c r="X113" s="204">
        <f>NMM!X$60</f>
        <v>0</v>
      </c>
      <c r="Y113" s="204">
        <f>NMM!Y$60</f>
        <v>0</v>
      </c>
    </row>
    <row r="114" spans="1:25" ht="12" customHeight="1" x14ac:dyDescent="0.25">
      <c r="A114" s="14" t="s">
        <v>52</v>
      </c>
      <c r="B114" s="204">
        <f>NMM!B$61</f>
        <v>0</v>
      </c>
      <c r="C114" s="204">
        <f>NMM!C$61</f>
        <v>0</v>
      </c>
      <c r="D114" s="204">
        <f>NMM!D$61</f>
        <v>0</v>
      </c>
      <c r="E114" s="204">
        <f>NMM!E$61</f>
        <v>0</v>
      </c>
      <c r="F114" s="204">
        <f>NMM!F$61</f>
        <v>0</v>
      </c>
      <c r="G114" s="204">
        <f>NMM!G$61</f>
        <v>0</v>
      </c>
      <c r="H114" s="204">
        <f>NMM!H$61</f>
        <v>0</v>
      </c>
      <c r="I114" s="204">
        <f>NMM!I$61</f>
        <v>0</v>
      </c>
      <c r="J114" s="204">
        <f>NMM!J$61</f>
        <v>0</v>
      </c>
      <c r="K114" s="204">
        <f>NMM!K$61</f>
        <v>0</v>
      </c>
      <c r="L114" s="204">
        <f>NMM!L$61</f>
        <v>0</v>
      </c>
      <c r="M114" s="204">
        <f>NMM!M$61</f>
        <v>0</v>
      </c>
      <c r="N114" s="204">
        <f>NMM!N$61</f>
        <v>0</v>
      </c>
      <c r="O114" s="204">
        <f>NMM!O$61</f>
        <v>0</v>
      </c>
      <c r="P114" s="204">
        <f>NMM!P$61</f>
        <v>0</v>
      </c>
      <c r="Q114" s="204">
        <f>NMM!Q$61</f>
        <v>0</v>
      </c>
      <c r="R114" s="204">
        <f>NMM!R$61</f>
        <v>0</v>
      </c>
      <c r="S114" s="204">
        <f>NMM!S$61</f>
        <v>0</v>
      </c>
      <c r="T114" s="204">
        <f>NMM!T$61</f>
        <v>0</v>
      </c>
      <c r="U114" s="204">
        <f>NMM!U$61</f>
        <v>0</v>
      </c>
      <c r="V114" s="204">
        <f>NMM!V$61</f>
        <v>0</v>
      </c>
      <c r="W114" s="204">
        <f>NMM!W$61</f>
        <v>0</v>
      </c>
      <c r="X114" s="204">
        <f>NMM!X$61</f>
        <v>0</v>
      </c>
      <c r="Y114" s="204">
        <f>NMM!Y$61</f>
        <v>0</v>
      </c>
    </row>
    <row r="115" spans="1:25" ht="12" customHeight="1" x14ac:dyDescent="0.25">
      <c r="A115" s="14" t="s">
        <v>60</v>
      </c>
      <c r="B115" s="204">
        <f>NMM!B$62</f>
        <v>0</v>
      </c>
      <c r="C115" s="204">
        <f>NMM!C$62</f>
        <v>0</v>
      </c>
      <c r="D115" s="204">
        <f>NMM!D$62</f>
        <v>0</v>
      </c>
      <c r="E115" s="204">
        <f>NMM!E$62</f>
        <v>0</v>
      </c>
      <c r="F115" s="204">
        <f>NMM!F$62</f>
        <v>0</v>
      </c>
      <c r="G115" s="204">
        <f>NMM!G$62</f>
        <v>0</v>
      </c>
      <c r="H115" s="204">
        <f>NMM!H$62</f>
        <v>0</v>
      </c>
      <c r="I115" s="204">
        <f>NMM!I$62</f>
        <v>0</v>
      </c>
      <c r="J115" s="204">
        <f>NMM!J$62</f>
        <v>0</v>
      </c>
      <c r="K115" s="204">
        <f>NMM!K$62</f>
        <v>0</v>
      </c>
      <c r="L115" s="204">
        <f>NMM!L$62</f>
        <v>0</v>
      </c>
      <c r="M115" s="204">
        <f>NMM!M$62</f>
        <v>0</v>
      </c>
      <c r="N115" s="204">
        <f>NMM!N$62</f>
        <v>0</v>
      </c>
      <c r="O115" s="204">
        <f>NMM!O$62</f>
        <v>0</v>
      </c>
      <c r="P115" s="204">
        <f>NMM!P$62</f>
        <v>0</v>
      </c>
      <c r="Q115" s="204">
        <f>NMM!Q$62</f>
        <v>0</v>
      </c>
      <c r="R115" s="204">
        <f>NMM!R$62</f>
        <v>0</v>
      </c>
      <c r="S115" s="204">
        <f>NMM!S$62</f>
        <v>0</v>
      </c>
      <c r="T115" s="204">
        <f>NMM!T$62</f>
        <v>0</v>
      </c>
      <c r="U115" s="204">
        <f>NMM!U$62</f>
        <v>0</v>
      </c>
      <c r="V115" s="204">
        <f>NMM!V$62</f>
        <v>0</v>
      </c>
      <c r="W115" s="204">
        <f>NMM!W$62</f>
        <v>0</v>
      </c>
      <c r="X115" s="204">
        <f>NMM!X$62</f>
        <v>0</v>
      </c>
      <c r="Y115" s="204">
        <f>NMM!Y$62</f>
        <v>0</v>
      </c>
    </row>
    <row r="116" spans="1:25" ht="12" customHeight="1" x14ac:dyDescent="0.25">
      <c r="A116" s="13" t="s">
        <v>21</v>
      </c>
      <c r="B116" s="205">
        <f>PPA!B$57</f>
        <v>0</v>
      </c>
      <c r="C116" s="205">
        <f>PPA!C$57</f>
        <v>0</v>
      </c>
      <c r="D116" s="205">
        <f>PPA!D$57</f>
        <v>0</v>
      </c>
      <c r="E116" s="205">
        <f>PPA!E$57</f>
        <v>0</v>
      </c>
      <c r="F116" s="205">
        <f>PPA!F$57</f>
        <v>0</v>
      </c>
      <c r="G116" s="205">
        <f>PPA!G$57</f>
        <v>0</v>
      </c>
      <c r="H116" s="205">
        <f>PPA!H$57</f>
        <v>0</v>
      </c>
      <c r="I116" s="205">
        <f>PPA!I$57</f>
        <v>0</v>
      </c>
      <c r="J116" s="205">
        <f>PPA!J$57</f>
        <v>0</v>
      </c>
      <c r="K116" s="205">
        <f>PPA!K$57</f>
        <v>0</v>
      </c>
      <c r="L116" s="205">
        <f>PPA!L$57</f>
        <v>0</v>
      </c>
      <c r="M116" s="205">
        <f>PPA!M$57</f>
        <v>0</v>
      </c>
      <c r="N116" s="205">
        <f>PPA!N$57</f>
        <v>0</v>
      </c>
      <c r="O116" s="205">
        <f>PPA!O$57</f>
        <v>0</v>
      </c>
      <c r="P116" s="205">
        <f>PPA!P$57</f>
        <v>0</v>
      </c>
      <c r="Q116" s="205">
        <f>PPA!Q$57</f>
        <v>0</v>
      </c>
      <c r="R116" s="205">
        <f>PPA!R$57</f>
        <v>0</v>
      </c>
      <c r="S116" s="205">
        <f>PPA!S$57</f>
        <v>0</v>
      </c>
      <c r="T116" s="205">
        <f>PPA!T$57</f>
        <v>9.6033581358448417E-3</v>
      </c>
      <c r="U116" s="205">
        <f>PPA!U$57</f>
        <v>3.1744439230170889E-2</v>
      </c>
      <c r="V116" s="205">
        <f>PPA!V$57</f>
        <v>1.6005599631425178E-2</v>
      </c>
      <c r="W116" s="205">
        <f>PPA!W$57</f>
        <v>1.920671955287559E-2</v>
      </c>
      <c r="X116" s="205">
        <f>PPA!X$57</f>
        <v>4.7750038770886939E-2</v>
      </c>
      <c r="Y116" s="205">
        <f>PPA!Y$57</f>
        <v>2.881007930637805E-2</v>
      </c>
    </row>
    <row r="117" spans="1:25" ht="12" customHeight="1" x14ac:dyDescent="0.25">
      <c r="A117" s="14" t="s">
        <v>54</v>
      </c>
      <c r="B117" s="204">
        <f>PPA!B$58</f>
        <v>0</v>
      </c>
      <c r="C117" s="204">
        <f>PPA!C$58</f>
        <v>0</v>
      </c>
      <c r="D117" s="204">
        <f>PPA!D$58</f>
        <v>0</v>
      </c>
      <c r="E117" s="204">
        <f>PPA!E$58</f>
        <v>0</v>
      </c>
      <c r="F117" s="204">
        <f>PPA!F$58</f>
        <v>0</v>
      </c>
      <c r="G117" s="204">
        <f>PPA!G$58</f>
        <v>0</v>
      </c>
      <c r="H117" s="204">
        <f>PPA!H$58</f>
        <v>0</v>
      </c>
      <c r="I117" s="204">
        <f>PPA!I$58</f>
        <v>0</v>
      </c>
      <c r="J117" s="204">
        <f>PPA!J$58</f>
        <v>0</v>
      </c>
      <c r="K117" s="204">
        <f>PPA!K$58</f>
        <v>0</v>
      </c>
      <c r="L117" s="204">
        <f>PPA!L$58</f>
        <v>0</v>
      </c>
      <c r="M117" s="204">
        <f>PPA!M$58</f>
        <v>0</v>
      </c>
      <c r="N117" s="204">
        <f>PPA!N$58</f>
        <v>0</v>
      </c>
      <c r="O117" s="204">
        <f>PPA!O$58</f>
        <v>0</v>
      </c>
      <c r="P117" s="204">
        <f>PPA!P$58</f>
        <v>0</v>
      </c>
      <c r="Q117" s="204">
        <f>PPA!Q$58</f>
        <v>0</v>
      </c>
      <c r="R117" s="204">
        <f>PPA!R$58</f>
        <v>0</v>
      </c>
      <c r="S117" s="204">
        <f>PPA!S$58</f>
        <v>0</v>
      </c>
      <c r="T117" s="204">
        <f>PPA!T$58</f>
        <v>0</v>
      </c>
      <c r="U117" s="204">
        <f>PPA!U$58</f>
        <v>0</v>
      </c>
      <c r="V117" s="204">
        <f>PPA!V$58</f>
        <v>0</v>
      </c>
      <c r="W117" s="204">
        <f>PPA!W$58</f>
        <v>0</v>
      </c>
      <c r="X117" s="204">
        <f>PPA!X$58</f>
        <v>0</v>
      </c>
      <c r="Y117" s="204">
        <f>PPA!Y$58</f>
        <v>0</v>
      </c>
    </row>
    <row r="118" spans="1:25" ht="12" customHeight="1" x14ac:dyDescent="0.25">
      <c r="A118" s="14" t="s">
        <v>61</v>
      </c>
      <c r="B118" s="204">
        <f>PPA!B$59</f>
        <v>0</v>
      </c>
      <c r="C118" s="204">
        <f>PPA!C$59</f>
        <v>0</v>
      </c>
      <c r="D118" s="204">
        <f>PPA!D$59</f>
        <v>0</v>
      </c>
      <c r="E118" s="204">
        <f>PPA!E$59</f>
        <v>0</v>
      </c>
      <c r="F118" s="204">
        <f>PPA!F$59</f>
        <v>0</v>
      </c>
      <c r="G118" s="204">
        <f>PPA!G$59</f>
        <v>0</v>
      </c>
      <c r="H118" s="204">
        <f>PPA!H$59</f>
        <v>0</v>
      </c>
      <c r="I118" s="204">
        <f>PPA!I$59</f>
        <v>0</v>
      </c>
      <c r="J118" s="204">
        <f>PPA!J$59</f>
        <v>0</v>
      </c>
      <c r="K118" s="204">
        <f>PPA!K$59</f>
        <v>0</v>
      </c>
      <c r="L118" s="204">
        <f>PPA!L$59</f>
        <v>0</v>
      </c>
      <c r="M118" s="204">
        <f>PPA!M$59</f>
        <v>0</v>
      </c>
      <c r="N118" s="204">
        <f>PPA!N$59</f>
        <v>0</v>
      </c>
      <c r="O118" s="204">
        <f>PPA!O$59</f>
        <v>0</v>
      </c>
      <c r="P118" s="204">
        <f>PPA!P$59</f>
        <v>0</v>
      </c>
      <c r="Q118" s="204">
        <f>PPA!Q$59</f>
        <v>0</v>
      </c>
      <c r="R118" s="204">
        <f>PPA!R$59</f>
        <v>0</v>
      </c>
      <c r="S118" s="204">
        <f>PPA!S$59</f>
        <v>0</v>
      </c>
      <c r="T118" s="204">
        <f>PPA!T$59</f>
        <v>0</v>
      </c>
      <c r="U118" s="204">
        <f>PPA!U$59</f>
        <v>0</v>
      </c>
      <c r="V118" s="204">
        <f>PPA!V$59</f>
        <v>0</v>
      </c>
      <c r="W118" s="204">
        <f>PPA!W$59</f>
        <v>0</v>
      </c>
      <c r="X118" s="204">
        <f>PPA!X$59</f>
        <v>0</v>
      </c>
      <c r="Y118" s="204">
        <f>PPA!Y$59</f>
        <v>0</v>
      </c>
    </row>
    <row r="119" spans="1:25" ht="12" customHeight="1" x14ac:dyDescent="0.25">
      <c r="A119" s="14" t="s">
        <v>62</v>
      </c>
      <c r="B119" s="204">
        <f>PPA!B$60</f>
        <v>0</v>
      </c>
      <c r="C119" s="204">
        <f>PPA!C$60</f>
        <v>0</v>
      </c>
      <c r="D119" s="204">
        <f>PPA!D$60</f>
        <v>0</v>
      </c>
      <c r="E119" s="204">
        <f>PPA!E$60</f>
        <v>0</v>
      </c>
      <c r="F119" s="204">
        <f>PPA!F$60</f>
        <v>0</v>
      </c>
      <c r="G119" s="204">
        <f>PPA!G$60</f>
        <v>0</v>
      </c>
      <c r="H119" s="204">
        <f>PPA!H$60</f>
        <v>0</v>
      </c>
      <c r="I119" s="204">
        <f>PPA!I$60</f>
        <v>0</v>
      </c>
      <c r="J119" s="204">
        <f>PPA!J$60</f>
        <v>0</v>
      </c>
      <c r="K119" s="204">
        <f>PPA!K$60</f>
        <v>0</v>
      </c>
      <c r="L119" s="204">
        <f>PPA!L$60</f>
        <v>0</v>
      </c>
      <c r="M119" s="204">
        <f>PPA!M$60</f>
        <v>0</v>
      </c>
      <c r="N119" s="204">
        <f>PPA!N$60</f>
        <v>0</v>
      </c>
      <c r="O119" s="204">
        <f>PPA!O$60</f>
        <v>0</v>
      </c>
      <c r="P119" s="204">
        <f>PPA!P$60</f>
        <v>0</v>
      </c>
      <c r="Q119" s="204">
        <f>PPA!Q$60</f>
        <v>0</v>
      </c>
      <c r="R119" s="204">
        <f>PPA!R$60</f>
        <v>0</v>
      </c>
      <c r="S119" s="204">
        <f>PPA!S$60</f>
        <v>0</v>
      </c>
      <c r="T119" s="204">
        <f>PPA!T$60</f>
        <v>9.6033581358448417E-3</v>
      </c>
      <c r="U119" s="204">
        <f>PPA!U$60</f>
        <v>3.1744439230170889E-2</v>
      </c>
      <c r="V119" s="204">
        <f>PPA!V$60</f>
        <v>1.6005599631425178E-2</v>
      </c>
      <c r="W119" s="204">
        <f>PPA!W$60</f>
        <v>1.920671955287559E-2</v>
      </c>
      <c r="X119" s="204">
        <f>PPA!X$60</f>
        <v>4.7750038770886939E-2</v>
      </c>
      <c r="Y119" s="204">
        <f>PPA!Y$60</f>
        <v>2.881007930637805E-2</v>
      </c>
    </row>
    <row r="120" spans="1:25" ht="12" customHeight="1" x14ac:dyDescent="0.25">
      <c r="A120" s="15" t="s">
        <v>63</v>
      </c>
      <c r="B120" s="206">
        <f>FBT!B$33</f>
        <v>0</v>
      </c>
      <c r="C120" s="206">
        <f>FBT!C$33</f>
        <v>0</v>
      </c>
      <c r="D120" s="206">
        <f>FBT!D$33</f>
        <v>0</v>
      </c>
      <c r="E120" s="206">
        <f>FBT!E$33</f>
        <v>0</v>
      </c>
      <c r="F120" s="206">
        <f>FBT!F$33</f>
        <v>0</v>
      </c>
      <c r="G120" s="206">
        <f>FBT!G$33</f>
        <v>0</v>
      </c>
      <c r="H120" s="206">
        <f>FBT!H$33</f>
        <v>0</v>
      </c>
      <c r="I120" s="206">
        <f>FBT!I$33</f>
        <v>0</v>
      </c>
      <c r="J120" s="206">
        <f>FBT!J$33</f>
        <v>0</v>
      </c>
      <c r="K120" s="206">
        <f>FBT!K$33</f>
        <v>0</v>
      </c>
      <c r="L120" s="206">
        <f>FBT!L$33</f>
        <v>0</v>
      </c>
      <c r="M120" s="206">
        <f>FBT!M$33</f>
        <v>0</v>
      </c>
      <c r="N120" s="206">
        <f>FBT!N$33</f>
        <v>0</v>
      </c>
      <c r="O120" s="206">
        <f>FBT!O$33</f>
        <v>0</v>
      </c>
      <c r="P120" s="206">
        <f>FBT!P$33</f>
        <v>0</v>
      </c>
      <c r="Q120" s="206">
        <f>FBT!Q$33</f>
        <v>0</v>
      </c>
      <c r="R120" s="206">
        <f>FBT!R$33</f>
        <v>0</v>
      </c>
      <c r="S120" s="206">
        <f>FBT!S$33</f>
        <v>0</v>
      </c>
      <c r="T120" s="206">
        <f>FBT!T$33</f>
        <v>13.62017736235955</v>
      </c>
      <c r="U120" s="206">
        <f>FBT!U$33</f>
        <v>11.52690840167649</v>
      </c>
      <c r="V120" s="206">
        <f>FBT!V$33</f>
        <v>11.584638721811899</v>
      </c>
      <c r="W120" s="206">
        <f>FBT!W$33</f>
        <v>11.586656522321411</v>
      </c>
      <c r="X120" s="206">
        <f>FBT!X$33</f>
        <v>10.603346401537211</v>
      </c>
      <c r="Y120" s="206">
        <f>FBT!Y$33</f>
        <v>9.0528865223441493</v>
      </c>
    </row>
    <row r="121" spans="1:25" ht="12" customHeight="1" x14ac:dyDescent="0.25">
      <c r="A121" s="12" t="s">
        <v>64</v>
      </c>
      <c r="B121" s="204">
        <f>TRE!B$33</f>
        <v>0</v>
      </c>
      <c r="C121" s="204">
        <f>TRE!C$33</f>
        <v>0</v>
      </c>
      <c r="D121" s="204">
        <f>TRE!D$33</f>
        <v>0</v>
      </c>
      <c r="E121" s="204">
        <f>TRE!E$33</f>
        <v>0</v>
      </c>
      <c r="F121" s="204">
        <f>TRE!F$33</f>
        <v>0</v>
      </c>
      <c r="G121" s="204">
        <f>TRE!G$33</f>
        <v>0</v>
      </c>
      <c r="H121" s="204">
        <f>TRE!H$33</f>
        <v>0</v>
      </c>
      <c r="I121" s="204">
        <f>TRE!I$33</f>
        <v>0</v>
      </c>
      <c r="J121" s="204">
        <f>TRE!J$33</f>
        <v>0</v>
      </c>
      <c r="K121" s="204">
        <f>TRE!K$33</f>
        <v>0</v>
      </c>
      <c r="L121" s="204">
        <f>TRE!L$33</f>
        <v>0</v>
      </c>
      <c r="M121" s="204">
        <f>TRE!M$33</f>
        <v>0</v>
      </c>
      <c r="N121" s="204">
        <f>TRE!N$33</f>
        <v>0</v>
      </c>
      <c r="O121" s="204">
        <f>TRE!O$33</f>
        <v>0</v>
      </c>
      <c r="P121" s="204">
        <f>TRE!P$33</f>
        <v>0</v>
      </c>
      <c r="Q121" s="204">
        <f>TRE!Q$33</f>
        <v>0</v>
      </c>
      <c r="R121" s="204">
        <f>TRE!R$33</f>
        <v>0</v>
      </c>
      <c r="S121" s="204">
        <f>TRE!S$33</f>
        <v>0</v>
      </c>
      <c r="T121" s="204">
        <f>TRE!T$33</f>
        <v>5.906161595958412E-3</v>
      </c>
      <c r="U121" s="204">
        <f>TRE!U$33</f>
        <v>5.9061615603190013E-3</v>
      </c>
      <c r="V121" s="204">
        <f>TRE!V$33</f>
        <v>8.971202192660406E-3</v>
      </c>
      <c r="W121" s="204">
        <f>TRE!W$33</f>
        <v>8.9712022681282932E-3</v>
      </c>
      <c r="X121" s="204">
        <f>TRE!X$33</f>
        <v>8.9712023154288854E-3</v>
      </c>
      <c r="Y121" s="204">
        <f>TRE!Y$33</f>
        <v>1.1697121415979461E-2</v>
      </c>
    </row>
    <row r="122" spans="1:25" ht="12" customHeight="1" x14ac:dyDescent="0.25">
      <c r="A122" s="12" t="s">
        <v>65</v>
      </c>
      <c r="B122" s="204">
        <f>MAE!B$33</f>
        <v>0</v>
      </c>
      <c r="C122" s="204">
        <f>MAE!C$33</f>
        <v>0</v>
      </c>
      <c r="D122" s="204">
        <f>MAE!D$33</f>
        <v>0</v>
      </c>
      <c r="E122" s="204">
        <f>MAE!E$33</f>
        <v>0</v>
      </c>
      <c r="F122" s="204">
        <f>MAE!F$33</f>
        <v>0</v>
      </c>
      <c r="G122" s="204">
        <f>MAE!G$33</f>
        <v>0</v>
      </c>
      <c r="H122" s="204">
        <f>MAE!H$33</f>
        <v>0</v>
      </c>
      <c r="I122" s="204">
        <f>MAE!I$33</f>
        <v>0</v>
      </c>
      <c r="J122" s="204">
        <f>MAE!J$33</f>
        <v>0</v>
      </c>
      <c r="K122" s="204">
        <f>MAE!K$33</f>
        <v>0</v>
      </c>
      <c r="L122" s="204">
        <f>MAE!L$33</f>
        <v>0</v>
      </c>
      <c r="M122" s="204">
        <f>MAE!M$33</f>
        <v>0</v>
      </c>
      <c r="N122" s="204">
        <f>MAE!N$33</f>
        <v>0</v>
      </c>
      <c r="O122" s="204">
        <f>MAE!O$33</f>
        <v>0</v>
      </c>
      <c r="P122" s="204">
        <f>MAE!P$33</f>
        <v>0</v>
      </c>
      <c r="Q122" s="204">
        <f>MAE!Q$33</f>
        <v>0</v>
      </c>
      <c r="R122" s="204">
        <f>MAE!R$33</f>
        <v>0</v>
      </c>
      <c r="S122" s="204">
        <f>MAE!S$33</f>
        <v>0</v>
      </c>
      <c r="T122" s="204">
        <f>MAE!T$33</f>
        <v>1.259562961504209</v>
      </c>
      <c r="U122" s="204">
        <f>MAE!U$33</f>
        <v>1.4132552421085509</v>
      </c>
      <c r="V122" s="204">
        <f>MAE!V$33</f>
        <v>1.807322041767075</v>
      </c>
      <c r="W122" s="204">
        <f>MAE!W$33</f>
        <v>1.894572361770809</v>
      </c>
      <c r="X122" s="204">
        <f>MAE!X$33</f>
        <v>1.795213081256479</v>
      </c>
      <c r="Y122" s="204">
        <f>MAE!Y$33</f>
        <v>1.8073706425186169</v>
      </c>
    </row>
    <row r="123" spans="1:25" ht="12" customHeight="1" x14ac:dyDescent="0.25">
      <c r="A123" s="12" t="s">
        <v>66</v>
      </c>
      <c r="B123" s="204">
        <f>TEL!B$33</f>
        <v>0</v>
      </c>
      <c r="C123" s="204">
        <f>TEL!C$33</f>
        <v>0</v>
      </c>
      <c r="D123" s="204">
        <f>TEL!D$33</f>
        <v>0</v>
      </c>
      <c r="E123" s="204">
        <f>TEL!E$33</f>
        <v>0</v>
      </c>
      <c r="F123" s="204">
        <f>TEL!F$33</f>
        <v>0</v>
      </c>
      <c r="G123" s="204">
        <f>TEL!G$33</f>
        <v>0</v>
      </c>
      <c r="H123" s="204">
        <f>TEL!H$33</f>
        <v>0</v>
      </c>
      <c r="I123" s="204">
        <f>TEL!I$33</f>
        <v>0</v>
      </c>
      <c r="J123" s="204">
        <f>TEL!J$33</f>
        <v>0</v>
      </c>
      <c r="K123" s="204">
        <f>TEL!K$33</f>
        <v>0</v>
      </c>
      <c r="L123" s="204">
        <f>TEL!L$33</f>
        <v>0</v>
      </c>
      <c r="M123" s="204">
        <f>TEL!M$33</f>
        <v>0</v>
      </c>
      <c r="N123" s="204">
        <f>TEL!N$33</f>
        <v>0</v>
      </c>
      <c r="O123" s="204">
        <f>TEL!O$33</f>
        <v>0</v>
      </c>
      <c r="P123" s="204">
        <f>TEL!P$33</f>
        <v>0</v>
      </c>
      <c r="Q123" s="204">
        <f>TEL!Q$33</f>
        <v>0</v>
      </c>
      <c r="R123" s="204">
        <f>TEL!R$33</f>
        <v>0</v>
      </c>
      <c r="S123" s="204">
        <f>TEL!S$33</f>
        <v>0</v>
      </c>
      <c r="T123" s="204">
        <f>TEL!T$33</f>
        <v>2.6664879623753328</v>
      </c>
      <c r="U123" s="204">
        <f>TEL!U$33</f>
        <v>2.9036192413918211</v>
      </c>
      <c r="V123" s="204">
        <f>TEL!V$33</f>
        <v>2.3286106816728478</v>
      </c>
      <c r="W123" s="204">
        <f>TEL!W$33</f>
        <v>2.383583401421336</v>
      </c>
      <c r="X123" s="204">
        <f>TEL!X$33</f>
        <v>2.8198202421090648</v>
      </c>
      <c r="Y123" s="204">
        <f>TEL!Y$33</f>
        <v>2.9179357218982598</v>
      </c>
    </row>
    <row r="124" spans="1:25" ht="12" customHeight="1" x14ac:dyDescent="0.25">
      <c r="A124" s="12" t="s">
        <v>67</v>
      </c>
      <c r="B124" s="204">
        <f>WWP!B$33</f>
        <v>0</v>
      </c>
      <c r="C124" s="204">
        <f>WWP!C$33</f>
        <v>0</v>
      </c>
      <c r="D124" s="204">
        <f>WWP!D$33</f>
        <v>0</v>
      </c>
      <c r="E124" s="204">
        <f>WWP!E$33</f>
        <v>0</v>
      </c>
      <c r="F124" s="204">
        <f>WWP!F$33</f>
        <v>0</v>
      </c>
      <c r="G124" s="204">
        <f>WWP!G$33</f>
        <v>0</v>
      </c>
      <c r="H124" s="204">
        <f>WWP!H$33</f>
        <v>0</v>
      </c>
      <c r="I124" s="204">
        <f>WWP!I$33</f>
        <v>0</v>
      </c>
      <c r="J124" s="204">
        <f>WWP!J$33</f>
        <v>0</v>
      </c>
      <c r="K124" s="204">
        <f>WWP!K$33</f>
        <v>0</v>
      </c>
      <c r="L124" s="204">
        <f>WWP!L$33</f>
        <v>0</v>
      </c>
      <c r="M124" s="204">
        <f>WWP!M$33</f>
        <v>0</v>
      </c>
      <c r="N124" s="204">
        <f>WWP!N$33</f>
        <v>0</v>
      </c>
      <c r="O124" s="204">
        <f>WWP!O$33</f>
        <v>0</v>
      </c>
      <c r="P124" s="204">
        <f>WWP!P$33</f>
        <v>0</v>
      </c>
      <c r="Q124" s="204">
        <f>WWP!Q$33</f>
        <v>0</v>
      </c>
      <c r="R124" s="204">
        <f>WWP!R$33</f>
        <v>0</v>
      </c>
      <c r="S124" s="204">
        <f>WWP!S$33</f>
        <v>0</v>
      </c>
      <c r="T124" s="204">
        <f>WWP!T$33</f>
        <v>0</v>
      </c>
      <c r="U124" s="204">
        <f>WWP!U$33</f>
        <v>0</v>
      </c>
      <c r="V124" s="204">
        <f>WWP!V$33</f>
        <v>0</v>
      </c>
      <c r="W124" s="204">
        <f>WWP!W$33</f>
        <v>0</v>
      </c>
      <c r="X124" s="204">
        <f>WWP!X$33</f>
        <v>0</v>
      </c>
      <c r="Y124" s="204">
        <f>WWP!Y$33</f>
        <v>0</v>
      </c>
    </row>
    <row r="125" spans="1:25" ht="12" customHeight="1" x14ac:dyDescent="0.25">
      <c r="A125" s="12" t="s">
        <v>68</v>
      </c>
      <c r="B125" s="204">
        <f>OIS!B$33</f>
        <v>0</v>
      </c>
      <c r="C125" s="204">
        <f>OIS!C$33</f>
        <v>0</v>
      </c>
      <c r="D125" s="204">
        <f>OIS!D$33</f>
        <v>0</v>
      </c>
      <c r="E125" s="204">
        <f>OIS!E$33</f>
        <v>0</v>
      </c>
      <c r="F125" s="204">
        <f>OIS!F$33</f>
        <v>0</v>
      </c>
      <c r="G125" s="204">
        <f>OIS!G$33</f>
        <v>27.760893842942799</v>
      </c>
      <c r="H125" s="204">
        <f>OIS!H$33</f>
        <v>30.663544321587612</v>
      </c>
      <c r="I125" s="204">
        <f>OIS!I$33</f>
        <v>36.855482401585881</v>
      </c>
      <c r="J125" s="204">
        <f>OIS!J$33</f>
        <v>36.855482401679161</v>
      </c>
      <c r="K125" s="204">
        <f>OIS!K$33</f>
        <v>24.615144002921081</v>
      </c>
      <c r="L125" s="204">
        <f>OIS!L$33</f>
        <v>30.754023482398221</v>
      </c>
      <c r="M125" s="204">
        <f>OIS!M$33</f>
        <v>15.273899642165659</v>
      </c>
      <c r="N125" s="204">
        <f>OIS!N$33</f>
        <v>27.747988202695279</v>
      </c>
      <c r="O125" s="204">
        <f>OIS!O$33</f>
        <v>53.480789640031738</v>
      </c>
      <c r="P125" s="204">
        <f>OIS!P$33</f>
        <v>62.696571119350743</v>
      </c>
      <c r="Q125" s="204">
        <f>OIS!Q$33</f>
        <v>59.701082039710322</v>
      </c>
      <c r="R125" s="204">
        <f>OIS!R$33</f>
        <v>59.507536319654278</v>
      </c>
      <c r="S125" s="204">
        <f>OIS!S$33</f>
        <v>53.504862840321607</v>
      </c>
      <c r="T125" s="204">
        <f>OIS!T$33</f>
        <v>26.920734843278979</v>
      </c>
      <c r="U125" s="204">
        <f>OIS!U$33</f>
        <v>39.139380724303493</v>
      </c>
      <c r="V125" s="204">
        <f>OIS!V$33</f>
        <v>57.561694564492043</v>
      </c>
      <c r="W125" s="204">
        <f>OIS!W$33</f>
        <v>62.505192964281491</v>
      </c>
      <c r="X125" s="204">
        <f>OIS!X$33</f>
        <v>72.729722525082479</v>
      </c>
      <c r="Y125" s="204">
        <f>OIS!Y$33</f>
        <v>46.27932264504804</v>
      </c>
    </row>
    <row r="126" spans="1:25" ht="12" customHeight="1" x14ac:dyDescent="0.25">
      <c r="A126" s="28" t="s">
        <v>85</v>
      </c>
      <c r="B126" s="214">
        <f>Ind_Summary_emi!B43</f>
        <v>3.6745000000000001</v>
      </c>
      <c r="C126" s="214">
        <f>Ind_Summary_emi!C43</f>
        <v>3.8652099999999998</v>
      </c>
      <c r="D126" s="214">
        <f>Ind_Summary_emi!D43</f>
        <v>3.77704</v>
      </c>
      <c r="E126" s="214">
        <f>Ind_Summary_emi!E43</f>
        <v>3.6520199999999998</v>
      </c>
      <c r="F126" s="214">
        <f>Ind_Summary_emi!F43</f>
        <v>3.5140600000000002</v>
      </c>
      <c r="G126" s="214">
        <f>Ind_Summary_emi!G43</f>
        <v>3.66621</v>
      </c>
      <c r="H126" s="214">
        <f>Ind_Summary_emi!H43</f>
        <v>4.2197699999999996</v>
      </c>
      <c r="I126" s="214">
        <f>Ind_Summary_emi!I43</f>
        <v>3.37459</v>
      </c>
      <c r="J126" s="214">
        <f>Ind_Summary_emi!J43</f>
        <v>3.61368</v>
      </c>
      <c r="K126" s="214">
        <f>Ind_Summary_emi!K43</f>
        <v>3.9567299999999999</v>
      </c>
      <c r="L126" s="214">
        <f>Ind_Summary_emi!L43</f>
        <v>3.6116600000000001</v>
      </c>
      <c r="M126" s="214">
        <f>Ind_Summary_emi!M43</f>
        <v>4.0812499999999998</v>
      </c>
      <c r="N126" s="214">
        <f>Ind_Summary_emi!N43</f>
        <v>5.2437100000000001</v>
      </c>
      <c r="O126" s="214">
        <f>Ind_Summary_emi!O43</f>
        <v>11.197699999999999</v>
      </c>
      <c r="P126" s="214">
        <f>Ind_Summary_emi!P43</f>
        <v>11.02345</v>
      </c>
      <c r="Q126" s="214">
        <f>Ind_Summary_emi!Q43</f>
        <v>9.6151099999999996</v>
      </c>
      <c r="R126" s="214">
        <f>Ind_Summary_emi!R43</f>
        <v>7.5066699999999997</v>
      </c>
      <c r="S126" s="214">
        <f>Ind_Summary_emi!S43</f>
        <v>4.8597099999999998</v>
      </c>
      <c r="T126" s="214">
        <f>Ind_Summary_emi!T43</f>
        <v>5.3778199999999998</v>
      </c>
      <c r="U126" s="214">
        <f>Ind_Summary_emi!U43</f>
        <v>4.7581600000000002</v>
      </c>
      <c r="V126" s="214">
        <f>Ind_Summary_emi!V43</f>
        <v>4.4609699999999997</v>
      </c>
      <c r="W126" s="214">
        <f>Ind_Summary_emi!W43</f>
        <v>4.7645399999999993</v>
      </c>
      <c r="X126" s="214">
        <f>Ind_Summary_emi!X43</f>
        <v>5.6997599999999986</v>
      </c>
      <c r="Y126" s="214">
        <f>Ind_Summary_emi!Y43</f>
        <v>6.0590100000000007</v>
      </c>
    </row>
    <row r="128" spans="1:25" ht="12" customHeight="1" x14ac:dyDescent="0.25">
      <c r="A128" s="30" t="s">
        <v>86</v>
      </c>
      <c r="B128" s="203">
        <f t="shared" ref="B128:Y128" si="8">IF(B29=0,"",B29/B3*1000)</f>
        <v>21.19307150599851</v>
      </c>
      <c r="C128" s="203">
        <f t="shared" si="8"/>
        <v>23.042599270040242</v>
      </c>
      <c r="D128" s="203">
        <f t="shared" si="8"/>
        <v>22.640496230268948</v>
      </c>
      <c r="E128" s="203">
        <f t="shared" si="8"/>
        <v>23.690691677889333</v>
      </c>
      <c r="F128" s="203">
        <f t="shared" si="8"/>
        <v>25.897050479091135</v>
      </c>
      <c r="G128" s="203">
        <f t="shared" si="8"/>
        <v>31.138210707016047</v>
      </c>
      <c r="H128" s="203">
        <f t="shared" si="8"/>
        <v>36.141122751025442</v>
      </c>
      <c r="I128" s="203">
        <f t="shared" si="8"/>
        <v>38.089465812047422</v>
      </c>
      <c r="J128" s="203">
        <f t="shared" si="8"/>
        <v>36.054308728984616</v>
      </c>
      <c r="K128" s="203">
        <f t="shared" si="8"/>
        <v>35.832217807406039</v>
      </c>
      <c r="L128" s="203">
        <f t="shared" si="8"/>
        <v>28.820621285819477</v>
      </c>
      <c r="M128" s="203">
        <f t="shared" si="8"/>
        <v>26.249076967401336</v>
      </c>
      <c r="N128" s="203">
        <f t="shared" si="8"/>
        <v>28.721484321842631</v>
      </c>
      <c r="O128" s="203">
        <f t="shared" si="8"/>
        <v>35.556524227377103</v>
      </c>
      <c r="P128" s="203">
        <f t="shared" si="8"/>
        <v>38.762516189088004</v>
      </c>
      <c r="Q128" s="203">
        <f t="shared" si="8"/>
        <v>39.662748956333282</v>
      </c>
      <c r="R128" s="203">
        <f t="shared" si="8"/>
        <v>38.562024223778728</v>
      </c>
      <c r="S128" s="203">
        <f t="shared" si="8"/>
        <v>36.780779049469487</v>
      </c>
      <c r="T128" s="203">
        <f t="shared" si="8"/>
        <v>35.080613573783232</v>
      </c>
      <c r="U128" s="203">
        <f t="shared" si="8"/>
        <v>33.090136811480946</v>
      </c>
      <c r="V128" s="203">
        <f t="shared" si="8"/>
        <v>37.007929806805002</v>
      </c>
      <c r="W128" s="203">
        <f t="shared" si="8"/>
        <v>37.412244602752203</v>
      </c>
      <c r="X128" s="203">
        <f t="shared" si="8"/>
        <v>38.967550310060936</v>
      </c>
      <c r="Y128" s="203">
        <f t="shared" si="8"/>
        <v>32.107195828126898</v>
      </c>
    </row>
    <row r="129" spans="1:25" ht="12" customHeight="1" x14ac:dyDescent="0.25">
      <c r="A129" s="12" t="s">
        <v>14</v>
      </c>
      <c r="B129" s="204" t="str">
        <f t="shared" ref="B129:Y129" si="9">IF(B52=0,"",B52/B4*1000)</f>
        <v/>
      </c>
      <c r="C129" s="204" t="str">
        <f t="shared" si="9"/>
        <v/>
      </c>
      <c r="D129" s="204" t="str">
        <f t="shared" si="9"/>
        <v/>
      </c>
      <c r="E129" s="204" t="str">
        <f t="shared" si="9"/>
        <v/>
      </c>
      <c r="F129" s="204" t="str">
        <f t="shared" si="9"/>
        <v/>
      </c>
      <c r="G129" s="204" t="str">
        <f t="shared" si="9"/>
        <v/>
      </c>
      <c r="H129" s="204" t="str">
        <f t="shared" si="9"/>
        <v/>
      </c>
      <c r="I129" s="204" t="str">
        <f t="shared" si="9"/>
        <v/>
      </c>
      <c r="J129" s="204" t="str">
        <f t="shared" si="9"/>
        <v/>
      </c>
      <c r="K129" s="204" t="str">
        <f t="shared" si="9"/>
        <v/>
      </c>
      <c r="L129" s="204" t="str">
        <f t="shared" si="9"/>
        <v/>
      </c>
      <c r="M129" s="204" t="str">
        <f t="shared" si="9"/>
        <v/>
      </c>
      <c r="N129" s="204" t="str">
        <f t="shared" si="9"/>
        <v/>
      </c>
      <c r="O129" s="204" t="str">
        <f t="shared" si="9"/>
        <v/>
      </c>
      <c r="P129" s="204" t="str">
        <f t="shared" si="9"/>
        <v/>
      </c>
      <c r="Q129" s="204" t="str">
        <f t="shared" si="9"/>
        <v/>
      </c>
      <c r="R129" s="204" t="str">
        <f t="shared" si="9"/>
        <v/>
      </c>
      <c r="S129" s="204" t="str">
        <f t="shared" si="9"/>
        <v/>
      </c>
      <c r="T129" s="204" t="str">
        <f t="shared" si="9"/>
        <v/>
      </c>
      <c r="U129" s="204" t="str">
        <f t="shared" si="9"/>
        <v/>
      </c>
      <c r="V129" s="204" t="str">
        <f t="shared" si="9"/>
        <v/>
      </c>
      <c r="W129" s="204" t="str">
        <f t="shared" si="9"/>
        <v/>
      </c>
      <c r="X129" s="204" t="str">
        <f t="shared" si="9"/>
        <v/>
      </c>
      <c r="Y129" s="204" t="str">
        <f t="shared" si="9"/>
        <v/>
      </c>
    </row>
    <row r="130" spans="1:25" ht="12" customHeight="1" x14ac:dyDescent="0.25">
      <c r="A130" s="13" t="s">
        <v>18</v>
      </c>
      <c r="B130" s="205" t="str">
        <f t="shared" ref="B130:Y130" si="10">IF(B55=0,"",B55/B5*1000)</f>
        <v/>
      </c>
      <c r="C130" s="205" t="str">
        <f t="shared" si="10"/>
        <v/>
      </c>
      <c r="D130" s="205" t="str">
        <f t="shared" si="10"/>
        <v/>
      </c>
      <c r="E130" s="205" t="str">
        <f t="shared" si="10"/>
        <v/>
      </c>
      <c r="F130" s="205" t="str">
        <f t="shared" si="10"/>
        <v/>
      </c>
      <c r="G130" s="205" t="str">
        <f t="shared" si="10"/>
        <v/>
      </c>
      <c r="H130" s="205" t="str">
        <f t="shared" si="10"/>
        <v/>
      </c>
      <c r="I130" s="205" t="str">
        <f t="shared" si="10"/>
        <v/>
      </c>
      <c r="J130" s="205" t="str">
        <f t="shared" si="10"/>
        <v/>
      </c>
      <c r="K130" s="205" t="str">
        <f t="shared" si="10"/>
        <v/>
      </c>
      <c r="L130" s="205" t="str">
        <f t="shared" si="10"/>
        <v/>
      </c>
      <c r="M130" s="205" t="str">
        <f t="shared" si="10"/>
        <v/>
      </c>
      <c r="N130" s="205" t="str">
        <f t="shared" si="10"/>
        <v/>
      </c>
      <c r="O130" s="205" t="str">
        <f t="shared" si="10"/>
        <v/>
      </c>
      <c r="P130" s="205" t="str">
        <f t="shared" si="10"/>
        <v/>
      </c>
      <c r="Q130" s="205" t="str">
        <f t="shared" si="10"/>
        <v/>
      </c>
      <c r="R130" s="205" t="str">
        <f t="shared" si="10"/>
        <v/>
      </c>
      <c r="S130" s="205" t="str">
        <f t="shared" si="10"/>
        <v/>
      </c>
      <c r="T130" s="205" t="str">
        <f t="shared" si="10"/>
        <v/>
      </c>
      <c r="U130" s="205" t="str">
        <f t="shared" si="10"/>
        <v/>
      </c>
      <c r="V130" s="205" t="str">
        <f t="shared" si="10"/>
        <v/>
      </c>
      <c r="W130" s="205" t="str">
        <f t="shared" si="10"/>
        <v/>
      </c>
      <c r="X130" s="205" t="str">
        <f t="shared" si="10"/>
        <v/>
      </c>
      <c r="Y130" s="205" t="str">
        <f t="shared" si="10"/>
        <v/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 t="str">
        <f t="shared" ref="B132:Y132" si="12">IF(B57=0,"",B57/B7*1000)</f>
        <v/>
      </c>
      <c r="C132" s="204" t="str">
        <f t="shared" si="12"/>
        <v/>
      </c>
      <c r="D132" s="204" t="str">
        <f t="shared" si="12"/>
        <v/>
      </c>
      <c r="E132" s="204" t="str">
        <f t="shared" si="12"/>
        <v/>
      </c>
      <c r="F132" s="204" t="str">
        <f t="shared" si="12"/>
        <v/>
      </c>
      <c r="G132" s="204" t="str">
        <f t="shared" si="12"/>
        <v/>
      </c>
      <c r="H132" s="204" t="str">
        <f t="shared" si="12"/>
        <v/>
      </c>
      <c r="I132" s="204" t="str">
        <f t="shared" si="12"/>
        <v/>
      </c>
      <c r="J132" s="204" t="str">
        <f t="shared" si="12"/>
        <v/>
      </c>
      <c r="K132" s="204" t="str">
        <f t="shared" si="12"/>
        <v/>
      </c>
      <c r="L132" s="204" t="str">
        <f t="shared" si="12"/>
        <v/>
      </c>
      <c r="M132" s="204" t="str">
        <f t="shared" si="12"/>
        <v/>
      </c>
      <c r="N132" s="204" t="str">
        <f t="shared" si="12"/>
        <v/>
      </c>
      <c r="O132" s="204" t="str">
        <f t="shared" si="12"/>
        <v/>
      </c>
      <c r="P132" s="204" t="str">
        <f t="shared" si="12"/>
        <v/>
      </c>
      <c r="Q132" s="204" t="str">
        <f t="shared" si="12"/>
        <v/>
      </c>
      <c r="R132" s="204" t="str">
        <f t="shared" si="12"/>
        <v/>
      </c>
      <c r="S132" s="204" t="str">
        <f t="shared" si="12"/>
        <v/>
      </c>
      <c r="T132" s="204" t="str">
        <f t="shared" si="12"/>
        <v/>
      </c>
      <c r="U132" s="204" t="str">
        <f t="shared" si="12"/>
        <v/>
      </c>
      <c r="V132" s="204" t="str">
        <f t="shared" si="12"/>
        <v/>
      </c>
      <c r="W132" s="204" t="str">
        <f t="shared" si="12"/>
        <v/>
      </c>
      <c r="X132" s="204" t="str">
        <f t="shared" si="12"/>
        <v/>
      </c>
      <c r="Y132" s="204" t="str">
        <f t="shared" si="12"/>
        <v/>
      </c>
    </row>
    <row r="133" spans="1:25" ht="12" customHeight="1" x14ac:dyDescent="0.25">
      <c r="A133" s="14" t="s">
        <v>47</v>
      </c>
      <c r="B133" s="204" t="str">
        <f t="shared" ref="B133:Y133" si="13">IF(B60=0,"",B60/B8*1000)</f>
        <v/>
      </c>
      <c r="C133" s="204" t="str">
        <f t="shared" si="13"/>
        <v/>
      </c>
      <c r="D133" s="204" t="str">
        <f t="shared" si="13"/>
        <v/>
      </c>
      <c r="E133" s="204" t="str">
        <f t="shared" si="13"/>
        <v/>
      </c>
      <c r="F133" s="204" t="str">
        <f t="shared" si="13"/>
        <v/>
      </c>
      <c r="G133" s="204" t="str">
        <f t="shared" si="13"/>
        <v/>
      </c>
      <c r="H133" s="204" t="str">
        <f t="shared" si="13"/>
        <v/>
      </c>
      <c r="I133" s="204" t="str">
        <f t="shared" si="13"/>
        <v/>
      </c>
      <c r="J133" s="204" t="str">
        <f t="shared" si="13"/>
        <v/>
      </c>
      <c r="K133" s="204" t="str">
        <f t="shared" si="13"/>
        <v/>
      </c>
      <c r="L133" s="204" t="str">
        <f t="shared" si="13"/>
        <v/>
      </c>
      <c r="M133" s="204" t="str">
        <f t="shared" si="13"/>
        <v/>
      </c>
      <c r="N133" s="204" t="str">
        <f t="shared" si="13"/>
        <v/>
      </c>
      <c r="O133" s="204" t="str">
        <f t="shared" si="13"/>
        <v/>
      </c>
      <c r="P133" s="204" t="str">
        <f t="shared" si="13"/>
        <v/>
      </c>
      <c r="Q133" s="204" t="str">
        <f t="shared" si="13"/>
        <v/>
      </c>
      <c r="R133" s="204" t="str">
        <f t="shared" si="13"/>
        <v/>
      </c>
      <c r="S133" s="204" t="str">
        <f t="shared" si="13"/>
        <v/>
      </c>
      <c r="T133" s="204" t="str">
        <f t="shared" si="13"/>
        <v/>
      </c>
      <c r="U133" s="204" t="str">
        <f t="shared" si="13"/>
        <v/>
      </c>
      <c r="V133" s="204" t="str">
        <f t="shared" si="13"/>
        <v/>
      </c>
      <c r="W133" s="204" t="str">
        <f t="shared" si="13"/>
        <v/>
      </c>
      <c r="X133" s="204" t="str">
        <f t="shared" si="13"/>
        <v/>
      </c>
      <c r="Y133" s="204" t="str">
        <f t="shared" si="13"/>
        <v/>
      </c>
    </row>
    <row r="134" spans="1:25" ht="12" customHeight="1" x14ac:dyDescent="0.25">
      <c r="A134" s="13" t="s">
        <v>19</v>
      </c>
      <c r="B134" s="205" t="str">
        <f t="shared" ref="B134:Y134" si="14">IF(B61=0,"",B61/B9*1000)</f>
        <v/>
      </c>
      <c r="C134" s="205" t="str">
        <f t="shared" si="14"/>
        <v/>
      </c>
      <c r="D134" s="205" t="str">
        <f t="shared" si="14"/>
        <v/>
      </c>
      <c r="E134" s="205" t="str">
        <f t="shared" si="14"/>
        <v/>
      </c>
      <c r="F134" s="205" t="str">
        <f t="shared" si="14"/>
        <v/>
      </c>
      <c r="G134" s="205" t="str">
        <f t="shared" si="14"/>
        <v/>
      </c>
      <c r="H134" s="205" t="str">
        <f t="shared" si="14"/>
        <v/>
      </c>
      <c r="I134" s="205" t="str">
        <f t="shared" si="14"/>
        <v/>
      </c>
      <c r="J134" s="205" t="str">
        <f t="shared" si="14"/>
        <v/>
      </c>
      <c r="K134" s="205" t="str">
        <f t="shared" si="14"/>
        <v/>
      </c>
      <c r="L134" s="205">
        <f t="shared" si="14"/>
        <v>183.76789734011066</v>
      </c>
      <c r="M134" s="205">
        <f t="shared" si="14"/>
        <v>291.02950698719798</v>
      </c>
      <c r="N134" s="205">
        <f t="shared" si="14"/>
        <v>301.89826995217584</v>
      </c>
      <c r="O134" s="205">
        <f t="shared" si="14"/>
        <v>326.09875057113476</v>
      </c>
      <c r="P134" s="205">
        <f t="shared" si="14"/>
        <v>261.68809877499422</v>
      </c>
      <c r="Q134" s="205">
        <f t="shared" si="14"/>
        <v>250.82050244148201</v>
      </c>
      <c r="R134" s="205">
        <f t="shared" si="14"/>
        <v>351.68883239660806</v>
      </c>
      <c r="S134" s="205">
        <f t="shared" si="14"/>
        <v>46.296443353660933</v>
      </c>
      <c r="T134" s="205">
        <f t="shared" si="14"/>
        <v>77.941515042190034</v>
      </c>
      <c r="U134" s="205">
        <f t="shared" si="14"/>
        <v>81.157093123092295</v>
      </c>
      <c r="V134" s="205">
        <f t="shared" si="14"/>
        <v>68.238265250570308</v>
      </c>
      <c r="W134" s="205">
        <f t="shared" si="14"/>
        <v>68.508614759470632</v>
      </c>
      <c r="X134" s="205">
        <f t="shared" si="14"/>
        <v>77.298864993354002</v>
      </c>
      <c r="Y134" s="205">
        <f t="shared" si="14"/>
        <v>73.07505324147138</v>
      </c>
    </row>
    <row r="135" spans="1:25" ht="12" customHeight="1" x14ac:dyDescent="0.25">
      <c r="A135" s="14" t="s">
        <v>59</v>
      </c>
      <c r="B135" s="204" t="str">
        <f t="shared" ref="B135:Y135" si="15">IF(B62=0,"",B62/B10*1000)</f>
        <v/>
      </c>
      <c r="C135" s="204" t="str">
        <f t="shared" si="15"/>
        <v/>
      </c>
      <c r="D135" s="204" t="str">
        <f t="shared" si="15"/>
        <v/>
      </c>
      <c r="E135" s="204" t="str">
        <f t="shared" si="15"/>
        <v/>
      </c>
      <c r="F135" s="204" t="str">
        <f t="shared" si="15"/>
        <v/>
      </c>
      <c r="G135" s="204" t="str">
        <f t="shared" si="15"/>
        <v/>
      </c>
      <c r="H135" s="204" t="str">
        <f t="shared" si="15"/>
        <v/>
      </c>
      <c r="I135" s="204" t="str">
        <f t="shared" si="15"/>
        <v/>
      </c>
      <c r="J135" s="204" t="str">
        <f t="shared" si="15"/>
        <v/>
      </c>
      <c r="K135" s="204" t="str">
        <f t="shared" si="15"/>
        <v/>
      </c>
      <c r="L135" s="204" t="str">
        <f t="shared" si="15"/>
        <v/>
      </c>
      <c r="M135" s="204" t="str">
        <f t="shared" si="15"/>
        <v/>
      </c>
      <c r="N135" s="204" t="str">
        <f t="shared" si="15"/>
        <v/>
      </c>
      <c r="O135" s="204" t="str">
        <f t="shared" si="15"/>
        <v/>
      </c>
      <c r="P135" s="204" t="str">
        <f t="shared" si="15"/>
        <v/>
      </c>
      <c r="Q135" s="204" t="str">
        <f t="shared" si="15"/>
        <v/>
      </c>
      <c r="R135" s="204" t="str">
        <f t="shared" si="15"/>
        <v/>
      </c>
      <c r="S135" s="204" t="str">
        <f t="shared" si="15"/>
        <v/>
      </c>
      <c r="T135" s="204" t="str">
        <f t="shared" si="15"/>
        <v/>
      </c>
      <c r="U135" s="204" t="str">
        <f t="shared" si="15"/>
        <v/>
      </c>
      <c r="V135" s="204" t="str">
        <f t="shared" si="15"/>
        <v/>
      </c>
      <c r="W135" s="204" t="str">
        <f t="shared" si="15"/>
        <v/>
      </c>
      <c r="X135" s="204" t="str">
        <f t="shared" si="15"/>
        <v/>
      </c>
      <c r="Y135" s="204" t="str">
        <f t="shared" si="15"/>
        <v/>
      </c>
    </row>
    <row r="136" spans="1:25" ht="12" customHeight="1" x14ac:dyDescent="0.25">
      <c r="A136" s="14" t="s">
        <v>49</v>
      </c>
      <c r="B136" s="204" t="str">
        <f t="shared" ref="B136:Y136" si="16">IF(B63=0,"",B63/B11*1000)</f>
        <v/>
      </c>
      <c r="C136" s="204" t="str">
        <f t="shared" si="16"/>
        <v/>
      </c>
      <c r="D136" s="204" t="str">
        <f t="shared" si="16"/>
        <v/>
      </c>
      <c r="E136" s="204" t="str">
        <f t="shared" si="16"/>
        <v/>
      </c>
      <c r="F136" s="204" t="str">
        <f t="shared" si="16"/>
        <v/>
      </c>
      <c r="G136" s="204" t="str">
        <f t="shared" si="16"/>
        <v/>
      </c>
      <c r="H136" s="204" t="str">
        <f t="shared" si="16"/>
        <v/>
      </c>
      <c r="I136" s="204" t="str">
        <f t="shared" si="16"/>
        <v/>
      </c>
      <c r="J136" s="204" t="str">
        <f t="shared" si="16"/>
        <v/>
      </c>
      <c r="K136" s="204" t="str">
        <f t="shared" si="16"/>
        <v/>
      </c>
      <c r="L136" s="204">
        <f t="shared" si="16"/>
        <v>183.76789734011066</v>
      </c>
      <c r="M136" s="204">
        <f t="shared" si="16"/>
        <v>291.02950698719798</v>
      </c>
      <c r="N136" s="204">
        <f t="shared" si="16"/>
        <v>301.89826995217584</v>
      </c>
      <c r="O136" s="204">
        <f t="shared" si="16"/>
        <v>326.09875057113476</v>
      </c>
      <c r="P136" s="204">
        <f t="shared" si="16"/>
        <v>261.68809877499422</v>
      </c>
      <c r="Q136" s="204">
        <f t="shared" si="16"/>
        <v>250.82050244148201</v>
      </c>
      <c r="R136" s="204">
        <f t="shared" si="16"/>
        <v>351.68883239660806</v>
      </c>
      <c r="S136" s="204">
        <f t="shared" si="16"/>
        <v>221.36322735314454</v>
      </c>
      <c r="T136" s="204">
        <f t="shared" si="16"/>
        <v>164.51554918890807</v>
      </c>
      <c r="U136" s="204">
        <f t="shared" si="16"/>
        <v>150.76476974313942</v>
      </c>
      <c r="V136" s="204">
        <f t="shared" si="16"/>
        <v>148.37925785505476</v>
      </c>
      <c r="W136" s="204">
        <f t="shared" si="16"/>
        <v>156.25456179379094</v>
      </c>
      <c r="X136" s="204">
        <f t="shared" si="16"/>
        <v>151.09348747551653</v>
      </c>
      <c r="Y136" s="204">
        <f t="shared" si="16"/>
        <v>159.51797006517339</v>
      </c>
    </row>
    <row r="137" spans="1:25" ht="12" customHeight="1" x14ac:dyDescent="0.25">
      <c r="A137" s="14" t="s">
        <v>50</v>
      </c>
      <c r="B137" s="204" t="str">
        <f t="shared" ref="B137:Y137" si="17">IF(B64=0,"",B64/B12*1000)</f>
        <v/>
      </c>
      <c r="C137" s="204" t="str">
        <f t="shared" si="17"/>
        <v/>
      </c>
      <c r="D137" s="204" t="str">
        <f t="shared" si="17"/>
        <v/>
      </c>
      <c r="E137" s="204" t="str">
        <f t="shared" si="17"/>
        <v/>
      </c>
      <c r="F137" s="204" t="str">
        <f t="shared" si="17"/>
        <v/>
      </c>
      <c r="G137" s="204" t="str">
        <f t="shared" si="17"/>
        <v/>
      </c>
      <c r="H137" s="204" t="str">
        <f t="shared" si="17"/>
        <v/>
      </c>
      <c r="I137" s="204" t="str">
        <f t="shared" si="17"/>
        <v/>
      </c>
      <c r="J137" s="204" t="str">
        <f t="shared" si="17"/>
        <v/>
      </c>
      <c r="K137" s="204" t="str">
        <f t="shared" si="17"/>
        <v/>
      </c>
      <c r="L137" s="204" t="str">
        <f t="shared" si="17"/>
        <v/>
      </c>
      <c r="M137" s="204" t="str">
        <f t="shared" si="17"/>
        <v/>
      </c>
      <c r="N137" s="204" t="str">
        <f t="shared" si="17"/>
        <v/>
      </c>
      <c r="O137" s="204" t="str">
        <f t="shared" si="17"/>
        <v/>
      </c>
      <c r="P137" s="204" t="str">
        <f t="shared" si="17"/>
        <v/>
      </c>
      <c r="Q137" s="204" t="str">
        <f t="shared" si="17"/>
        <v/>
      </c>
      <c r="R137" s="204" t="str">
        <f t="shared" si="17"/>
        <v/>
      </c>
      <c r="S137" s="204">
        <f t="shared" si="17"/>
        <v>18.892372302070022</v>
      </c>
      <c r="T137" s="204">
        <f t="shared" si="17"/>
        <v>62.567893593877571</v>
      </c>
      <c r="U137" s="204">
        <f t="shared" si="17"/>
        <v>66.72932015093707</v>
      </c>
      <c r="V137" s="204">
        <f t="shared" si="17"/>
        <v>54.719204419854314</v>
      </c>
      <c r="W137" s="204">
        <f t="shared" si="17"/>
        <v>53.829924735141951</v>
      </c>
      <c r="X137" s="204">
        <f t="shared" si="17"/>
        <v>62.161506535474501</v>
      </c>
      <c r="Y137" s="204">
        <f t="shared" si="17"/>
        <v>59.337181374623881</v>
      </c>
    </row>
    <row r="138" spans="1:25" ht="12" customHeight="1" x14ac:dyDescent="0.25">
      <c r="A138" s="13" t="s">
        <v>20</v>
      </c>
      <c r="B138" s="205" t="str">
        <f t="shared" ref="B138:Y138" si="18">IF(B65=0,"",B65/B13*1000)</f>
        <v/>
      </c>
      <c r="C138" s="205" t="str">
        <f t="shared" si="18"/>
        <v/>
      </c>
      <c r="D138" s="205" t="str">
        <f t="shared" si="18"/>
        <v/>
      </c>
      <c r="E138" s="205" t="str">
        <f t="shared" si="18"/>
        <v/>
      </c>
      <c r="F138" s="205" t="str">
        <f t="shared" si="18"/>
        <v/>
      </c>
      <c r="G138" s="205" t="str">
        <f t="shared" si="18"/>
        <v/>
      </c>
      <c r="H138" s="205" t="str">
        <f t="shared" si="18"/>
        <v/>
      </c>
      <c r="I138" s="205" t="str">
        <f t="shared" si="18"/>
        <v/>
      </c>
      <c r="J138" s="205" t="str">
        <f t="shared" si="18"/>
        <v/>
      </c>
      <c r="K138" s="205" t="str">
        <f t="shared" si="18"/>
        <v/>
      </c>
      <c r="L138" s="205" t="str">
        <f t="shared" si="18"/>
        <v/>
      </c>
      <c r="M138" s="205" t="str">
        <f t="shared" si="18"/>
        <v/>
      </c>
      <c r="N138" s="205" t="str">
        <f t="shared" si="18"/>
        <v/>
      </c>
      <c r="O138" s="205" t="str">
        <f t="shared" si="18"/>
        <v/>
      </c>
      <c r="P138" s="205" t="str">
        <f t="shared" si="18"/>
        <v/>
      </c>
      <c r="Q138" s="205" t="str">
        <f t="shared" si="18"/>
        <v/>
      </c>
      <c r="R138" s="205" t="str">
        <f t="shared" si="18"/>
        <v/>
      </c>
      <c r="S138" s="205" t="str">
        <f t="shared" si="18"/>
        <v/>
      </c>
      <c r="T138" s="205" t="str">
        <f t="shared" si="18"/>
        <v/>
      </c>
      <c r="U138" s="205" t="str">
        <f t="shared" si="18"/>
        <v/>
      </c>
      <c r="V138" s="205" t="str">
        <f t="shared" si="18"/>
        <v/>
      </c>
      <c r="W138" s="205" t="str">
        <f t="shared" si="18"/>
        <v/>
      </c>
      <c r="X138" s="205" t="str">
        <f t="shared" si="18"/>
        <v/>
      </c>
      <c r="Y138" s="205" t="str">
        <f t="shared" si="18"/>
        <v/>
      </c>
    </row>
    <row r="139" spans="1:25" ht="12" customHeight="1" x14ac:dyDescent="0.25">
      <c r="A139" s="14" t="s">
        <v>51</v>
      </c>
      <c r="B139" s="204" t="str">
        <f t="shared" ref="B139:Y139" si="19">IF(B66=0,"",B66/B14*1000)</f>
        <v/>
      </c>
      <c r="C139" s="204" t="str">
        <f t="shared" si="19"/>
        <v/>
      </c>
      <c r="D139" s="204" t="str">
        <f t="shared" si="19"/>
        <v/>
      </c>
      <c r="E139" s="204" t="str">
        <f t="shared" si="19"/>
        <v/>
      </c>
      <c r="F139" s="204" t="str">
        <f t="shared" si="19"/>
        <v/>
      </c>
      <c r="G139" s="204" t="str">
        <f t="shared" si="19"/>
        <v/>
      </c>
      <c r="H139" s="204" t="str">
        <f t="shared" si="19"/>
        <v/>
      </c>
      <c r="I139" s="204" t="str">
        <f t="shared" si="19"/>
        <v/>
      </c>
      <c r="J139" s="204" t="str">
        <f t="shared" si="19"/>
        <v/>
      </c>
      <c r="K139" s="204" t="str">
        <f t="shared" si="19"/>
        <v/>
      </c>
      <c r="L139" s="204" t="str">
        <f t="shared" si="19"/>
        <v/>
      </c>
      <c r="M139" s="204" t="str">
        <f t="shared" si="19"/>
        <v/>
      </c>
      <c r="N139" s="204" t="str">
        <f t="shared" si="19"/>
        <v/>
      </c>
      <c r="O139" s="204" t="str">
        <f t="shared" si="19"/>
        <v/>
      </c>
      <c r="P139" s="204" t="str">
        <f t="shared" si="19"/>
        <v/>
      </c>
      <c r="Q139" s="204" t="str">
        <f t="shared" si="19"/>
        <v/>
      </c>
      <c r="R139" s="204" t="str">
        <f t="shared" si="19"/>
        <v/>
      </c>
      <c r="S139" s="204" t="str">
        <f t="shared" si="19"/>
        <v/>
      </c>
      <c r="T139" s="204" t="str">
        <f t="shared" si="19"/>
        <v/>
      </c>
      <c r="U139" s="204" t="str">
        <f t="shared" si="19"/>
        <v/>
      </c>
      <c r="V139" s="204" t="str">
        <f t="shared" si="19"/>
        <v/>
      </c>
      <c r="W139" s="204" t="str">
        <f t="shared" si="19"/>
        <v/>
      </c>
      <c r="X139" s="204" t="str">
        <f t="shared" si="19"/>
        <v/>
      </c>
      <c r="Y139" s="204" t="str">
        <f t="shared" si="19"/>
        <v/>
      </c>
    </row>
    <row r="140" spans="1:25" ht="12" customHeight="1" x14ac:dyDescent="0.25">
      <c r="A140" s="14" t="s">
        <v>52</v>
      </c>
      <c r="B140" s="204" t="str">
        <f t="shared" ref="B140:Y140" si="20">IF(B67=0,"",B67/B15*1000)</f>
        <v/>
      </c>
      <c r="C140" s="204" t="str">
        <f t="shared" si="20"/>
        <v/>
      </c>
      <c r="D140" s="204" t="str">
        <f t="shared" si="20"/>
        <v/>
      </c>
      <c r="E140" s="204" t="str">
        <f t="shared" si="20"/>
        <v/>
      </c>
      <c r="F140" s="204" t="str">
        <f t="shared" si="20"/>
        <v/>
      </c>
      <c r="G140" s="204" t="str">
        <f t="shared" si="20"/>
        <v/>
      </c>
      <c r="H140" s="204" t="str">
        <f t="shared" si="20"/>
        <v/>
      </c>
      <c r="I140" s="204" t="str">
        <f t="shared" si="20"/>
        <v/>
      </c>
      <c r="J140" s="204" t="str">
        <f t="shared" si="20"/>
        <v/>
      </c>
      <c r="K140" s="204" t="str">
        <f t="shared" si="20"/>
        <v/>
      </c>
      <c r="L140" s="204" t="str">
        <f t="shared" si="20"/>
        <v/>
      </c>
      <c r="M140" s="204" t="str">
        <f t="shared" si="20"/>
        <v/>
      </c>
      <c r="N140" s="204" t="str">
        <f t="shared" si="20"/>
        <v/>
      </c>
      <c r="O140" s="204" t="str">
        <f t="shared" si="20"/>
        <v/>
      </c>
      <c r="P140" s="204" t="str">
        <f t="shared" si="20"/>
        <v/>
      </c>
      <c r="Q140" s="204" t="str">
        <f t="shared" si="20"/>
        <v/>
      </c>
      <c r="R140" s="204" t="str">
        <f t="shared" si="20"/>
        <v/>
      </c>
      <c r="S140" s="204" t="str">
        <f t="shared" si="20"/>
        <v/>
      </c>
      <c r="T140" s="204" t="str">
        <f t="shared" si="20"/>
        <v/>
      </c>
      <c r="U140" s="204" t="str">
        <f t="shared" si="20"/>
        <v/>
      </c>
      <c r="V140" s="204" t="str">
        <f t="shared" si="20"/>
        <v/>
      </c>
      <c r="W140" s="204" t="str">
        <f t="shared" si="20"/>
        <v/>
      </c>
      <c r="X140" s="204" t="str">
        <f t="shared" si="20"/>
        <v/>
      </c>
      <c r="Y140" s="204" t="str">
        <f t="shared" si="20"/>
        <v/>
      </c>
    </row>
    <row r="141" spans="1:25" ht="12" customHeight="1" x14ac:dyDescent="0.25">
      <c r="A141" s="14" t="s">
        <v>60</v>
      </c>
      <c r="B141" s="204" t="str">
        <f t="shared" ref="B141:Y141" si="21">IF(B68=0,"",B68/B16*1000)</f>
        <v/>
      </c>
      <c r="C141" s="204" t="str">
        <f t="shared" si="21"/>
        <v/>
      </c>
      <c r="D141" s="204" t="str">
        <f t="shared" si="21"/>
        <v/>
      </c>
      <c r="E141" s="204" t="str">
        <f t="shared" si="21"/>
        <v/>
      </c>
      <c r="F141" s="204" t="str">
        <f t="shared" si="21"/>
        <v/>
      </c>
      <c r="G141" s="204" t="str">
        <f t="shared" si="21"/>
        <v/>
      </c>
      <c r="H141" s="204" t="str">
        <f t="shared" si="21"/>
        <v/>
      </c>
      <c r="I141" s="204" t="str">
        <f t="shared" si="21"/>
        <v/>
      </c>
      <c r="J141" s="204" t="str">
        <f t="shared" si="21"/>
        <v/>
      </c>
      <c r="K141" s="204" t="str">
        <f t="shared" si="21"/>
        <v/>
      </c>
      <c r="L141" s="204" t="str">
        <f t="shared" si="21"/>
        <v/>
      </c>
      <c r="M141" s="204" t="str">
        <f t="shared" si="21"/>
        <v/>
      </c>
      <c r="N141" s="204" t="str">
        <f t="shared" si="21"/>
        <v/>
      </c>
      <c r="O141" s="204" t="str">
        <f t="shared" si="21"/>
        <v/>
      </c>
      <c r="P141" s="204" t="str">
        <f t="shared" si="21"/>
        <v/>
      </c>
      <c r="Q141" s="204" t="str">
        <f t="shared" si="21"/>
        <v/>
      </c>
      <c r="R141" s="204" t="str">
        <f t="shared" si="21"/>
        <v/>
      </c>
      <c r="S141" s="204" t="str">
        <f t="shared" si="21"/>
        <v/>
      </c>
      <c r="T141" s="204" t="str">
        <f t="shared" si="21"/>
        <v/>
      </c>
      <c r="U141" s="204" t="str">
        <f t="shared" si="21"/>
        <v/>
      </c>
      <c r="V141" s="204" t="str">
        <f t="shared" si="21"/>
        <v/>
      </c>
      <c r="W141" s="204" t="str">
        <f t="shared" si="21"/>
        <v/>
      </c>
      <c r="X141" s="204" t="str">
        <f t="shared" si="21"/>
        <v/>
      </c>
      <c r="Y141" s="204" t="str">
        <f t="shared" si="21"/>
        <v/>
      </c>
    </row>
    <row r="142" spans="1:25" ht="12" customHeight="1" x14ac:dyDescent="0.25">
      <c r="A142" s="13" t="s">
        <v>21</v>
      </c>
      <c r="B142" s="205" t="str">
        <f t="shared" ref="B142:Y142" si="22">IF(B69=0,"",B69/B17*1000)</f>
        <v/>
      </c>
      <c r="C142" s="205" t="str">
        <f t="shared" si="22"/>
        <v/>
      </c>
      <c r="D142" s="205" t="str">
        <f t="shared" si="22"/>
        <v/>
      </c>
      <c r="E142" s="205" t="str">
        <f t="shared" si="22"/>
        <v/>
      </c>
      <c r="F142" s="205" t="str">
        <f t="shared" si="22"/>
        <v/>
      </c>
      <c r="G142" s="205" t="str">
        <f t="shared" si="22"/>
        <v/>
      </c>
      <c r="H142" s="205" t="str">
        <f t="shared" si="22"/>
        <v/>
      </c>
      <c r="I142" s="205" t="str">
        <f t="shared" si="22"/>
        <v/>
      </c>
      <c r="J142" s="205" t="str">
        <f t="shared" si="22"/>
        <v/>
      </c>
      <c r="K142" s="205" t="str">
        <f t="shared" si="22"/>
        <v/>
      </c>
      <c r="L142" s="205">
        <f t="shared" si="22"/>
        <v>18.181561491763446</v>
      </c>
      <c r="M142" s="205">
        <f t="shared" si="22"/>
        <v>18.934239842170768</v>
      </c>
      <c r="N142" s="205">
        <f t="shared" si="22"/>
        <v>19.761410703691041</v>
      </c>
      <c r="O142" s="205">
        <f t="shared" si="22"/>
        <v>20.014901574909494</v>
      </c>
      <c r="P142" s="205">
        <f t="shared" si="22"/>
        <v>20.46938512231748</v>
      </c>
      <c r="Q142" s="205">
        <f t="shared" si="22"/>
        <v>21.009254915495998</v>
      </c>
      <c r="R142" s="205">
        <f t="shared" si="22"/>
        <v>23.753073978460868</v>
      </c>
      <c r="S142" s="205">
        <f t="shared" si="22"/>
        <v>29.050970554253038</v>
      </c>
      <c r="T142" s="205">
        <f t="shared" si="22"/>
        <v>22.755650874549158</v>
      </c>
      <c r="U142" s="205">
        <f t="shared" si="22"/>
        <v>33.638919664571333</v>
      </c>
      <c r="V142" s="205">
        <f t="shared" si="22"/>
        <v>30.159383275844093</v>
      </c>
      <c r="W142" s="205">
        <f t="shared" si="22"/>
        <v>26.985885543570475</v>
      </c>
      <c r="X142" s="205">
        <f t="shared" si="22"/>
        <v>23.277663753415229</v>
      </c>
      <c r="Y142" s="205">
        <f t="shared" si="22"/>
        <v>20.888089712285822</v>
      </c>
    </row>
    <row r="143" spans="1:25" ht="12" customHeight="1" x14ac:dyDescent="0.25">
      <c r="A143" s="14" t="s">
        <v>54</v>
      </c>
      <c r="B143" s="204" t="str">
        <f t="shared" ref="B143:Y143" si="23">IF(B70=0,"",B70/B18*1000)</f>
        <v/>
      </c>
      <c r="C143" s="204" t="str">
        <f t="shared" si="23"/>
        <v/>
      </c>
      <c r="D143" s="204" t="str">
        <f t="shared" si="23"/>
        <v/>
      </c>
      <c r="E143" s="204" t="str">
        <f t="shared" si="23"/>
        <v/>
      </c>
      <c r="F143" s="204" t="str">
        <f t="shared" si="23"/>
        <v/>
      </c>
      <c r="G143" s="204" t="str">
        <f t="shared" si="23"/>
        <v/>
      </c>
      <c r="H143" s="204" t="str">
        <f t="shared" si="23"/>
        <v/>
      </c>
      <c r="I143" s="204" t="str">
        <f t="shared" si="23"/>
        <v/>
      </c>
      <c r="J143" s="204" t="str">
        <f t="shared" si="23"/>
        <v/>
      </c>
      <c r="K143" s="204" t="str">
        <f t="shared" si="23"/>
        <v/>
      </c>
      <c r="L143" s="204" t="str">
        <f t="shared" si="23"/>
        <v/>
      </c>
      <c r="M143" s="204" t="str">
        <f t="shared" si="23"/>
        <v/>
      </c>
      <c r="N143" s="204" t="str">
        <f t="shared" si="23"/>
        <v/>
      </c>
      <c r="O143" s="204" t="str">
        <f t="shared" si="23"/>
        <v/>
      </c>
      <c r="P143" s="204" t="str">
        <f t="shared" si="23"/>
        <v/>
      </c>
      <c r="Q143" s="204" t="str">
        <f t="shared" si="23"/>
        <v/>
      </c>
      <c r="R143" s="204" t="str">
        <f t="shared" si="23"/>
        <v/>
      </c>
      <c r="S143" s="204" t="str">
        <f t="shared" si="23"/>
        <v/>
      </c>
      <c r="T143" s="204" t="str">
        <f t="shared" si="23"/>
        <v/>
      </c>
      <c r="U143" s="204" t="str">
        <f t="shared" si="23"/>
        <v/>
      </c>
      <c r="V143" s="204" t="str">
        <f t="shared" si="23"/>
        <v/>
      </c>
      <c r="W143" s="204" t="str">
        <f t="shared" si="23"/>
        <v/>
      </c>
      <c r="X143" s="204" t="str">
        <f t="shared" si="23"/>
        <v/>
      </c>
      <c r="Y143" s="204" t="str">
        <f t="shared" si="23"/>
        <v/>
      </c>
    </row>
    <row r="144" spans="1:25" ht="12" customHeight="1" x14ac:dyDescent="0.25">
      <c r="A144" s="14" t="s">
        <v>61</v>
      </c>
      <c r="B144" s="204" t="str">
        <f t="shared" ref="B144:Y144" si="24">IF(B71=0,"",B71/B19*1000)</f>
        <v/>
      </c>
      <c r="C144" s="204" t="str">
        <f t="shared" si="24"/>
        <v/>
      </c>
      <c r="D144" s="204" t="str">
        <f t="shared" si="24"/>
        <v/>
      </c>
      <c r="E144" s="204" t="str">
        <f t="shared" si="24"/>
        <v/>
      </c>
      <c r="F144" s="204" t="str">
        <f t="shared" si="24"/>
        <v/>
      </c>
      <c r="G144" s="204" t="str">
        <f t="shared" si="24"/>
        <v/>
      </c>
      <c r="H144" s="204" t="str">
        <f t="shared" si="24"/>
        <v/>
      </c>
      <c r="I144" s="204" t="str">
        <f t="shared" si="24"/>
        <v/>
      </c>
      <c r="J144" s="204" t="str">
        <f t="shared" si="24"/>
        <v/>
      </c>
      <c r="K144" s="204" t="str">
        <f t="shared" si="24"/>
        <v/>
      </c>
      <c r="L144" s="204" t="str">
        <f t="shared" si="24"/>
        <v/>
      </c>
      <c r="M144" s="204" t="str">
        <f t="shared" si="24"/>
        <v/>
      </c>
      <c r="N144" s="204" t="str">
        <f t="shared" si="24"/>
        <v/>
      </c>
      <c r="O144" s="204" t="str">
        <f t="shared" si="24"/>
        <v/>
      </c>
      <c r="P144" s="204" t="str">
        <f t="shared" si="24"/>
        <v/>
      </c>
      <c r="Q144" s="204" t="str">
        <f t="shared" si="24"/>
        <v/>
      </c>
      <c r="R144" s="204" t="str">
        <f t="shared" si="24"/>
        <v/>
      </c>
      <c r="S144" s="204" t="str">
        <f t="shared" si="24"/>
        <v/>
      </c>
      <c r="T144" s="204" t="str">
        <f t="shared" si="24"/>
        <v/>
      </c>
      <c r="U144" s="204" t="str">
        <f t="shared" si="24"/>
        <v/>
      </c>
      <c r="V144" s="204" t="str">
        <f t="shared" si="24"/>
        <v/>
      </c>
      <c r="W144" s="204" t="str">
        <f t="shared" si="24"/>
        <v/>
      </c>
      <c r="X144" s="204" t="str">
        <f t="shared" si="24"/>
        <v/>
      </c>
      <c r="Y144" s="204" t="str">
        <f t="shared" si="24"/>
        <v/>
      </c>
    </row>
    <row r="145" spans="1:25" ht="12" customHeight="1" x14ac:dyDescent="0.25">
      <c r="A145" s="14" t="s">
        <v>62</v>
      </c>
      <c r="B145" s="204" t="str">
        <f t="shared" ref="B145:Y145" si="25">IF(B72=0,"",B72/B20*1000)</f>
        <v/>
      </c>
      <c r="C145" s="204" t="str">
        <f t="shared" si="25"/>
        <v/>
      </c>
      <c r="D145" s="204" t="str">
        <f t="shared" si="25"/>
        <v/>
      </c>
      <c r="E145" s="204" t="str">
        <f t="shared" si="25"/>
        <v/>
      </c>
      <c r="F145" s="204" t="str">
        <f t="shared" si="25"/>
        <v/>
      </c>
      <c r="G145" s="204" t="str">
        <f t="shared" si="25"/>
        <v/>
      </c>
      <c r="H145" s="204" t="str">
        <f t="shared" si="25"/>
        <v/>
      </c>
      <c r="I145" s="204" t="str">
        <f t="shared" si="25"/>
        <v/>
      </c>
      <c r="J145" s="204" t="str">
        <f t="shared" si="25"/>
        <v/>
      </c>
      <c r="K145" s="204" t="str">
        <f t="shared" si="25"/>
        <v/>
      </c>
      <c r="L145" s="204">
        <f t="shared" si="25"/>
        <v>18.181561491763446</v>
      </c>
      <c r="M145" s="204">
        <f t="shared" si="25"/>
        <v>18.934239842170768</v>
      </c>
      <c r="N145" s="204">
        <f t="shared" si="25"/>
        <v>19.761410703691041</v>
      </c>
      <c r="O145" s="204">
        <f t="shared" si="25"/>
        <v>20.014901574909494</v>
      </c>
      <c r="P145" s="204">
        <f t="shared" si="25"/>
        <v>20.46938512231748</v>
      </c>
      <c r="Q145" s="204">
        <f t="shared" si="25"/>
        <v>21.009254915495998</v>
      </c>
      <c r="R145" s="204">
        <f t="shared" si="25"/>
        <v>23.753073978460868</v>
      </c>
      <c r="S145" s="204">
        <f t="shared" si="25"/>
        <v>29.050970554253038</v>
      </c>
      <c r="T145" s="204">
        <f t="shared" si="25"/>
        <v>22.755650874549158</v>
      </c>
      <c r="U145" s="204">
        <f t="shared" si="25"/>
        <v>33.638919664571333</v>
      </c>
      <c r="V145" s="204">
        <f t="shared" si="25"/>
        <v>30.159383275844093</v>
      </c>
      <c r="W145" s="204">
        <f t="shared" si="25"/>
        <v>26.985885543570475</v>
      </c>
      <c r="X145" s="204">
        <f t="shared" si="25"/>
        <v>23.277663753415229</v>
      </c>
      <c r="Y145" s="204">
        <f t="shared" si="25"/>
        <v>20.888089712285822</v>
      </c>
    </row>
    <row r="146" spans="1:25" ht="12" customHeight="1" x14ac:dyDescent="0.25">
      <c r="A146" s="15" t="s">
        <v>63</v>
      </c>
      <c r="B146" s="206" t="str">
        <f t="shared" ref="B146:Y146" si="26">IF(B73=0,"",B73/B21*1000)</f>
        <v/>
      </c>
      <c r="C146" s="206" t="str">
        <f t="shared" si="26"/>
        <v/>
      </c>
      <c r="D146" s="206" t="str">
        <f t="shared" si="26"/>
        <v/>
      </c>
      <c r="E146" s="206" t="str">
        <f t="shared" si="26"/>
        <v/>
      </c>
      <c r="F146" s="206" t="str">
        <f t="shared" si="26"/>
        <v/>
      </c>
      <c r="G146" s="206" t="str">
        <f t="shared" si="26"/>
        <v/>
      </c>
      <c r="H146" s="206" t="str">
        <f t="shared" si="26"/>
        <v/>
      </c>
      <c r="I146" s="206" t="str">
        <f t="shared" si="26"/>
        <v/>
      </c>
      <c r="J146" s="206" t="str">
        <f t="shared" si="26"/>
        <v/>
      </c>
      <c r="K146" s="206" t="str">
        <f t="shared" si="26"/>
        <v/>
      </c>
      <c r="L146" s="206">
        <f t="shared" si="26"/>
        <v>36.072029589695028</v>
      </c>
      <c r="M146" s="206">
        <f t="shared" si="26"/>
        <v>35.590295746112453</v>
      </c>
      <c r="N146" s="206">
        <f t="shared" si="26"/>
        <v>34.614951106377731</v>
      </c>
      <c r="O146" s="206">
        <f t="shared" si="26"/>
        <v>30.40032744810345</v>
      </c>
      <c r="P146" s="206">
        <f t="shared" si="26"/>
        <v>28.314310037040119</v>
      </c>
      <c r="Q146" s="206">
        <f t="shared" si="26"/>
        <v>28.49246029650763</v>
      </c>
      <c r="R146" s="206">
        <f t="shared" si="26"/>
        <v>28.953800254085561</v>
      </c>
      <c r="S146" s="206">
        <f t="shared" si="26"/>
        <v>32.595063263594511</v>
      </c>
      <c r="T146" s="206">
        <f t="shared" si="26"/>
        <v>60.596896607945425</v>
      </c>
      <c r="U146" s="206">
        <f t="shared" si="26"/>
        <v>56.834074695804411</v>
      </c>
      <c r="V146" s="206">
        <f t="shared" si="26"/>
        <v>66.688093710603425</v>
      </c>
      <c r="W146" s="206">
        <f t="shared" si="26"/>
        <v>71.541014485888596</v>
      </c>
      <c r="X146" s="206">
        <f t="shared" si="26"/>
        <v>62.244964264563563</v>
      </c>
      <c r="Y146" s="206">
        <f t="shared" si="26"/>
        <v>58.009746259774303</v>
      </c>
    </row>
    <row r="147" spans="1:25" ht="12" customHeight="1" x14ac:dyDescent="0.25">
      <c r="A147" s="12" t="s">
        <v>64</v>
      </c>
      <c r="B147" s="204" t="str">
        <f t="shared" ref="B147:Y147" si="27">IF(B74=0,"",B74/B22*1000)</f>
        <v/>
      </c>
      <c r="C147" s="204" t="str">
        <f t="shared" si="27"/>
        <v/>
      </c>
      <c r="D147" s="204" t="str">
        <f t="shared" si="27"/>
        <v/>
      </c>
      <c r="E147" s="204" t="str">
        <f t="shared" si="27"/>
        <v/>
      </c>
      <c r="F147" s="204" t="str">
        <f t="shared" si="27"/>
        <v/>
      </c>
      <c r="G147" s="204" t="str">
        <f t="shared" si="27"/>
        <v/>
      </c>
      <c r="H147" s="204" t="str">
        <f t="shared" si="27"/>
        <v/>
      </c>
      <c r="I147" s="204" t="str">
        <f t="shared" si="27"/>
        <v/>
      </c>
      <c r="J147" s="204" t="str">
        <f t="shared" si="27"/>
        <v/>
      </c>
      <c r="K147" s="204" t="str">
        <f t="shared" si="27"/>
        <v/>
      </c>
      <c r="L147" s="204">
        <f t="shared" si="27"/>
        <v>27.350607237444162</v>
      </c>
      <c r="M147" s="204">
        <f t="shared" si="27"/>
        <v>27.335919925477928</v>
      </c>
      <c r="N147" s="204">
        <f t="shared" si="27"/>
        <v>23.746434662904964</v>
      </c>
      <c r="O147" s="204">
        <f t="shared" si="27"/>
        <v>21.690206529350377</v>
      </c>
      <c r="P147" s="204">
        <f t="shared" si="27"/>
        <v>21.710197759262741</v>
      </c>
      <c r="Q147" s="204">
        <f t="shared" si="27"/>
        <v>22.338877122295656</v>
      </c>
      <c r="R147" s="204">
        <f t="shared" si="27"/>
        <v>19.693144984810072</v>
      </c>
      <c r="S147" s="204">
        <f t="shared" si="27"/>
        <v>20.941555949787666</v>
      </c>
      <c r="T147" s="204">
        <f t="shared" si="27"/>
        <v>21.923097334524776</v>
      </c>
      <c r="U147" s="204">
        <f t="shared" si="27"/>
        <v>19.732280064471947</v>
      </c>
      <c r="V147" s="204">
        <f t="shared" si="27"/>
        <v>24.478376924629149</v>
      </c>
      <c r="W147" s="204">
        <f t="shared" si="27"/>
        <v>23.795028799127387</v>
      </c>
      <c r="X147" s="204">
        <f t="shared" si="27"/>
        <v>23.345154589111399</v>
      </c>
      <c r="Y147" s="204">
        <f t="shared" si="27"/>
        <v>25.154859880323585</v>
      </c>
    </row>
    <row r="148" spans="1:25" ht="12" customHeight="1" x14ac:dyDescent="0.25">
      <c r="A148" s="12" t="s">
        <v>65</v>
      </c>
      <c r="B148" s="204" t="str">
        <f t="shared" ref="B148:Y148" si="28">IF(B75=0,"",B75/B23*1000)</f>
        <v/>
      </c>
      <c r="C148" s="204" t="str">
        <f t="shared" si="28"/>
        <v/>
      </c>
      <c r="D148" s="204" t="str">
        <f t="shared" si="28"/>
        <v/>
      </c>
      <c r="E148" s="204" t="str">
        <f t="shared" si="28"/>
        <v/>
      </c>
      <c r="F148" s="204" t="str">
        <f t="shared" si="28"/>
        <v/>
      </c>
      <c r="G148" s="204" t="str">
        <f t="shared" si="28"/>
        <v/>
      </c>
      <c r="H148" s="204" t="str">
        <f t="shared" si="28"/>
        <v/>
      </c>
      <c r="I148" s="204" t="str">
        <f t="shared" si="28"/>
        <v/>
      </c>
      <c r="J148" s="204" t="str">
        <f t="shared" si="28"/>
        <v/>
      </c>
      <c r="K148" s="204" t="str">
        <f t="shared" si="28"/>
        <v/>
      </c>
      <c r="L148" s="204" t="str">
        <f t="shared" si="28"/>
        <v/>
      </c>
      <c r="M148" s="204" t="str">
        <f t="shared" si="28"/>
        <v/>
      </c>
      <c r="N148" s="204" t="str">
        <f t="shared" si="28"/>
        <v/>
      </c>
      <c r="O148" s="204" t="str">
        <f t="shared" si="28"/>
        <v/>
      </c>
      <c r="P148" s="204">
        <f t="shared" si="28"/>
        <v>372.07207209756513</v>
      </c>
      <c r="Q148" s="204">
        <f t="shared" si="28"/>
        <v>401.48576147413826</v>
      </c>
      <c r="R148" s="204">
        <f t="shared" si="28"/>
        <v>372.42492435701132</v>
      </c>
      <c r="S148" s="204">
        <f t="shared" si="28"/>
        <v>431.43045143152182</v>
      </c>
      <c r="T148" s="204">
        <f t="shared" si="28"/>
        <v>224.30543886902026</v>
      </c>
      <c r="U148" s="204">
        <f t="shared" si="28"/>
        <v>317.6511901890932</v>
      </c>
      <c r="V148" s="204">
        <f t="shared" si="28"/>
        <v>207.03030841990716</v>
      </c>
      <c r="W148" s="204">
        <f t="shared" si="28"/>
        <v>212.75346675705225</v>
      </c>
      <c r="X148" s="204">
        <f t="shared" si="28"/>
        <v>56.015930170912533</v>
      </c>
      <c r="Y148" s="204">
        <f t="shared" si="28"/>
        <v>52.39552880481515</v>
      </c>
    </row>
    <row r="149" spans="1:25" ht="12" customHeight="1" x14ac:dyDescent="0.25">
      <c r="A149" s="12" t="s">
        <v>66</v>
      </c>
      <c r="B149" s="204" t="str">
        <f t="shared" ref="B149:Y149" si="29">IF(B76=0,"",B76/B24*1000)</f>
        <v/>
      </c>
      <c r="C149" s="204" t="str">
        <f t="shared" si="29"/>
        <v/>
      </c>
      <c r="D149" s="204" t="str">
        <f t="shared" si="29"/>
        <v/>
      </c>
      <c r="E149" s="204" t="str">
        <f t="shared" si="29"/>
        <v/>
      </c>
      <c r="F149" s="204" t="str">
        <f t="shared" si="29"/>
        <v/>
      </c>
      <c r="G149" s="204" t="str">
        <f t="shared" si="29"/>
        <v/>
      </c>
      <c r="H149" s="204" t="str">
        <f t="shared" si="29"/>
        <v/>
      </c>
      <c r="I149" s="204" t="str">
        <f t="shared" si="29"/>
        <v/>
      </c>
      <c r="J149" s="204" t="str">
        <f t="shared" si="29"/>
        <v/>
      </c>
      <c r="K149" s="204" t="str">
        <f t="shared" si="29"/>
        <v/>
      </c>
      <c r="L149" s="204">
        <f t="shared" si="29"/>
        <v>97.984482364533619</v>
      </c>
      <c r="M149" s="204">
        <f t="shared" si="29"/>
        <v>91.143097119050807</v>
      </c>
      <c r="N149" s="204">
        <f t="shared" si="29"/>
        <v>93.957118338251419</v>
      </c>
      <c r="O149" s="204">
        <f t="shared" si="29"/>
        <v>114.93832722595276</v>
      </c>
      <c r="P149" s="204">
        <f t="shared" si="29"/>
        <v>107.70699187385431</v>
      </c>
      <c r="Q149" s="204">
        <f t="shared" si="29"/>
        <v>125.74234805324194</v>
      </c>
      <c r="R149" s="204">
        <f t="shared" si="29"/>
        <v>116.08590727888043</v>
      </c>
      <c r="S149" s="204">
        <f t="shared" si="29"/>
        <v>118.15430889096288</v>
      </c>
      <c r="T149" s="204">
        <f t="shared" si="29"/>
        <v>147.60849222847747</v>
      </c>
      <c r="U149" s="204">
        <f t="shared" si="29"/>
        <v>162.74901499017204</v>
      </c>
      <c r="V149" s="204">
        <f t="shared" si="29"/>
        <v>150.6374027084299</v>
      </c>
      <c r="W149" s="204">
        <f t="shared" si="29"/>
        <v>155.253274413306</v>
      </c>
      <c r="X149" s="204">
        <f t="shared" si="29"/>
        <v>174.33468018502583</v>
      </c>
      <c r="Y149" s="204">
        <f t="shared" si="29"/>
        <v>167.74840743719889</v>
      </c>
    </row>
    <row r="150" spans="1:25" ht="12" customHeight="1" x14ac:dyDescent="0.25">
      <c r="A150" s="12" t="s">
        <v>67</v>
      </c>
      <c r="B150" s="204" t="str">
        <f t="shared" ref="B150:Y150" si="30">IF(B77=0,"",B77/B25*1000)</f>
        <v/>
      </c>
      <c r="C150" s="204" t="str">
        <f t="shared" si="30"/>
        <v/>
      </c>
      <c r="D150" s="204" t="str">
        <f t="shared" si="30"/>
        <v/>
      </c>
      <c r="E150" s="204" t="str">
        <f t="shared" si="30"/>
        <v/>
      </c>
      <c r="F150" s="204" t="str">
        <f t="shared" si="30"/>
        <v/>
      </c>
      <c r="G150" s="204" t="str">
        <f t="shared" si="30"/>
        <v/>
      </c>
      <c r="H150" s="204" t="str">
        <f t="shared" si="30"/>
        <v/>
      </c>
      <c r="I150" s="204" t="str">
        <f t="shared" si="30"/>
        <v/>
      </c>
      <c r="J150" s="204" t="str">
        <f t="shared" si="30"/>
        <v/>
      </c>
      <c r="K150" s="204" t="str">
        <f t="shared" si="30"/>
        <v/>
      </c>
      <c r="L150" s="204" t="str">
        <f t="shared" si="30"/>
        <v/>
      </c>
      <c r="M150" s="204" t="str">
        <f t="shared" si="30"/>
        <v/>
      </c>
      <c r="N150" s="204" t="str">
        <f t="shared" si="30"/>
        <v/>
      </c>
      <c r="O150" s="204" t="str">
        <f t="shared" si="30"/>
        <v/>
      </c>
      <c r="P150" s="204" t="str">
        <f t="shared" si="30"/>
        <v/>
      </c>
      <c r="Q150" s="204" t="str">
        <f t="shared" si="30"/>
        <v/>
      </c>
      <c r="R150" s="204" t="str">
        <f t="shared" si="30"/>
        <v/>
      </c>
      <c r="S150" s="204" t="str">
        <f t="shared" si="30"/>
        <v/>
      </c>
      <c r="T150" s="204" t="str">
        <f t="shared" si="30"/>
        <v/>
      </c>
      <c r="U150" s="204" t="str">
        <f t="shared" si="30"/>
        <v/>
      </c>
      <c r="V150" s="204" t="str">
        <f t="shared" si="30"/>
        <v/>
      </c>
      <c r="W150" s="204" t="str">
        <f t="shared" si="30"/>
        <v/>
      </c>
      <c r="X150" s="204" t="str">
        <f t="shared" si="30"/>
        <v/>
      </c>
      <c r="Y150" s="204" t="str">
        <f t="shared" si="30"/>
        <v/>
      </c>
    </row>
    <row r="151" spans="1:25" ht="12" customHeight="1" x14ac:dyDescent="0.25">
      <c r="A151" s="16" t="s">
        <v>68</v>
      </c>
      <c r="B151" s="207">
        <f t="shared" ref="B151:Y151" si="31">IF(B78=0,"",B78/B26*1000)</f>
        <v>21.19307150599851</v>
      </c>
      <c r="C151" s="207">
        <f t="shared" si="31"/>
        <v>23.042599270040242</v>
      </c>
      <c r="D151" s="207">
        <f t="shared" si="31"/>
        <v>22.640496230268948</v>
      </c>
      <c r="E151" s="207">
        <f t="shared" si="31"/>
        <v>23.690691677889333</v>
      </c>
      <c r="F151" s="207">
        <f t="shared" si="31"/>
        <v>25.897050479091135</v>
      </c>
      <c r="G151" s="207">
        <f t="shared" si="31"/>
        <v>31.138210707016047</v>
      </c>
      <c r="H151" s="207">
        <f t="shared" si="31"/>
        <v>36.141122751025442</v>
      </c>
      <c r="I151" s="207">
        <f t="shared" si="31"/>
        <v>38.089465812047422</v>
      </c>
      <c r="J151" s="207">
        <f t="shared" si="31"/>
        <v>36.054308728984616</v>
      </c>
      <c r="K151" s="207">
        <f t="shared" si="31"/>
        <v>35.832217807406039</v>
      </c>
      <c r="L151" s="207">
        <f t="shared" si="31"/>
        <v>24.161467512363799</v>
      </c>
      <c r="M151" s="207">
        <f t="shared" si="31"/>
        <v>20.708712223278035</v>
      </c>
      <c r="N151" s="207">
        <f t="shared" si="31"/>
        <v>23.97799194673437</v>
      </c>
      <c r="O151" s="207">
        <f t="shared" si="31"/>
        <v>33.616550986469477</v>
      </c>
      <c r="P151" s="207">
        <f t="shared" si="31"/>
        <v>30.241280829372545</v>
      </c>
      <c r="Q151" s="207">
        <f t="shared" si="31"/>
        <v>30.75987576523308</v>
      </c>
      <c r="R151" s="207">
        <f t="shared" si="31"/>
        <v>29.840408408620355</v>
      </c>
      <c r="S151" s="207">
        <f t="shared" si="31"/>
        <v>28.22304981846742</v>
      </c>
      <c r="T151" s="207">
        <f t="shared" si="31"/>
        <v>20.142523678618947</v>
      </c>
      <c r="U151" s="207">
        <f t="shared" si="31"/>
        <v>19.492843135490524</v>
      </c>
      <c r="V151" s="207">
        <f t="shared" si="31"/>
        <v>24.484316562371756</v>
      </c>
      <c r="W151" s="207">
        <f t="shared" si="31"/>
        <v>24.911293009738969</v>
      </c>
      <c r="X151" s="207">
        <f t="shared" si="31"/>
        <v>30.927985815781188</v>
      </c>
      <c r="Y151" s="207">
        <f t="shared" si="31"/>
        <v>22.192676212384484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8.4790545634920667E-2</v>
      </c>
      <c r="C153" s="215">
        <f t="shared" si="32"/>
        <v>9.3069135196687372E-2</v>
      </c>
      <c r="D153" s="215">
        <f t="shared" si="32"/>
        <v>8.613132392156865E-2</v>
      </c>
      <c r="E153" s="215">
        <f t="shared" si="32"/>
        <v>7.6390274460431645E-2</v>
      </c>
      <c r="F153" s="215">
        <f t="shared" si="32"/>
        <v>7.4171538656987321E-2</v>
      </c>
      <c r="G153" s="215">
        <f t="shared" si="32"/>
        <v>0.62424802338757424</v>
      </c>
      <c r="H153" s="215">
        <f t="shared" si="32"/>
        <v>0.6287103319190549</v>
      </c>
      <c r="I153" s="215">
        <f t="shared" si="32"/>
        <v>0.70093744124411073</v>
      </c>
      <c r="J153" s="215">
        <f t="shared" si="32"/>
        <v>0.67671654742132092</v>
      </c>
      <c r="K153" s="215">
        <f t="shared" si="32"/>
        <v>0.55020058888470313</v>
      </c>
      <c r="L153" s="215">
        <f t="shared" si="32"/>
        <v>0.77891941506004814</v>
      </c>
      <c r="M153" s="215">
        <f t="shared" si="32"/>
        <v>0.48549741364348159</v>
      </c>
      <c r="N153" s="215">
        <f t="shared" si="32"/>
        <v>0.7538833417767864</v>
      </c>
      <c r="O153" s="215">
        <f t="shared" si="32"/>
        <v>1.2383498255166345</v>
      </c>
      <c r="P153" s="215">
        <f t="shared" si="32"/>
        <v>1.328408036507273</v>
      </c>
      <c r="Q153" s="215">
        <f t="shared" si="32"/>
        <v>1.2571243209444971</v>
      </c>
      <c r="R153" s="215">
        <f t="shared" si="32"/>
        <v>1.220107235552963</v>
      </c>
      <c r="S153" s="215">
        <f t="shared" si="32"/>
        <v>1.0211425190724304</v>
      </c>
      <c r="T153" s="215">
        <f t="shared" si="32"/>
        <v>1.0036322682890444</v>
      </c>
      <c r="U153" s="215">
        <f t="shared" si="32"/>
        <v>1.0983677448712776</v>
      </c>
      <c r="V153" s="215">
        <f t="shared" si="32"/>
        <v>1.2905641919215132</v>
      </c>
      <c r="W153" s="215">
        <f t="shared" si="32"/>
        <v>1.285771966797193</v>
      </c>
      <c r="X153" s="215">
        <f t="shared" si="32"/>
        <v>1.3442969155204754</v>
      </c>
      <c r="Y153" s="215">
        <f t="shared" si="32"/>
        <v>1.1095006921626174</v>
      </c>
    </row>
    <row r="154" spans="1:25" ht="12" customHeight="1" x14ac:dyDescent="0.25">
      <c r="A154" s="25" t="s">
        <v>14</v>
      </c>
      <c r="B154" s="216" t="str">
        <f>ISI!B65</f>
        <v/>
      </c>
      <c r="C154" s="216" t="str">
        <f>ISI!C65</f>
        <v/>
      </c>
      <c r="D154" s="216" t="str">
        <f>ISI!D65</f>
        <v/>
      </c>
      <c r="E154" s="216" t="str">
        <f>ISI!E65</f>
        <v/>
      </c>
      <c r="F154" s="216" t="str">
        <f>ISI!F65</f>
        <v/>
      </c>
      <c r="G154" s="216" t="str">
        <f>ISI!G65</f>
        <v/>
      </c>
      <c r="H154" s="216" t="str">
        <f>ISI!H65</f>
        <v/>
      </c>
      <c r="I154" s="216" t="str">
        <f>ISI!I65</f>
        <v/>
      </c>
      <c r="J154" s="216" t="str">
        <f>ISI!J65</f>
        <v/>
      </c>
      <c r="K154" s="216" t="str">
        <f>ISI!K65</f>
        <v/>
      </c>
      <c r="L154" s="216" t="str">
        <f>ISI!L65</f>
        <v/>
      </c>
      <c r="M154" s="216" t="str">
        <f>ISI!M65</f>
        <v/>
      </c>
      <c r="N154" s="216" t="str">
        <f>ISI!N65</f>
        <v/>
      </c>
      <c r="O154" s="216" t="str">
        <f>ISI!O65</f>
        <v/>
      </c>
      <c r="P154" s="216" t="str">
        <f>ISI!P65</f>
        <v/>
      </c>
      <c r="Q154" s="216" t="str">
        <f>ISI!Q65</f>
        <v/>
      </c>
      <c r="R154" s="216" t="str">
        <f>ISI!R65</f>
        <v/>
      </c>
      <c r="S154" s="216" t="str">
        <f>ISI!S65</f>
        <v/>
      </c>
      <c r="T154" s="216" t="str">
        <f>ISI!T65</f>
        <v/>
      </c>
      <c r="U154" s="216" t="str">
        <f>ISI!U65</f>
        <v/>
      </c>
      <c r="V154" s="216" t="str">
        <f>ISI!V65</f>
        <v/>
      </c>
      <c r="W154" s="216" t="str">
        <f>ISI!W65</f>
        <v/>
      </c>
      <c r="X154" s="216" t="str">
        <f>ISI!X65</f>
        <v/>
      </c>
      <c r="Y154" s="216" t="str">
        <f>ISI!Y65</f>
        <v/>
      </c>
    </row>
    <row r="155" spans="1:25" ht="12" customHeight="1" x14ac:dyDescent="0.25">
      <c r="A155" s="14" t="s">
        <v>43</v>
      </c>
      <c r="B155" s="217" t="str">
        <f>ISI!B66</f>
        <v/>
      </c>
      <c r="C155" s="217" t="str">
        <f>ISI!C66</f>
        <v/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 t="str">
        <f>ISI!B67</f>
        <v/>
      </c>
      <c r="C156" s="217" t="str">
        <f>ISI!C67</f>
        <v/>
      </c>
      <c r="D156" s="217" t="str">
        <f>ISI!D67</f>
        <v/>
      </c>
      <c r="E156" s="217" t="str">
        <f>ISI!E67</f>
        <v/>
      </c>
      <c r="F156" s="217" t="str">
        <f>ISI!F67</f>
        <v/>
      </c>
      <c r="G156" s="217" t="str">
        <f>ISI!G67</f>
        <v/>
      </c>
      <c r="H156" s="217" t="str">
        <f>ISI!H67</f>
        <v/>
      </c>
      <c r="I156" s="217" t="str">
        <f>ISI!I67</f>
        <v/>
      </c>
      <c r="J156" s="217" t="str">
        <f>ISI!J67</f>
        <v/>
      </c>
      <c r="K156" s="217" t="str">
        <f>ISI!K67</f>
        <v/>
      </c>
      <c r="L156" s="217" t="str">
        <f>ISI!L67</f>
        <v/>
      </c>
      <c r="M156" s="217" t="str">
        <f>ISI!M67</f>
        <v/>
      </c>
      <c r="N156" s="217" t="str">
        <f>ISI!N67</f>
        <v/>
      </c>
      <c r="O156" s="217" t="str">
        <f>ISI!O67</f>
        <v/>
      </c>
      <c r="P156" s="217" t="str">
        <f>ISI!P67</f>
        <v/>
      </c>
      <c r="Q156" s="217" t="str">
        <f>ISI!Q67</f>
        <v/>
      </c>
      <c r="R156" s="217" t="str">
        <f>ISI!R67</f>
        <v/>
      </c>
      <c r="S156" s="217" t="str">
        <f>ISI!S67</f>
        <v/>
      </c>
      <c r="T156" s="217" t="str">
        <f>ISI!T67</f>
        <v/>
      </c>
      <c r="U156" s="217" t="str">
        <f>ISI!U67</f>
        <v/>
      </c>
      <c r="V156" s="217" t="str">
        <f>ISI!V67</f>
        <v/>
      </c>
      <c r="W156" s="217" t="str">
        <f>ISI!W67</f>
        <v/>
      </c>
      <c r="X156" s="217" t="str">
        <f>ISI!X67</f>
        <v/>
      </c>
      <c r="Y156" s="217" t="str">
        <f>ISI!Y67</f>
        <v/>
      </c>
    </row>
    <row r="157" spans="1:25" ht="12" customHeight="1" x14ac:dyDescent="0.25">
      <c r="A157" s="13" t="s">
        <v>18</v>
      </c>
      <c r="B157" s="218" t="str">
        <f>NFM!B96</f>
        <v/>
      </c>
      <c r="C157" s="218" t="str">
        <f>NFM!C96</f>
        <v/>
      </c>
      <c r="D157" s="218" t="str">
        <f>NFM!D96</f>
        <v/>
      </c>
      <c r="E157" s="218" t="str">
        <f>NFM!E96</f>
        <v/>
      </c>
      <c r="F157" s="218" t="str">
        <f>NFM!F96</f>
        <v/>
      </c>
      <c r="G157" s="218" t="str">
        <f>NFM!G96</f>
        <v/>
      </c>
      <c r="H157" s="218" t="str">
        <f>NFM!H96</f>
        <v/>
      </c>
      <c r="I157" s="218" t="str">
        <f>NFM!I96</f>
        <v/>
      </c>
      <c r="J157" s="218" t="str">
        <f>NFM!J96</f>
        <v/>
      </c>
      <c r="K157" s="218" t="str">
        <f>NFM!K96</f>
        <v/>
      </c>
      <c r="L157" s="218" t="str">
        <f>NFM!L96</f>
        <v/>
      </c>
      <c r="M157" s="218" t="str">
        <f>NFM!M96</f>
        <v/>
      </c>
      <c r="N157" s="218" t="str">
        <f>NFM!N96</f>
        <v/>
      </c>
      <c r="O157" s="218" t="str">
        <f>NFM!O96</f>
        <v/>
      </c>
      <c r="P157" s="218" t="str">
        <f>NFM!P96</f>
        <v/>
      </c>
      <c r="Q157" s="218" t="str">
        <f>NFM!Q96</f>
        <v/>
      </c>
      <c r="R157" s="218" t="str">
        <f>NFM!R96</f>
        <v/>
      </c>
      <c r="S157" s="218" t="str">
        <f>NFM!S96</f>
        <v/>
      </c>
      <c r="T157" s="218" t="str">
        <f>NFM!T96</f>
        <v/>
      </c>
      <c r="U157" s="218" t="str">
        <f>NFM!U96</f>
        <v/>
      </c>
      <c r="V157" s="218" t="str">
        <f>NFM!V96</f>
        <v/>
      </c>
      <c r="W157" s="218" t="str">
        <f>NFM!W96</f>
        <v/>
      </c>
      <c r="X157" s="218" t="str">
        <f>NFM!X96</f>
        <v/>
      </c>
      <c r="Y157" s="218" t="str">
        <f>NFM!Y96</f>
        <v/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 t="str">
        <f>NFM!B98</f>
        <v/>
      </c>
      <c r="C159" s="217" t="str">
        <f>NFM!C98</f>
        <v/>
      </c>
      <c r="D159" s="217" t="str">
        <f>NFM!D98</f>
        <v/>
      </c>
      <c r="E159" s="217" t="str">
        <f>NFM!E98</f>
        <v/>
      </c>
      <c r="F159" s="217" t="str">
        <f>NFM!F98</f>
        <v/>
      </c>
      <c r="G159" s="217" t="str">
        <f>NFM!G98</f>
        <v/>
      </c>
      <c r="H159" s="217" t="str">
        <f>NFM!H98</f>
        <v/>
      </c>
      <c r="I159" s="217" t="str">
        <f>NFM!I98</f>
        <v/>
      </c>
      <c r="J159" s="217" t="str">
        <f>NFM!J98</f>
        <v/>
      </c>
      <c r="K159" s="217" t="str">
        <f>NFM!K98</f>
        <v/>
      </c>
      <c r="L159" s="217" t="str">
        <f>NFM!L98</f>
        <v/>
      </c>
      <c r="M159" s="217" t="str">
        <f>NFM!M98</f>
        <v/>
      </c>
      <c r="N159" s="217" t="str">
        <f>NFM!N98</f>
        <v/>
      </c>
      <c r="O159" s="217" t="str">
        <f>NFM!O98</f>
        <v/>
      </c>
      <c r="P159" s="217" t="str">
        <f>NFM!P98</f>
        <v/>
      </c>
      <c r="Q159" s="217" t="str">
        <f>NFM!Q98</f>
        <v/>
      </c>
      <c r="R159" s="217" t="str">
        <f>NFM!R98</f>
        <v/>
      </c>
      <c r="S159" s="217" t="str">
        <f>NFM!S98</f>
        <v/>
      </c>
      <c r="T159" s="217" t="str">
        <f>NFM!T98</f>
        <v/>
      </c>
      <c r="U159" s="217" t="str">
        <f>NFM!U98</f>
        <v/>
      </c>
      <c r="V159" s="217" t="str">
        <f>NFM!V98</f>
        <v/>
      </c>
      <c r="W159" s="217" t="str">
        <f>NFM!W98</f>
        <v/>
      </c>
      <c r="X159" s="217" t="str">
        <f>NFM!X98</f>
        <v/>
      </c>
      <c r="Y159" s="217" t="str">
        <f>NFM!Y98</f>
        <v/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 t="str">
        <f>NFM!B100</f>
        <v/>
      </c>
      <c r="C161" s="220" t="str">
        <f>NFM!C100</f>
        <v/>
      </c>
      <c r="D161" s="220" t="str">
        <f>NFM!D100</f>
        <v/>
      </c>
      <c r="E161" s="220" t="str">
        <f>NFM!E100</f>
        <v/>
      </c>
      <c r="F161" s="220" t="str">
        <f>NFM!F100</f>
        <v/>
      </c>
      <c r="G161" s="220" t="str">
        <f>NFM!G100</f>
        <v/>
      </c>
      <c r="H161" s="220" t="str">
        <f>NFM!H100</f>
        <v/>
      </c>
      <c r="I161" s="220" t="str">
        <f>NFM!I100</f>
        <v/>
      </c>
      <c r="J161" s="220" t="str">
        <f>NFM!J100</f>
        <v/>
      </c>
      <c r="K161" s="220" t="str">
        <f>NFM!K100</f>
        <v/>
      </c>
      <c r="L161" s="220" t="str">
        <f>NFM!L100</f>
        <v/>
      </c>
      <c r="M161" s="220" t="str">
        <f>NFM!M100</f>
        <v/>
      </c>
      <c r="N161" s="220" t="str">
        <f>NFM!N100</f>
        <v/>
      </c>
      <c r="O161" s="220" t="str">
        <f>NFM!O100</f>
        <v/>
      </c>
      <c r="P161" s="220" t="str">
        <f>NFM!P100</f>
        <v/>
      </c>
      <c r="Q161" s="220" t="str">
        <f>NFM!Q100</f>
        <v/>
      </c>
      <c r="R161" s="220" t="str">
        <f>NFM!R100</f>
        <v/>
      </c>
      <c r="S161" s="220" t="str">
        <f>NFM!S100</f>
        <v/>
      </c>
      <c r="T161" s="220" t="str">
        <f>NFM!T100</f>
        <v/>
      </c>
      <c r="U161" s="220" t="str">
        <f>NFM!U100</f>
        <v/>
      </c>
      <c r="V161" s="220" t="str">
        <f>NFM!V100</f>
        <v/>
      </c>
      <c r="W161" s="220" t="str">
        <f>NFM!W100</f>
        <v/>
      </c>
      <c r="X161" s="220" t="str">
        <f>NFM!X100</f>
        <v/>
      </c>
      <c r="Y161" s="220" t="str">
        <f>NFM!Y100</f>
        <v/>
      </c>
    </row>
    <row r="162" spans="1:25" ht="12" customHeight="1" x14ac:dyDescent="0.25">
      <c r="A162" s="14" t="s">
        <v>47</v>
      </c>
      <c r="B162" s="217" t="str">
        <f>NFM!B101</f>
        <v/>
      </c>
      <c r="C162" s="217" t="str">
        <f>NFM!C101</f>
        <v/>
      </c>
      <c r="D162" s="217" t="str">
        <f>NFM!D101</f>
        <v/>
      </c>
      <c r="E162" s="217" t="str">
        <f>NFM!E101</f>
        <v/>
      </c>
      <c r="F162" s="217" t="str">
        <f>NFM!F101</f>
        <v/>
      </c>
      <c r="G162" s="217" t="str">
        <f>NFM!G101</f>
        <v/>
      </c>
      <c r="H162" s="217" t="str">
        <f>NFM!H101</f>
        <v/>
      </c>
      <c r="I162" s="217" t="str">
        <f>NFM!I101</f>
        <v/>
      </c>
      <c r="J162" s="217" t="str">
        <f>NFM!J101</f>
        <v/>
      </c>
      <c r="K162" s="217" t="str">
        <f>NFM!K101</f>
        <v/>
      </c>
      <c r="L162" s="217" t="str">
        <f>NFM!L101</f>
        <v/>
      </c>
      <c r="M162" s="217" t="str">
        <f>NFM!M101</f>
        <v/>
      </c>
      <c r="N162" s="217" t="str">
        <f>NFM!N101</f>
        <v/>
      </c>
      <c r="O162" s="217" t="str">
        <f>NFM!O101</f>
        <v/>
      </c>
      <c r="P162" s="217" t="str">
        <f>NFM!P101</f>
        <v/>
      </c>
      <c r="Q162" s="217" t="str">
        <f>NFM!Q101</f>
        <v/>
      </c>
      <c r="R162" s="217" t="str">
        <f>NFM!R101</f>
        <v/>
      </c>
      <c r="S162" s="217" t="str">
        <f>NFM!S101</f>
        <v/>
      </c>
      <c r="T162" s="217" t="str">
        <f>NFM!T101</f>
        <v/>
      </c>
      <c r="U162" s="217" t="str">
        <f>NFM!U101</f>
        <v/>
      </c>
      <c r="V162" s="217" t="str">
        <f>NFM!V101</f>
        <v/>
      </c>
      <c r="W162" s="217" t="str">
        <f>NFM!W101</f>
        <v/>
      </c>
      <c r="X162" s="217" t="str">
        <f>NFM!X101</f>
        <v/>
      </c>
      <c r="Y162" s="217" t="str">
        <f>NFM!Y101</f>
        <v/>
      </c>
    </row>
    <row r="163" spans="1:25" ht="12" customHeight="1" x14ac:dyDescent="0.25">
      <c r="A163" s="13" t="s">
        <v>19</v>
      </c>
      <c r="B163" s="218" t="str">
        <f>CHI!B100</f>
        <v/>
      </c>
      <c r="C163" s="218" t="str">
        <f>CHI!C100</f>
        <v/>
      </c>
      <c r="D163" s="218" t="str">
        <f>CHI!D100</f>
        <v/>
      </c>
      <c r="E163" s="218" t="str">
        <f>CHI!E100</f>
        <v/>
      </c>
      <c r="F163" s="218" t="str">
        <f>CHI!F100</f>
        <v/>
      </c>
      <c r="G163" s="218" t="str">
        <f>CHI!G100</f>
        <v/>
      </c>
      <c r="H163" s="218" t="str">
        <f>CHI!H100</f>
        <v/>
      </c>
      <c r="I163" s="218" t="str">
        <f>CHI!I100</f>
        <v/>
      </c>
      <c r="J163" s="218" t="str">
        <f>CHI!J100</f>
        <v/>
      </c>
      <c r="K163" s="218" t="str">
        <f>CHI!K100</f>
        <v/>
      </c>
      <c r="L163" s="218">
        <f>CHI!L100</f>
        <v>0</v>
      </c>
      <c r="M163" s="218">
        <f>CHI!M100</f>
        <v>0</v>
      </c>
      <c r="N163" s="218">
        <f>CHI!N100</f>
        <v>0</v>
      </c>
      <c r="O163" s="218">
        <f>CHI!O100</f>
        <v>0</v>
      </c>
      <c r="P163" s="218">
        <f>CHI!P100</f>
        <v>0</v>
      </c>
      <c r="Q163" s="218">
        <f>CHI!Q100</f>
        <v>0</v>
      </c>
      <c r="R163" s="218">
        <f>CHI!R100</f>
        <v>0</v>
      </c>
      <c r="S163" s="218">
        <f>CHI!S100</f>
        <v>0</v>
      </c>
      <c r="T163" s="218">
        <f>CHI!T100</f>
        <v>1.3441953147906163</v>
      </c>
      <c r="U163" s="218">
        <f>CHI!U100</f>
        <v>1.1350239852142405</v>
      </c>
      <c r="V163" s="218">
        <f>CHI!V100</f>
        <v>1.1314964057813424</v>
      </c>
      <c r="W163" s="218">
        <f>CHI!W100</f>
        <v>0.95501251710234814</v>
      </c>
      <c r="X163" s="218">
        <f>CHI!X100</f>
        <v>0.82683641924456941</v>
      </c>
      <c r="Y163" s="218">
        <f>CHI!Y100</f>
        <v>0.66156958887452355</v>
      </c>
    </row>
    <row r="164" spans="1:25" ht="12" customHeight="1" x14ac:dyDescent="0.25">
      <c r="A164" s="14" t="s">
        <v>88</v>
      </c>
      <c r="B164" s="217" t="str">
        <f>CHI!B101</f>
        <v/>
      </c>
      <c r="C164" s="217" t="str">
        <f>CHI!C101</f>
        <v/>
      </c>
      <c r="D164" s="217" t="str">
        <f>CHI!D101</f>
        <v/>
      </c>
      <c r="E164" s="217" t="str">
        <f>CHI!E101</f>
        <v/>
      </c>
      <c r="F164" s="217" t="str">
        <f>CHI!F101</f>
        <v/>
      </c>
      <c r="G164" s="217" t="str">
        <f>CHI!G101</f>
        <v/>
      </c>
      <c r="H164" s="217" t="str">
        <f>CHI!H101</f>
        <v/>
      </c>
      <c r="I164" s="217" t="str">
        <f>CHI!I101</f>
        <v/>
      </c>
      <c r="J164" s="217" t="str">
        <f>CHI!J101</f>
        <v/>
      </c>
      <c r="K164" s="217" t="str">
        <f>CHI!K101</f>
        <v/>
      </c>
      <c r="L164" s="217" t="str">
        <f>CHI!L101</f>
        <v/>
      </c>
      <c r="M164" s="217" t="str">
        <f>CHI!M101</f>
        <v/>
      </c>
      <c r="N164" s="217" t="str">
        <f>CHI!N101</f>
        <v/>
      </c>
      <c r="O164" s="217" t="str">
        <f>CHI!O101</f>
        <v/>
      </c>
      <c r="P164" s="217" t="str">
        <f>CHI!P101</f>
        <v/>
      </c>
      <c r="Q164" s="217" t="str">
        <f>CHI!Q101</f>
        <v/>
      </c>
      <c r="R164" s="217" t="str">
        <f>CHI!R101</f>
        <v/>
      </c>
      <c r="S164" s="217" t="str">
        <f>CHI!S101</f>
        <v/>
      </c>
      <c r="T164" s="217" t="str">
        <f>CHI!T101</f>
        <v/>
      </c>
      <c r="U164" s="217" t="str">
        <f>CHI!U101</f>
        <v/>
      </c>
      <c r="V164" s="217" t="str">
        <f>CHI!V101</f>
        <v/>
      </c>
      <c r="W164" s="217" t="str">
        <f>CHI!W101</f>
        <v/>
      </c>
      <c r="X164" s="217" t="str">
        <f>CHI!X101</f>
        <v/>
      </c>
      <c r="Y164" s="217" t="str">
        <f>CHI!Y101</f>
        <v/>
      </c>
    </row>
    <row r="165" spans="1:25" ht="12" customHeight="1" x14ac:dyDescent="0.25">
      <c r="A165" s="14" t="s">
        <v>49</v>
      </c>
      <c r="B165" s="217" t="str">
        <f>CHI!B102</f>
        <v/>
      </c>
      <c r="C165" s="217" t="str">
        <f>CHI!C102</f>
        <v/>
      </c>
      <c r="D165" s="217" t="str">
        <f>CHI!D102</f>
        <v/>
      </c>
      <c r="E165" s="217" t="str">
        <f>CHI!E102</f>
        <v/>
      </c>
      <c r="F165" s="217" t="str">
        <f>CHI!F102</f>
        <v/>
      </c>
      <c r="G165" s="217" t="str">
        <f>CHI!G102</f>
        <v/>
      </c>
      <c r="H165" s="217" t="str">
        <f>CHI!H102</f>
        <v/>
      </c>
      <c r="I165" s="217" t="str">
        <f>CHI!I102</f>
        <v/>
      </c>
      <c r="J165" s="217" t="str">
        <f>CHI!J102</f>
        <v/>
      </c>
      <c r="K165" s="217" t="str">
        <f>CHI!K102</f>
        <v/>
      </c>
      <c r="L165" s="217">
        <f>CHI!L102</f>
        <v>0</v>
      </c>
      <c r="M165" s="217">
        <f>CHI!M102</f>
        <v>0</v>
      </c>
      <c r="N165" s="217">
        <f>CHI!N102</f>
        <v>0</v>
      </c>
      <c r="O165" s="217">
        <f>CHI!O102</f>
        <v>0</v>
      </c>
      <c r="P165" s="217">
        <f>CHI!P102</f>
        <v>0</v>
      </c>
      <c r="Q165" s="217">
        <f>CHI!Q102</f>
        <v>0</v>
      </c>
      <c r="R165" s="217">
        <f>CHI!R102</f>
        <v>0</v>
      </c>
      <c r="S165" s="217">
        <f>CHI!S102</f>
        <v>0</v>
      </c>
      <c r="T165" s="217">
        <f>CHI!T102</f>
        <v>1.8662356353097127</v>
      </c>
      <c r="U165" s="217">
        <f>CHI!U102</f>
        <v>1.6345892958454531</v>
      </c>
      <c r="V165" s="217">
        <f>CHI!V102</f>
        <v>1.6351568577634275</v>
      </c>
      <c r="W165" s="217">
        <f>CHI!W102</f>
        <v>1.4104976012610082</v>
      </c>
      <c r="X165" s="217">
        <f>CHI!X102</f>
        <v>1.2398598895401849</v>
      </c>
      <c r="Y165" s="217">
        <f>CHI!Y102</f>
        <v>1.0377941952225891</v>
      </c>
    </row>
    <row r="166" spans="1:25" ht="12" customHeight="1" x14ac:dyDescent="0.25">
      <c r="A166" s="14" t="s">
        <v>50</v>
      </c>
      <c r="B166" s="217" t="str">
        <f>CHI!B103</f>
        <v/>
      </c>
      <c r="C166" s="217" t="str">
        <f>CHI!C103</f>
        <v/>
      </c>
      <c r="D166" s="217" t="str">
        <f>CHI!D103</f>
        <v/>
      </c>
      <c r="E166" s="217" t="str">
        <f>CHI!E103</f>
        <v/>
      </c>
      <c r="F166" s="217" t="str">
        <f>CHI!F103</f>
        <v/>
      </c>
      <c r="G166" s="217" t="str">
        <f>CHI!G103</f>
        <v/>
      </c>
      <c r="H166" s="217" t="str">
        <f>CHI!H103</f>
        <v/>
      </c>
      <c r="I166" s="217" t="str">
        <f>CHI!I103</f>
        <v/>
      </c>
      <c r="J166" s="217" t="str">
        <f>CHI!J103</f>
        <v/>
      </c>
      <c r="K166" s="217" t="str">
        <f>CHI!K103</f>
        <v/>
      </c>
      <c r="L166" s="217" t="str">
        <f>CHI!L103</f>
        <v/>
      </c>
      <c r="M166" s="217" t="str">
        <f>CHI!M103</f>
        <v/>
      </c>
      <c r="N166" s="217" t="str">
        <f>CHI!N103</f>
        <v/>
      </c>
      <c r="O166" s="217" t="str">
        <f>CHI!O103</f>
        <v/>
      </c>
      <c r="P166" s="217" t="str">
        <f>CHI!P103</f>
        <v/>
      </c>
      <c r="Q166" s="217" t="str">
        <f>CHI!Q103</f>
        <v/>
      </c>
      <c r="R166" s="217" t="str">
        <f>CHI!R103</f>
        <v/>
      </c>
      <c r="S166" s="217">
        <f>CHI!S103</f>
        <v>0</v>
      </c>
      <c r="T166" s="217">
        <f>CHI!T103</f>
        <v>1.1004434242004788</v>
      </c>
      <c r="U166" s="217">
        <f>CHI!U103</f>
        <v>0.90107691857977523</v>
      </c>
      <c r="V166" s="217">
        <f>CHI!V103</f>
        <v>0.90110669686763467</v>
      </c>
      <c r="W166" s="217">
        <f>CHI!W103</f>
        <v>0.73383380438941648</v>
      </c>
      <c r="X166" s="217">
        <f>CHI!X103</f>
        <v>0.6209041877966226</v>
      </c>
      <c r="Y166" s="217">
        <f>CHI!Y103</f>
        <v>0.50083107569101493</v>
      </c>
    </row>
    <row r="167" spans="1:25" ht="12" customHeight="1" x14ac:dyDescent="0.25">
      <c r="A167" s="13" t="s">
        <v>20</v>
      </c>
      <c r="B167" s="218" t="str">
        <f>NMM!B76</f>
        <v/>
      </c>
      <c r="C167" s="218" t="str">
        <f>NMM!C76</f>
        <v/>
      </c>
      <c r="D167" s="218" t="str">
        <f>NMM!D76</f>
        <v/>
      </c>
      <c r="E167" s="218" t="str">
        <f>NMM!E76</f>
        <v/>
      </c>
      <c r="F167" s="218" t="str">
        <f>NMM!F76</f>
        <v/>
      </c>
      <c r="G167" s="218" t="str">
        <f>NMM!G76</f>
        <v/>
      </c>
      <c r="H167" s="218" t="str">
        <f>NMM!H76</f>
        <v/>
      </c>
      <c r="I167" s="218" t="str">
        <f>NMM!I76</f>
        <v/>
      </c>
      <c r="J167" s="218" t="str">
        <f>NMM!J76</f>
        <v/>
      </c>
      <c r="K167" s="218" t="str">
        <f>NMM!K76</f>
        <v/>
      </c>
      <c r="L167" s="218" t="str">
        <f>NMM!L76</f>
        <v/>
      </c>
      <c r="M167" s="218" t="str">
        <f>NMM!M76</f>
        <v/>
      </c>
      <c r="N167" s="218" t="str">
        <f>NMM!N76</f>
        <v/>
      </c>
      <c r="O167" s="218" t="str">
        <f>NMM!O76</f>
        <v/>
      </c>
      <c r="P167" s="218" t="str">
        <f>NMM!P76</f>
        <v/>
      </c>
      <c r="Q167" s="218" t="str">
        <f>NMM!Q76</f>
        <v/>
      </c>
      <c r="R167" s="218" t="str">
        <f>NMM!R76</f>
        <v/>
      </c>
      <c r="S167" s="218" t="str">
        <f>NMM!S76</f>
        <v/>
      </c>
      <c r="T167" s="218" t="str">
        <f>NMM!T76</f>
        <v/>
      </c>
      <c r="U167" s="218" t="str">
        <f>NMM!U76</f>
        <v/>
      </c>
      <c r="V167" s="218" t="str">
        <f>NMM!V76</f>
        <v/>
      </c>
      <c r="W167" s="218" t="str">
        <f>NMM!W76</f>
        <v/>
      </c>
      <c r="X167" s="218" t="str">
        <f>NMM!X76</f>
        <v/>
      </c>
      <c r="Y167" s="218" t="str">
        <f>NMM!Y76</f>
        <v/>
      </c>
    </row>
    <row r="168" spans="1:25" ht="12" customHeight="1" x14ac:dyDescent="0.25">
      <c r="A168" s="14" t="s">
        <v>51</v>
      </c>
      <c r="B168" s="217" t="str">
        <f>NMM!B77</f>
        <v/>
      </c>
      <c r="C168" s="217" t="str">
        <f>NMM!C77</f>
        <v/>
      </c>
      <c r="D168" s="217" t="str">
        <f>NMM!D77</f>
        <v/>
      </c>
      <c r="E168" s="217" t="str">
        <f>NMM!E77</f>
        <v/>
      </c>
      <c r="F168" s="217" t="str">
        <f>NMM!F77</f>
        <v/>
      </c>
      <c r="G168" s="217" t="str">
        <f>NMM!G77</f>
        <v/>
      </c>
      <c r="H168" s="217" t="str">
        <f>NMM!H77</f>
        <v/>
      </c>
      <c r="I168" s="217" t="str">
        <f>NMM!I77</f>
        <v/>
      </c>
      <c r="J168" s="217" t="str">
        <f>NMM!J77</f>
        <v/>
      </c>
      <c r="K168" s="217" t="str">
        <f>NMM!K77</f>
        <v/>
      </c>
      <c r="L168" s="217" t="str">
        <f>NMM!L77</f>
        <v/>
      </c>
      <c r="M168" s="217" t="str">
        <f>NMM!M77</f>
        <v/>
      </c>
      <c r="N168" s="217" t="str">
        <f>NMM!N77</f>
        <v/>
      </c>
      <c r="O168" s="217" t="str">
        <f>NMM!O77</f>
        <v/>
      </c>
      <c r="P168" s="217" t="str">
        <f>NMM!P77</f>
        <v/>
      </c>
      <c r="Q168" s="217" t="str">
        <f>NMM!Q77</f>
        <v/>
      </c>
      <c r="R168" s="217" t="str">
        <f>NMM!R77</f>
        <v/>
      </c>
      <c r="S168" s="217" t="str">
        <f>NMM!S77</f>
        <v/>
      </c>
      <c r="T168" s="217" t="str">
        <f>NMM!T77</f>
        <v/>
      </c>
      <c r="U168" s="217" t="str">
        <f>NMM!U77</f>
        <v/>
      </c>
      <c r="V168" s="217" t="str">
        <f>NMM!V77</f>
        <v/>
      </c>
      <c r="W168" s="217" t="str">
        <f>NMM!W77</f>
        <v/>
      </c>
      <c r="X168" s="217" t="str">
        <f>NMM!X77</f>
        <v/>
      </c>
      <c r="Y168" s="217" t="str">
        <f>NMM!Y77</f>
        <v/>
      </c>
    </row>
    <row r="169" spans="1:25" ht="12" customHeight="1" x14ac:dyDescent="0.25">
      <c r="A169" s="14" t="s">
        <v>52</v>
      </c>
      <c r="B169" s="217" t="str">
        <f>NMM!B78</f>
        <v/>
      </c>
      <c r="C169" s="217" t="str">
        <f>NMM!C78</f>
        <v/>
      </c>
      <c r="D169" s="217" t="str">
        <f>NMM!D78</f>
        <v/>
      </c>
      <c r="E169" s="217" t="str">
        <f>NMM!E78</f>
        <v/>
      </c>
      <c r="F169" s="217" t="str">
        <f>NMM!F78</f>
        <v/>
      </c>
      <c r="G169" s="217" t="str">
        <f>NMM!G78</f>
        <v/>
      </c>
      <c r="H169" s="217" t="str">
        <f>NMM!H78</f>
        <v/>
      </c>
      <c r="I169" s="217" t="str">
        <f>NMM!I78</f>
        <v/>
      </c>
      <c r="J169" s="217" t="str">
        <f>NMM!J78</f>
        <v/>
      </c>
      <c r="K169" s="217" t="str">
        <f>NMM!K78</f>
        <v/>
      </c>
      <c r="L169" s="217" t="str">
        <f>NMM!L78</f>
        <v/>
      </c>
      <c r="M169" s="217" t="str">
        <f>NMM!M78</f>
        <v/>
      </c>
      <c r="N169" s="217" t="str">
        <f>NMM!N78</f>
        <v/>
      </c>
      <c r="O169" s="217" t="str">
        <f>NMM!O78</f>
        <v/>
      </c>
      <c r="P169" s="217" t="str">
        <f>NMM!P78</f>
        <v/>
      </c>
      <c r="Q169" s="217" t="str">
        <f>NMM!Q78</f>
        <v/>
      </c>
      <c r="R169" s="217" t="str">
        <f>NMM!R78</f>
        <v/>
      </c>
      <c r="S169" s="217" t="str">
        <f>NMM!S78</f>
        <v/>
      </c>
      <c r="T169" s="217" t="str">
        <f>NMM!T78</f>
        <v/>
      </c>
      <c r="U169" s="217" t="str">
        <f>NMM!U78</f>
        <v/>
      </c>
      <c r="V169" s="217" t="str">
        <f>NMM!V78</f>
        <v/>
      </c>
      <c r="W169" s="217" t="str">
        <f>NMM!W78</f>
        <v/>
      </c>
      <c r="X169" s="217" t="str">
        <f>NMM!X78</f>
        <v/>
      </c>
      <c r="Y169" s="217" t="str">
        <f>NMM!Y78</f>
        <v/>
      </c>
    </row>
    <row r="170" spans="1:25" ht="12" customHeight="1" x14ac:dyDescent="0.25">
      <c r="A170" s="14" t="s">
        <v>60</v>
      </c>
      <c r="B170" s="217" t="str">
        <f>NMM!B79</f>
        <v/>
      </c>
      <c r="C170" s="217" t="str">
        <f>NMM!C79</f>
        <v/>
      </c>
      <c r="D170" s="217" t="str">
        <f>NMM!D79</f>
        <v/>
      </c>
      <c r="E170" s="217" t="str">
        <f>NMM!E79</f>
        <v/>
      </c>
      <c r="F170" s="217" t="str">
        <f>NMM!F79</f>
        <v/>
      </c>
      <c r="G170" s="217" t="str">
        <f>NMM!G79</f>
        <v/>
      </c>
      <c r="H170" s="217" t="str">
        <f>NMM!H79</f>
        <v/>
      </c>
      <c r="I170" s="217" t="str">
        <f>NMM!I79</f>
        <v/>
      </c>
      <c r="J170" s="217" t="str">
        <f>NMM!J79</f>
        <v/>
      </c>
      <c r="K170" s="217" t="str">
        <f>NMM!K79</f>
        <v/>
      </c>
      <c r="L170" s="217" t="str">
        <f>NMM!L79</f>
        <v/>
      </c>
      <c r="M170" s="217" t="str">
        <f>NMM!M79</f>
        <v/>
      </c>
      <c r="N170" s="217" t="str">
        <f>NMM!N79</f>
        <v/>
      </c>
      <c r="O170" s="217" t="str">
        <f>NMM!O79</f>
        <v/>
      </c>
      <c r="P170" s="217" t="str">
        <f>NMM!P79</f>
        <v/>
      </c>
      <c r="Q170" s="217" t="str">
        <f>NMM!Q79</f>
        <v/>
      </c>
      <c r="R170" s="217" t="str">
        <f>NMM!R79</f>
        <v/>
      </c>
      <c r="S170" s="217" t="str">
        <f>NMM!S79</f>
        <v/>
      </c>
      <c r="T170" s="217" t="str">
        <f>NMM!T79</f>
        <v/>
      </c>
      <c r="U170" s="217" t="str">
        <f>NMM!U79</f>
        <v/>
      </c>
      <c r="V170" s="217" t="str">
        <f>NMM!V79</f>
        <v/>
      </c>
      <c r="W170" s="217" t="str">
        <f>NMM!W79</f>
        <v/>
      </c>
      <c r="X170" s="217" t="str">
        <f>NMM!X79</f>
        <v/>
      </c>
      <c r="Y170" s="217" t="str">
        <f>NMM!Y79</f>
        <v/>
      </c>
    </row>
    <row r="171" spans="1:25" ht="12" customHeight="1" x14ac:dyDescent="0.25">
      <c r="A171" s="13" t="s">
        <v>21</v>
      </c>
      <c r="B171" s="218" t="str">
        <f>PPA!B74</f>
        <v/>
      </c>
      <c r="C171" s="218" t="str">
        <f>PPA!C74</f>
        <v/>
      </c>
      <c r="D171" s="218" t="str">
        <f>PPA!D74</f>
        <v/>
      </c>
      <c r="E171" s="218" t="str">
        <f>PPA!E74</f>
        <v/>
      </c>
      <c r="F171" s="218" t="str">
        <f>PPA!F74</f>
        <v/>
      </c>
      <c r="G171" s="218" t="str">
        <f>PPA!G74</f>
        <v/>
      </c>
      <c r="H171" s="218" t="str">
        <f>PPA!H74</f>
        <v/>
      </c>
      <c r="I171" s="218" t="str">
        <f>PPA!I74</f>
        <v/>
      </c>
      <c r="J171" s="218" t="str">
        <f>PPA!J74</f>
        <v/>
      </c>
      <c r="K171" s="218" t="str">
        <f>PPA!K74</f>
        <v/>
      </c>
      <c r="L171" s="218">
        <f>PPA!L74</f>
        <v>0</v>
      </c>
      <c r="M171" s="218">
        <f>PPA!M74</f>
        <v>0</v>
      </c>
      <c r="N171" s="218">
        <f>PPA!N74</f>
        <v>0</v>
      </c>
      <c r="O171" s="218">
        <f>PPA!O74</f>
        <v>0</v>
      </c>
      <c r="P171" s="218">
        <f>PPA!P74</f>
        <v>0</v>
      </c>
      <c r="Q171" s="218">
        <f>PPA!Q74</f>
        <v>0</v>
      </c>
      <c r="R171" s="218">
        <f>PPA!R74</f>
        <v>0</v>
      </c>
      <c r="S171" s="218">
        <f>PPA!S74</f>
        <v>0</v>
      </c>
      <c r="T171" s="218">
        <f>PPA!T74</f>
        <v>4.3115756300137259E-3</v>
      </c>
      <c r="U171" s="218">
        <f>PPA!U74</f>
        <v>9.1419331479518483E-3</v>
      </c>
      <c r="V171" s="218">
        <f>PPA!V74</f>
        <v>4.5286376925232283E-3</v>
      </c>
      <c r="W171" s="218">
        <f>PPA!W74</f>
        <v>5.5087461688313666E-3</v>
      </c>
      <c r="X171" s="218">
        <f>PPA!X74</f>
        <v>1.4300173840073524E-2</v>
      </c>
      <c r="Y171" s="218">
        <f>PPA!Y74</f>
        <v>8.5034444669993842E-3</v>
      </c>
    </row>
    <row r="172" spans="1:25" ht="12" customHeight="1" x14ac:dyDescent="0.25">
      <c r="A172" s="14" t="s">
        <v>54</v>
      </c>
      <c r="B172" s="217" t="str">
        <f>PPA!B75</f>
        <v/>
      </c>
      <c r="C172" s="217" t="str">
        <f>PPA!C75</f>
        <v/>
      </c>
      <c r="D172" s="217" t="str">
        <f>PPA!D75</f>
        <v/>
      </c>
      <c r="E172" s="217" t="str">
        <f>PPA!E75</f>
        <v/>
      </c>
      <c r="F172" s="217" t="str">
        <f>PPA!F75</f>
        <v/>
      </c>
      <c r="G172" s="217" t="str">
        <f>PPA!G75</f>
        <v/>
      </c>
      <c r="H172" s="217" t="str">
        <f>PPA!H75</f>
        <v/>
      </c>
      <c r="I172" s="217" t="str">
        <f>PPA!I75</f>
        <v/>
      </c>
      <c r="J172" s="217" t="str">
        <f>PPA!J75</f>
        <v/>
      </c>
      <c r="K172" s="217" t="str">
        <f>PPA!K75</f>
        <v/>
      </c>
      <c r="L172" s="217" t="str">
        <f>PPA!L75</f>
        <v/>
      </c>
      <c r="M172" s="217" t="str">
        <f>PPA!M75</f>
        <v/>
      </c>
      <c r="N172" s="217" t="str">
        <f>PPA!N75</f>
        <v/>
      </c>
      <c r="O172" s="217" t="str">
        <f>PPA!O75</f>
        <v/>
      </c>
      <c r="P172" s="217" t="str">
        <f>PPA!P75</f>
        <v/>
      </c>
      <c r="Q172" s="217" t="str">
        <f>PPA!Q75</f>
        <v/>
      </c>
      <c r="R172" s="217" t="str">
        <f>PPA!R75</f>
        <v/>
      </c>
      <c r="S172" s="217" t="str">
        <f>PPA!S75</f>
        <v/>
      </c>
      <c r="T172" s="217" t="str">
        <f>PPA!T75</f>
        <v/>
      </c>
      <c r="U172" s="217" t="str">
        <f>PPA!U75</f>
        <v/>
      </c>
      <c r="V172" s="217" t="str">
        <f>PPA!V75</f>
        <v/>
      </c>
      <c r="W172" s="217" t="str">
        <f>PPA!W75</f>
        <v/>
      </c>
      <c r="X172" s="217" t="str">
        <f>PPA!X75</f>
        <v/>
      </c>
      <c r="Y172" s="217" t="str">
        <f>PPA!Y75</f>
        <v/>
      </c>
    </row>
    <row r="173" spans="1:25" ht="12" customHeight="1" x14ac:dyDescent="0.25">
      <c r="A173" s="14" t="s">
        <v>61</v>
      </c>
      <c r="B173" s="217" t="str">
        <f>PPA!B76</f>
        <v/>
      </c>
      <c r="C173" s="217" t="str">
        <f>PPA!C76</f>
        <v/>
      </c>
      <c r="D173" s="217" t="str">
        <f>PPA!D76</f>
        <v/>
      </c>
      <c r="E173" s="217" t="str">
        <f>PPA!E76</f>
        <v/>
      </c>
      <c r="F173" s="217" t="str">
        <f>PPA!F76</f>
        <v/>
      </c>
      <c r="G173" s="217" t="str">
        <f>PPA!G76</f>
        <v/>
      </c>
      <c r="H173" s="217" t="str">
        <f>PPA!H76</f>
        <v/>
      </c>
      <c r="I173" s="217" t="str">
        <f>PPA!I76</f>
        <v/>
      </c>
      <c r="J173" s="217" t="str">
        <f>PPA!J76</f>
        <v/>
      </c>
      <c r="K173" s="217" t="str">
        <f>PPA!K76</f>
        <v/>
      </c>
      <c r="L173" s="217" t="str">
        <f>PPA!L76</f>
        <v/>
      </c>
      <c r="M173" s="217" t="str">
        <f>PPA!M76</f>
        <v/>
      </c>
      <c r="N173" s="217" t="str">
        <f>PPA!N76</f>
        <v/>
      </c>
      <c r="O173" s="217" t="str">
        <f>PPA!O76</f>
        <v/>
      </c>
      <c r="P173" s="217" t="str">
        <f>PPA!P76</f>
        <v/>
      </c>
      <c r="Q173" s="217" t="str">
        <f>PPA!Q76</f>
        <v/>
      </c>
      <c r="R173" s="217" t="str">
        <f>PPA!R76</f>
        <v/>
      </c>
      <c r="S173" s="217" t="str">
        <f>PPA!S76</f>
        <v/>
      </c>
      <c r="T173" s="217" t="str">
        <f>PPA!T76</f>
        <v/>
      </c>
      <c r="U173" s="217" t="str">
        <f>PPA!U76</f>
        <v/>
      </c>
      <c r="V173" s="217" t="str">
        <f>PPA!V76</f>
        <v/>
      </c>
      <c r="W173" s="217" t="str">
        <f>PPA!W76</f>
        <v/>
      </c>
      <c r="X173" s="217" t="str">
        <f>PPA!X76</f>
        <v/>
      </c>
      <c r="Y173" s="217" t="str">
        <f>PPA!Y76</f>
        <v/>
      </c>
    </row>
    <row r="174" spans="1:25" ht="12" customHeight="1" x14ac:dyDescent="0.25">
      <c r="A174" s="14" t="s">
        <v>62</v>
      </c>
      <c r="B174" s="217" t="str">
        <f>PPA!B77</f>
        <v/>
      </c>
      <c r="C174" s="217" t="str">
        <f>PPA!C77</f>
        <v/>
      </c>
      <c r="D174" s="217" t="str">
        <f>PPA!D77</f>
        <v/>
      </c>
      <c r="E174" s="217" t="str">
        <f>PPA!E77</f>
        <v/>
      </c>
      <c r="F174" s="217" t="str">
        <f>PPA!F77</f>
        <v/>
      </c>
      <c r="G174" s="217" t="str">
        <f>PPA!G77</f>
        <v/>
      </c>
      <c r="H174" s="217" t="str">
        <f>PPA!H77</f>
        <v/>
      </c>
      <c r="I174" s="217" t="str">
        <f>PPA!I77</f>
        <v/>
      </c>
      <c r="J174" s="217" t="str">
        <f>PPA!J77</f>
        <v/>
      </c>
      <c r="K174" s="217" t="str">
        <f>PPA!K77</f>
        <v/>
      </c>
      <c r="L174" s="217">
        <f>PPA!L77</f>
        <v>0</v>
      </c>
      <c r="M174" s="217">
        <f>PPA!M77</f>
        <v>0</v>
      </c>
      <c r="N174" s="217">
        <f>PPA!N77</f>
        <v>0</v>
      </c>
      <c r="O174" s="217">
        <f>PPA!O77</f>
        <v>0</v>
      </c>
      <c r="P174" s="217">
        <f>PPA!P77</f>
        <v>0</v>
      </c>
      <c r="Q174" s="217">
        <f>PPA!Q77</f>
        <v>0</v>
      </c>
      <c r="R174" s="217">
        <f>PPA!R77</f>
        <v>0</v>
      </c>
      <c r="S174" s="217">
        <f>PPA!S77</f>
        <v>0</v>
      </c>
      <c r="T174" s="217">
        <f>PPA!T77</f>
        <v>4.3115756300137259E-3</v>
      </c>
      <c r="U174" s="217">
        <f>PPA!U77</f>
        <v>9.1419331479518483E-3</v>
      </c>
      <c r="V174" s="217">
        <f>PPA!V77</f>
        <v>4.5286376925232283E-3</v>
      </c>
      <c r="W174" s="217">
        <f>PPA!W77</f>
        <v>5.5087461688313666E-3</v>
      </c>
      <c r="X174" s="217">
        <f>PPA!X77</f>
        <v>1.4300173840073524E-2</v>
      </c>
      <c r="Y174" s="217">
        <f>PPA!Y77</f>
        <v>8.5034444669993842E-3</v>
      </c>
    </row>
    <row r="175" spans="1:25" ht="12" customHeight="1" x14ac:dyDescent="0.25">
      <c r="A175" s="15" t="s">
        <v>63</v>
      </c>
      <c r="B175" s="221" t="str">
        <f>FBT!B$38</f>
        <v/>
      </c>
      <c r="C175" s="221" t="str">
        <f>FBT!C$38</f>
        <v/>
      </c>
      <c r="D175" s="221" t="str">
        <f>FBT!D$38</f>
        <v/>
      </c>
      <c r="E175" s="221" t="str">
        <f>FBT!E$38</f>
        <v/>
      </c>
      <c r="F175" s="221" t="str">
        <f>FBT!F$38</f>
        <v/>
      </c>
      <c r="G175" s="221" t="str">
        <f>FBT!G$38</f>
        <v/>
      </c>
      <c r="H175" s="221" t="str">
        <f>FBT!H$38</f>
        <v/>
      </c>
      <c r="I175" s="221" t="str">
        <f>FBT!I$38</f>
        <v/>
      </c>
      <c r="J175" s="221" t="str">
        <f>FBT!J$38</f>
        <v/>
      </c>
      <c r="K175" s="221" t="str">
        <f>FBT!K$38</f>
        <v/>
      </c>
      <c r="L175" s="221">
        <f>FBT!L$38</f>
        <v>0</v>
      </c>
      <c r="M175" s="221">
        <f>FBT!M$38</f>
        <v>0</v>
      </c>
      <c r="N175" s="221">
        <f>FBT!N$38</f>
        <v>0</v>
      </c>
      <c r="O175" s="221">
        <f>FBT!O$38</f>
        <v>0</v>
      </c>
      <c r="P175" s="221">
        <f>FBT!P$38</f>
        <v>0</v>
      </c>
      <c r="Q175" s="221">
        <f>FBT!Q$38</f>
        <v>0</v>
      </c>
      <c r="R175" s="221">
        <f>FBT!R$38</f>
        <v>0</v>
      </c>
      <c r="S175" s="221">
        <f>FBT!S$38</f>
        <v>0</v>
      </c>
      <c r="T175" s="221">
        <f>FBT!T$38</f>
        <v>1.276092698232042</v>
      </c>
      <c r="U175" s="221">
        <f>FBT!U$38</f>
        <v>1.1751016348897951</v>
      </c>
      <c r="V175" s="221">
        <f>FBT!V$38</f>
        <v>1.1809972592690492</v>
      </c>
      <c r="W175" s="221">
        <f>FBT!W$38</f>
        <v>1.1375289365664476</v>
      </c>
      <c r="X175" s="221">
        <f>FBT!X$38</f>
        <v>1.0459006713021308</v>
      </c>
      <c r="Y175" s="221">
        <f>FBT!Y$38</f>
        <v>0.91690967424505299</v>
      </c>
    </row>
    <row r="176" spans="1:25" ht="12" customHeight="1" x14ac:dyDescent="0.25">
      <c r="A176" s="12" t="s">
        <v>64</v>
      </c>
      <c r="B176" s="217" t="str">
        <f>TRE!B$38</f>
        <v/>
      </c>
      <c r="C176" s="217" t="str">
        <f>TRE!C$38</f>
        <v/>
      </c>
      <c r="D176" s="217" t="str">
        <f>TRE!D$38</f>
        <v/>
      </c>
      <c r="E176" s="217" t="str">
        <f>TRE!E$38</f>
        <v/>
      </c>
      <c r="F176" s="217" t="str">
        <f>TRE!F$38</f>
        <v/>
      </c>
      <c r="G176" s="217" t="str">
        <f>TRE!G$38</f>
        <v/>
      </c>
      <c r="H176" s="217" t="str">
        <f>TRE!H$38</f>
        <v/>
      </c>
      <c r="I176" s="217" t="str">
        <f>TRE!I$38</f>
        <v/>
      </c>
      <c r="J176" s="217" t="str">
        <f>TRE!J$38</f>
        <v/>
      </c>
      <c r="K176" s="217" t="str">
        <f>TRE!K$38</f>
        <v/>
      </c>
      <c r="L176" s="217">
        <f>TRE!L$38</f>
        <v>0</v>
      </c>
      <c r="M176" s="217">
        <f>TRE!M$38</f>
        <v>0</v>
      </c>
      <c r="N176" s="217">
        <f>TRE!N$38</f>
        <v>0</v>
      </c>
      <c r="O176" s="217">
        <f>TRE!O$38</f>
        <v>0</v>
      </c>
      <c r="P176" s="217">
        <f>TRE!P$38</f>
        <v>0</v>
      </c>
      <c r="Q176" s="217">
        <f>TRE!Q$38</f>
        <v>0</v>
      </c>
      <c r="R176" s="217">
        <f>TRE!R$38</f>
        <v>0</v>
      </c>
      <c r="S176" s="217">
        <f>TRE!S$38</f>
        <v>0</v>
      </c>
      <c r="T176" s="217">
        <f>TRE!T$38</f>
        <v>3.5532905364955955E-3</v>
      </c>
      <c r="U176" s="217">
        <f>TRE!U$38</f>
        <v>3.926187993513003E-3</v>
      </c>
      <c r="V176" s="217">
        <f>TRE!V$38</f>
        <v>5.8031637744391006E-3</v>
      </c>
      <c r="W176" s="217">
        <f>TRE!W$38</f>
        <v>5.0542596705097165E-3</v>
      </c>
      <c r="X176" s="217">
        <f>TRE!X$38</f>
        <v>4.6338196361892861E-3</v>
      </c>
      <c r="Y176" s="217">
        <f>TRE!Y$38</f>
        <v>5.931179022839253E-3</v>
      </c>
    </row>
    <row r="177" spans="1:25" ht="12" customHeight="1" x14ac:dyDescent="0.25">
      <c r="A177" s="12" t="s">
        <v>65</v>
      </c>
      <c r="B177" s="217" t="str">
        <f>MAE!B$38</f>
        <v/>
      </c>
      <c r="C177" s="217" t="str">
        <f>MAE!C$38</f>
        <v/>
      </c>
      <c r="D177" s="217" t="str">
        <f>MAE!D$38</f>
        <v/>
      </c>
      <c r="E177" s="217" t="str">
        <f>MAE!E$38</f>
        <v/>
      </c>
      <c r="F177" s="217" t="str">
        <f>MAE!F$38</f>
        <v/>
      </c>
      <c r="G177" s="217" t="str">
        <f>MAE!G$38</f>
        <v/>
      </c>
      <c r="H177" s="217" t="str">
        <f>MAE!H$38</f>
        <v/>
      </c>
      <c r="I177" s="217" t="str">
        <f>MAE!I$38</f>
        <v/>
      </c>
      <c r="J177" s="217" t="str">
        <f>MAE!J$38</f>
        <v/>
      </c>
      <c r="K177" s="217" t="str">
        <f>MAE!K$38</f>
        <v/>
      </c>
      <c r="L177" s="217" t="str">
        <f>MAE!L$38</f>
        <v/>
      </c>
      <c r="M177" s="217" t="str">
        <f>MAE!M$38</f>
        <v/>
      </c>
      <c r="N177" s="217" t="str">
        <f>MAE!N$38</f>
        <v/>
      </c>
      <c r="O177" s="217" t="str">
        <f>MAE!O$38</f>
        <v/>
      </c>
      <c r="P177" s="217">
        <f>MAE!P$38</f>
        <v>0</v>
      </c>
      <c r="Q177" s="217">
        <f>MAE!Q$38</f>
        <v>0</v>
      </c>
      <c r="R177" s="217">
        <f>MAE!R$38</f>
        <v>0</v>
      </c>
      <c r="S177" s="217">
        <f>MAE!S$38</f>
        <v>0</v>
      </c>
      <c r="T177" s="217">
        <f>MAE!T$38</f>
        <v>0.12187256955077048</v>
      </c>
      <c r="U177" s="217">
        <f>MAE!U$38</f>
        <v>0.14236233329339598</v>
      </c>
      <c r="V177" s="217">
        <f>MAE!V$38</f>
        <v>0.18486829447968375</v>
      </c>
      <c r="W177" s="217">
        <f>MAE!W$38</f>
        <v>0.18632038904255535</v>
      </c>
      <c r="X177" s="217">
        <f>MAE!X$38</f>
        <v>0.17031715246574097</v>
      </c>
      <c r="Y177" s="217">
        <f>MAE!Y$38</f>
        <v>0.1724737476408979</v>
      </c>
    </row>
    <row r="178" spans="1:25" ht="12" customHeight="1" x14ac:dyDescent="0.25">
      <c r="A178" s="12" t="s">
        <v>66</v>
      </c>
      <c r="B178" s="217" t="str">
        <f>TEL!B$38</f>
        <v/>
      </c>
      <c r="C178" s="217" t="str">
        <f>TEL!C$38</f>
        <v/>
      </c>
      <c r="D178" s="217" t="str">
        <f>TEL!D$38</f>
        <v/>
      </c>
      <c r="E178" s="217" t="str">
        <f>TEL!E$38</f>
        <v/>
      </c>
      <c r="F178" s="217" t="str">
        <f>TEL!F$38</f>
        <v/>
      </c>
      <c r="G178" s="217" t="str">
        <f>TEL!G$38</f>
        <v/>
      </c>
      <c r="H178" s="217" t="str">
        <f>TEL!H$38</f>
        <v/>
      </c>
      <c r="I178" s="217" t="str">
        <f>TEL!I$38</f>
        <v/>
      </c>
      <c r="J178" s="217" t="str">
        <f>TEL!J$38</f>
        <v/>
      </c>
      <c r="K178" s="217" t="str">
        <f>TEL!K$38</f>
        <v/>
      </c>
      <c r="L178" s="217">
        <f>TEL!L$38</f>
        <v>0</v>
      </c>
      <c r="M178" s="217">
        <f>TEL!M$38</f>
        <v>0</v>
      </c>
      <c r="N178" s="217">
        <f>TEL!N$38</f>
        <v>0</v>
      </c>
      <c r="O178" s="217">
        <f>TEL!O$38</f>
        <v>0</v>
      </c>
      <c r="P178" s="217">
        <f>TEL!P$38</f>
        <v>0</v>
      </c>
      <c r="Q178" s="217">
        <f>TEL!Q$38</f>
        <v>0</v>
      </c>
      <c r="R178" s="217">
        <f>TEL!R$38</f>
        <v>0</v>
      </c>
      <c r="S178" s="217">
        <f>TEL!S$38</f>
        <v>0</v>
      </c>
      <c r="T178" s="217">
        <f>TEL!T$38</f>
        <v>0.75228040177631728</v>
      </c>
      <c r="U178" s="217">
        <f>TEL!U$38</f>
        <v>0.85632285475813052</v>
      </c>
      <c r="V178" s="217">
        <f>TEL!V$38</f>
        <v>0.7650858046686223</v>
      </c>
      <c r="W178" s="217">
        <f>TEL!W$38</f>
        <v>0.6641846553065659</v>
      </c>
      <c r="X178" s="217">
        <f>TEL!X$38</f>
        <v>0.7771579083304524</v>
      </c>
      <c r="Y178" s="217">
        <f>TEL!Y$38</f>
        <v>0.93519972567797738</v>
      </c>
    </row>
    <row r="179" spans="1:25" ht="12" customHeight="1" x14ac:dyDescent="0.25">
      <c r="A179" s="12" t="s">
        <v>67</v>
      </c>
      <c r="B179" s="217" t="str">
        <f>WWP!B$38</f>
        <v/>
      </c>
      <c r="C179" s="217" t="str">
        <f>WWP!C$38</f>
        <v/>
      </c>
      <c r="D179" s="217" t="str">
        <f>WWP!D$38</f>
        <v/>
      </c>
      <c r="E179" s="217" t="str">
        <f>WWP!E$38</f>
        <v/>
      </c>
      <c r="F179" s="217" t="str">
        <f>WWP!F$38</f>
        <v/>
      </c>
      <c r="G179" s="217" t="str">
        <f>WWP!G$38</f>
        <v/>
      </c>
      <c r="H179" s="217" t="str">
        <f>WWP!H$38</f>
        <v/>
      </c>
      <c r="I179" s="217" t="str">
        <f>WWP!I$38</f>
        <v/>
      </c>
      <c r="J179" s="217" t="str">
        <f>WWP!J$38</f>
        <v/>
      </c>
      <c r="K179" s="217" t="str">
        <f>WWP!K$38</f>
        <v/>
      </c>
      <c r="L179" s="217" t="str">
        <f>WWP!L$38</f>
        <v/>
      </c>
      <c r="M179" s="217" t="str">
        <f>WWP!M$38</f>
        <v/>
      </c>
      <c r="N179" s="217" t="str">
        <f>WWP!N$38</f>
        <v/>
      </c>
      <c r="O179" s="217" t="str">
        <f>WWP!O$38</f>
        <v/>
      </c>
      <c r="P179" s="217" t="str">
        <f>WWP!P$38</f>
        <v/>
      </c>
      <c r="Q179" s="217" t="str">
        <f>WWP!Q$38</f>
        <v/>
      </c>
      <c r="R179" s="217" t="str">
        <f>WWP!R$38</f>
        <v/>
      </c>
      <c r="S179" s="217" t="str">
        <f>WWP!S$38</f>
        <v/>
      </c>
      <c r="T179" s="217" t="str">
        <f>WWP!T$38</f>
        <v/>
      </c>
      <c r="U179" s="217" t="str">
        <f>WWP!U$38</f>
        <v/>
      </c>
      <c r="V179" s="217" t="str">
        <f>WWP!V$38</f>
        <v/>
      </c>
      <c r="W179" s="217" t="str">
        <f>WWP!W$38</f>
        <v/>
      </c>
      <c r="X179" s="217" t="str">
        <f>WWP!X$38</f>
        <v/>
      </c>
      <c r="Y179" s="217" t="str">
        <f>WWP!Y$38</f>
        <v/>
      </c>
    </row>
    <row r="180" spans="1:25" ht="12" customHeight="1" x14ac:dyDescent="0.25">
      <c r="A180" s="16" t="s">
        <v>68</v>
      </c>
      <c r="B180" s="222">
        <f>OIS!B$38</f>
        <v>0</v>
      </c>
      <c r="C180" s="222">
        <f>OIS!C$38</f>
        <v>0</v>
      </c>
      <c r="D180" s="222">
        <f>OIS!D$38</f>
        <v>0</v>
      </c>
      <c r="E180" s="222">
        <f>OIS!E$38</f>
        <v>0</v>
      </c>
      <c r="F180" s="222">
        <f>OIS!F$38</f>
        <v>0</v>
      </c>
      <c r="G180" s="222">
        <f>OIS!G$38</f>
        <v>0.55142475729022156</v>
      </c>
      <c r="H180" s="222">
        <f>OIS!H$38</f>
        <v>0.55265640616922307</v>
      </c>
      <c r="I180" s="222">
        <f>OIS!I$38</f>
        <v>0.64214121397819313</v>
      </c>
      <c r="J180" s="222">
        <f>OIS!J$38</f>
        <v>0.6162893750273597</v>
      </c>
      <c r="K180" s="222">
        <f>OIS!K$38</f>
        <v>0.47400694558937001</v>
      </c>
      <c r="L180" s="222">
        <f>OIS!L$38</f>
        <v>1.0673126987403956</v>
      </c>
      <c r="M180" s="222">
        <f>OIS!M$38</f>
        <v>0.62846658873155969</v>
      </c>
      <c r="N180" s="222">
        <f>OIS!N$38</f>
        <v>0.98701079899847732</v>
      </c>
      <c r="O180" s="222">
        <f>OIS!O$38</f>
        <v>1.4383405025404556</v>
      </c>
      <c r="P180" s="222">
        <f>OIS!P$38</f>
        <v>2.0458664451541346</v>
      </c>
      <c r="Q180" s="222">
        <f>OIS!Q$38</f>
        <v>1.9994171107253902</v>
      </c>
      <c r="R180" s="222">
        <f>OIS!R$38</f>
        <v>1.9562453286757144</v>
      </c>
      <c r="S180" s="222">
        <f>OIS!S$38</f>
        <v>1.7702276000538821</v>
      </c>
      <c r="T180" s="222">
        <f>OIS!T$38</f>
        <v>1.1427951038896451</v>
      </c>
      <c r="U180" s="222">
        <f>OIS!U$38</f>
        <v>1.475052894341899</v>
      </c>
      <c r="V180" s="222">
        <f>OIS!V$38</f>
        <v>1.8153191596615885</v>
      </c>
      <c r="W180" s="222">
        <f>OIS!W$38</f>
        <v>1.8591175035346672</v>
      </c>
      <c r="X180" s="222">
        <f>OIS!X$38</f>
        <v>1.9427422734818351</v>
      </c>
      <c r="Y180" s="222">
        <f>OIS!Y$38</f>
        <v>1.6529344707386191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MT: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43.336199484092859</v>
      </c>
      <c r="C5" s="223">
        <f t="shared" si="0"/>
        <v>41.530524505589</v>
      </c>
      <c r="D5" s="223">
        <f t="shared" si="0"/>
        <v>43.85210662080825</v>
      </c>
      <c r="E5" s="223">
        <f t="shared" si="0"/>
        <v>47.807394668959581</v>
      </c>
      <c r="F5" s="223">
        <f t="shared" si="0"/>
        <v>47.37747205503009</v>
      </c>
      <c r="G5" s="223">
        <f t="shared" si="0"/>
        <v>50.343938091143592</v>
      </c>
      <c r="H5" s="223">
        <f t="shared" si="0"/>
        <v>55.483920894239034</v>
      </c>
      <c r="I5" s="223">
        <f t="shared" si="0"/>
        <v>57.394668959587264</v>
      </c>
      <c r="J5" s="223">
        <f t="shared" si="0"/>
        <v>59.802235597592436</v>
      </c>
      <c r="K5" s="223">
        <f t="shared" si="0"/>
        <v>51.929922614053694</v>
      </c>
      <c r="L5" s="223">
        <f t="shared" si="0"/>
        <v>44.119690455717972</v>
      </c>
      <c r="M5" s="223">
        <f t="shared" si="0"/>
        <v>39.866638005159075</v>
      </c>
      <c r="N5" s="223">
        <f t="shared" si="0"/>
        <v>43.762338779019771</v>
      </c>
      <c r="O5" s="223">
        <f t="shared" si="0"/>
        <v>52.229578675838326</v>
      </c>
      <c r="P5" s="223">
        <f t="shared" si="0"/>
        <v>55.495012897678407</v>
      </c>
      <c r="Q5" s="223">
        <f t="shared" si="0"/>
        <v>55.138693035253638</v>
      </c>
      <c r="R5" s="223">
        <f t="shared" si="0"/>
        <v>54.924849527085108</v>
      </c>
      <c r="S5" s="223">
        <f t="shared" si="0"/>
        <v>57.156147893371603</v>
      </c>
      <c r="T5" s="223">
        <f t="shared" si="0"/>
        <v>58.835081685312943</v>
      </c>
      <c r="U5" s="223">
        <f t="shared" si="0"/>
        <v>61.017368873612845</v>
      </c>
      <c r="V5" s="223">
        <f t="shared" si="0"/>
        <v>66.240928632864154</v>
      </c>
      <c r="W5" s="223">
        <f t="shared" si="0"/>
        <v>70.031900257971017</v>
      </c>
      <c r="X5" s="223">
        <f t="shared" si="0"/>
        <v>73.998280309555952</v>
      </c>
      <c r="Y5" s="223">
        <f t="shared" si="0"/>
        <v>63.75846947551576</v>
      </c>
    </row>
    <row r="6" spans="1:25" ht="12" customHeight="1" x14ac:dyDescent="0.25">
      <c r="A6" s="173" t="s">
        <v>91</v>
      </c>
      <c r="B6" s="224">
        <v>1.3400321789996421</v>
      </c>
      <c r="C6" s="224">
        <v>1.284197504874657</v>
      </c>
      <c r="D6" s="224">
        <v>1.3559849430353521</v>
      </c>
      <c r="E6" s="224">
        <v>1.47828946730913</v>
      </c>
      <c r="F6" s="224">
        <v>1.4649954972793711</v>
      </c>
      <c r="G6" s="224">
        <v>1.2847111364968959</v>
      </c>
      <c r="H6" s="224">
        <v>1.4096768345418671</v>
      </c>
      <c r="I6" s="224">
        <v>1.409690719801769</v>
      </c>
      <c r="J6" s="224">
        <v>1.484132804342192</v>
      </c>
      <c r="K6" s="224">
        <v>1.354320299060557</v>
      </c>
      <c r="L6" s="224">
        <v>1.1521985956039642</v>
      </c>
      <c r="M6" s="224">
        <v>1.1688929201341685</v>
      </c>
      <c r="N6" s="224">
        <v>1.160647398033511</v>
      </c>
      <c r="O6" s="224">
        <v>1.3093841850152712</v>
      </c>
      <c r="P6" s="224">
        <v>1.3298267777621287</v>
      </c>
      <c r="Q6" s="224">
        <v>1.3752870294370174</v>
      </c>
      <c r="R6" s="224">
        <v>1.321499860673307</v>
      </c>
      <c r="S6" s="224">
        <v>1.4660411055549893</v>
      </c>
      <c r="T6" s="224">
        <v>1.6306765949244497</v>
      </c>
      <c r="U6" s="224">
        <v>1.5908892602882518</v>
      </c>
      <c r="V6" s="224">
        <v>1.5201081499348323</v>
      </c>
      <c r="W6" s="224">
        <v>1.6178063286214153</v>
      </c>
      <c r="X6" s="224">
        <v>1.6959723068834063</v>
      </c>
      <c r="Y6" s="224">
        <v>1.6361252192390614</v>
      </c>
    </row>
    <row r="7" spans="1:25" ht="12" customHeight="1" x14ac:dyDescent="0.25">
      <c r="A7" s="173" t="s">
        <v>92</v>
      </c>
      <c r="B7" s="224">
        <v>0.89335478599976192</v>
      </c>
      <c r="C7" s="224">
        <v>0.85613166991643852</v>
      </c>
      <c r="D7" s="224">
        <v>0.90398996202356841</v>
      </c>
      <c r="E7" s="224">
        <v>0.98552631153942005</v>
      </c>
      <c r="F7" s="224">
        <v>0.97666366485291423</v>
      </c>
      <c r="G7" s="224">
        <v>0.85647409099793081</v>
      </c>
      <c r="H7" s="224">
        <v>0.93978455636124525</v>
      </c>
      <c r="I7" s="224">
        <v>0.93979381320117883</v>
      </c>
      <c r="J7" s="224">
        <v>0.98942186956146105</v>
      </c>
      <c r="K7" s="224">
        <v>0.90288019937370434</v>
      </c>
      <c r="L7" s="224">
        <v>1.3163762919489337</v>
      </c>
      <c r="M7" s="224">
        <v>1.3279232322239001</v>
      </c>
      <c r="N7" s="224">
        <v>1.3427753930735788</v>
      </c>
      <c r="O7" s="224">
        <v>1.3956463360307985</v>
      </c>
      <c r="P7" s="224">
        <v>1.6218313933368507</v>
      </c>
      <c r="Q7" s="224">
        <v>1.6534106920679215</v>
      </c>
      <c r="R7" s="224">
        <v>1.648189391302173</v>
      </c>
      <c r="S7" s="224">
        <v>1.7969494906060428</v>
      </c>
      <c r="T7" s="224">
        <v>1.8817363279366401</v>
      </c>
      <c r="U7" s="224">
        <v>1.8443098496761616</v>
      </c>
      <c r="V7" s="224">
        <v>1.8455641740635791</v>
      </c>
      <c r="W7" s="224">
        <v>2.0083691380268354</v>
      </c>
      <c r="X7" s="224">
        <v>2.0676908678754926</v>
      </c>
      <c r="Y7" s="224">
        <v>2.0466809116450939</v>
      </c>
    </row>
    <row r="8" spans="1:25" ht="12" customHeight="1" x14ac:dyDescent="0.25">
      <c r="A8" s="173" t="s">
        <v>93</v>
      </c>
      <c r="B8" s="224">
        <v>1.7867095719995241</v>
      </c>
      <c r="C8" s="224">
        <v>1.712263339832877</v>
      </c>
      <c r="D8" s="224">
        <v>1.807979924047137</v>
      </c>
      <c r="E8" s="224">
        <v>1.9710526230788401</v>
      </c>
      <c r="F8" s="224">
        <v>1.953327329705828</v>
      </c>
      <c r="G8" s="224">
        <v>1.7129481819958621</v>
      </c>
      <c r="H8" s="224">
        <v>1.8795691127224901</v>
      </c>
      <c r="I8" s="224">
        <v>1.8795876264023581</v>
      </c>
      <c r="J8" s="224">
        <v>1.9788437391229221</v>
      </c>
      <c r="K8" s="224">
        <v>1.8057603987474089</v>
      </c>
      <c r="L8" s="224">
        <v>2.1638080810960281</v>
      </c>
      <c r="M8" s="224">
        <v>2.2002334827558396</v>
      </c>
      <c r="N8" s="224">
        <v>2.2106617722213615</v>
      </c>
      <c r="O8" s="224">
        <v>2.3155030627793249</v>
      </c>
      <c r="P8" s="224">
        <v>2.4798135643469559</v>
      </c>
      <c r="Q8" s="224">
        <v>2.5246021123832953</v>
      </c>
      <c r="R8" s="224">
        <v>2.5338518374176791</v>
      </c>
      <c r="S8" s="224">
        <v>2.7951735518482463</v>
      </c>
      <c r="T8" s="224">
        <v>3.0024303643621173</v>
      </c>
      <c r="U8" s="224">
        <v>3.0669885944251694</v>
      </c>
      <c r="V8" s="224">
        <v>3.0729679596954727</v>
      </c>
      <c r="W8" s="224">
        <v>3.2715336348672404</v>
      </c>
      <c r="X8" s="224">
        <v>3.3445224959444673</v>
      </c>
      <c r="Y8" s="224">
        <v>3.3302158529909227</v>
      </c>
    </row>
    <row r="9" spans="1:25" ht="12" customHeight="1" x14ac:dyDescent="0.25">
      <c r="A9" s="173" t="s">
        <v>94</v>
      </c>
      <c r="B9" s="224">
        <v>0.44667739299988068</v>
      </c>
      <c r="C9" s="224">
        <v>0.4280658349582192</v>
      </c>
      <c r="D9" s="224">
        <v>0.45199498101178409</v>
      </c>
      <c r="E9" s="224">
        <v>0.49276315576971003</v>
      </c>
      <c r="F9" s="224">
        <v>0.48833183242645711</v>
      </c>
      <c r="G9" s="224">
        <v>0.42823704549896541</v>
      </c>
      <c r="H9" s="224">
        <v>0.46989227818062251</v>
      </c>
      <c r="I9" s="224">
        <v>0.46989690660058941</v>
      </c>
      <c r="J9" s="224">
        <v>0.49471093478073053</v>
      </c>
      <c r="K9" s="224">
        <v>0.45144009968685211</v>
      </c>
      <c r="L9" s="224">
        <v>1.7893182497165383</v>
      </c>
      <c r="M9" s="224">
        <v>1.8042357317143054</v>
      </c>
      <c r="N9" s="224">
        <v>1.8348065527066615</v>
      </c>
      <c r="O9" s="224">
        <v>1.8562533498025009</v>
      </c>
      <c r="P9" s="224">
        <v>2.0888906195213996</v>
      </c>
      <c r="Q9" s="224">
        <v>2.128472765282118</v>
      </c>
      <c r="R9" s="224">
        <v>2.149585087834923</v>
      </c>
      <c r="S9" s="224">
        <v>2.4071746198308244</v>
      </c>
      <c r="T9" s="224">
        <v>2.5958742375864103</v>
      </c>
      <c r="U9" s="224">
        <v>2.6222056080051566</v>
      </c>
      <c r="V9" s="224">
        <v>2.6780270122690624</v>
      </c>
      <c r="W9" s="224">
        <v>2.9399626835812218</v>
      </c>
      <c r="X9" s="224">
        <v>2.9948999009388255</v>
      </c>
      <c r="Y9" s="224">
        <v>3.0144739398991867</v>
      </c>
    </row>
    <row r="10" spans="1:25" ht="12" customHeight="1" x14ac:dyDescent="0.25">
      <c r="A10" s="36" t="s">
        <v>95</v>
      </c>
      <c r="B10" s="225">
        <f t="shared" ref="B10:Y10" si="1">SUM(B11:B15)</f>
        <v>1.3400321789996421</v>
      </c>
      <c r="C10" s="225">
        <f t="shared" si="1"/>
        <v>1.284197504874657</v>
      </c>
      <c r="D10" s="225">
        <f t="shared" si="1"/>
        <v>1.3559849430353521</v>
      </c>
      <c r="E10" s="225">
        <f t="shared" si="1"/>
        <v>1.47828946730913</v>
      </c>
      <c r="F10" s="225">
        <f t="shared" si="1"/>
        <v>1.4649954972793711</v>
      </c>
      <c r="G10" s="225">
        <f t="shared" si="1"/>
        <v>1.2701306173850275</v>
      </c>
      <c r="H10" s="225">
        <f t="shared" si="1"/>
        <v>1.3951240811900401</v>
      </c>
      <c r="I10" s="225">
        <f t="shared" si="1"/>
        <v>1.3955875363287782</v>
      </c>
      <c r="J10" s="225">
        <f t="shared" si="1"/>
        <v>1.4698698078607906</v>
      </c>
      <c r="K10" s="225">
        <f t="shared" si="1"/>
        <v>1.3250631153095607</v>
      </c>
      <c r="L10" s="225">
        <f t="shared" si="1"/>
        <v>1.8109936069659587</v>
      </c>
      <c r="M10" s="225">
        <f t="shared" si="1"/>
        <v>1.8447870251141718</v>
      </c>
      <c r="N10" s="225">
        <f t="shared" si="1"/>
        <v>1.8361217421639848</v>
      </c>
      <c r="O10" s="225">
        <f t="shared" si="1"/>
        <v>1.9644547526352385</v>
      </c>
      <c r="P10" s="225">
        <f t="shared" si="1"/>
        <v>2.2999217893655537</v>
      </c>
      <c r="Q10" s="225">
        <f t="shared" si="1"/>
        <v>2.327063474017034</v>
      </c>
      <c r="R10" s="225">
        <f t="shared" si="1"/>
        <v>2.2435532497310304</v>
      </c>
      <c r="S10" s="225">
        <f t="shared" si="1"/>
        <v>2.3510690248005099</v>
      </c>
      <c r="T10" s="225">
        <f t="shared" si="1"/>
        <v>2.2490627979611491</v>
      </c>
      <c r="U10" s="225">
        <f t="shared" si="1"/>
        <v>2.3429518017848276</v>
      </c>
      <c r="V10" s="225">
        <f t="shared" si="1"/>
        <v>2.3249255909552264</v>
      </c>
      <c r="W10" s="225">
        <f t="shared" si="1"/>
        <v>2.4613239630892858</v>
      </c>
      <c r="X10" s="225">
        <f t="shared" si="1"/>
        <v>2.5058053807875122</v>
      </c>
      <c r="Y10" s="225">
        <f t="shared" si="1"/>
        <v>2.4032246393954972</v>
      </c>
    </row>
    <row r="11" spans="1:25" ht="12" customHeight="1" x14ac:dyDescent="0.25">
      <c r="A11" s="37" t="s">
        <v>82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2.030159380355466E-3</v>
      </c>
      <c r="H11" s="226">
        <v>2.134885543793067E-3</v>
      </c>
      <c r="I11" s="226">
        <v>3.0335001518622148E-3</v>
      </c>
      <c r="J11" s="226">
        <v>2.739554306840526E-3</v>
      </c>
      <c r="K11" s="226">
        <v>2.8933019169296329E-3</v>
      </c>
      <c r="L11" s="226">
        <v>2.7096327993018959E-2</v>
      </c>
      <c r="M11" s="226">
        <v>7.436823246653841E-3</v>
      </c>
      <c r="N11" s="226">
        <v>3.2903791492044983E-2</v>
      </c>
      <c r="O11" s="226">
        <v>0.25416234578809699</v>
      </c>
      <c r="P11" s="226">
        <v>0.53818087417566984</v>
      </c>
      <c r="Q11" s="226">
        <v>0.50237777693890884</v>
      </c>
      <c r="R11" s="226">
        <v>0.49153461902119527</v>
      </c>
      <c r="S11" s="226">
        <v>0.39656710317383392</v>
      </c>
      <c r="T11" s="226">
        <v>0.16064716881355998</v>
      </c>
      <c r="U11" s="226">
        <v>0.14460282674971137</v>
      </c>
      <c r="V11" s="226">
        <v>0.26589211468687535</v>
      </c>
      <c r="W11" s="226">
        <v>0.25895684518424944</v>
      </c>
      <c r="X11" s="226">
        <v>0.29172193854001327</v>
      </c>
      <c r="Y11" s="226">
        <v>0.11768010758108699</v>
      </c>
    </row>
    <row r="12" spans="1:25" ht="12" customHeight="1" x14ac:dyDescent="0.25">
      <c r="A12" s="37" t="s">
        <v>73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1.3400321789996421</v>
      </c>
      <c r="C15" s="227">
        <v>1.284197504874657</v>
      </c>
      <c r="D15" s="227">
        <v>1.3559849430353521</v>
      </c>
      <c r="E15" s="227">
        <v>1.47828946730913</v>
      </c>
      <c r="F15" s="227">
        <v>1.4649954972793711</v>
      </c>
      <c r="G15" s="227">
        <v>1.268100458004672</v>
      </c>
      <c r="H15" s="227">
        <v>1.392989195646247</v>
      </c>
      <c r="I15" s="227">
        <v>1.392554036176916</v>
      </c>
      <c r="J15" s="227">
        <v>1.4671302535539501</v>
      </c>
      <c r="K15" s="227">
        <v>1.322169813392631</v>
      </c>
      <c r="L15" s="227">
        <v>1.7838972789729397</v>
      </c>
      <c r="M15" s="227">
        <v>1.8373502018675181</v>
      </c>
      <c r="N15" s="227">
        <v>1.8032179506719399</v>
      </c>
      <c r="O15" s="227">
        <v>1.7102924068471415</v>
      </c>
      <c r="P15" s="227">
        <v>1.761740915189884</v>
      </c>
      <c r="Q15" s="227">
        <v>1.8246856970781251</v>
      </c>
      <c r="R15" s="227">
        <v>1.7520186307098353</v>
      </c>
      <c r="S15" s="227">
        <v>1.9545019216266759</v>
      </c>
      <c r="T15" s="227">
        <v>2.088415629147589</v>
      </c>
      <c r="U15" s="227">
        <v>2.1983489750351164</v>
      </c>
      <c r="V15" s="227">
        <v>2.0590334762683513</v>
      </c>
      <c r="W15" s="227">
        <v>2.2023671179050366</v>
      </c>
      <c r="X15" s="227">
        <v>2.2140834422474991</v>
      </c>
      <c r="Y15" s="227">
        <v>2.2855445318144101</v>
      </c>
    </row>
    <row r="16" spans="1:25" ht="12" customHeight="1" x14ac:dyDescent="0.25">
      <c r="A16" s="39" t="s">
        <v>97</v>
      </c>
      <c r="B16" s="228">
        <f t="shared" ref="B16:Y16" si="2">SUM(B17:B26)</f>
        <v>0</v>
      </c>
      <c r="C16" s="228">
        <f t="shared" si="2"/>
        <v>0</v>
      </c>
      <c r="D16" s="228">
        <f t="shared" si="2"/>
        <v>0</v>
      </c>
      <c r="E16" s="228">
        <f t="shared" si="2"/>
        <v>0</v>
      </c>
      <c r="F16" s="228">
        <f t="shared" si="2"/>
        <v>0</v>
      </c>
      <c r="G16" s="228">
        <f t="shared" si="2"/>
        <v>4.674610797799323</v>
      </c>
      <c r="H16" s="228">
        <f t="shared" si="2"/>
        <v>5.257442449759556</v>
      </c>
      <c r="I16" s="228">
        <f t="shared" si="2"/>
        <v>6.2706548401219528</v>
      </c>
      <c r="J16" s="228">
        <f t="shared" si="2"/>
        <v>6.2708107841428156</v>
      </c>
      <c r="K16" s="228">
        <f t="shared" si="2"/>
        <v>4.4614164388899393</v>
      </c>
      <c r="L16" s="228">
        <f t="shared" si="2"/>
        <v>5.2822440509664244</v>
      </c>
      <c r="M16" s="228">
        <f t="shared" si="2"/>
        <v>2.7626477093006558</v>
      </c>
      <c r="N16" s="228">
        <f t="shared" si="2"/>
        <v>4.8158822425701437</v>
      </c>
      <c r="O16" s="228">
        <f t="shared" si="2"/>
        <v>8.715761704390415</v>
      </c>
      <c r="P16" s="228">
        <f t="shared" si="2"/>
        <v>10.206139717742792</v>
      </c>
      <c r="Q16" s="228">
        <f t="shared" si="2"/>
        <v>9.6255326796233227</v>
      </c>
      <c r="R16" s="228">
        <f t="shared" si="2"/>
        <v>9.7003441464655786</v>
      </c>
      <c r="S16" s="228">
        <f t="shared" si="2"/>
        <v>8.9025752409254082</v>
      </c>
      <c r="T16" s="228">
        <f t="shared" si="2"/>
        <v>10.760678053137545</v>
      </c>
      <c r="U16" s="228">
        <f t="shared" si="2"/>
        <v>10.606235720332574</v>
      </c>
      <c r="V16" s="228">
        <f t="shared" si="2"/>
        <v>11.269939642151197</v>
      </c>
      <c r="W16" s="228">
        <f t="shared" si="2"/>
        <v>11.571486108741409</v>
      </c>
      <c r="X16" s="228">
        <f t="shared" si="2"/>
        <v>12.021431628649415</v>
      </c>
      <c r="Y16" s="228">
        <f t="shared" si="2"/>
        <v>9.660034470368748</v>
      </c>
    </row>
    <row r="17" spans="1:2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0.5828872115180882</v>
      </c>
      <c r="H19" s="229">
        <v>1.1657744229729383</v>
      </c>
      <c r="I19" s="229">
        <v>1.1657744229627436</v>
      </c>
      <c r="J19" s="229">
        <v>1.1657744229656932</v>
      </c>
      <c r="K19" s="229">
        <v>1.0548145314065742</v>
      </c>
      <c r="L19" s="229">
        <v>1.1657744230038447</v>
      </c>
      <c r="M19" s="229">
        <v>1.1657744230781759</v>
      </c>
      <c r="N19" s="229">
        <v>1.165774423026396</v>
      </c>
      <c r="O19" s="229">
        <v>1.165774422875308</v>
      </c>
      <c r="P19" s="229">
        <v>1.7486160178241099</v>
      </c>
      <c r="Q19" s="229">
        <v>1.165774422862911</v>
      </c>
      <c r="R19" s="229">
        <v>1.7486160178327232</v>
      </c>
      <c r="S19" s="229">
        <v>1.8972451676700917</v>
      </c>
      <c r="T19" s="229">
        <v>3.1117694830488354</v>
      </c>
      <c r="U19" s="229">
        <v>3.3272923248283486</v>
      </c>
      <c r="V19" s="229">
        <v>2.7782333308712976</v>
      </c>
      <c r="W19" s="229">
        <v>2.9248299541765785</v>
      </c>
      <c r="X19" s="229">
        <v>3.2836034120643154</v>
      </c>
      <c r="Y19" s="229">
        <v>3.4460326065929543</v>
      </c>
    </row>
    <row r="20" spans="1:25" ht="12" customHeight="1" x14ac:dyDescent="0.25">
      <c r="A20" s="46" t="s">
        <v>82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0.54376603913349242</v>
      </c>
      <c r="H20" s="229">
        <v>0.54371047983133491</v>
      </c>
      <c r="I20" s="229">
        <v>0.54323374724708018</v>
      </c>
      <c r="J20" s="229">
        <v>0.54338969125345127</v>
      </c>
      <c r="K20" s="229">
        <v>0.98462086319288256</v>
      </c>
      <c r="L20" s="229">
        <v>1.0753566424250416</v>
      </c>
      <c r="M20" s="229">
        <v>1.0900287246783569</v>
      </c>
      <c r="N20" s="229">
        <v>1.622729573457304</v>
      </c>
      <c r="O20" s="229">
        <v>6.5261713029968167</v>
      </c>
      <c r="P20" s="229">
        <v>6.9217541156940117</v>
      </c>
      <c r="Q20" s="229">
        <v>6.9392245724088149</v>
      </c>
      <c r="R20" s="229">
        <v>6.9380390057288608</v>
      </c>
      <c r="S20" s="229">
        <v>5.901633740756977</v>
      </c>
      <c r="T20" s="229">
        <v>5.7982288772461548</v>
      </c>
      <c r="U20" s="229">
        <v>5.1381870599217461</v>
      </c>
      <c r="V20" s="229">
        <v>6.3100979286847547</v>
      </c>
      <c r="W20" s="229">
        <v>6.1745334097530167</v>
      </c>
      <c r="X20" s="229">
        <v>6.2758218376214847</v>
      </c>
      <c r="Y20" s="229">
        <v>3.7658950543419722</v>
      </c>
    </row>
    <row r="21" spans="1:2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3.5479575471477429</v>
      </c>
      <c r="H21" s="229">
        <v>3.5479575469552826</v>
      </c>
      <c r="I21" s="229">
        <v>4.561646669912129</v>
      </c>
      <c r="J21" s="229">
        <v>4.5616466699236708</v>
      </c>
      <c r="K21" s="229">
        <v>1.3758073554302452</v>
      </c>
      <c r="L21" s="229">
        <v>3.0411129855375383</v>
      </c>
      <c r="M21" s="229">
        <v>0.50684456154412327</v>
      </c>
      <c r="N21" s="229">
        <v>2.0273782460864433</v>
      </c>
      <c r="O21" s="229">
        <v>1.0238159785182901</v>
      </c>
      <c r="P21" s="229">
        <v>1.5357695842246706</v>
      </c>
      <c r="Q21" s="229">
        <v>1.5205336843515971</v>
      </c>
      <c r="R21" s="229">
        <v>1.013689122903993</v>
      </c>
      <c r="S21" s="229">
        <v>0.85124577360651188</v>
      </c>
      <c r="T21" s="229">
        <v>1.7572145165579804</v>
      </c>
      <c r="U21" s="229">
        <v>2.0380048308432381</v>
      </c>
      <c r="V21" s="229">
        <v>2.0840159492150678</v>
      </c>
      <c r="W21" s="229">
        <v>2.3704890388614146</v>
      </c>
      <c r="X21" s="229">
        <v>2.3540958028556416</v>
      </c>
      <c r="Y21" s="229">
        <v>2.3371007904958638</v>
      </c>
    </row>
    <row r="22" spans="1:2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1.0461736888602375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0.25245055889182583</v>
      </c>
      <c r="T22" s="229">
        <v>9.3465176284573875E-2</v>
      </c>
      <c r="U22" s="229">
        <v>0.10275150473924061</v>
      </c>
      <c r="V22" s="229">
        <v>9.7592433380076254E-2</v>
      </c>
      <c r="W22" s="229">
        <v>0.10163370595039986</v>
      </c>
      <c r="X22" s="229">
        <v>0.10791057610797478</v>
      </c>
      <c r="Y22" s="229">
        <v>0.11100601893795785</v>
      </c>
    </row>
    <row r="23" spans="1:25" ht="12" customHeight="1" x14ac:dyDescent="0.25">
      <c r="A23" s="46" t="s">
        <v>73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</row>
    <row r="27" spans="1:25" ht="12" customHeight="1" x14ac:dyDescent="0.25">
      <c r="A27" s="39" t="s">
        <v>98</v>
      </c>
      <c r="B27" s="228">
        <f t="shared" ref="B27:Y27" si="3">SUM(B28:B37)</f>
        <v>37.529393375094408</v>
      </c>
      <c r="C27" s="228">
        <f t="shared" si="3"/>
        <v>35.965668651132148</v>
      </c>
      <c r="D27" s="228">
        <f t="shared" si="3"/>
        <v>37.976171867655054</v>
      </c>
      <c r="E27" s="228">
        <f t="shared" si="3"/>
        <v>41.401473643953352</v>
      </c>
      <c r="F27" s="228">
        <f t="shared" si="3"/>
        <v>41.02915823348615</v>
      </c>
      <c r="G27" s="228">
        <f t="shared" si="3"/>
        <v>40.116826220969585</v>
      </c>
      <c r="H27" s="228">
        <f t="shared" si="3"/>
        <v>44.13243158148321</v>
      </c>
      <c r="I27" s="228">
        <f t="shared" si="3"/>
        <v>45.029457517130638</v>
      </c>
      <c r="J27" s="228">
        <f t="shared" si="3"/>
        <v>47.114445657781523</v>
      </c>
      <c r="K27" s="228">
        <f t="shared" si="3"/>
        <v>41.629042062985668</v>
      </c>
      <c r="L27" s="228">
        <f t="shared" si="3"/>
        <v>30.604751579420125</v>
      </c>
      <c r="M27" s="228">
        <f t="shared" si="3"/>
        <v>28.757917903916031</v>
      </c>
      <c r="N27" s="228">
        <f t="shared" si="3"/>
        <v>30.561443678250534</v>
      </c>
      <c r="O27" s="228">
        <f t="shared" si="3"/>
        <v>34.672575285184777</v>
      </c>
      <c r="P27" s="228">
        <f t="shared" si="3"/>
        <v>35.468589035602726</v>
      </c>
      <c r="Q27" s="228">
        <f t="shared" si="3"/>
        <v>35.50432428244293</v>
      </c>
      <c r="R27" s="228">
        <f t="shared" si="3"/>
        <v>35.327825953660415</v>
      </c>
      <c r="S27" s="228">
        <f t="shared" si="3"/>
        <v>37.437164859805584</v>
      </c>
      <c r="T27" s="228">
        <f t="shared" si="3"/>
        <v>36.714623309404629</v>
      </c>
      <c r="U27" s="228">
        <f t="shared" si="3"/>
        <v>38.943788039100703</v>
      </c>
      <c r="V27" s="228">
        <f t="shared" si="3"/>
        <v>43.529396103794788</v>
      </c>
      <c r="W27" s="228">
        <f t="shared" si="3"/>
        <v>46.161418401043612</v>
      </c>
      <c r="X27" s="228">
        <f t="shared" si="3"/>
        <v>49.367957728476824</v>
      </c>
      <c r="Y27" s="228">
        <f t="shared" si="3"/>
        <v>41.667714441977253</v>
      </c>
    </row>
    <row r="28" spans="1:25" ht="12" customHeight="1" x14ac:dyDescent="0.25">
      <c r="A28" s="18" t="s">
        <v>28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0</v>
      </c>
      <c r="U28" s="230">
        <v>0</v>
      </c>
      <c r="V28" s="230">
        <v>0</v>
      </c>
      <c r="W28" s="230">
        <v>0</v>
      </c>
      <c r="X28" s="230">
        <v>0</v>
      </c>
      <c r="Y28" s="230">
        <v>0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0.51582302064012275</v>
      </c>
      <c r="H30" s="230">
        <v>1.0316460413434845</v>
      </c>
      <c r="I30" s="230">
        <v>1.0316460413536792</v>
      </c>
      <c r="J30" s="230">
        <v>1.0316460413507296</v>
      </c>
      <c r="K30" s="230">
        <v>1.1426059329098486</v>
      </c>
      <c r="L30" s="230">
        <v>1.0316460413125781</v>
      </c>
      <c r="M30" s="230">
        <v>1.0316460412382469</v>
      </c>
      <c r="N30" s="230">
        <v>1.0316460412900268</v>
      </c>
      <c r="O30" s="230">
        <v>1.0316460414411148</v>
      </c>
      <c r="P30" s="230">
        <v>1.547428694127738</v>
      </c>
      <c r="Q30" s="230">
        <v>1.0316460414535118</v>
      </c>
      <c r="R30" s="230">
        <v>1.5474286941191246</v>
      </c>
      <c r="S30" s="230">
        <v>1.7163403869300804</v>
      </c>
      <c r="T30" s="230">
        <v>0.93483412830112123</v>
      </c>
      <c r="U30" s="230">
        <v>0.98956064163768653</v>
      </c>
      <c r="V30" s="230">
        <v>0.75977182820006961</v>
      </c>
      <c r="W30" s="230">
        <v>0.80182524788704956</v>
      </c>
      <c r="X30" s="230">
        <v>0.90246709524436941</v>
      </c>
      <c r="Y30" s="230">
        <v>0.90916945703559193</v>
      </c>
    </row>
    <row r="31" spans="1:25" ht="12" customHeight="1" x14ac:dyDescent="0.25">
      <c r="A31" s="18" t="s">
        <v>82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0.48120294164092403</v>
      </c>
      <c r="H31" s="230">
        <v>0.48115377477964405</v>
      </c>
      <c r="I31" s="230">
        <v>0.48073189275582962</v>
      </c>
      <c r="J31" s="230">
        <v>0.48086989459448026</v>
      </c>
      <c r="K31" s="230">
        <v>1.0665700997225178</v>
      </c>
      <c r="L31" s="230">
        <v>0.95163129441426952</v>
      </c>
      <c r="M31" s="230">
        <v>0.96461527752640763</v>
      </c>
      <c r="N31" s="230">
        <v>1.4360261363404185</v>
      </c>
      <c r="O31" s="230">
        <v>6.5842407278272876</v>
      </c>
      <c r="P31" s="230">
        <v>6.9344760161492252</v>
      </c>
      <c r="Q31" s="230">
        <v>6.9499711674192479</v>
      </c>
      <c r="R31" s="230">
        <v>6.9488442600306737</v>
      </c>
      <c r="S31" s="230">
        <v>5.9328395687948907</v>
      </c>
      <c r="T31" s="230">
        <v>4.9873836271990974</v>
      </c>
      <c r="U31" s="230">
        <v>7.7595144985392022</v>
      </c>
      <c r="V31" s="230">
        <v>13.038369371933616</v>
      </c>
      <c r="W31" s="230">
        <v>13.925409143171066</v>
      </c>
      <c r="X31" s="230">
        <v>16.228500935790343</v>
      </c>
      <c r="Y31" s="230">
        <v>9.4381789223417698</v>
      </c>
    </row>
    <row r="32" spans="1:25" ht="12" customHeight="1" x14ac:dyDescent="0.25">
      <c r="A32" s="18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3.1397466660938727</v>
      </c>
      <c r="H32" s="230">
        <v>3.1397466662863329</v>
      </c>
      <c r="I32" s="230">
        <v>4.0368056086777244</v>
      </c>
      <c r="J32" s="230">
        <v>4.0368056086661825</v>
      </c>
      <c r="K32" s="230">
        <v>1.4903147425921106</v>
      </c>
      <c r="L32" s="230">
        <v>2.6912171950299597</v>
      </c>
      <c r="M32" s="230">
        <v>0.44852947112999542</v>
      </c>
      <c r="N32" s="230">
        <v>1.7941178846100319</v>
      </c>
      <c r="O32" s="230">
        <v>0.90602065088841699</v>
      </c>
      <c r="P32" s="230">
        <v>1.3590713444081755</v>
      </c>
      <c r="Q32" s="230">
        <v>1.3455884136707588</v>
      </c>
      <c r="R32" s="230">
        <v>0.89705894244424389</v>
      </c>
      <c r="S32" s="230">
        <v>0.77007838804439122</v>
      </c>
      <c r="T32" s="230">
        <v>0.94269949891923388</v>
      </c>
      <c r="U32" s="230">
        <v>1.0774723832582236</v>
      </c>
      <c r="V32" s="230">
        <v>1.1700683156172613</v>
      </c>
      <c r="W32" s="230">
        <v>1.3258996111815766</v>
      </c>
      <c r="X32" s="230">
        <v>1.2504613768520096</v>
      </c>
      <c r="Y32" s="230">
        <v>1.2188751338377566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</row>
    <row r="34" spans="1:25" ht="12" customHeight="1" x14ac:dyDescent="0.25">
      <c r="A34" s="18" t="s">
        <v>73</v>
      </c>
      <c r="B34" s="230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0">
        <v>0</v>
      </c>
      <c r="K34" s="230">
        <v>0</v>
      </c>
      <c r="L34" s="230">
        <v>0</v>
      </c>
      <c r="M34" s="230">
        <v>0</v>
      </c>
      <c r="N34" s="230">
        <v>0</v>
      </c>
      <c r="O34" s="230">
        <v>0</v>
      </c>
      <c r="P34" s="230">
        <v>0</v>
      </c>
      <c r="Q34" s="230">
        <v>0</v>
      </c>
      <c r="R34" s="230">
        <v>0</v>
      </c>
      <c r="S34" s="230">
        <v>0</v>
      </c>
      <c r="T34" s="230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</row>
    <row r="37" spans="1:25" ht="12" customHeight="1" x14ac:dyDescent="0.25">
      <c r="A37" s="47" t="s">
        <v>40</v>
      </c>
      <c r="B37" s="231">
        <v>37.529393375094408</v>
      </c>
      <c r="C37" s="231">
        <v>35.965668651132148</v>
      </c>
      <c r="D37" s="231">
        <v>37.976171867655054</v>
      </c>
      <c r="E37" s="231">
        <v>41.401473643953352</v>
      </c>
      <c r="F37" s="231">
        <v>41.02915823348615</v>
      </c>
      <c r="G37" s="231">
        <v>35.980053592594665</v>
      </c>
      <c r="H37" s="231">
        <v>39.479885099073748</v>
      </c>
      <c r="I37" s="231">
        <v>39.480273974343405</v>
      </c>
      <c r="J37" s="231">
        <v>41.565124113170128</v>
      </c>
      <c r="K37" s="231">
        <v>37.929551287761193</v>
      </c>
      <c r="L37" s="231">
        <v>25.930257048663318</v>
      </c>
      <c r="M37" s="231">
        <v>26.31312711402138</v>
      </c>
      <c r="N37" s="231">
        <v>26.299653616010055</v>
      </c>
      <c r="O37" s="231">
        <v>26.150667865027959</v>
      </c>
      <c r="P37" s="231">
        <v>25.627612980917586</v>
      </c>
      <c r="Q37" s="231">
        <v>26.177118659899413</v>
      </c>
      <c r="R37" s="231">
        <v>25.934494057066374</v>
      </c>
      <c r="S37" s="231">
        <v>29.017906516036224</v>
      </c>
      <c r="T37" s="231">
        <v>29.84970605498518</v>
      </c>
      <c r="U37" s="231">
        <v>29.117240515665593</v>
      </c>
      <c r="V37" s="231">
        <v>28.561186588043842</v>
      </c>
      <c r="W37" s="231">
        <v>30.108284398803921</v>
      </c>
      <c r="X37" s="231">
        <v>30.986528320590104</v>
      </c>
      <c r="Y37" s="231">
        <v>30.101490928762132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0.99999999999999989</v>
      </c>
      <c r="I41" s="232">
        <f t="shared" si="4"/>
        <v>1</v>
      </c>
      <c r="J41" s="232">
        <f t="shared" si="4"/>
        <v>1</v>
      </c>
      <c r="K41" s="232">
        <f t="shared" si="4"/>
        <v>0.99999999999999989</v>
      </c>
      <c r="L41" s="232">
        <f t="shared" si="4"/>
        <v>1</v>
      </c>
      <c r="M41" s="232">
        <f t="shared" si="4"/>
        <v>0.99999999999999989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0.99999999999999989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0.99999999999999989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3.0921774289217937E-2</v>
      </c>
      <c r="C42" s="233">
        <f t="shared" si="5"/>
        <v>3.0921774289217926E-2</v>
      </c>
      <c r="D42" s="233">
        <f t="shared" si="5"/>
        <v>3.0921774289217933E-2</v>
      </c>
      <c r="E42" s="233">
        <f t="shared" si="5"/>
        <v>3.0921774289217958E-2</v>
      </c>
      <c r="F42" s="233">
        <f t="shared" si="5"/>
        <v>3.0921774289217944E-2</v>
      </c>
      <c r="G42" s="233">
        <f t="shared" si="5"/>
        <v>2.5518685768503673E-2</v>
      </c>
      <c r="H42" s="233">
        <f t="shared" si="5"/>
        <v>2.5406943341818432E-2</v>
      </c>
      <c r="I42" s="233">
        <f t="shared" si="5"/>
        <v>2.4561352915797117E-2</v>
      </c>
      <c r="J42" s="233">
        <f t="shared" si="5"/>
        <v>2.481734653414765E-2</v>
      </c>
      <c r="K42" s="233">
        <f t="shared" si="5"/>
        <v>2.6079767326555574E-2</v>
      </c>
      <c r="L42" s="233">
        <f t="shared" si="5"/>
        <v>2.6115291918478039E-2</v>
      </c>
      <c r="M42" s="233">
        <f t="shared" si="5"/>
        <v>2.9320077604309248E-2</v>
      </c>
      <c r="N42" s="233">
        <f t="shared" si="5"/>
        <v>2.6521603516079455E-2</v>
      </c>
      <c r="O42" s="233">
        <f t="shared" si="5"/>
        <v>2.506978264446539E-2</v>
      </c>
      <c r="P42" s="233">
        <f t="shared" si="5"/>
        <v>2.3962996102263469E-2</v>
      </c>
      <c r="Q42" s="233">
        <f t="shared" si="5"/>
        <v>2.4942321874726153E-2</v>
      </c>
      <c r="R42" s="233">
        <f t="shared" si="5"/>
        <v>2.406014530857541E-2</v>
      </c>
      <c r="S42" s="233">
        <f t="shared" si="5"/>
        <v>2.5649753518903712E-2</v>
      </c>
      <c r="T42" s="233">
        <f t="shared" si="5"/>
        <v>2.7716058994297566E-2</v>
      </c>
      <c r="U42" s="233">
        <f t="shared" si="5"/>
        <v>2.607272797330068E-2</v>
      </c>
      <c r="V42" s="233">
        <f t="shared" si="5"/>
        <v>2.2948170886310012E-2</v>
      </c>
      <c r="W42" s="233">
        <f t="shared" si="5"/>
        <v>2.3100991443356943E-2</v>
      </c>
      <c r="X42" s="233">
        <f t="shared" si="5"/>
        <v>2.2919077305427499E-2</v>
      </c>
      <c r="Y42" s="233">
        <f t="shared" si="5"/>
        <v>2.5661300101743483E-2</v>
      </c>
    </row>
    <row r="43" spans="1:25" ht="12" customHeight="1" x14ac:dyDescent="0.25">
      <c r="A43" s="173" t="s">
        <v>92</v>
      </c>
      <c r="B43" s="233">
        <f t="shared" ref="B43:Y43" si="6">IF(B7=0,0,B7/B$5)</f>
        <v>2.0614516192811967E-2</v>
      </c>
      <c r="C43" s="233">
        <f t="shared" si="6"/>
        <v>2.0614516192811964E-2</v>
      </c>
      <c r="D43" s="233">
        <f t="shared" si="6"/>
        <v>2.0614516192811964E-2</v>
      </c>
      <c r="E43" s="233">
        <f t="shared" si="6"/>
        <v>2.0614516192811971E-2</v>
      </c>
      <c r="F43" s="233">
        <f t="shared" si="6"/>
        <v>2.0614516192811967E-2</v>
      </c>
      <c r="G43" s="233">
        <f t="shared" si="6"/>
        <v>1.7012457179002453E-2</v>
      </c>
      <c r="H43" s="233">
        <f t="shared" si="6"/>
        <v>1.6937962227878967E-2</v>
      </c>
      <c r="I43" s="233">
        <f t="shared" si="6"/>
        <v>1.6374235277198071E-2</v>
      </c>
      <c r="J43" s="233">
        <f t="shared" si="6"/>
        <v>1.6544897689431765E-2</v>
      </c>
      <c r="K43" s="233">
        <f t="shared" si="6"/>
        <v>1.7386511551037043E-2</v>
      </c>
      <c r="L43" s="233">
        <f t="shared" si="6"/>
        <v>2.9836480681344615E-2</v>
      </c>
      <c r="M43" s="233">
        <f t="shared" si="6"/>
        <v>3.3309135123259094E-2</v>
      </c>
      <c r="N43" s="233">
        <f t="shared" si="6"/>
        <v>3.0683355381301573E-2</v>
      </c>
      <c r="O43" s="233">
        <f t="shared" si="6"/>
        <v>2.6721378410743943E-2</v>
      </c>
      <c r="P43" s="233">
        <f t="shared" si="6"/>
        <v>2.9224813341825511E-2</v>
      </c>
      <c r="Q43" s="233">
        <f t="shared" si="6"/>
        <v>2.99863961412867E-2</v>
      </c>
      <c r="R43" s="233">
        <f t="shared" si="6"/>
        <v>3.0008082051993623E-2</v>
      </c>
      <c r="S43" s="233">
        <f t="shared" si="6"/>
        <v>3.1439303676629247E-2</v>
      </c>
      <c r="T43" s="233">
        <f t="shared" si="6"/>
        <v>3.1983236430287471E-2</v>
      </c>
      <c r="U43" s="233">
        <f t="shared" si="6"/>
        <v>3.0225981285694856E-2</v>
      </c>
      <c r="V43" s="233">
        <f t="shared" si="6"/>
        <v>2.7861387395283859E-2</v>
      </c>
      <c r="W43" s="233">
        <f t="shared" si="6"/>
        <v>2.8677918643200649E-2</v>
      </c>
      <c r="X43" s="233">
        <f t="shared" si="6"/>
        <v>2.7942417840330219E-2</v>
      </c>
      <c r="Y43" s="233">
        <f t="shared" si="6"/>
        <v>3.2100533913083519E-2</v>
      </c>
    </row>
    <row r="44" spans="1:25" ht="12" customHeight="1" x14ac:dyDescent="0.25">
      <c r="A44" s="173" t="s">
        <v>93</v>
      </c>
      <c r="B44" s="233">
        <f t="shared" ref="B44:Y44" si="7">IF(B8=0,0,B8/B$5)</f>
        <v>4.1229032385623941E-2</v>
      </c>
      <c r="C44" s="233">
        <f t="shared" si="7"/>
        <v>4.1229032385623927E-2</v>
      </c>
      <c r="D44" s="233">
        <f t="shared" si="7"/>
        <v>4.1229032385623934E-2</v>
      </c>
      <c r="E44" s="233">
        <f t="shared" si="7"/>
        <v>4.1229032385623941E-2</v>
      </c>
      <c r="F44" s="233">
        <f t="shared" si="7"/>
        <v>4.122903238562392E-2</v>
      </c>
      <c r="G44" s="233">
        <f t="shared" si="7"/>
        <v>3.4024914358004914E-2</v>
      </c>
      <c r="H44" s="233">
        <f t="shared" si="7"/>
        <v>3.3875924455757919E-2</v>
      </c>
      <c r="I44" s="233">
        <f t="shared" si="7"/>
        <v>3.2748470554396149E-2</v>
      </c>
      <c r="J44" s="233">
        <f t="shared" si="7"/>
        <v>3.3089795378863529E-2</v>
      </c>
      <c r="K44" s="233">
        <f t="shared" si="7"/>
        <v>3.4773023102074092E-2</v>
      </c>
      <c r="L44" s="233">
        <f t="shared" si="7"/>
        <v>4.9044044931996926E-2</v>
      </c>
      <c r="M44" s="233">
        <f t="shared" si="7"/>
        <v>5.5189842757021823E-2</v>
      </c>
      <c r="N44" s="233">
        <f t="shared" si="7"/>
        <v>5.0515165183109029E-2</v>
      </c>
      <c r="O44" s="233">
        <f t="shared" si="7"/>
        <v>4.4333175213808279E-2</v>
      </c>
      <c r="P44" s="233">
        <f t="shared" si="7"/>
        <v>4.4685340805654575E-2</v>
      </c>
      <c r="Q44" s="233">
        <f t="shared" si="7"/>
        <v>4.5786397417311983E-2</v>
      </c>
      <c r="R44" s="233">
        <f t="shared" si="7"/>
        <v>4.6133068351296255E-2</v>
      </c>
      <c r="S44" s="233">
        <f t="shared" si="7"/>
        <v>4.8904162629413356E-2</v>
      </c>
      <c r="T44" s="233">
        <f t="shared" si="7"/>
        <v>5.1031294227158637E-2</v>
      </c>
      <c r="U44" s="233">
        <f t="shared" si="7"/>
        <v>5.0264189542127212E-2</v>
      </c>
      <c r="V44" s="233">
        <f t="shared" si="7"/>
        <v>4.6390774150030241E-2</v>
      </c>
      <c r="W44" s="233">
        <f t="shared" si="7"/>
        <v>4.6714905961656741E-2</v>
      </c>
      <c r="X44" s="233">
        <f t="shared" si="7"/>
        <v>4.5197300287971205E-2</v>
      </c>
      <c r="Y44" s="233">
        <f t="shared" si="7"/>
        <v>5.223174082417046E-2</v>
      </c>
    </row>
    <row r="45" spans="1:25" ht="12" customHeight="1" x14ac:dyDescent="0.25">
      <c r="A45" s="173" t="s">
        <v>94</v>
      </c>
      <c r="B45" s="233">
        <f t="shared" ref="B45:Y45" si="8">IF(B9=0,0,B9/B$5)</f>
        <v>1.0307258096405978E-2</v>
      </c>
      <c r="C45" s="233">
        <f t="shared" si="8"/>
        <v>1.030725809640598E-2</v>
      </c>
      <c r="D45" s="233">
        <f t="shared" si="8"/>
        <v>1.030725809640598E-2</v>
      </c>
      <c r="E45" s="233">
        <f t="shared" si="8"/>
        <v>1.0307258096405985E-2</v>
      </c>
      <c r="F45" s="233">
        <f t="shared" si="8"/>
        <v>1.0307258096405984E-2</v>
      </c>
      <c r="G45" s="233">
        <f t="shared" si="8"/>
        <v>8.5062285895012267E-3</v>
      </c>
      <c r="H45" s="233">
        <f t="shared" si="8"/>
        <v>8.4689811139394798E-3</v>
      </c>
      <c r="I45" s="233">
        <f t="shared" si="8"/>
        <v>8.1871176385990355E-3</v>
      </c>
      <c r="J45" s="233">
        <f t="shared" si="8"/>
        <v>8.2724488447158823E-3</v>
      </c>
      <c r="K45" s="233">
        <f t="shared" si="8"/>
        <v>8.6932557755185214E-3</v>
      </c>
      <c r="L45" s="233">
        <f t="shared" si="8"/>
        <v>4.0556001894719557E-2</v>
      </c>
      <c r="M45" s="233">
        <f t="shared" si="8"/>
        <v>4.5256781659913793E-2</v>
      </c>
      <c r="N45" s="233">
        <f t="shared" si="8"/>
        <v>4.1926610960433666E-2</v>
      </c>
      <c r="O45" s="233">
        <f t="shared" si="8"/>
        <v>3.5540270415032341E-2</v>
      </c>
      <c r="P45" s="233">
        <f t="shared" si="8"/>
        <v>3.7641051158468816E-2</v>
      </c>
      <c r="Q45" s="233">
        <f t="shared" si="8"/>
        <v>3.8602162077386405E-2</v>
      </c>
      <c r="R45" s="233">
        <f t="shared" si="8"/>
        <v>3.9136840725888515E-2</v>
      </c>
      <c r="S45" s="233">
        <f t="shared" si="8"/>
        <v>4.2115760220957511E-2</v>
      </c>
      <c r="T45" s="233">
        <f t="shared" si="8"/>
        <v>4.4121197136612812E-2</v>
      </c>
      <c r="U45" s="233">
        <f t="shared" si="8"/>
        <v>4.2974740740404783E-2</v>
      </c>
      <c r="V45" s="233">
        <f t="shared" si="8"/>
        <v>4.0428584978206526E-2</v>
      </c>
      <c r="W45" s="233">
        <f t="shared" si="8"/>
        <v>4.198033571488867E-2</v>
      </c>
      <c r="X45" s="233">
        <f t="shared" si="8"/>
        <v>4.0472560827228735E-2</v>
      </c>
      <c r="Y45" s="233">
        <f t="shared" si="8"/>
        <v>4.7279584417514779E-2</v>
      </c>
    </row>
    <row r="46" spans="1:25" ht="12" customHeight="1" x14ac:dyDescent="0.25">
      <c r="A46" s="173" t="s">
        <v>95</v>
      </c>
      <c r="B46" s="233">
        <f t="shared" ref="B46:Y46" si="9">IF(B10=0,0,B10/B$5)</f>
        <v>3.0921774289217937E-2</v>
      </c>
      <c r="C46" s="233">
        <f t="shared" si="9"/>
        <v>3.0921774289217926E-2</v>
      </c>
      <c r="D46" s="233">
        <f t="shared" si="9"/>
        <v>3.0921774289217933E-2</v>
      </c>
      <c r="E46" s="233">
        <f t="shared" si="9"/>
        <v>3.0921774289217958E-2</v>
      </c>
      <c r="F46" s="233">
        <f t="shared" si="9"/>
        <v>3.0921774289217944E-2</v>
      </c>
      <c r="G46" s="233">
        <f t="shared" si="9"/>
        <v>2.5229067600662462E-2</v>
      </c>
      <c r="H46" s="233">
        <f t="shared" si="9"/>
        <v>2.5144655581377587E-2</v>
      </c>
      <c r="I46" s="233">
        <f t="shared" si="9"/>
        <v>2.4315630033713398E-2</v>
      </c>
      <c r="J46" s="233">
        <f t="shared" si="9"/>
        <v>2.4578843803624722E-2</v>
      </c>
      <c r="K46" s="233">
        <f t="shared" si="9"/>
        <v>2.5516369919468384E-2</v>
      </c>
      <c r="L46" s="233">
        <f t="shared" si="9"/>
        <v>4.1047287237511693E-2</v>
      </c>
      <c r="M46" s="233">
        <f t="shared" si="9"/>
        <v>4.6273955302562536E-2</v>
      </c>
      <c r="N46" s="233">
        <f t="shared" si="9"/>
        <v>4.1956663957920026E-2</v>
      </c>
      <c r="O46" s="233">
        <f t="shared" si="9"/>
        <v>3.7611920341681898E-2</v>
      </c>
      <c r="P46" s="233">
        <f t="shared" si="9"/>
        <v>4.1443756281418387E-2</v>
      </c>
      <c r="Q46" s="233">
        <f t="shared" si="9"/>
        <v>4.220381996593927E-2</v>
      </c>
      <c r="R46" s="233">
        <f t="shared" si="9"/>
        <v>4.0847690417880278E-2</v>
      </c>
      <c r="S46" s="233">
        <f t="shared" si="9"/>
        <v>4.1134140620998065E-2</v>
      </c>
      <c r="T46" s="233">
        <f t="shared" si="9"/>
        <v>3.82265603027553E-2</v>
      </c>
      <c r="U46" s="233">
        <f t="shared" si="9"/>
        <v>3.8398112619996053E-2</v>
      </c>
      <c r="V46" s="233">
        <f t="shared" si="9"/>
        <v>3.5098022309454149E-2</v>
      </c>
      <c r="W46" s="233">
        <f t="shared" si="9"/>
        <v>3.5145754349413624E-2</v>
      </c>
      <c r="X46" s="233">
        <f t="shared" si="9"/>
        <v>3.3863021820304637E-2</v>
      </c>
      <c r="Y46" s="233">
        <f t="shared" si="9"/>
        <v>3.7692633765595215E-2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</v>
      </c>
      <c r="C47" s="234">
        <f t="shared" si="10"/>
        <v>0</v>
      </c>
      <c r="D47" s="234">
        <f t="shared" si="10"/>
        <v>0</v>
      </c>
      <c r="E47" s="234">
        <f t="shared" si="10"/>
        <v>0</v>
      </c>
      <c r="F47" s="234">
        <f t="shared" si="10"/>
        <v>0</v>
      </c>
      <c r="G47" s="234">
        <f t="shared" si="10"/>
        <v>9.285349885295667E-2</v>
      </c>
      <c r="H47" s="234">
        <f t="shared" si="10"/>
        <v>9.4756144933972081E-2</v>
      </c>
      <c r="I47" s="234">
        <f t="shared" si="10"/>
        <v>0.10925500492976528</v>
      </c>
      <c r="J47" s="234">
        <f t="shared" si="10"/>
        <v>0.10485913647675189</v>
      </c>
      <c r="K47" s="234">
        <f t="shared" si="10"/>
        <v>8.5912248936850039E-2</v>
      </c>
      <c r="L47" s="234">
        <f t="shared" si="10"/>
        <v>0.1197253198380461</v>
      </c>
      <c r="M47" s="234">
        <f t="shared" si="10"/>
        <v>6.9297233163808453E-2</v>
      </c>
      <c r="N47" s="234">
        <f t="shared" si="10"/>
        <v>0.11004627213568713</v>
      </c>
      <c r="O47" s="234">
        <f t="shared" si="10"/>
        <v>0.16687405729394428</v>
      </c>
      <c r="P47" s="234">
        <f t="shared" si="10"/>
        <v>0.18391093514224155</v>
      </c>
      <c r="Q47" s="234">
        <f t="shared" si="10"/>
        <v>0.17456947471477269</v>
      </c>
      <c r="R47" s="234">
        <f t="shared" si="10"/>
        <v>0.17661121022611168</v>
      </c>
      <c r="S47" s="234">
        <f t="shared" si="10"/>
        <v>0.15575883905846355</v>
      </c>
      <c r="T47" s="234">
        <f t="shared" si="10"/>
        <v>0.18289560828167836</v>
      </c>
      <c r="U47" s="234">
        <f t="shared" si="10"/>
        <v>0.17382322306131548</v>
      </c>
      <c r="V47" s="234">
        <f t="shared" si="10"/>
        <v>0.17013559252186924</v>
      </c>
      <c r="W47" s="234">
        <f t="shared" si="10"/>
        <v>0.16523164538041141</v>
      </c>
      <c r="X47" s="234">
        <f t="shared" si="10"/>
        <v>0.16245555407991011</v>
      </c>
      <c r="Y47" s="234">
        <f t="shared" si="10"/>
        <v>0.15150982371178703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0.86600564474672226</v>
      </c>
      <c r="C48" s="235">
        <f t="shared" si="11"/>
        <v>0.86600564474672226</v>
      </c>
      <c r="D48" s="235">
        <f t="shared" si="11"/>
        <v>0.86600564474672226</v>
      </c>
      <c r="E48" s="235">
        <f t="shared" si="11"/>
        <v>0.86600564474672215</v>
      </c>
      <c r="F48" s="235">
        <f t="shared" si="11"/>
        <v>0.86600564474672226</v>
      </c>
      <c r="G48" s="235">
        <f t="shared" si="11"/>
        <v>0.79685514765136856</v>
      </c>
      <c r="H48" s="235">
        <f t="shared" si="11"/>
        <v>0.79540938834525543</v>
      </c>
      <c r="I48" s="235">
        <f t="shared" si="11"/>
        <v>0.78455818865053095</v>
      </c>
      <c r="J48" s="235">
        <f t="shared" si="11"/>
        <v>0.78783753127246459</v>
      </c>
      <c r="K48" s="235">
        <f t="shared" si="11"/>
        <v>0.80163882338849624</v>
      </c>
      <c r="L48" s="235">
        <f t="shared" si="11"/>
        <v>0.6936755734979031</v>
      </c>
      <c r="M48" s="235">
        <f t="shared" si="11"/>
        <v>0.72135297438912493</v>
      </c>
      <c r="N48" s="235">
        <f t="shared" si="11"/>
        <v>0.69835032886546922</v>
      </c>
      <c r="O48" s="235">
        <f t="shared" si="11"/>
        <v>0.66384941568032385</v>
      </c>
      <c r="P48" s="235">
        <f t="shared" si="11"/>
        <v>0.63913110716812771</v>
      </c>
      <c r="Q48" s="235">
        <f t="shared" si="11"/>
        <v>0.64390942780857685</v>
      </c>
      <c r="R48" s="235">
        <f t="shared" si="11"/>
        <v>0.64320296291825418</v>
      </c>
      <c r="S48" s="235">
        <f t="shared" si="11"/>
        <v>0.6549980402746346</v>
      </c>
      <c r="T48" s="235">
        <f t="shared" si="11"/>
        <v>0.62402604462720979</v>
      </c>
      <c r="U48" s="235">
        <f t="shared" si="11"/>
        <v>0.63824102477716094</v>
      </c>
      <c r="V48" s="235">
        <f t="shared" si="11"/>
        <v>0.65713746775884596</v>
      </c>
      <c r="W48" s="235">
        <f t="shared" si="11"/>
        <v>0.65914844850707199</v>
      </c>
      <c r="X48" s="235">
        <f t="shared" si="11"/>
        <v>0.66715006783882747</v>
      </c>
      <c r="Y48" s="235">
        <f t="shared" si="11"/>
        <v>0.65352438326610551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MT: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21.694119315839188</v>
      </c>
      <c r="C5" s="223">
        <f t="shared" si="0"/>
        <v>20.790197677679224</v>
      </c>
      <c r="D5" s="223">
        <f t="shared" si="0"/>
        <v>21.95238264102775</v>
      </c>
      <c r="E5" s="223">
        <f t="shared" si="0"/>
        <v>23.932401467473401</v>
      </c>
      <c r="F5" s="223">
        <f t="shared" si="0"/>
        <v>23.717182029816257</v>
      </c>
      <c r="G5" s="223">
        <f t="shared" si="0"/>
        <v>23.310434099077231</v>
      </c>
      <c r="H5" s="223">
        <f t="shared" si="0"/>
        <v>25.679990755013257</v>
      </c>
      <c r="I5" s="223">
        <f t="shared" si="0"/>
        <v>26.212979594530108</v>
      </c>
      <c r="J5" s="223">
        <f t="shared" si="0"/>
        <v>27.418167056734649</v>
      </c>
      <c r="K5" s="223">
        <f t="shared" si="0"/>
        <v>24.326403406509399</v>
      </c>
      <c r="L5" s="223">
        <f t="shared" si="0"/>
        <v>21.779724759657789</v>
      </c>
      <c r="M5" s="223">
        <f t="shared" si="0"/>
        <v>20.758242080187291</v>
      </c>
      <c r="N5" s="223">
        <f t="shared" si="0"/>
        <v>21.923915385461139</v>
      </c>
      <c r="O5" s="223">
        <f t="shared" si="0"/>
        <v>24.578591142050946</v>
      </c>
      <c r="P5" s="223">
        <f t="shared" si="0"/>
        <v>26.310436634382054</v>
      </c>
      <c r="Q5" s="223">
        <f t="shared" si="0"/>
        <v>26.347386550442017</v>
      </c>
      <c r="R5" s="223">
        <f t="shared" si="0"/>
        <v>26.331165224558745</v>
      </c>
      <c r="S5" s="223">
        <f t="shared" si="0"/>
        <v>27.494396635824835</v>
      </c>
      <c r="T5" s="223">
        <f t="shared" si="0"/>
        <v>29.265407835711311</v>
      </c>
      <c r="U5" s="223">
        <f t="shared" si="0"/>
        <v>29.810111625160189</v>
      </c>
      <c r="V5" s="223">
        <f t="shared" si="0"/>
        <v>31.207410902795274</v>
      </c>
      <c r="W5" s="223">
        <f t="shared" si="0"/>
        <v>32.868735396318897</v>
      </c>
      <c r="X5" s="223">
        <f t="shared" si="0"/>
        <v>34.168376338633607</v>
      </c>
      <c r="Y5" s="223">
        <f t="shared" si="0"/>
        <v>30.810284114923601</v>
      </c>
    </row>
    <row r="6" spans="1:25" ht="12" customHeight="1" x14ac:dyDescent="0.25">
      <c r="A6" s="173" t="s">
        <v>91</v>
      </c>
      <c r="B6" s="224">
        <v>0.6253439376071277</v>
      </c>
      <c r="C6" s="224">
        <v>0.59928794020683085</v>
      </c>
      <c r="D6" s="224">
        <v>0.63278850829292688</v>
      </c>
      <c r="E6" s="224">
        <v>0.68986355021738743</v>
      </c>
      <c r="F6" s="224">
        <v>0.68365974131255436</v>
      </c>
      <c r="G6" s="224">
        <v>0.59952763327253789</v>
      </c>
      <c r="H6" s="224">
        <v>0.6578445475272412</v>
      </c>
      <c r="I6" s="224">
        <v>0.65785102726947231</v>
      </c>
      <c r="J6" s="224">
        <v>0.69259042159128836</v>
      </c>
      <c r="K6" s="224">
        <v>0.63201167991952922</v>
      </c>
      <c r="L6" s="224">
        <v>0.54843969677014637</v>
      </c>
      <c r="M6" s="224">
        <v>0.55674455495322628</v>
      </c>
      <c r="N6" s="224">
        <v>0.55308909679076246</v>
      </c>
      <c r="O6" s="224">
        <v>0.62025557279299248</v>
      </c>
      <c r="P6" s="224">
        <v>0.62870751971021466</v>
      </c>
      <c r="Q6" s="224">
        <v>0.64988823650574368</v>
      </c>
      <c r="R6" s="224">
        <v>0.62559982461689945</v>
      </c>
      <c r="S6" s="224">
        <v>0.68945077191839932</v>
      </c>
      <c r="T6" s="224">
        <v>0.76004134831695414</v>
      </c>
      <c r="U6" s="224">
        <v>0.74527665955752731</v>
      </c>
      <c r="V6" s="224">
        <v>0.71267687487190068</v>
      </c>
      <c r="W6" s="224">
        <v>0.75812792666369588</v>
      </c>
      <c r="X6" s="224">
        <v>0.79348077787037574</v>
      </c>
      <c r="Y6" s="224">
        <v>0.76472915571465228</v>
      </c>
    </row>
    <row r="7" spans="1:25" ht="12" customHeight="1" x14ac:dyDescent="0.25">
      <c r="A7" s="173" t="s">
        <v>92</v>
      </c>
      <c r="B7" s="224">
        <v>0.1073867383509813</v>
      </c>
      <c r="C7" s="224">
        <v>0.1029122909196904</v>
      </c>
      <c r="D7" s="224">
        <v>0.1086651519027786</v>
      </c>
      <c r="E7" s="224">
        <v>0.11846632246655869</v>
      </c>
      <c r="F7" s="224">
        <v>0.1174009778400609</v>
      </c>
      <c r="G7" s="224">
        <v>0.10295345203916979</v>
      </c>
      <c r="H7" s="224">
        <v>0.1129678822365261</v>
      </c>
      <c r="I7" s="224">
        <v>0.1129689949656047</v>
      </c>
      <c r="J7" s="224">
        <v>0.11893459249387579</v>
      </c>
      <c r="K7" s="224">
        <v>0.1085317516085391</v>
      </c>
      <c r="L7" s="224">
        <v>0.17985612975949247</v>
      </c>
      <c r="M7" s="224">
        <v>0.18134737222239783</v>
      </c>
      <c r="N7" s="224">
        <v>0.18420572840699939</v>
      </c>
      <c r="O7" s="224">
        <v>0.19029152385770118</v>
      </c>
      <c r="P7" s="224">
        <v>0.21822136412519358</v>
      </c>
      <c r="Q7" s="224">
        <v>0.22202850232880289</v>
      </c>
      <c r="R7" s="224">
        <v>0.2235541477166956</v>
      </c>
      <c r="S7" s="224">
        <v>0.23106974674511344</v>
      </c>
      <c r="T7" s="224">
        <v>0.22645883546672721</v>
      </c>
      <c r="U7" s="224">
        <v>0.22309360865590039</v>
      </c>
      <c r="V7" s="224">
        <v>0.22311760426948485</v>
      </c>
      <c r="W7" s="224">
        <v>0.2437651984783637</v>
      </c>
      <c r="X7" s="224">
        <v>0.25136319242527738</v>
      </c>
      <c r="Y7" s="224">
        <v>0.24750592866692511</v>
      </c>
    </row>
    <row r="8" spans="1:25" ht="12" customHeight="1" x14ac:dyDescent="0.25">
      <c r="A8" s="173" t="s">
        <v>93</v>
      </c>
      <c r="B8" s="224">
        <v>1.173497369352529</v>
      </c>
      <c r="C8" s="224">
        <v>1.1246016456295069</v>
      </c>
      <c r="D8" s="224">
        <v>1.1874675761305351</v>
      </c>
      <c r="E8" s="224">
        <v>1.294572494761917</v>
      </c>
      <c r="F8" s="224">
        <v>1.282930655780244</v>
      </c>
      <c r="G8" s="224">
        <v>1.125051444796243</v>
      </c>
      <c r="H8" s="224">
        <v>1.2344868152397721</v>
      </c>
      <c r="I8" s="224">
        <v>1.2344989748850561</v>
      </c>
      <c r="J8" s="224">
        <v>1.2996896410095959</v>
      </c>
      <c r="K8" s="224">
        <v>1.1860098086560329</v>
      </c>
      <c r="L8" s="224">
        <v>1.4903144667804569</v>
      </c>
      <c r="M8" s="224">
        <v>1.51648108088112</v>
      </c>
      <c r="N8" s="224">
        <v>1.5260668026814117</v>
      </c>
      <c r="O8" s="224">
        <v>1.5932972338341944</v>
      </c>
      <c r="P8" s="224">
        <v>1.6984079886230028</v>
      </c>
      <c r="Q8" s="224">
        <v>1.7276289285025022</v>
      </c>
      <c r="R8" s="224">
        <v>1.7407102809769124</v>
      </c>
      <c r="S8" s="224">
        <v>1.8661104756686711</v>
      </c>
      <c r="T8" s="224">
        <v>1.9403920960329417</v>
      </c>
      <c r="U8" s="224">
        <v>2.0001318210024692</v>
      </c>
      <c r="V8" s="224">
        <v>2.0012213656447653</v>
      </c>
      <c r="W8" s="224">
        <v>2.1281773495819323</v>
      </c>
      <c r="X8" s="224">
        <v>2.175207178214646</v>
      </c>
      <c r="Y8" s="224">
        <v>2.1590387361727856</v>
      </c>
    </row>
    <row r="9" spans="1:25" ht="12" customHeight="1" x14ac:dyDescent="0.25">
      <c r="A9" s="173" t="s">
        <v>94</v>
      </c>
      <c r="B9" s="224">
        <v>0.20667703932309101</v>
      </c>
      <c r="C9" s="224">
        <v>0.19806549601796231</v>
      </c>
      <c r="D9" s="224">
        <v>0.20913748026741349</v>
      </c>
      <c r="E9" s="224">
        <v>0.22800086084055279</v>
      </c>
      <c r="F9" s="224">
        <v>0.2259504933869507</v>
      </c>
      <c r="G9" s="224">
        <v>0.19814471490885949</v>
      </c>
      <c r="H9" s="224">
        <v>0.21741853601079661</v>
      </c>
      <c r="I9" s="224">
        <v>0.21742067757459749</v>
      </c>
      <c r="J9" s="224">
        <v>0.22890209561437869</v>
      </c>
      <c r="K9" s="224">
        <v>0.20888073741180929</v>
      </c>
      <c r="L9" s="224">
        <v>0.99034220017024743</v>
      </c>
      <c r="M9" s="224">
        <v>0.99868826037664726</v>
      </c>
      <c r="N9" s="224">
        <v>1.0204642373942392</v>
      </c>
      <c r="O9" s="224">
        <v>1.0291525629792879</v>
      </c>
      <c r="P9" s="224">
        <v>1.1391950121487349</v>
      </c>
      <c r="Q9" s="224">
        <v>1.1576665593792661</v>
      </c>
      <c r="R9" s="224">
        <v>1.1832941813919073</v>
      </c>
      <c r="S9" s="224">
        <v>1.2263189845886744</v>
      </c>
      <c r="T9" s="224">
        <v>1.2064200766446371</v>
      </c>
      <c r="U9" s="224">
        <v>1.2322838349603078</v>
      </c>
      <c r="V9" s="224">
        <v>1.256898119991678</v>
      </c>
      <c r="W9" s="224">
        <v>1.3849739536704515</v>
      </c>
      <c r="X9" s="224">
        <v>1.413228196104281</v>
      </c>
      <c r="Y9" s="224">
        <v>1.4125817189018408</v>
      </c>
    </row>
    <row r="10" spans="1:25" ht="12" customHeight="1" x14ac:dyDescent="0.25">
      <c r="A10" s="36" t="s">
        <v>95</v>
      </c>
      <c r="B10" s="225">
        <f t="shared" ref="B10:Y10" si="1">SUM(B11:B15)</f>
        <v>1.0908769767458371</v>
      </c>
      <c r="C10" s="225">
        <f t="shared" si="1"/>
        <v>1.045423769381427</v>
      </c>
      <c r="D10" s="225">
        <f t="shared" si="1"/>
        <v>1.1038636074213819</v>
      </c>
      <c r="E10" s="225">
        <f t="shared" si="1"/>
        <v>1.2034277759339</v>
      </c>
      <c r="F10" s="225">
        <f t="shared" si="1"/>
        <v>1.1926055837042779</v>
      </c>
      <c r="G10" s="225">
        <f t="shared" si="1"/>
        <v>1.0335152479614407</v>
      </c>
      <c r="H10" s="225">
        <f t="shared" si="1"/>
        <v>1.1352448146923513</v>
      </c>
      <c r="I10" s="225">
        <f t="shared" si="1"/>
        <v>1.1354197614931221</v>
      </c>
      <c r="J10" s="225">
        <f t="shared" si="1"/>
        <v>1.1959567494013952</v>
      </c>
      <c r="K10" s="225">
        <f t="shared" si="1"/>
        <v>1.0780396727887835</v>
      </c>
      <c r="L10" s="225">
        <f t="shared" si="1"/>
        <v>1.7626337402122558</v>
      </c>
      <c r="M10" s="225">
        <f t="shared" si="1"/>
        <v>1.8035472719771266</v>
      </c>
      <c r="N10" s="225">
        <f t="shared" si="1"/>
        <v>1.8011484899869781</v>
      </c>
      <c r="O10" s="225">
        <f t="shared" si="1"/>
        <v>1.8519971753167379</v>
      </c>
      <c r="P10" s="225">
        <f t="shared" si="1"/>
        <v>2.0751359230371387</v>
      </c>
      <c r="Q10" s="225">
        <f t="shared" si="1"/>
        <v>2.1094972724088912</v>
      </c>
      <c r="R10" s="225">
        <f t="shared" si="1"/>
        <v>2.0726203878044833</v>
      </c>
      <c r="S10" s="225">
        <f t="shared" si="1"/>
        <v>2.107971567841413</v>
      </c>
      <c r="T10" s="225">
        <f t="shared" si="1"/>
        <v>1.9611699778802252</v>
      </c>
      <c r="U10" s="225">
        <f t="shared" si="1"/>
        <v>2.1103125257176996</v>
      </c>
      <c r="V10" s="225">
        <f t="shared" si="1"/>
        <v>2.0734796994332623</v>
      </c>
      <c r="W10" s="225">
        <f t="shared" si="1"/>
        <v>2.1995741983721158</v>
      </c>
      <c r="X10" s="225">
        <f t="shared" si="1"/>
        <v>2.2275244822427025</v>
      </c>
      <c r="Y10" s="225">
        <f t="shared" si="1"/>
        <v>2.1793898326051355</v>
      </c>
    </row>
    <row r="11" spans="1:25" ht="12" customHeight="1" x14ac:dyDescent="0.25">
      <c r="A11" s="37" t="s">
        <v>82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1.195565257375551E-3</v>
      </c>
      <c r="H11" s="226">
        <v>1.2572387219102949E-3</v>
      </c>
      <c r="I11" s="226">
        <v>1.786434811425942E-3</v>
      </c>
      <c r="J11" s="226">
        <v>1.6133294664671151E-3</v>
      </c>
      <c r="K11" s="226">
        <v>1.7038717671385411E-3</v>
      </c>
      <c r="L11" s="226">
        <v>1.595708625853496E-2</v>
      </c>
      <c r="M11" s="226">
        <v>4.3795613216265792E-3</v>
      </c>
      <c r="N11" s="226">
        <v>1.9377114094820638E-2</v>
      </c>
      <c r="O11" s="226">
        <v>0.14966895837517499</v>
      </c>
      <c r="P11" s="226">
        <v>0.3169310283663247</v>
      </c>
      <c r="Q11" s="226">
        <v>0.29584712197048008</v>
      </c>
      <c r="R11" s="226">
        <v>0.28946018697998249</v>
      </c>
      <c r="S11" s="226">
        <v>0.23353728032538359</v>
      </c>
      <c r="T11" s="226">
        <v>0.11516801995092815</v>
      </c>
      <c r="U11" s="226">
        <v>9.7584239107366771E-2</v>
      </c>
      <c r="V11" s="226">
        <v>0.17046961647955075</v>
      </c>
      <c r="W11" s="226">
        <v>0.16207409395407793</v>
      </c>
      <c r="X11" s="226">
        <v>0.17779633010449966</v>
      </c>
      <c r="Y11" s="226">
        <v>7.24408466034413E-2</v>
      </c>
    </row>
    <row r="12" spans="1:25" ht="12" customHeight="1" x14ac:dyDescent="0.25">
      <c r="A12" s="37" t="s">
        <v>73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1.0908769767458371</v>
      </c>
      <c r="C15" s="227">
        <v>1.045423769381427</v>
      </c>
      <c r="D15" s="227">
        <v>1.1038636074213819</v>
      </c>
      <c r="E15" s="227">
        <v>1.2034277759339</v>
      </c>
      <c r="F15" s="227">
        <v>1.1926055837042779</v>
      </c>
      <c r="G15" s="227">
        <v>1.032319682704065</v>
      </c>
      <c r="H15" s="227">
        <v>1.133987575970441</v>
      </c>
      <c r="I15" s="227">
        <v>1.133633326681696</v>
      </c>
      <c r="J15" s="227">
        <v>1.1943434199349281</v>
      </c>
      <c r="K15" s="227">
        <v>1.0763358010216451</v>
      </c>
      <c r="L15" s="227">
        <v>1.7466766539537208</v>
      </c>
      <c r="M15" s="227">
        <v>1.7991677106555</v>
      </c>
      <c r="N15" s="227">
        <v>1.7817713758921574</v>
      </c>
      <c r="O15" s="227">
        <v>1.702328216941563</v>
      </c>
      <c r="P15" s="227">
        <v>1.7582048946708138</v>
      </c>
      <c r="Q15" s="227">
        <v>1.813650150438411</v>
      </c>
      <c r="R15" s="227">
        <v>1.7831602008245009</v>
      </c>
      <c r="S15" s="227">
        <v>1.8744342875160294</v>
      </c>
      <c r="T15" s="227">
        <v>1.846001957929297</v>
      </c>
      <c r="U15" s="227">
        <v>2.0127282866103329</v>
      </c>
      <c r="V15" s="227">
        <v>1.9030100829537115</v>
      </c>
      <c r="W15" s="227">
        <v>2.0375001044180379</v>
      </c>
      <c r="X15" s="227">
        <v>2.0497281521382029</v>
      </c>
      <c r="Y15" s="227">
        <v>2.1069489860016941</v>
      </c>
    </row>
    <row r="16" spans="1:25" ht="12" customHeight="1" x14ac:dyDescent="0.25">
      <c r="A16" s="39" t="s">
        <v>97</v>
      </c>
      <c r="B16" s="228">
        <f t="shared" ref="B16:Y16" si="2">SUM(B17:B26)</f>
        <v>0</v>
      </c>
      <c r="C16" s="228">
        <f t="shared" si="2"/>
        <v>0</v>
      </c>
      <c r="D16" s="228">
        <f t="shared" si="2"/>
        <v>0</v>
      </c>
      <c r="E16" s="228">
        <f t="shared" si="2"/>
        <v>0</v>
      </c>
      <c r="F16" s="228">
        <f t="shared" si="2"/>
        <v>0</v>
      </c>
      <c r="G16" s="228">
        <f t="shared" si="2"/>
        <v>1.5811696288065995</v>
      </c>
      <c r="H16" s="228">
        <f t="shared" si="2"/>
        <v>1.7987271162779364</v>
      </c>
      <c r="I16" s="228">
        <f t="shared" si="2"/>
        <v>2.1316565918760668</v>
      </c>
      <c r="J16" s="228">
        <f t="shared" si="2"/>
        <v>2.131713294197632</v>
      </c>
      <c r="K16" s="228">
        <f t="shared" si="2"/>
        <v>1.5532003418155398</v>
      </c>
      <c r="L16" s="228">
        <f t="shared" si="2"/>
        <v>1.8254859197584876</v>
      </c>
      <c r="M16" s="228">
        <f t="shared" si="2"/>
        <v>0.99804875315731723</v>
      </c>
      <c r="N16" s="228">
        <f t="shared" si="2"/>
        <v>1.6913966855138292</v>
      </c>
      <c r="O16" s="228">
        <f t="shared" si="2"/>
        <v>3.1464419238389199</v>
      </c>
      <c r="P16" s="228">
        <f t="shared" si="2"/>
        <v>3.67606987970969</v>
      </c>
      <c r="Q16" s="228">
        <f t="shared" si="2"/>
        <v>3.4598550925656695</v>
      </c>
      <c r="R16" s="228">
        <f t="shared" si="2"/>
        <v>3.5104330825374679</v>
      </c>
      <c r="S16" s="228">
        <f t="shared" si="2"/>
        <v>3.2194906017193001</v>
      </c>
      <c r="T16" s="228">
        <f t="shared" si="2"/>
        <v>4.9966524739624987</v>
      </c>
      <c r="U16" s="228">
        <f t="shared" si="2"/>
        <v>4.8092119157157649</v>
      </c>
      <c r="V16" s="228">
        <f t="shared" si="2"/>
        <v>5.1045497796666224</v>
      </c>
      <c r="W16" s="228">
        <f t="shared" si="2"/>
        <v>5.193040677759404</v>
      </c>
      <c r="X16" s="228">
        <f t="shared" si="2"/>
        <v>5.287083009125741</v>
      </c>
      <c r="Y16" s="228">
        <f t="shared" si="2"/>
        <v>4.3057921524127405</v>
      </c>
    </row>
    <row r="17" spans="1:2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0.21757768930378873</v>
      </c>
      <c r="H19" s="229">
        <v>0.4351553785839723</v>
      </c>
      <c r="I19" s="229">
        <v>0.43515537858016684</v>
      </c>
      <c r="J19" s="229">
        <v>0.43515537858126774</v>
      </c>
      <c r="K19" s="229">
        <v>0.39373673646017043</v>
      </c>
      <c r="L19" s="229">
        <v>0.4351553785955089</v>
      </c>
      <c r="M19" s="229">
        <v>0.43515537862325498</v>
      </c>
      <c r="N19" s="229">
        <v>0.43515537860392661</v>
      </c>
      <c r="O19" s="229">
        <v>0.43515537854752917</v>
      </c>
      <c r="P19" s="229">
        <v>0.65271604028999375</v>
      </c>
      <c r="Q19" s="229">
        <v>0.43515537854290171</v>
      </c>
      <c r="R19" s="229">
        <v>0.65271604029320862</v>
      </c>
      <c r="S19" s="229">
        <v>0.70819570487630756</v>
      </c>
      <c r="T19" s="229">
        <v>1.5461855449677719</v>
      </c>
      <c r="U19" s="229">
        <v>1.6573575225942156</v>
      </c>
      <c r="V19" s="229">
        <v>1.4251920738589807</v>
      </c>
      <c r="W19" s="229">
        <v>1.5020887526447253</v>
      </c>
      <c r="X19" s="229">
        <v>1.6665262471291573</v>
      </c>
      <c r="Y19" s="229">
        <v>1.7485064265018142</v>
      </c>
    </row>
    <row r="20" spans="1:25" ht="12" customHeight="1" x14ac:dyDescent="0.25">
      <c r="A20" s="46" t="s">
        <v>82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0.19771708361097459</v>
      </c>
      <c r="H20" s="229">
        <v>0.19769688186537182</v>
      </c>
      <c r="I20" s="229">
        <v>0.19752353860846042</v>
      </c>
      <c r="J20" s="229">
        <v>0.19758024092513218</v>
      </c>
      <c r="K20" s="229">
        <v>0.35801493937216056</v>
      </c>
      <c r="L20" s="229">
        <v>0.3910070947438708</v>
      </c>
      <c r="M20" s="229">
        <v>0.39634196508304936</v>
      </c>
      <c r="N20" s="229">
        <v>0.59003566913544159</v>
      </c>
      <c r="O20" s="229">
        <v>2.3748559960097748</v>
      </c>
      <c r="P20" s="229">
        <v>2.5186930257269213</v>
      </c>
      <c r="Q20" s="229">
        <v>2.5250454857619919</v>
      </c>
      <c r="R20" s="229">
        <v>2.52461422340278</v>
      </c>
      <c r="S20" s="229">
        <v>2.1472700640815177</v>
      </c>
      <c r="T20" s="229">
        <v>2.7171778692659538</v>
      </c>
      <c r="U20" s="229">
        <v>2.3002625119225022</v>
      </c>
      <c r="V20" s="229">
        <v>2.9012852099148101</v>
      </c>
      <c r="W20" s="229">
        <v>2.8095346023373104</v>
      </c>
      <c r="X20" s="229">
        <v>2.6802710454745386</v>
      </c>
      <c r="Y20" s="229">
        <v>1.6222854009255632</v>
      </c>
    </row>
    <row r="21" spans="1:2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1.1658748558918361</v>
      </c>
      <c r="H21" s="229">
        <v>1.1658748558285923</v>
      </c>
      <c r="I21" s="229">
        <v>1.4989776746874397</v>
      </c>
      <c r="J21" s="229">
        <v>1.498977674691232</v>
      </c>
      <c r="K21" s="229">
        <v>0.45209650367340487</v>
      </c>
      <c r="L21" s="229">
        <v>0.99932344641910786</v>
      </c>
      <c r="M21" s="229">
        <v>0.16655140945101285</v>
      </c>
      <c r="N21" s="229">
        <v>0.66620563777446096</v>
      </c>
      <c r="O21" s="229">
        <v>0.33643054928161586</v>
      </c>
      <c r="P21" s="229">
        <v>0.50466081369277505</v>
      </c>
      <c r="Q21" s="229">
        <v>0.49965422826077555</v>
      </c>
      <c r="R21" s="229">
        <v>0.33310281884147924</v>
      </c>
      <c r="S21" s="229">
        <v>0.27972320143172741</v>
      </c>
      <c r="T21" s="229">
        <v>0.70069930390343849</v>
      </c>
      <c r="U21" s="229">
        <v>0.81576104419051521</v>
      </c>
      <c r="V21" s="229">
        <v>0.74126887425468813</v>
      </c>
      <c r="W21" s="229">
        <v>0.84320323062371205</v>
      </c>
      <c r="X21" s="229">
        <v>0.90102515742857126</v>
      </c>
      <c r="Y21" s="229">
        <v>0.89465940549215917</v>
      </c>
    </row>
    <row r="22" spans="1:2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0.34935216230980393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8.4301631329747662E-2</v>
      </c>
      <c r="T22" s="229">
        <v>3.2589755825334701E-2</v>
      </c>
      <c r="U22" s="229">
        <v>3.5830837008531652E-2</v>
      </c>
      <c r="V22" s="229">
        <v>3.6803621638143338E-2</v>
      </c>
      <c r="W22" s="229">
        <v>3.8214092153656558E-2</v>
      </c>
      <c r="X22" s="229">
        <v>3.9260559093473299E-2</v>
      </c>
      <c r="Y22" s="229">
        <v>4.0340919493203571E-2</v>
      </c>
    </row>
    <row r="23" spans="1:25" ht="12" customHeight="1" x14ac:dyDescent="0.25">
      <c r="A23" s="46" t="s">
        <v>73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</row>
    <row r="27" spans="1:25" ht="12" customHeight="1" x14ac:dyDescent="0.25">
      <c r="A27" s="39" t="s">
        <v>98</v>
      </c>
      <c r="B27" s="228">
        <f t="shared" ref="B27:Y27" si="3">SUM(B28:B37)</f>
        <v>18.490337254459622</v>
      </c>
      <c r="C27" s="228">
        <f t="shared" si="3"/>
        <v>17.719906535523808</v>
      </c>
      <c r="D27" s="228">
        <f t="shared" si="3"/>
        <v>18.710460317012714</v>
      </c>
      <c r="E27" s="228">
        <f t="shared" si="3"/>
        <v>20.398070463253084</v>
      </c>
      <c r="F27" s="228">
        <f t="shared" si="3"/>
        <v>20.214634577792168</v>
      </c>
      <c r="G27" s="228">
        <f t="shared" si="3"/>
        <v>18.67007197729238</v>
      </c>
      <c r="H27" s="228">
        <f t="shared" si="3"/>
        <v>20.523301043028635</v>
      </c>
      <c r="I27" s="228">
        <f t="shared" si="3"/>
        <v>20.723163566466187</v>
      </c>
      <c r="J27" s="228">
        <f t="shared" si="3"/>
        <v>21.750380262426482</v>
      </c>
      <c r="K27" s="228">
        <f t="shared" si="3"/>
        <v>19.559729414309164</v>
      </c>
      <c r="L27" s="228">
        <f t="shared" si="3"/>
        <v>14.982652606206704</v>
      </c>
      <c r="M27" s="228">
        <f t="shared" si="3"/>
        <v>14.703384786619456</v>
      </c>
      <c r="N27" s="228">
        <f t="shared" si="3"/>
        <v>15.147544344686921</v>
      </c>
      <c r="O27" s="228">
        <f t="shared" si="3"/>
        <v>16.147155149431114</v>
      </c>
      <c r="P27" s="228">
        <f t="shared" si="3"/>
        <v>16.874698947028079</v>
      </c>
      <c r="Q27" s="228">
        <f t="shared" si="3"/>
        <v>17.020821958751142</v>
      </c>
      <c r="R27" s="228">
        <f t="shared" si="3"/>
        <v>16.97495331951438</v>
      </c>
      <c r="S27" s="228">
        <f t="shared" si="3"/>
        <v>18.153984487343266</v>
      </c>
      <c r="T27" s="228">
        <f t="shared" si="3"/>
        <v>18.174273027407327</v>
      </c>
      <c r="U27" s="228">
        <f t="shared" si="3"/>
        <v>18.689801259550521</v>
      </c>
      <c r="V27" s="228">
        <f t="shared" si="3"/>
        <v>19.835467458917559</v>
      </c>
      <c r="W27" s="228">
        <f t="shared" si="3"/>
        <v>20.961076091792933</v>
      </c>
      <c r="X27" s="228">
        <f t="shared" si="3"/>
        <v>22.02048950265058</v>
      </c>
      <c r="Y27" s="228">
        <f t="shared" si="3"/>
        <v>19.741246590449521</v>
      </c>
    </row>
    <row r="28" spans="1:25" ht="12" customHeight="1" x14ac:dyDescent="0.25">
      <c r="A28" s="18" t="s">
        <v>28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0</v>
      </c>
      <c r="U28" s="230">
        <v>0</v>
      </c>
      <c r="V28" s="230">
        <v>0</v>
      </c>
      <c r="W28" s="230">
        <v>0</v>
      </c>
      <c r="X28" s="230">
        <v>0</v>
      </c>
      <c r="Y28" s="230">
        <v>0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0.12891065121988118</v>
      </c>
      <c r="H30" s="230">
        <v>0.25782130242577678</v>
      </c>
      <c r="I30" s="230">
        <v>0.25782130242352208</v>
      </c>
      <c r="J30" s="230">
        <v>0.25782130242417445</v>
      </c>
      <c r="K30" s="230">
        <v>0.28555157293422734</v>
      </c>
      <c r="L30" s="230">
        <v>0.25782130243261198</v>
      </c>
      <c r="M30" s="230">
        <v>0.25782130244905094</v>
      </c>
      <c r="N30" s="230">
        <v>0.25782130243759938</v>
      </c>
      <c r="O30" s="230">
        <v>0.25782130240418488</v>
      </c>
      <c r="P30" s="230">
        <v>0.38672186511716983</v>
      </c>
      <c r="Q30" s="230">
        <v>0.25782130240144341</v>
      </c>
      <c r="R30" s="230">
        <v>0.38672186511907491</v>
      </c>
      <c r="S30" s="230">
        <v>0.42893501855661043</v>
      </c>
      <c r="T30" s="230">
        <v>0.31619602164944527</v>
      </c>
      <c r="U30" s="230">
        <v>0.33494610483319365</v>
      </c>
      <c r="V30" s="230">
        <v>0.26154302331834517</v>
      </c>
      <c r="W30" s="230">
        <v>0.27344630008611631</v>
      </c>
      <c r="X30" s="230">
        <v>0.30500171135990661</v>
      </c>
      <c r="Y30" s="230">
        <v>0.30253750508717564</v>
      </c>
    </row>
    <row r="31" spans="1:25" ht="12" customHeight="1" x14ac:dyDescent="0.25">
      <c r="A31" s="18" t="s">
        <v>82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0.11495749056896477</v>
      </c>
      <c r="H31" s="230">
        <v>0.114945744785863</v>
      </c>
      <c r="I31" s="230">
        <v>0.1148449588271707</v>
      </c>
      <c r="J31" s="230">
        <v>0.11487792692438813</v>
      </c>
      <c r="K31" s="230">
        <v>0.25479940285109454</v>
      </c>
      <c r="L31" s="230">
        <v>0.22734097421170887</v>
      </c>
      <c r="M31" s="230">
        <v>0.23044279675279711</v>
      </c>
      <c r="N31" s="230">
        <v>0.34306099721483746</v>
      </c>
      <c r="O31" s="230">
        <v>1.6031000664413915</v>
      </c>
      <c r="P31" s="230">
        <v>1.6867760988907108</v>
      </c>
      <c r="Q31" s="230">
        <v>1.6904791252314395</v>
      </c>
      <c r="R31" s="230">
        <v>1.690207013712157</v>
      </c>
      <c r="S31" s="230">
        <v>1.4395316023055158</v>
      </c>
      <c r="T31" s="230">
        <v>1.4786957880838458</v>
      </c>
      <c r="U31" s="230">
        <v>2.169641275015461</v>
      </c>
      <c r="V31" s="230">
        <v>3.6596607694285463</v>
      </c>
      <c r="W31" s="230">
        <v>3.8777291978861053</v>
      </c>
      <c r="X31" s="230">
        <v>4.4300680335214979</v>
      </c>
      <c r="Y31" s="230">
        <v>2.5744552735231006</v>
      </c>
    </row>
    <row r="32" spans="1:25" ht="12" customHeight="1" x14ac:dyDescent="0.25">
      <c r="A32" s="18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0.69920999113103699</v>
      </c>
      <c r="H32" s="230">
        <v>0.69920999109310822</v>
      </c>
      <c r="I32" s="230">
        <v>0.89898170573554625</v>
      </c>
      <c r="J32" s="230">
        <v>0.89898170573782099</v>
      </c>
      <c r="K32" s="230">
        <v>0.33188759118876532</v>
      </c>
      <c r="L32" s="230">
        <v>0.59932413378384686</v>
      </c>
      <c r="M32" s="230">
        <v>9.9885857334167008E-2</v>
      </c>
      <c r="N32" s="230">
        <v>0.39954342931892167</v>
      </c>
      <c r="O32" s="230">
        <v>0.20176745402015295</v>
      </c>
      <c r="P32" s="230">
        <v>0.30266017084345126</v>
      </c>
      <c r="Q32" s="230">
        <v>0.29965757194716836</v>
      </c>
      <c r="R32" s="230">
        <v>0.19977171463202259</v>
      </c>
      <c r="S32" s="230">
        <v>0.17149361397013282</v>
      </c>
      <c r="T32" s="230">
        <v>0.25104076933391783</v>
      </c>
      <c r="U32" s="230">
        <v>0.28635198377974552</v>
      </c>
      <c r="V32" s="230">
        <v>0.27302360892834437</v>
      </c>
      <c r="W32" s="230">
        <v>0.30901841229496413</v>
      </c>
      <c r="X32" s="230">
        <v>0.31143005708861743</v>
      </c>
      <c r="Y32" s="230">
        <v>0.30001013999637571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</row>
    <row r="34" spans="1:25" ht="12" customHeight="1" x14ac:dyDescent="0.25">
      <c r="A34" s="18" t="s">
        <v>73</v>
      </c>
      <c r="B34" s="230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0">
        <v>0</v>
      </c>
      <c r="K34" s="230">
        <v>0</v>
      </c>
      <c r="L34" s="230">
        <v>0</v>
      </c>
      <c r="M34" s="230">
        <v>0</v>
      </c>
      <c r="N34" s="230">
        <v>0</v>
      </c>
      <c r="O34" s="230">
        <v>0</v>
      </c>
      <c r="P34" s="230">
        <v>0</v>
      </c>
      <c r="Q34" s="230">
        <v>0</v>
      </c>
      <c r="R34" s="230">
        <v>0</v>
      </c>
      <c r="S34" s="230">
        <v>0</v>
      </c>
      <c r="T34" s="230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</row>
    <row r="37" spans="1:25" ht="12" customHeight="1" x14ac:dyDescent="0.25">
      <c r="A37" s="47" t="s">
        <v>40</v>
      </c>
      <c r="B37" s="231">
        <v>18.490337254459622</v>
      </c>
      <c r="C37" s="231">
        <v>17.719906535523808</v>
      </c>
      <c r="D37" s="231">
        <v>18.710460317012714</v>
      </c>
      <c r="E37" s="231">
        <v>20.398070463253084</v>
      </c>
      <c r="F37" s="231">
        <v>20.214634577792168</v>
      </c>
      <c r="G37" s="231">
        <v>17.726993844372497</v>
      </c>
      <c r="H37" s="231">
        <v>19.451324004723887</v>
      </c>
      <c r="I37" s="231">
        <v>19.451515599479947</v>
      </c>
      <c r="J37" s="231">
        <v>20.478699327340099</v>
      </c>
      <c r="K37" s="231">
        <v>18.687490847335077</v>
      </c>
      <c r="L37" s="231">
        <v>13.898166195778536</v>
      </c>
      <c r="M37" s="231">
        <v>14.115234830083441</v>
      </c>
      <c r="N37" s="231">
        <v>14.147118615715563</v>
      </c>
      <c r="O37" s="231">
        <v>14.084466326565384</v>
      </c>
      <c r="P37" s="231">
        <v>14.498540812176749</v>
      </c>
      <c r="Q37" s="231">
        <v>14.77286395917109</v>
      </c>
      <c r="R37" s="231">
        <v>14.698252726051127</v>
      </c>
      <c r="S37" s="231">
        <v>16.114024252511005</v>
      </c>
      <c r="T37" s="231">
        <v>16.128340448340118</v>
      </c>
      <c r="U37" s="231">
        <v>15.898861895922121</v>
      </c>
      <c r="V37" s="231">
        <v>15.641240057242324</v>
      </c>
      <c r="W37" s="231">
        <v>16.500882181525746</v>
      </c>
      <c r="X37" s="231">
        <v>16.973989700680558</v>
      </c>
      <c r="Y37" s="231">
        <v>16.56424367184287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1.0000000000000002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0.99999999999999989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0.99999999999999989</v>
      </c>
      <c r="W41" s="232">
        <f t="shared" si="4"/>
        <v>1</v>
      </c>
      <c r="X41" s="232">
        <f t="shared" si="4"/>
        <v>0.99999999999999989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2.8825504668011811E-2</v>
      </c>
      <c r="C42" s="233">
        <f t="shared" si="5"/>
        <v>2.8825504668011814E-2</v>
      </c>
      <c r="D42" s="233">
        <f t="shared" si="5"/>
        <v>2.8825504668011811E-2</v>
      </c>
      <c r="E42" s="233">
        <f t="shared" si="5"/>
        <v>2.8825504668011818E-2</v>
      </c>
      <c r="F42" s="233">
        <f t="shared" si="5"/>
        <v>2.8825504668011811E-2</v>
      </c>
      <c r="G42" s="233">
        <f t="shared" si="5"/>
        <v>2.5719282220328571E-2</v>
      </c>
      <c r="H42" s="233">
        <f t="shared" si="5"/>
        <v>2.5617008736610099E-2</v>
      </c>
      <c r="I42" s="233">
        <f t="shared" si="5"/>
        <v>2.5096384975889837E-2</v>
      </c>
      <c r="J42" s="233">
        <f t="shared" si="5"/>
        <v>2.526027433409956E-2</v>
      </c>
      <c r="K42" s="233">
        <f t="shared" si="5"/>
        <v>2.5980481757135208E-2</v>
      </c>
      <c r="L42" s="233">
        <f t="shared" si="5"/>
        <v>2.5181204208145541E-2</v>
      </c>
      <c r="M42" s="233">
        <f t="shared" si="5"/>
        <v>2.6820409589722014E-2</v>
      </c>
      <c r="N42" s="233">
        <f t="shared" si="5"/>
        <v>2.522766061930452E-2</v>
      </c>
      <c r="O42" s="233">
        <f t="shared" si="5"/>
        <v>2.5235603180355261E-2</v>
      </c>
      <c r="P42" s="233">
        <f t="shared" si="5"/>
        <v>2.3895746332412812E-2</v>
      </c>
      <c r="Q42" s="233">
        <f t="shared" si="5"/>
        <v>2.466613663034601E-2</v>
      </c>
      <c r="R42" s="233">
        <f t="shared" si="5"/>
        <v>2.3758911513471891E-2</v>
      </c>
      <c r="S42" s="233">
        <f t="shared" si="5"/>
        <v>2.5076046623261922E-2</v>
      </c>
      <c r="T42" s="233">
        <f t="shared" si="5"/>
        <v>2.5970639212808393E-2</v>
      </c>
      <c r="U42" s="233">
        <f t="shared" si="5"/>
        <v>2.5000800699065562E-2</v>
      </c>
      <c r="V42" s="233">
        <f t="shared" si="5"/>
        <v>2.2836783131152529E-2</v>
      </c>
      <c r="W42" s="233">
        <f t="shared" si="5"/>
        <v>2.3065320813912472E-2</v>
      </c>
      <c r="X42" s="233">
        <f t="shared" si="5"/>
        <v>2.3222665601853619E-2</v>
      </c>
      <c r="Y42" s="233">
        <f t="shared" si="5"/>
        <v>2.4820581104094391E-2</v>
      </c>
    </row>
    <row r="43" spans="1:25" ht="12" customHeight="1" x14ac:dyDescent="0.25">
      <c r="A43" s="173" t="s">
        <v>92</v>
      </c>
      <c r="B43" s="233">
        <f t="shared" ref="B43:Y43" si="6">IF(B7=0,0,B7/B$5)</f>
        <v>4.9500390768375969E-3</v>
      </c>
      <c r="C43" s="233">
        <f t="shared" si="6"/>
        <v>4.950039076837596E-3</v>
      </c>
      <c r="D43" s="233">
        <f t="shared" si="6"/>
        <v>4.9500390768375925E-3</v>
      </c>
      <c r="E43" s="233">
        <f t="shared" si="6"/>
        <v>4.9500390768375934E-3</v>
      </c>
      <c r="F43" s="233">
        <f t="shared" si="6"/>
        <v>4.9500390768375969E-3</v>
      </c>
      <c r="G43" s="233">
        <f t="shared" si="6"/>
        <v>4.4166252589541146E-3</v>
      </c>
      <c r="H43" s="233">
        <f t="shared" si="6"/>
        <v>4.3990624184501491E-3</v>
      </c>
      <c r="I43" s="233">
        <f t="shared" si="6"/>
        <v>4.3096586772294315E-3</v>
      </c>
      <c r="J43" s="233">
        <f t="shared" si="6"/>
        <v>4.3378024595069429E-3</v>
      </c>
      <c r="K43" s="233">
        <f t="shared" si="6"/>
        <v>4.4614795617299334E-3</v>
      </c>
      <c r="L43" s="233">
        <f t="shared" si="6"/>
        <v>8.2579615557234632E-3</v>
      </c>
      <c r="M43" s="233">
        <f t="shared" si="6"/>
        <v>8.7361623167255039E-3</v>
      </c>
      <c r="N43" s="233">
        <f t="shared" si="6"/>
        <v>8.4020452172131419E-3</v>
      </c>
      <c r="O43" s="233">
        <f t="shared" si="6"/>
        <v>7.7421656415503732E-3</v>
      </c>
      <c r="P43" s="233">
        <f t="shared" si="6"/>
        <v>8.2940989219474001E-3</v>
      </c>
      <c r="Q43" s="233">
        <f t="shared" si="6"/>
        <v>8.4269649251066999E-3</v>
      </c>
      <c r="R43" s="233">
        <f t="shared" si="6"/>
        <v>8.4900970317936964E-3</v>
      </c>
      <c r="S43" s="233">
        <f t="shared" si="6"/>
        <v>8.4042486840403188E-3</v>
      </c>
      <c r="T43" s="233">
        <f t="shared" si="6"/>
        <v>7.7381062563013142E-3</v>
      </c>
      <c r="U43" s="233">
        <f t="shared" si="6"/>
        <v>7.4838233234794729E-3</v>
      </c>
      <c r="V43" s="233">
        <f t="shared" si="6"/>
        <v>7.1495070502468382E-3</v>
      </c>
      <c r="W43" s="233">
        <f t="shared" si="6"/>
        <v>7.4163242223691988E-3</v>
      </c>
      <c r="X43" s="233">
        <f t="shared" si="6"/>
        <v>7.3566033672213234E-3</v>
      </c>
      <c r="Y43" s="233">
        <f t="shared" si="6"/>
        <v>8.0332244825694569E-3</v>
      </c>
    </row>
    <row r="44" spans="1:25" ht="12" customHeight="1" x14ac:dyDescent="0.25">
      <c r="A44" s="173" t="s">
        <v>93</v>
      </c>
      <c r="B44" s="233">
        <f t="shared" ref="B44:Y44" si="7">IF(B8=0,0,B8/B$5)</f>
        <v>5.4092878916533922E-2</v>
      </c>
      <c r="C44" s="233">
        <f t="shared" si="7"/>
        <v>5.4092878916533922E-2</v>
      </c>
      <c r="D44" s="233">
        <f t="shared" si="7"/>
        <v>5.4092878916533915E-2</v>
      </c>
      <c r="E44" s="233">
        <f t="shared" si="7"/>
        <v>5.4092878916533908E-2</v>
      </c>
      <c r="F44" s="233">
        <f t="shared" si="7"/>
        <v>5.4092878916533881E-2</v>
      </c>
      <c r="G44" s="233">
        <f t="shared" si="7"/>
        <v>4.8263856435036508E-2</v>
      </c>
      <c r="H44" s="233">
        <f t="shared" si="7"/>
        <v>4.8071933787545276E-2</v>
      </c>
      <c r="I44" s="233">
        <f t="shared" si="7"/>
        <v>4.7094950439844713E-2</v>
      </c>
      <c r="J44" s="233">
        <f t="shared" si="7"/>
        <v>4.740249916488698E-2</v>
      </c>
      <c r="K44" s="233">
        <f t="shared" si="7"/>
        <v>4.8754013852235698E-2</v>
      </c>
      <c r="L44" s="233">
        <f t="shared" si="7"/>
        <v>6.8426689649491848E-2</v>
      </c>
      <c r="M44" s="233">
        <f t="shared" si="7"/>
        <v>7.3054407739493787E-2</v>
      </c>
      <c r="N44" s="233">
        <f t="shared" si="7"/>
        <v>6.9607402503178054E-2</v>
      </c>
      <c r="O44" s="233">
        <f t="shared" si="7"/>
        <v>6.4824595707125732E-2</v>
      </c>
      <c r="P44" s="233">
        <f t="shared" si="7"/>
        <v>6.4552634082991639E-2</v>
      </c>
      <c r="Q44" s="233">
        <f t="shared" si="7"/>
        <v>6.5571168707566505E-2</v>
      </c>
      <c r="R44" s="233">
        <f t="shared" si="7"/>
        <v>6.6108364978598594E-2</v>
      </c>
      <c r="S44" s="233">
        <f t="shared" si="7"/>
        <v>6.7872392341832802E-2</v>
      </c>
      <c r="T44" s="233">
        <f t="shared" si="7"/>
        <v>6.6303265169780592E-2</v>
      </c>
      <c r="U44" s="233">
        <f t="shared" si="7"/>
        <v>6.7095750802701706E-2</v>
      </c>
      <c r="V44" s="233">
        <f t="shared" si="7"/>
        <v>6.4126478543130735E-2</v>
      </c>
      <c r="W44" s="233">
        <f t="shared" si="7"/>
        <v>6.474777091120687E-2</v>
      </c>
      <c r="X44" s="233">
        <f t="shared" si="7"/>
        <v>6.3661414773027308E-2</v>
      </c>
      <c r="Y44" s="233">
        <f t="shared" si="7"/>
        <v>7.0075262146869016E-2</v>
      </c>
    </row>
    <row r="45" spans="1:25" ht="12" customHeight="1" x14ac:dyDescent="0.25">
      <c r="A45" s="173" t="s">
        <v>94</v>
      </c>
      <c r="B45" s="233">
        <f t="shared" ref="B45:Y45" si="8">IF(B9=0,0,B9/B$5)</f>
        <v>9.526869301036486E-3</v>
      </c>
      <c r="C45" s="233">
        <f t="shared" si="8"/>
        <v>9.5268693010364894E-3</v>
      </c>
      <c r="D45" s="233">
        <f t="shared" si="8"/>
        <v>9.5268693010364842E-3</v>
      </c>
      <c r="E45" s="233">
        <f t="shared" si="8"/>
        <v>9.5268693010364825E-3</v>
      </c>
      <c r="F45" s="233">
        <f t="shared" si="8"/>
        <v>9.526869301036486E-3</v>
      </c>
      <c r="G45" s="233">
        <f t="shared" si="8"/>
        <v>8.5002584708065675E-3</v>
      </c>
      <c r="H45" s="233">
        <f t="shared" si="8"/>
        <v>8.4664569424874915E-3</v>
      </c>
      <c r="I45" s="233">
        <f t="shared" si="8"/>
        <v>8.2943900669715138E-3</v>
      </c>
      <c r="J45" s="233">
        <f t="shared" si="8"/>
        <v>8.3485557273294854E-3</v>
      </c>
      <c r="K45" s="233">
        <f t="shared" si="8"/>
        <v>8.5865852802521469E-3</v>
      </c>
      <c r="L45" s="233">
        <f t="shared" si="8"/>
        <v>4.5470831752871428E-2</v>
      </c>
      <c r="M45" s="233">
        <f t="shared" si="8"/>
        <v>4.8110444830482324E-2</v>
      </c>
      <c r="N45" s="233">
        <f t="shared" si="8"/>
        <v>4.6545711359156257E-2</v>
      </c>
      <c r="O45" s="233">
        <f t="shared" si="8"/>
        <v>4.1871910274732325E-2</v>
      </c>
      <c r="P45" s="233">
        <f t="shared" si="8"/>
        <v>4.329821766089785E-2</v>
      </c>
      <c r="Q45" s="233">
        <f t="shared" si="8"/>
        <v>4.3938572699152377E-2</v>
      </c>
      <c r="R45" s="233">
        <f t="shared" si="8"/>
        <v>4.4938922045434732E-2</v>
      </c>
      <c r="S45" s="233">
        <f t="shared" si="8"/>
        <v>4.4602505769877378E-2</v>
      </c>
      <c r="T45" s="233">
        <f t="shared" si="8"/>
        <v>4.1223415829951114E-2</v>
      </c>
      <c r="U45" s="233">
        <f t="shared" si="8"/>
        <v>4.1337779960550075E-2</v>
      </c>
      <c r="V45" s="233">
        <f t="shared" si="8"/>
        <v>4.0275629526161573E-2</v>
      </c>
      <c r="W45" s="233">
        <f t="shared" si="8"/>
        <v>4.2136514744816146E-2</v>
      </c>
      <c r="X45" s="233">
        <f t="shared" si="8"/>
        <v>4.1360706815511385E-2</v>
      </c>
      <c r="Y45" s="233">
        <f t="shared" si="8"/>
        <v>4.5847734270571934E-2</v>
      </c>
    </row>
    <row r="46" spans="1:25" ht="12" customHeight="1" x14ac:dyDescent="0.25">
      <c r="A46" s="173" t="s">
        <v>95</v>
      </c>
      <c r="B46" s="233">
        <f t="shared" ref="B46:Y46" si="9">IF(B10=0,0,B10/B$5)</f>
        <v>5.0284455472196656E-2</v>
      </c>
      <c r="C46" s="233">
        <f t="shared" si="9"/>
        <v>5.0284455472196642E-2</v>
      </c>
      <c r="D46" s="233">
        <f t="shared" si="9"/>
        <v>5.0284455472196621E-2</v>
      </c>
      <c r="E46" s="233">
        <f t="shared" si="9"/>
        <v>5.0284455472196656E-2</v>
      </c>
      <c r="F46" s="233">
        <f t="shared" si="9"/>
        <v>5.0284455472196642E-2</v>
      </c>
      <c r="G46" s="233">
        <f t="shared" si="9"/>
        <v>4.4337022792825358E-2</v>
      </c>
      <c r="H46" s="233">
        <f t="shared" si="9"/>
        <v>4.4207368512028312E-2</v>
      </c>
      <c r="I46" s="233">
        <f t="shared" si="9"/>
        <v>4.3315173591713753E-2</v>
      </c>
      <c r="J46" s="233">
        <f t="shared" si="9"/>
        <v>4.3619135696659768E-2</v>
      </c>
      <c r="K46" s="233">
        <f t="shared" si="9"/>
        <v>4.4315620964351661E-2</v>
      </c>
      <c r="L46" s="233">
        <f t="shared" si="9"/>
        <v>8.093002825624096E-2</v>
      </c>
      <c r="M46" s="233">
        <f t="shared" si="9"/>
        <v>8.6883429965320752E-2</v>
      </c>
      <c r="N46" s="233">
        <f t="shared" si="9"/>
        <v>8.2154508367670992E-2</v>
      </c>
      <c r="O46" s="233">
        <f t="shared" si="9"/>
        <v>7.5350013538741795E-2</v>
      </c>
      <c r="P46" s="233">
        <f t="shared" si="9"/>
        <v>7.8871208101707613E-2</v>
      </c>
      <c r="Q46" s="233">
        <f t="shared" si="9"/>
        <v>8.0064763477404599E-2</v>
      </c>
      <c r="R46" s="233">
        <f t="shared" si="9"/>
        <v>7.8713584079119159E-2</v>
      </c>
      <c r="S46" s="233">
        <f t="shared" si="9"/>
        <v>7.6669133560645378E-2</v>
      </c>
      <c r="T46" s="233">
        <f t="shared" si="9"/>
        <v>6.7013246112603092E-2</v>
      </c>
      <c r="U46" s="233">
        <f t="shared" si="9"/>
        <v>7.0791835745310117E-2</v>
      </c>
      <c r="V46" s="233">
        <f t="shared" si="9"/>
        <v>6.6441900800157022E-2</v>
      </c>
      <c r="W46" s="233">
        <f t="shared" si="9"/>
        <v>6.691995210191308E-2</v>
      </c>
      <c r="X46" s="233">
        <f t="shared" si="9"/>
        <v>6.5192576321634527E-2</v>
      </c>
      <c r="Y46" s="233">
        <f t="shared" si="9"/>
        <v>7.0735791480400628E-2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</v>
      </c>
      <c r="C47" s="234">
        <f t="shared" si="10"/>
        <v>0</v>
      </c>
      <c r="D47" s="234">
        <f t="shared" si="10"/>
        <v>0</v>
      </c>
      <c r="E47" s="234">
        <f t="shared" si="10"/>
        <v>0</v>
      </c>
      <c r="F47" s="234">
        <f t="shared" si="10"/>
        <v>0</v>
      </c>
      <c r="G47" s="234">
        <f t="shared" si="10"/>
        <v>6.7830981700559234E-2</v>
      </c>
      <c r="H47" s="234">
        <f t="shared" si="10"/>
        <v>7.0043916037111034E-2</v>
      </c>
      <c r="I47" s="234">
        <f t="shared" si="10"/>
        <v>8.13206520147325E-2</v>
      </c>
      <c r="J47" s="234">
        <f t="shared" si="10"/>
        <v>7.7748205771254325E-2</v>
      </c>
      <c r="K47" s="234">
        <f t="shared" si="10"/>
        <v>6.3848334497319303E-2</v>
      </c>
      <c r="L47" s="234">
        <f t="shared" si="10"/>
        <v>8.3815839727222077E-2</v>
      </c>
      <c r="M47" s="234">
        <f t="shared" si="10"/>
        <v>4.8079637442416431E-2</v>
      </c>
      <c r="N47" s="234">
        <f t="shared" si="10"/>
        <v>7.7148477166422563E-2</v>
      </c>
      <c r="O47" s="234">
        <f t="shared" si="10"/>
        <v>0.12801555246410135</v>
      </c>
      <c r="P47" s="234">
        <f t="shared" si="10"/>
        <v>0.13971907539177292</v>
      </c>
      <c r="Q47" s="234">
        <f t="shared" si="10"/>
        <v>0.13131682286369406</v>
      </c>
      <c r="R47" s="234">
        <f t="shared" si="10"/>
        <v>0.13331856196258762</v>
      </c>
      <c r="S47" s="234">
        <f t="shared" si="10"/>
        <v>0.11709624489538158</v>
      </c>
      <c r="T47" s="234">
        <f t="shared" si="10"/>
        <v>0.17073578820471108</v>
      </c>
      <c r="U47" s="234">
        <f t="shared" si="10"/>
        <v>0.16132820890401217</v>
      </c>
      <c r="V47" s="234">
        <f t="shared" si="10"/>
        <v>0.16356851247821405</v>
      </c>
      <c r="W47" s="234">
        <f t="shared" si="10"/>
        <v>0.15799332146928274</v>
      </c>
      <c r="X47" s="234">
        <f t="shared" si="10"/>
        <v>0.15473615008002958</v>
      </c>
      <c r="Y47" s="234">
        <f t="shared" si="10"/>
        <v>0.13975178340946037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0.85232025256538346</v>
      </c>
      <c r="C48" s="235">
        <f t="shared" si="11"/>
        <v>0.85232025256538368</v>
      </c>
      <c r="D48" s="235">
        <f t="shared" si="11"/>
        <v>0.85232025256538357</v>
      </c>
      <c r="E48" s="235">
        <f t="shared" si="11"/>
        <v>0.85232025256538357</v>
      </c>
      <c r="F48" s="235">
        <f t="shared" si="11"/>
        <v>0.85232025256538357</v>
      </c>
      <c r="G48" s="235">
        <f t="shared" si="11"/>
        <v>0.80093197312148967</v>
      </c>
      <c r="H48" s="235">
        <f t="shared" si="11"/>
        <v>0.79919425356576768</v>
      </c>
      <c r="I48" s="235">
        <f t="shared" si="11"/>
        <v>0.79056879023361826</v>
      </c>
      <c r="J48" s="235">
        <f t="shared" si="11"/>
        <v>0.79328352684626291</v>
      </c>
      <c r="K48" s="235">
        <f t="shared" si="11"/>
        <v>0.80405348408697597</v>
      </c>
      <c r="L48" s="235">
        <f t="shared" si="11"/>
        <v>0.68791744485030482</v>
      </c>
      <c r="M48" s="235">
        <f t="shared" si="11"/>
        <v>0.70831550811583921</v>
      </c>
      <c r="N48" s="235">
        <f t="shared" si="11"/>
        <v>0.69091419476705451</v>
      </c>
      <c r="O48" s="235">
        <f t="shared" si="11"/>
        <v>0.65696015919339323</v>
      </c>
      <c r="P48" s="235">
        <f t="shared" si="11"/>
        <v>0.64136901950826974</v>
      </c>
      <c r="Q48" s="235">
        <f t="shared" si="11"/>
        <v>0.64601557069672977</v>
      </c>
      <c r="R48" s="235">
        <f t="shared" si="11"/>
        <v>0.64467155838899437</v>
      </c>
      <c r="S48" s="235">
        <f t="shared" si="11"/>
        <v>0.66027942812496077</v>
      </c>
      <c r="T48" s="235">
        <f t="shared" si="11"/>
        <v>0.62101553921384445</v>
      </c>
      <c r="U48" s="235">
        <f t="shared" si="11"/>
        <v>0.62696180056488093</v>
      </c>
      <c r="V48" s="235">
        <f t="shared" si="11"/>
        <v>0.63560118847093716</v>
      </c>
      <c r="W48" s="235">
        <f t="shared" si="11"/>
        <v>0.63772079573649942</v>
      </c>
      <c r="X48" s="235">
        <f t="shared" si="11"/>
        <v>0.64446988304072217</v>
      </c>
      <c r="Y48" s="235">
        <f t="shared" si="11"/>
        <v>0.64073562310603416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MT: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3.6745000000000001</v>
      </c>
      <c r="C5" s="223">
        <f t="shared" si="0"/>
        <v>3.8652099999999998</v>
      </c>
      <c r="D5" s="223">
        <f t="shared" si="0"/>
        <v>3.77704</v>
      </c>
      <c r="E5" s="223">
        <f t="shared" si="0"/>
        <v>3.6520199999999998</v>
      </c>
      <c r="F5" s="223">
        <f t="shared" si="0"/>
        <v>3.5140600000000002</v>
      </c>
      <c r="G5" s="223">
        <f t="shared" si="0"/>
        <v>31.427103842942795</v>
      </c>
      <c r="H5" s="223">
        <f t="shared" si="0"/>
        <v>34.883314321587612</v>
      </c>
      <c r="I5" s="223">
        <f t="shared" si="0"/>
        <v>40.230072401585879</v>
      </c>
      <c r="J5" s="223">
        <f t="shared" si="0"/>
        <v>40.469162401679156</v>
      </c>
      <c r="K5" s="223">
        <f t="shared" si="0"/>
        <v>28.571874002921081</v>
      </c>
      <c r="L5" s="223">
        <f t="shared" si="0"/>
        <v>34.365683482398218</v>
      </c>
      <c r="M5" s="223">
        <f t="shared" si="0"/>
        <v>19.35514964216566</v>
      </c>
      <c r="N5" s="223">
        <f t="shared" si="0"/>
        <v>32.991698202695275</v>
      </c>
      <c r="O5" s="223">
        <f t="shared" si="0"/>
        <v>64.678489640031742</v>
      </c>
      <c r="P5" s="223">
        <f t="shared" si="0"/>
        <v>73.720021119350747</v>
      </c>
      <c r="Q5" s="223">
        <f t="shared" si="0"/>
        <v>69.31619203971033</v>
      </c>
      <c r="R5" s="223">
        <f t="shared" si="0"/>
        <v>67.014206319654278</v>
      </c>
      <c r="S5" s="223">
        <f t="shared" si="0"/>
        <v>58.364572840321607</v>
      </c>
      <c r="T5" s="223">
        <f t="shared" si="0"/>
        <v>59.048786486785488</v>
      </c>
      <c r="U5" s="223">
        <f t="shared" si="0"/>
        <v>67.019509847677938</v>
      </c>
      <c r="V5" s="223">
        <f t="shared" si="0"/>
        <v>85.488170533179627</v>
      </c>
      <c r="W5" s="223">
        <f t="shared" si="0"/>
        <v>90.045054133213839</v>
      </c>
      <c r="X5" s="223">
        <f t="shared" si="0"/>
        <v>99.475659973939884</v>
      </c>
      <c r="Y5" s="223">
        <f t="shared" si="0"/>
        <v>70.740066014290136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0</v>
      </c>
      <c r="C10" s="225">
        <f t="shared" si="1"/>
        <v>0</v>
      </c>
      <c r="D10" s="225">
        <f t="shared" si="1"/>
        <v>0</v>
      </c>
      <c r="E10" s="225">
        <f t="shared" si="1"/>
        <v>0</v>
      </c>
      <c r="F10" s="225">
        <f t="shared" si="1"/>
        <v>0</v>
      </c>
      <c r="G10" s="225">
        <f t="shared" si="1"/>
        <v>6.2984046286111497E-3</v>
      </c>
      <c r="H10" s="225">
        <f t="shared" si="1"/>
        <v>6.6233090469118346E-3</v>
      </c>
      <c r="I10" s="225">
        <f t="shared" si="1"/>
        <v>9.4111879009401919E-3</v>
      </c>
      <c r="J10" s="225">
        <f t="shared" si="1"/>
        <v>8.4992447851630158E-3</v>
      </c>
      <c r="K10" s="225">
        <f t="shared" si="1"/>
        <v>8.9762342611585336E-3</v>
      </c>
      <c r="L10" s="225">
        <f t="shared" si="1"/>
        <v>8.4064157376508283E-2</v>
      </c>
      <c r="M10" s="225">
        <f t="shared" si="1"/>
        <v>2.2982668605481309E-2</v>
      </c>
      <c r="N10" s="225">
        <f t="shared" si="1"/>
        <v>0.1017321365942655</v>
      </c>
      <c r="O10" s="225">
        <f t="shared" si="1"/>
        <v>0.78767908786536911</v>
      </c>
      <c r="P10" s="225">
        <f t="shared" si="1"/>
        <v>1.6676661259963801</v>
      </c>
      <c r="Q10" s="225">
        <f t="shared" si="1"/>
        <v>1.5570529689288639</v>
      </c>
      <c r="R10" s="225">
        <f t="shared" si="1"/>
        <v>1.524946242902194</v>
      </c>
      <c r="S10" s="225">
        <f t="shared" si="1"/>
        <v>1.2303172363480419</v>
      </c>
      <c r="T10" s="225">
        <f t="shared" si="1"/>
        <v>0.49839479669396225</v>
      </c>
      <c r="U10" s="225">
        <f t="shared" si="1"/>
        <v>0.44861852824144755</v>
      </c>
      <c r="V10" s="225">
        <f t="shared" si="1"/>
        <v>0.82490869537631806</v>
      </c>
      <c r="W10" s="225">
        <f t="shared" si="1"/>
        <v>0.80339258488830501</v>
      </c>
      <c r="X10" s="225">
        <f t="shared" si="1"/>
        <v>0.90504362649898173</v>
      </c>
      <c r="Y10" s="225">
        <f t="shared" si="1"/>
        <v>0.36509297814558683</v>
      </c>
      <c r="DA10" s="90"/>
    </row>
    <row r="11" spans="1:105" ht="12" customHeight="1" x14ac:dyDescent="0.25">
      <c r="A11" s="37" t="s">
        <v>82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6.2984046286111497E-3</v>
      </c>
      <c r="H11" s="226">
        <v>6.6233090469118346E-3</v>
      </c>
      <c r="I11" s="226">
        <v>9.4111879009401919E-3</v>
      </c>
      <c r="J11" s="226">
        <v>8.4992447851630158E-3</v>
      </c>
      <c r="K11" s="226">
        <v>8.9762342611585336E-3</v>
      </c>
      <c r="L11" s="226">
        <v>8.4064157376508283E-2</v>
      </c>
      <c r="M11" s="226">
        <v>2.2982668605481309E-2</v>
      </c>
      <c r="N11" s="226">
        <v>0.1017321365942655</v>
      </c>
      <c r="O11" s="226">
        <v>0.78767908786536911</v>
      </c>
      <c r="P11" s="226">
        <v>1.6676661259963801</v>
      </c>
      <c r="Q11" s="226">
        <v>1.5570529689288639</v>
      </c>
      <c r="R11" s="226">
        <v>1.524946242902194</v>
      </c>
      <c r="S11" s="226">
        <v>1.2303172363480419</v>
      </c>
      <c r="T11" s="226">
        <v>0.49839479669396225</v>
      </c>
      <c r="U11" s="226">
        <v>0.44861852824144755</v>
      </c>
      <c r="V11" s="226">
        <v>0.82490869537631806</v>
      </c>
      <c r="W11" s="226">
        <v>0.80339258488830501</v>
      </c>
      <c r="X11" s="226">
        <v>0.90504362649898173</v>
      </c>
      <c r="Y11" s="226">
        <v>0.36509297814558683</v>
      </c>
      <c r="DA11" s="69"/>
    </row>
    <row r="12" spans="1:105" ht="12" customHeight="1" x14ac:dyDescent="0.25">
      <c r="A12" s="37" t="s">
        <v>73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0</v>
      </c>
      <c r="C16" s="228">
        <f t="shared" si="2"/>
        <v>0</v>
      </c>
      <c r="D16" s="228">
        <f t="shared" si="2"/>
        <v>0</v>
      </c>
      <c r="E16" s="228">
        <f t="shared" si="2"/>
        <v>0</v>
      </c>
      <c r="F16" s="228">
        <f t="shared" si="2"/>
        <v>0</v>
      </c>
      <c r="G16" s="228">
        <f t="shared" si="2"/>
        <v>14.724354308012531</v>
      </c>
      <c r="H16" s="228">
        <f t="shared" si="2"/>
        <v>16.264094642801314</v>
      </c>
      <c r="I16" s="228">
        <f t="shared" si="2"/>
        <v>19.547559560519105</v>
      </c>
      <c r="J16" s="228">
        <f t="shared" si="2"/>
        <v>19.548043364181403</v>
      </c>
      <c r="K16" s="228">
        <f t="shared" si="2"/>
        <v>13.449114469598129</v>
      </c>
      <c r="L16" s="228">
        <f t="shared" si="2"/>
        <v>16.271011721919823</v>
      </c>
      <c r="M16" s="228">
        <f t="shared" si="2"/>
        <v>8.0909089646028747</v>
      </c>
      <c r="N16" s="228">
        <f t="shared" si="2"/>
        <v>14.666878157602778</v>
      </c>
      <c r="O16" s="228">
        <f t="shared" si="2"/>
        <v>26.623295118145968</v>
      </c>
      <c r="P16" s="228">
        <f t="shared" si="2"/>
        <v>31.045322926829467</v>
      </c>
      <c r="Q16" s="228">
        <f t="shared" si="2"/>
        <v>29.514782759583213</v>
      </c>
      <c r="R16" s="228">
        <f t="shared" si="2"/>
        <v>29.429264186136486</v>
      </c>
      <c r="S16" s="228">
        <f t="shared" si="2"/>
        <v>26.838539949945009</v>
      </c>
      <c r="T16" s="228">
        <f t="shared" si="2"/>
        <v>32.175011810270398</v>
      </c>
      <c r="U16" s="228">
        <f t="shared" si="2"/>
        <v>31.633537385024805</v>
      </c>
      <c r="V16" s="228">
        <f t="shared" si="2"/>
        <v>33.952886829819128</v>
      </c>
      <c r="W16" s="228">
        <f t="shared" si="2"/>
        <v>34.859663697719441</v>
      </c>
      <c r="X16" s="228">
        <f t="shared" si="2"/>
        <v>36.086824337558902</v>
      </c>
      <c r="Y16" s="228">
        <f t="shared" si="2"/>
        <v>28.683004773072973</v>
      </c>
      <c r="DA16" s="92"/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1.5399127038030609</v>
      </c>
      <c r="H19" s="229">
        <v>3.0798254074390559</v>
      </c>
      <c r="I19" s="229">
        <v>3.0798254074121214</v>
      </c>
      <c r="J19" s="229">
        <v>3.0798254074199143</v>
      </c>
      <c r="K19" s="229">
        <v>2.7866837099387123</v>
      </c>
      <c r="L19" s="229">
        <v>3.0798254075207061</v>
      </c>
      <c r="M19" s="229">
        <v>3.0798254077170797</v>
      </c>
      <c r="N19" s="229">
        <v>3.0798254075802838</v>
      </c>
      <c r="O19" s="229">
        <v>3.079825407181128</v>
      </c>
      <c r="P19" s="229">
        <v>4.6196175979017964</v>
      </c>
      <c r="Q19" s="229">
        <v>3.0798254071483777</v>
      </c>
      <c r="R19" s="229">
        <v>4.6196175979245506</v>
      </c>
      <c r="S19" s="229">
        <v>5.0122766089087198</v>
      </c>
      <c r="T19" s="229">
        <v>8.2208929335978151</v>
      </c>
      <c r="U19" s="229">
        <v>8.7902764360281278</v>
      </c>
      <c r="V19" s="229">
        <v>7.3397335124156209</v>
      </c>
      <c r="W19" s="229">
        <v>7.7270228509044427</v>
      </c>
      <c r="X19" s="229">
        <v>8.6748559731130825</v>
      </c>
      <c r="Y19" s="229">
        <v>9.1039729192058125</v>
      </c>
      <c r="DA19" s="73"/>
    </row>
    <row r="20" spans="1:105" ht="12" customHeight="1" x14ac:dyDescent="0.25">
      <c r="A20" s="46" t="s">
        <v>82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1.686989982609282</v>
      </c>
      <c r="H20" s="229">
        <v>1.6868176143857543</v>
      </c>
      <c r="I20" s="229">
        <v>1.6853385902537903</v>
      </c>
      <c r="J20" s="229">
        <v>1.6858223938709025</v>
      </c>
      <c r="K20" s="229">
        <v>3.0547062768418263</v>
      </c>
      <c r="L20" s="229">
        <v>3.336206664164326</v>
      </c>
      <c r="M20" s="229">
        <v>3.3686115857345422</v>
      </c>
      <c r="N20" s="229">
        <v>5.0171648657092982</v>
      </c>
      <c r="O20" s="229">
        <v>20.225708851086907</v>
      </c>
      <c r="P20" s="229">
        <v>21.448916215218215</v>
      </c>
      <c r="Q20" s="229">
        <v>21.50754143989095</v>
      </c>
      <c r="R20" s="229">
        <v>21.524702646506523</v>
      </c>
      <c r="S20" s="229">
        <v>18.309339468038772</v>
      </c>
      <c r="T20" s="229">
        <v>17.98853427547137</v>
      </c>
      <c r="U20" s="229">
        <v>15.940808132617953</v>
      </c>
      <c r="V20" s="229">
        <v>19.576566443792643</v>
      </c>
      <c r="W20" s="229">
        <v>19.155988531645864</v>
      </c>
      <c r="X20" s="229">
        <v>19.470227654487449</v>
      </c>
      <c r="Y20" s="229">
        <v>11.683383615417556</v>
      </c>
      <c r="DA20" s="73"/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11.497451621600188</v>
      </c>
      <c r="H21" s="229">
        <v>11.497451620976504</v>
      </c>
      <c r="I21" s="229">
        <v>14.782395562853193</v>
      </c>
      <c r="J21" s="229">
        <v>14.782395562890589</v>
      </c>
      <c r="K21" s="229">
        <v>4.4584182024436814</v>
      </c>
      <c r="L21" s="229">
        <v>9.8549796502347906</v>
      </c>
      <c r="M21" s="229">
        <v>1.6424719711512523</v>
      </c>
      <c r="N21" s="229">
        <v>6.5698878843131956</v>
      </c>
      <c r="O21" s="229">
        <v>3.3177608598779327</v>
      </c>
      <c r="P21" s="229">
        <v>4.9767891137094544</v>
      </c>
      <c r="Q21" s="229">
        <v>4.9274159125438874</v>
      </c>
      <c r="R21" s="229">
        <v>3.284943941705416</v>
      </c>
      <c r="S21" s="229">
        <v>2.7585327530202659</v>
      </c>
      <c r="T21" s="229">
        <v>5.6943998411539143</v>
      </c>
      <c r="U21" s="229">
        <v>6.6043242163494442</v>
      </c>
      <c r="V21" s="229">
        <v>6.7534270735584041</v>
      </c>
      <c r="W21" s="229">
        <v>7.6817669551184506</v>
      </c>
      <c r="X21" s="229">
        <v>7.6286433099245041</v>
      </c>
      <c r="Y21" s="229">
        <v>7.5735695583876197</v>
      </c>
      <c r="DA21" s="73"/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3.1493062803739109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0.75839111997725228</v>
      </c>
      <c r="T22" s="229">
        <v>0.27118476004729991</v>
      </c>
      <c r="U22" s="229">
        <v>0.29812860002928104</v>
      </c>
      <c r="V22" s="229">
        <v>0.28315980005246238</v>
      </c>
      <c r="W22" s="229">
        <v>0.29488536005068183</v>
      </c>
      <c r="X22" s="229">
        <v>0.31309740003386616</v>
      </c>
      <c r="Y22" s="229">
        <v>0.32207868006198342</v>
      </c>
      <c r="DA22" s="73"/>
    </row>
    <row r="23" spans="1:105" ht="12" customHeight="1" x14ac:dyDescent="0.25">
      <c r="A23" s="46" t="s">
        <v>73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/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0</v>
      </c>
      <c r="C27" s="228">
        <f t="shared" si="3"/>
        <v>0</v>
      </c>
      <c r="D27" s="228">
        <f t="shared" si="3"/>
        <v>0</v>
      </c>
      <c r="E27" s="228">
        <f t="shared" si="3"/>
        <v>0</v>
      </c>
      <c r="F27" s="228">
        <f t="shared" si="3"/>
        <v>0</v>
      </c>
      <c r="G27" s="228">
        <f t="shared" si="3"/>
        <v>13.030241130301654</v>
      </c>
      <c r="H27" s="228">
        <f t="shared" si="3"/>
        <v>14.392826369739387</v>
      </c>
      <c r="I27" s="228">
        <f t="shared" si="3"/>
        <v>17.298511653165836</v>
      </c>
      <c r="J27" s="228">
        <f t="shared" si="3"/>
        <v>17.298939792712584</v>
      </c>
      <c r="K27" s="228">
        <f t="shared" si="3"/>
        <v>11.157053299061793</v>
      </c>
      <c r="L27" s="228">
        <f t="shared" si="3"/>
        <v>14.398947603101888</v>
      </c>
      <c r="M27" s="228">
        <f t="shared" si="3"/>
        <v>7.1600080089573046</v>
      </c>
      <c r="N27" s="228">
        <f t="shared" si="3"/>
        <v>12.979377908498229</v>
      </c>
      <c r="O27" s="228">
        <f t="shared" si="3"/>
        <v>26.069815434020398</v>
      </c>
      <c r="P27" s="228">
        <f t="shared" si="3"/>
        <v>29.983582066524907</v>
      </c>
      <c r="Q27" s="228">
        <f t="shared" si="3"/>
        <v>28.629246311198251</v>
      </c>
      <c r="R27" s="228">
        <f t="shared" si="3"/>
        <v>28.553325890615596</v>
      </c>
      <c r="S27" s="228">
        <f t="shared" si="3"/>
        <v>25.436005654028552</v>
      </c>
      <c r="T27" s="228">
        <f t="shared" si="3"/>
        <v>20.997559879821122</v>
      </c>
      <c r="U27" s="228">
        <f t="shared" si="3"/>
        <v>30.179193934411678</v>
      </c>
      <c r="V27" s="228">
        <f t="shared" si="3"/>
        <v>46.24940500798418</v>
      </c>
      <c r="W27" s="228">
        <f t="shared" si="3"/>
        <v>49.617457850606087</v>
      </c>
      <c r="X27" s="228">
        <f t="shared" si="3"/>
        <v>56.784032009882011</v>
      </c>
      <c r="Y27" s="228">
        <f t="shared" si="3"/>
        <v>35.632958263071572</v>
      </c>
      <c r="DA27" s="92"/>
    </row>
    <row r="28" spans="1:105" ht="12" customHeight="1" x14ac:dyDescent="0.25">
      <c r="A28" s="18" t="s">
        <v>28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0</v>
      </c>
      <c r="U28" s="230">
        <v>0</v>
      </c>
      <c r="V28" s="230">
        <v>0</v>
      </c>
      <c r="W28" s="230">
        <v>0</v>
      </c>
      <c r="X28" s="230">
        <v>0</v>
      </c>
      <c r="Y28" s="230">
        <v>0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1.3627377765047191</v>
      </c>
      <c r="H30" s="230">
        <v>2.7254755528615933</v>
      </c>
      <c r="I30" s="230">
        <v>2.7254755528377581</v>
      </c>
      <c r="J30" s="230">
        <v>2.7254755528446544</v>
      </c>
      <c r="K30" s="230">
        <v>3.0186172507504958</v>
      </c>
      <c r="L30" s="230">
        <v>2.7254755529338488</v>
      </c>
      <c r="M30" s="230">
        <v>2.7254755531076276</v>
      </c>
      <c r="N30" s="230">
        <v>2.7254755529865706</v>
      </c>
      <c r="O30" s="230">
        <v>2.7254755526333403</v>
      </c>
      <c r="P30" s="230">
        <v>4.0881066817095828</v>
      </c>
      <c r="Q30" s="230">
        <v>2.725475552604359</v>
      </c>
      <c r="R30" s="230">
        <v>4.0881066817297196</v>
      </c>
      <c r="S30" s="230">
        <v>4.5343495508049791</v>
      </c>
      <c r="T30" s="230">
        <v>2.4697109917450248</v>
      </c>
      <c r="U30" s="230">
        <v>2.6142913688265534</v>
      </c>
      <c r="V30" s="230">
        <v>2.0072190131902352</v>
      </c>
      <c r="W30" s="230">
        <v>2.1183187146663482</v>
      </c>
      <c r="X30" s="230">
        <v>2.3842014727678316</v>
      </c>
      <c r="Y30" s="230">
        <v>2.4019082476007245</v>
      </c>
      <c r="DA30" s="71"/>
    </row>
    <row r="31" spans="1:105" ht="12" customHeight="1" x14ac:dyDescent="0.25">
      <c r="A31" s="18" t="s">
        <v>82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1.4928930530991431</v>
      </c>
      <c r="H31" s="230">
        <v>1.4927405167319254</v>
      </c>
      <c r="I31" s="230">
        <v>1.4914316619819046</v>
      </c>
      <c r="J31" s="230">
        <v>1.491859801488657</v>
      </c>
      <c r="K31" s="230">
        <v>3.3089471296523141</v>
      </c>
      <c r="L31" s="230">
        <v>2.9523588189483201</v>
      </c>
      <c r="M31" s="230">
        <v>2.981035386561111</v>
      </c>
      <c r="N31" s="230">
        <v>4.4399140786156375</v>
      </c>
      <c r="O31" s="230">
        <v>20.408304581464851</v>
      </c>
      <c r="P31" s="230">
        <v>21.491291618943446</v>
      </c>
      <c r="Q31" s="230">
        <v>21.543279551533377</v>
      </c>
      <c r="R31" s="230">
        <v>21.558225070837135</v>
      </c>
      <c r="S31" s="230">
        <v>18.406153016401404</v>
      </c>
      <c r="T31" s="230">
        <v>15.472952728275553</v>
      </c>
      <c r="U31" s="230">
        <v>24.073263661116869</v>
      </c>
      <c r="V31" s="230">
        <v>40.450482266195401</v>
      </c>
      <c r="W31" s="230">
        <v>43.202451128691685</v>
      </c>
      <c r="X31" s="230">
        <v>50.347606404382759</v>
      </c>
      <c r="Y31" s="230">
        <v>29.281183731181795</v>
      </c>
      <c r="DA31" s="71"/>
    </row>
    <row r="32" spans="1:105" ht="12" customHeight="1" x14ac:dyDescent="0.25">
      <c r="A32" s="18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10.174610300697791</v>
      </c>
      <c r="H32" s="230">
        <v>10.174610300145869</v>
      </c>
      <c r="I32" s="230">
        <v>13.081604438346172</v>
      </c>
      <c r="J32" s="230">
        <v>13.081604438379273</v>
      </c>
      <c r="K32" s="230">
        <v>4.8294889186589822</v>
      </c>
      <c r="L32" s="230">
        <v>8.7211132312197197</v>
      </c>
      <c r="M32" s="230">
        <v>1.4534970692885654</v>
      </c>
      <c r="N32" s="230">
        <v>5.8139882768960209</v>
      </c>
      <c r="O32" s="230">
        <v>2.9360352999222057</v>
      </c>
      <c r="P32" s="230">
        <v>4.4041837658718777</v>
      </c>
      <c r="Q32" s="230">
        <v>4.360491207060516</v>
      </c>
      <c r="R32" s="230">
        <v>2.9069941380487405</v>
      </c>
      <c r="S32" s="230">
        <v>2.4955030868221697</v>
      </c>
      <c r="T32" s="230">
        <v>3.0548961598005469</v>
      </c>
      <c r="U32" s="230">
        <v>3.4916389044682559</v>
      </c>
      <c r="V32" s="230">
        <v>3.7917037285985442</v>
      </c>
      <c r="W32" s="230">
        <v>4.2966880072480471</v>
      </c>
      <c r="X32" s="230">
        <v>4.0522241327314177</v>
      </c>
      <c r="Y32" s="230">
        <v>3.9498662842890493</v>
      </c>
      <c r="DA32" s="71"/>
    </row>
    <row r="33" spans="1:10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/>
    </row>
    <row r="34" spans="1:105" ht="12" customHeight="1" x14ac:dyDescent="0.25">
      <c r="A34" s="18" t="s">
        <v>73</v>
      </c>
      <c r="B34" s="230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0">
        <v>0</v>
      </c>
      <c r="K34" s="230">
        <v>0</v>
      </c>
      <c r="L34" s="230">
        <v>0</v>
      </c>
      <c r="M34" s="230">
        <v>0</v>
      </c>
      <c r="N34" s="230">
        <v>0</v>
      </c>
      <c r="O34" s="230">
        <v>0</v>
      </c>
      <c r="P34" s="230">
        <v>0</v>
      </c>
      <c r="Q34" s="230">
        <v>0</v>
      </c>
      <c r="R34" s="230">
        <v>0</v>
      </c>
      <c r="S34" s="230">
        <v>0</v>
      </c>
      <c r="T34" s="230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3.6745000000000001</v>
      </c>
      <c r="C38" s="236">
        <f t="shared" si="4"/>
        <v>3.8652099999999998</v>
      </c>
      <c r="D38" s="236">
        <f t="shared" si="4"/>
        <v>3.77704</v>
      </c>
      <c r="E38" s="236">
        <f t="shared" si="4"/>
        <v>3.6520199999999998</v>
      </c>
      <c r="F38" s="236">
        <f t="shared" si="4"/>
        <v>3.5140600000000002</v>
      </c>
      <c r="G38" s="236">
        <f t="shared" si="4"/>
        <v>3.66621</v>
      </c>
      <c r="H38" s="236">
        <f t="shared" si="4"/>
        <v>4.2197699999999996</v>
      </c>
      <c r="I38" s="236">
        <f t="shared" si="4"/>
        <v>3.37459</v>
      </c>
      <c r="J38" s="236">
        <f t="shared" si="4"/>
        <v>3.61368</v>
      </c>
      <c r="K38" s="236">
        <f t="shared" si="4"/>
        <v>3.9567299999999999</v>
      </c>
      <c r="L38" s="236">
        <f t="shared" si="4"/>
        <v>3.6116600000000001</v>
      </c>
      <c r="M38" s="236">
        <f t="shared" si="4"/>
        <v>4.0812499999999998</v>
      </c>
      <c r="N38" s="236">
        <f t="shared" si="4"/>
        <v>5.2437100000000001</v>
      </c>
      <c r="O38" s="236">
        <f t="shared" si="4"/>
        <v>11.197699999999999</v>
      </c>
      <c r="P38" s="236">
        <f t="shared" si="4"/>
        <v>11.02345</v>
      </c>
      <c r="Q38" s="236">
        <f t="shared" si="4"/>
        <v>9.6151099999999996</v>
      </c>
      <c r="R38" s="236">
        <f t="shared" si="4"/>
        <v>7.5066699999999997</v>
      </c>
      <c r="S38" s="236">
        <f t="shared" si="4"/>
        <v>4.8597099999999998</v>
      </c>
      <c r="T38" s="236">
        <f t="shared" si="4"/>
        <v>5.3778199999999998</v>
      </c>
      <c r="U38" s="236">
        <f t="shared" si="4"/>
        <v>4.7581600000000002</v>
      </c>
      <c r="V38" s="236">
        <f t="shared" si="4"/>
        <v>4.4609699999999997</v>
      </c>
      <c r="W38" s="236">
        <f t="shared" si="4"/>
        <v>4.7645399999999993</v>
      </c>
      <c r="X38" s="236">
        <f t="shared" si="4"/>
        <v>5.6997599999999986</v>
      </c>
      <c r="Y38" s="236">
        <f t="shared" si="4"/>
        <v>6.0590100000000007</v>
      </c>
      <c r="DA38" s="93"/>
    </row>
    <row r="39" spans="1:105" ht="12" customHeight="1" x14ac:dyDescent="0.25">
      <c r="A39" s="43" t="s">
        <v>106</v>
      </c>
      <c r="B39" s="237">
        <f>ISI!B$53</f>
        <v>0</v>
      </c>
      <c r="C39" s="237">
        <f>ISI!C$53</f>
        <v>0</v>
      </c>
      <c r="D39" s="237">
        <f>ISI!D$53</f>
        <v>0</v>
      </c>
      <c r="E39" s="237">
        <f>ISI!E$53</f>
        <v>0</v>
      </c>
      <c r="F39" s="237">
        <f>ISI!F$53</f>
        <v>0</v>
      </c>
      <c r="G39" s="237">
        <f>ISI!G$53</f>
        <v>0</v>
      </c>
      <c r="H39" s="237">
        <f>ISI!H$53</f>
        <v>0</v>
      </c>
      <c r="I39" s="237">
        <f>ISI!I$53</f>
        <v>0</v>
      </c>
      <c r="J39" s="237">
        <f>ISI!J$53</f>
        <v>0</v>
      </c>
      <c r="K39" s="237">
        <f>ISI!K$53</f>
        <v>0</v>
      </c>
      <c r="L39" s="237">
        <f>ISI!L$53</f>
        <v>0</v>
      </c>
      <c r="M39" s="237">
        <f>ISI!M$53</f>
        <v>0</v>
      </c>
      <c r="N39" s="237">
        <f>ISI!N$53</f>
        <v>0</v>
      </c>
      <c r="O39" s="237">
        <f>ISI!O$53</f>
        <v>0</v>
      </c>
      <c r="P39" s="237">
        <f>ISI!P$53</f>
        <v>0</v>
      </c>
      <c r="Q39" s="237">
        <f>ISI!Q$53</f>
        <v>0</v>
      </c>
      <c r="R39" s="237">
        <f>ISI!R$53</f>
        <v>0</v>
      </c>
      <c r="S39" s="237">
        <f>ISI!S$53</f>
        <v>0</v>
      </c>
      <c r="T39" s="237">
        <f>ISI!T$53</f>
        <v>0</v>
      </c>
      <c r="U39" s="237">
        <f>ISI!U$53</f>
        <v>0</v>
      </c>
      <c r="V39" s="237">
        <f>ISI!V$53</f>
        <v>0</v>
      </c>
      <c r="W39" s="237">
        <f>ISI!W$53</f>
        <v>0</v>
      </c>
      <c r="X39" s="237">
        <f>ISI!X$53</f>
        <v>0</v>
      </c>
      <c r="Y39" s="237">
        <f>ISI!Y$53</f>
        <v>0</v>
      </c>
      <c r="DA39" s="83"/>
    </row>
    <row r="40" spans="1:105" ht="12" customHeight="1" x14ac:dyDescent="0.25">
      <c r="A40" s="44" t="s">
        <v>107</v>
      </c>
      <c r="B40" s="238">
        <f>NFM!B$72</f>
        <v>0</v>
      </c>
      <c r="C40" s="238">
        <f>NFM!C$72</f>
        <v>0</v>
      </c>
      <c r="D40" s="238">
        <f>NFM!D$72</f>
        <v>0</v>
      </c>
      <c r="E40" s="238">
        <f>NFM!E$72</f>
        <v>0</v>
      </c>
      <c r="F40" s="238">
        <f>NFM!F$72</f>
        <v>0</v>
      </c>
      <c r="G40" s="238">
        <f>NFM!G$72</f>
        <v>0</v>
      </c>
      <c r="H40" s="238">
        <f>NFM!H$72</f>
        <v>0</v>
      </c>
      <c r="I40" s="238">
        <f>NFM!I$72</f>
        <v>0</v>
      </c>
      <c r="J40" s="238">
        <f>NFM!J$72</f>
        <v>0</v>
      </c>
      <c r="K40" s="238">
        <f>NFM!K$72</f>
        <v>0</v>
      </c>
      <c r="L40" s="238">
        <f>NFM!L$72</f>
        <v>0</v>
      </c>
      <c r="M40" s="238">
        <f>NFM!M$72</f>
        <v>0</v>
      </c>
      <c r="N40" s="238">
        <f>NFM!N$72</f>
        <v>0</v>
      </c>
      <c r="O40" s="238">
        <f>NFM!O$72</f>
        <v>0</v>
      </c>
      <c r="P40" s="238">
        <f>NFM!P$72</f>
        <v>0</v>
      </c>
      <c r="Q40" s="238">
        <f>NFM!Q$72</f>
        <v>0</v>
      </c>
      <c r="R40" s="238">
        <f>NFM!R$72</f>
        <v>0</v>
      </c>
      <c r="S40" s="238">
        <f>NFM!S$72</f>
        <v>0</v>
      </c>
      <c r="T40" s="238">
        <f>NFM!T$72</f>
        <v>0</v>
      </c>
      <c r="U40" s="238">
        <f>NFM!U$72</f>
        <v>0</v>
      </c>
      <c r="V40" s="238">
        <f>NFM!V$72</f>
        <v>0</v>
      </c>
      <c r="W40" s="238">
        <f>NFM!W$72</f>
        <v>0</v>
      </c>
      <c r="X40" s="238">
        <f>NFM!X$72</f>
        <v>0</v>
      </c>
      <c r="Y40" s="238">
        <f>NFM!Y$72</f>
        <v>0</v>
      </c>
      <c r="DA40" s="94"/>
    </row>
    <row r="41" spans="1:105" ht="12" customHeight="1" x14ac:dyDescent="0.25">
      <c r="A41" s="44" t="s">
        <v>108</v>
      </c>
      <c r="B41" s="238">
        <f>CHI!B$78</f>
        <v>0</v>
      </c>
      <c r="C41" s="238">
        <f>CHI!C$78</f>
        <v>0</v>
      </c>
      <c r="D41" s="238">
        <f>CHI!D$78</f>
        <v>0</v>
      </c>
      <c r="E41" s="238">
        <f>CHI!E$78</f>
        <v>0</v>
      </c>
      <c r="F41" s="238">
        <f>CHI!F$78</f>
        <v>0</v>
      </c>
      <c r="G41" s="238">
        <f>CHI!G$78</f>
        <v>0</v>
      </c>
      <c r="H41" s="238">
        <f>CHI!H$78</f>
        <v>0</v>
      </c>
      <c r="I41" s="238">
        <f>CHI!I$78</f>
        <v>0</v>
      </c>
      <c r="J41" s="238">
        <f>CHI!J$78</f>
        <v>0</v>
      </c>
      <c r="K41" s="238">
        <f>CHI!K$78</f>
        <v>0</v>
      </c>
      <c r="L41" s="238">
        <f>CHI!L$78</f>
        <v>0</v>
      </c>
      <c r="M41" s="238">
        <f>CHI!M$78</f>
        <v>0</v>
      </c>
      <c r="N41" s="238">
        <f>CHI!N$78</f>
        <v>0</v>
      </c>
      <c r="O41" s="238">
        <f>CHI!O$78</f>
        <v>0</v>
      </c>
      <c r="P41" s="238">
        <f>CHI!P$78</f>
        <v>0</v>
      </c>
      <c r="Q41" s="238">
        <f>CHI!Q$78</f>
        <v>0</v>
      </c>
      <c r="R41" s="238">
        <f>CHI!R$78</f>
        <v>0</v>
      </c>
      <c r="S41" s="238">
        <f>CHI!S$78</f>
        <v>0</v>
      </c>
      <c r="T41" s="238">
        <f>CHI!T$78</f>
        <v>0</v>
      </c>
      <c r="U41" s="238">
        <f>CHI!U$78</f>
        <v>0</v>
      </c>
      <c r="V41" s="238">
        <f>CHI!V$78</f>
        <v>0</v>
      </c>
      <c r="W41" s="238">
        <f>CHI!W$78</f>
        <v>0</v>
      </c>
      <c r="X41" s="238">
        <f>CHI!X$78</f>
        <v>0</v>
      </c>
      <c r="Y41" s="238">
        <f>CHI!Y$78</f>
        <v>0</v>
      </c>
      <c r="DA41" s="94"/>
    </row>
    <row r="42" spans="1:105" ht="12" customHeight="1" x14ac:dyDescent="0.25">
      <c r="A42" s="44" t="s">
        <v>109</v>
      </c>
      <c r="B42" s="238">
        <f>NMM!B$58</f>
        <v>0</v>
      </c>
      <c r="C42" s="238">
        <f>NMM!C$58</f>
        <v>0</v>
      </c>
      <c r="D42" s="238">
        <f>NMM!D$58</f>
        <v>0</v>
      </c>
      <c r="E42" s="238">
        <f>NMM!E$58</f>
        <v>0</v>
      </c>
      <c r="F42" s="238">
        <f>NMM!F$58</f>
        <v>0</v>
      </c>
      <c r="G42" s="238">
        <f>NMM!G$58</f>
        <v>0</v>
      </c>
      <c r="H42" s="238">
        <f>NMM!H$58</f>
        <v>0</v>
      </c>
      <c r="I42" s="238">
        <f>NMM!I$58</f>
        <v>0</v>
      </c>
      <c r="J42" s="238">
        <f>NMM!J$58</f>
        <v>0</v>
      </c>
      <c r="K42" s="238">
        <f>NMM!K$58</f>
        <v>0</v>
      </c>
      <c r="L42" s="238">
        <f>NMM!L$58</f>
        <v>0</v>
      </c>
      <c r="M42" s="238">
        <f>NMM!M$58</f>
        <v>0</v>
      </c>
      <c r="N42" s="238">
        <f>NMM!N$58</f>
        <v>0</v>
      </c>
      <c r="O42" s="238">
        <f>NMM!O$58</f>
        <v>0</v>
      </c>
      <c r="P42" s="238">
        <f>NMM!P$58</f>
        <v>0</v>
      </c>
      <c r="Q42" s="238">
        <f>NMM!Q$58</f>
        <v>0</v>
      </c>
      <c r="R42" s="238">
        <f>NMM!R$58</f>
        <v>0</v>
      </c>
      <c r="S42" s="238">
        <f>NMM!S$58</f>
        <v>0</v>
      </c>
      <c r="T42" s="238">
        <f>NMM!T$58</f>
        <v>0</v>
      </c>
      <c r="U42" s="238">
        <f>NMM!U$58</f>
        <v>0</v>
      </c>
      <c r="V42" s="238">
        <f>NMM!V$58</f>
        <v>0</v>
      </c>
      <c r="W42" s="238">
        <f>NMM!W$58</f>
        <v>0</v>
      </c>
      <c r="X42" s="238">
        <f>NMM!X$58</f>
        <v>0</v>
      </c>
      <c r="Y42" s="238">
        <f>NMM!Y$58</f>
        <v>0</v>
      </c>
      <c r="DA42" s="94"/>
    </row>
    <row r="43" spans="1:105" ht="12" customHeight="1" x14ac:dyDescent="0.25">
      <c r="A43" s="45" t="s">
        <v>110</v>
      </c>
      <c r="B43" s="239">
        <v>3.6745000000000001</v>
      </c>
      <c r="C43" s="239">
        <v>3.8652099999999998</v>
      </c>
      <c r="D43" s="239">
        <v>3.77704</v>
      </c>
      <c r="E43" s="239">
        <v>3.6520199999999998</v>
      </c>
      <c r="F43" s="239">
        <v>3.5140600000000002</v>
      </c>
      <c r="G43" s="239">
        <v>3.66621</v>
      </c>
      <c r="H43" s="239">
        <v>4.2197699999999996</v>
      </c>
      <c r="I43" s="239">
        <v>3.37459</v>
      </c>
      <c r="J43" s="239">
        <v>3.61368</v>
      </c>
      <c r="K43" s="239">
        <v>3.9567299999999999</v>
      </c>
      <c r="L43" s="239">
        <v>3.6116600000000001</v>
      </c>
      <c r="M43" s="239">
        <v>4.0812499999999998</v>
      </c>
      <c r="N43" s="239">
        <v>5.2437100000000001</v>
      </c>
      <c r="O43" s="239">
        <v>11.197699999999999</v>
      </c>
      <c r="P43" s="239">
        <v>11.02345</v>
      </c>
      <c r="Q43" s="239">
        <v>9.6151099999999996</v>
      </c>
      <c r="R43" s="239">
        <v>7.5066699999999997</v>
      </c>
      <c r="S43" s="239">
        <v>4.8597099999999998</v>
      </c>
      <c r="T43" s="239">
        <v>5.3778199999999998</v>
      </c>
      <c r="U43" s="239">
        <v>4.7581600000000002</v>
      </c>
      <c r="V43" s="239">
        <v>4.4609699999999997</v>
      </c>
      <c r="W43" s="239">
        <v>4.7645399999999993</v>
      </c>
      <c r="X43" s="239">
        <v>5.6997599999999986</v>
      </c>
      <c r="Y43" s="239">
        <v>6.0590100000000007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0.99999999999999989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0.99999999999999989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0.99999999999999989</v>
      </c>
      <c r="T47" s="232">
        <f t="shared" si="5"/>
        <v>1</v>
      </c>
      <c r="U47" s="232">
        <f t="shared" si="5"/>
        <v>0.99999999999999989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0.99999999999999989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0</v>
      </c>
      <c r="C52" s="233">
        <f t="shared" si="10"/>
        <v>0</v>
      </c>
      <c r="D52" s="233">
        <f t="shared" si="10"/>
        <v>0</v>
      </c>
      <c r="E52" s="233">
        <f t="shared" si="10"/>
        <v>0</v>
      </c>
      <c r="F52" s="233">
        <f t="shared" si="10"/>
        <v>0</v>
      </c>
      <c r="G52" s="233">
        <f t="shared" si="10"/>
        <v>2.0041314211094593E-4</v>
      </c>
      <c r="H52" s="233">
        <f t="shared" si="10"/>
        <v>1.8987040582932758E-4</v>
      </c>
      <c r="I52" s="233">
        <f t="shared" si="10"/>
        <v>2.3393415271530062E-4</v>
      </c>
      <c r="J52" s="233">
        <f t="shared" si="10"/>
        <v>2.1001780814742938E-4</v>
      </c>
      <c r="K52" s="233">
        <f t="shared" si="10"/>
        <v>3.1416330130256201E-4</v>
      </c>
      <c r="L52" s="233">
        <f t="shared" si="10"/>
        <v>2.446165734476521E-3</v>
      </c>
      <c r="M52" s="233">
        <f t="shared" si="10"/>
        <v>1.1874188022505912E-3</v>
      </c>
      <c r="N52" s="233">
        <f t="shared" si="10"/>
        <v>3.083567749960638E-3</v>
      </c>
      <c r="O52" s="233">
        <f t="shared" si="10"/>
        <v>1.2178377884969154E-2</v>
      </c>
      <c r="P52" s="233">
        <f t="shared" si="10"/>
        <v>2.2621617583322082E-2</v>
      </c>
      <c r="Q52" s="233">
        <f t="shared" si="10"/>
        <v>2.2463048288008217E-2</v>
      </c>
      <c r="R52" s="233">
        <f t="shared" si="10"/>
        <v>2.2755566717126811E-2</v>
      </c>
      <c r="S52" s="233">
        <f t="shared" si="10"/>
        <v>2.1079863630871432E-2</v>
      </c>
      <c r="T52" s="233">
        <f t="shared" si="10"/>
        <v>8.4403901645886976E-3</v>
      </c>
      <c r="U52" s="233">
        <f t="shared" si="10"/>
        <v>6.6938497351154693E-3</v>
      </c>
      <c r="V52" s="233">
        <f t="shared" si="10"/>
        <v>9.6493899709335206E-3</v>
      </c>
      <c r="W52" s="233">
        <f t="shared" si="10"/>
        <v>8.9221178511343386E-3</v>
      </c>
      <c r="X52" s="233">
        <f t="shared" si="10"/>
        <v>9.0981414623042493E-3</v>
      </c>
      <c r="Y52" s="233">
        <f t="shared" si="10"/>
        <v>5.1610494408053671E-3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</v>
      </c>
      <c r="C53" s="234">
        <f t="shared" si="11"/>
        <v>0</v>
      </c>
      <c r="D53" s="234">
        <f t="shared" si="11"/>
        <v>0</v>
      </c>
      <c r="E53" s="234">
        <f t="shared" si="11"/>
        <v>0</v>
      </c>
      <c r="F53" s="234">
        <f t="shared" si="11"/>
        <v>0</v>
      </c>
      <c r="G53" s="234">
        <f t="shared" si="11"/>
        <v>0.46852406068333913</v>
      </c>
      <c r="H53" s="234">
        <f t="shared" si="11"/>
        <v>0.4662428143399277</v>
      </c>
      <c r="I53" s="234">
        <f t="shared" si="11"/>
        <v>0.48589421777298453</v>
      </c>
      <c r="J53" s="234">
        <f t="shared" si="11"/>
        <v>0.48303553135486466</v>
      </c>
      <c r="K53" s="234">
        <f t="shared" si="11"/>
        <v>0.47071166799290598</v>
      </c>
      <c r="L53" s="234">
        <f t="shared" si="11"/>
        <v>0.47346684462870303</v>
      </c>
      <c r="M53" s="234">
        <f t="shared" si="11"/>
        <v>0.41802358102035203</v>
      </c>
      <c r="N53" s="234">
        <f t="shared" si="11"/>
        <v>0.44456269172602214</v>
      </c>
      <c r="O53" s="234">
        <f t="shared" si="11"/>
        <v>0.4116251827511429</v>
      </c>
      <c r="P53" s="234">
        <f t="shared" si="11"/>
        <v>0.42112471558530779</v>
      </c>
      <c r="Q53" s="234">
        <f t="shared" si="11"/>
        <v>0.42579925254224271</v>
      </c>
      <c r="R53" s="234">
        <f t="shared" si="11"/>
        <v>0.43914963412027036</v>
      </c>
      <c r="S53" s="234">
        <f t="shared" si="11"/>
        <v>0.45984299454006111</v>
      </c>
      <c r="T53" s="234">
        <f t="shared" si="11"/>
        <v>0.54488862048792208</v>
      </c>
      <c r="U53" s="234">
        <f t="shared" si="11"/>
        <v>0.47200490509288362</v>
      </c>
      <c r="V53" s="234">
        <f t="shared" si="11"/>
        <v>0.39716473774159605</v>
      </c>
      <c r="W53" s="234">
        <f t="shared" si="11"/>
        <v>0.38713579588888464</v>
      </c>
      <c r="X53" s="234">
        <f t="shared" si="11"/>
        <v>0.36277039375273046</v>
      </c>
      <c r="Y53" s="234">
        <f t="shared" si="11"/>
        <v>0.40547042700354202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</v>
      </c>
      <c r="C54" s="235">
        <f t="shared" si="12"/>
        <v>0</v>
      </c>
      <c r="D54" s="235">
        <f t="shared" si="12"/>
        <v>0</v>
      </c>
      <c r="E54" s="235">
        <f t="shared" si="12"/>
        <v>0</v>
      </c>
      <c r="F54" s="235">
        <f t="shared" si="12"/>
        <v>0</v>
      </c>
      <c r="G54" s="235">
        <f t="shared" si="12"/>
        <v>0.41461794237930383</v>
      </c>
      <c r="H54" s="235">
        <f t="shared" si="12"/>
        <v>0.41259916523563694</v>
      </c>
      <c r="I54" s="235">
        <f t="shared" si="12"/>
        <v>0.42998957298629975</v>
      </c>
      <c r="J54" s="235">
        <f t="shared" si="12"/>
        <v>0.42745979323740124</v>
      </c>
      <c r="K54" s="235">
        <f t="shared" si="12"/>
        <v>0.39049077767601587</v>
      </c>
      <c r="L54" s="235">
        <f t="shared" si="12"/>
        <v>0.41899203344746205</v>
      </c>
      <c r="M54" s="235">
        <f t="shared" si="12"/>
        <v>0.36992780429653999</v>
      </c>
      <c r="N54" s="235">
        <f t="shared" si="12"/>
        <v>0.39341345294671348</v>
      </c>
      <c r="O54" s="235">
        <f t="shared" si="12"/>
        <v>0.40306778310860392</v>
      </c>
      <c r="P54" s="235">
        <f t="shared" si="12"/>
        <v>0.4067223748889367</v>
      </c>
      <c r="Q54" s="235">
        <f t="shared" si="12"/>
        <v>0.41302393378443142</v>
      </c>
      <c r="R54" s="235">
        <f t="shared" si="12"/>
        <v>0.42607869970760703</v>
      </c>
      <c r="S54" s="235">
        <f t="shared" si="12"/>
        <v>0.43581241866737169</v>
      </c>
      <c r="T54" s="235">
        <f t="shared" si="12"/>
        <v>0.35559680611760175</v>
      </c>
      <c r="U54" s="235">
        <f t="shared" si="12"/>
        <v>0.45030460537540495</v>
      </c>
      <c r="V54" s="235">
        <f t="shared" si="12"/>
        <v>0.54100356481524992</v>
      </c>
      <c r="W54" s="235">
        <f t="shared" si="12"/>
        <v>0.55102924117521623</v>
      </c>
      <c r="X54" s="235">
        <f t="shared" si="12"/>
        <v>0.57083342824524108</v>
      </c>
      <c r="Y54" s="235">
        <f t="shared" si="12"/>
        <v>0.50371677990621877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1</v>
      </c>
      <c r="C55" s="240">
        <f t="shared" si="13"/>
        <v>1</v>
      </c>
      <c r="D55" s="240">
        <f t="shared" si="13"/>
        <v>1</v>
      </c>
      <c r="E55" s="240">
        <f t="shared" si="13"/>
        <v>1</v>
      </c>
      <c r="F55" s="240">
        <f t="shared" si="13"/>
        <v>1</v>
      </c>
      <c r="G55" s="240">
        <f t="shared" si="13"/>
        <v>0.1166575837952461</v>
      </c>
      <c r="H55" s="240">
        <f t="shared" si="13"/>
        <v>0.12096815001860606</v>
      </c>
      <c r="I55" s="240">
        <f t="shared" si="13"/>
        <v>8.3882275088000405E-2</v>
      </c>
      <c r="J55" s="240">
        <f t="shared" si="13"/>
        <v>8.9294657599586505E-2</v>
      </c>
      <c r="K55" s="240">
        <f t="shared" si="13"/>
        <v>0.13848339102977561</v>
      </c>
      <c r="L55" s="240">
        <f t="shared" si="13"/>
        <v>0.10509495618935845</v>
      </c>
      <c r="M55" s="240">
        <f t="shared" si="13"/>
        <v>0.21086119588085739</v>
      </c>
      <c r="N55" s="240">
        <f t="shared" si="13"/>
        <v>0.15894028757730369</v>
      </c>
      <c r="O55" s="240">
        <f t="shared" si="13"/>
        <v>0.17312865625528395</v>
      </c>
      <c r="P55" s="240">
        <f t="shared" si="13"/>
        <v>0.1495312919424335</v>
      </c>
      <c r="Q55" s="240">
        <f t="shared" si="13"/>
        <v>0.13871376538531763</v>
      </c>
      <c r="R55" s="240">
        <f t="shared" si="13"/>
        <v>0.11201609945499577</v>
      </c>
      <c r="S55" s="240">
        <f t="shared" si="13"/>
        <v>8.3264723161695656E-2</v>
      </c>
      <c r="T55" s="240">
        <f t="shared" si="13"/>
        <v>9.107418322988739E-2</v>
      </c>
      <c r="U55" s="240">
        <f t="shared" si="13"/>
        <v>7.0996639796595873E-2</v>
      </c>
      <c r="V55" s="240">
        <f t="shared" si="13"/>
        <v>5.2182307472220503E-2</v>
      </c>
      <c r="W55" s="240">
        <f t="shared" si="13"/>
        <v>5.2912845084764744E-2</v>
      </c>
      <c r="X55" s="240">
        <f t="shared" si="13"/>
        <v>5.729803653972431E-2</v>
      </c>
      <c r="Y55" s="240">
        <f t="shared" si="13"/>
        <v>8.5651743649433773E-2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MT: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43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0</v>
      </c>
      <c r="C5" s="242">
        <v>0</v>
      </c>
      <c r="D5" s="242">
        <v>0</v>
      </c>
      <c r="E5" s="242">
        <v>0</v>
      </c>
      <c r="F5" s="242">
        <v>0</v>
      </c>
      <c r="G5" s="242">
        <v>0</v>
      </c>
      <c r="H5" s="242">
        <v>0</v>
      </c>
      <c r="I5" s="242">
        <v>0</v>
      </c>
      <c r="J5" s="242">
        <v>0</v>
      </c>
      <c r="K5" s="242">
        <v>0</v>
      </c>
      <c r="L5" s="242">
        <v>0</v>
      </c>
      <c r="M5" s="242">
        <v>0</v>
      </c>
      <c r="N5" s="242">
        <v>0</v>
      </c>
      <c r="O5" s="242">
        <v>0</v>
      </c>
      <c r="P5" s="242">
        <v>0</v>
      </c>
      <c r="Q5" s="242">
        <v>0</v>
      </c>
      <c r="R5" s="242">
        <v>0</v>
      </c>
      <c r="S5" s="242">
        <v>0</v>
      </c>
      <c r="T5" s="242">
        <v>0</v>
      </c>
      <c r="U5" s="242">
        <v>0</v>
      </c>
      <c r="V5" s="242">
        <v>0</v>
      </c>
      <c r="W5" s="242">
        <v>0</v>
      </c>
      <c r="X5" s="242">
        <v>0</v>
      </c>
      <c r="Y5" s="242">
        <v>0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0</v>
      </c>
      <c r="C7" s="203">
        <f t="shared" si="1"/>
        <v>0</v>
      </c>
      <c r="D7" s="203">
        <f t="shared" si="1"/>
        <v>0</v>
      </c>
      <c r="E7" s="203">
        <f t="shared" si="1"/>
        <v>0</v>
      </c>
      <c r="F7" s="203">
        <f t="shared" si="1"/>
        <v>0</v>
      </c>
      <c r="G7" s="203">
        <f t="shared" si="1"/>
        <v>0</v>
      </c>
      <c r="H7" s="203">
        <f t="shared" si="1"/>
        <v>0</v>
      </c>
      <c r="I7" s="203">
        <f t="shared" si="1"/>
        <v>0</v>
      </c>
      <c r="J7" s="203">
        <f t="shared" si="1"/>
        <v>0</v>
      </c>
      <c r="K7" s="203">
        <f t="shared" si="1"/>
        <v>0</v>
      </c>
      <c r="L7" s="203">
        <f t="shared" si="1"/>
        <v>0</v>
      </c>
      <c r="M7" s="203">
        <f t="shared" si="1"/>
        <v>0</v>
      </c>
      <c r="N7" s="203">
        <f t="shared" si="1"/>
        <v>0</v>
      </c>
      <c r="O7" s="203">
        <f t="shared" si="1"/>
        <v>0</v>
      </c>
      <c r="P7" s="203">
        <f t="shared" si="1"/>
        <v>0</v>
      </c>
      <c r="Q7" s="203">
        <f t="shared" si="1"/>
        <v>0</v>
      </c>
      <c r="R7" s="203">
        <f t="shared" si="1"/>
        <v>0</v>
      </c>
      <c r="S7" s="203">
        <f t="shared" si="1"/>
        <v>0</v>
      </c>
      <c r="T7" s="203">
        <f t="shared" si="1"/>
        <v>0</v>
      </c>
      <c r="U7" s="203">
        <f t="shared" si="1"/>
        <v>0</v>
      </c>
      <c r="V7" s="203">
        <f t="shared" si="1"/>
        <v>0</v>
      </c>
      <c r="W7" s="203">
        <f t="shared" si="1"/>
        <v>0</v>
      </c>
      <c r="X7" s="203">
        <f t="shared" si="1"/>
        <v>0</v>
      </c>
      <c r="Y7" s="203">
        <f t="shared" si="1"/>
        <v>0</v>
      </c>
      <c r="DA7" s="112"/>
    </row>
    <row r="8" spans="1:105" ht="12" customHeight="1" x14ac:dyDescent="0.25">
      <c r="A8" s="50" t="s">
        <v>43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0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2">
        <v>0</v>
      </c>
      <c r="L9" s="242">
        <v>0</v>
      </c>
      <c r="M9" s="242">
        <v>0</v>
      </c>
      <c r="N9" s="242">
        <v>0</v>
      </c>
      <c r="O9" s="242">
        <v>0</v>
      </c>
      <c r="P9" s="242">
        <v>0</v>
      </c>
      <c r="Q9" s="242">
        <v>0</v>
      </c>
      <c r="R9" s="242">
        <v>0</v>
      </c>
      <c r="S9" s="242">
        <v>0</v>
      </c>
      <c r="T9" s="242">
        <v>0</v>
      </c>
      <c r="U9" s="242">
        <v>0</v>
      </c>
      <c r="V9" s="242">
        <v>0</v>
      </c>
      <c r="W9" s="242">
        <v>0</v>
      </c>
      <c r="X9" s="242">
        <v>0</v>
      </c>
      <c r="Y9" s="242">
        <v>0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0</v>
      </c>
      <c r="C11" s="203">
        <f t="shared" si="2"/>
        <v>0</v>
      </c>
      <c r="D11" s="203">
        <f t="shared" si="2"/>
        <v>0</v>
      </c>
      <c r="E11" s="203">
        <f t="shared" si="2"/>
        <v>0</v>
      </c>
      <c r="F11" s="203">
        <f t="shared" si="2"/>
        <v>0</v>
      </c>
      <c r="G11" s="203">
        <f t="shared" si="2"/>
        <v>0</v>
      </c>
      <c r="H11" s="203">
        <f t="shared" si="2"/>
        <v>0</v>
      </c>
      <c r="I11" s="203">
        <f t="shared" si="2"/>
        <v>0</v>
      </c>
      <c r="J11" s="203">
        <f t="shared" si="2"/>
        <v>0</v>
      </c>
      <c r="K11" s="203">
        <f t="shared" si="2"/>
        <v>0</v>
      </c>
      <c r="L11" s="203">
        <f t="shared" si="2"/>
        <v>0</v>
      </c>
      <c r="M11" s="203">
        <f t="shared" si="2"/>
        <v>0</v>
      </c>
      <c r="N11" s="203">
        <f t="shared" si="2"/>
        <v>0</v>
      </c>
      <c r="O11" s="203">
        <f t="shared" si="2"/>
        <v>0</v>
      </c>
      <c r="P11" s="203">
        <f t="shared" si="2"/>
        <v>0</v>
      </c>
      <c r="Q11" s="203">
        <f t="shared" si="2"/>
        <v>0</v>
      </c>
      <c r="R11" s="203">
        <f t="shared" si="2"/>
        <v>0</v>
      </c>
      <c r="S11" s="203">
        <f t="shared" si="2"/>
        <v>0</v>
      </c>
      <c r="T11" s="203">
        <f t="shared" si="2"/>
        <v>0</v>
      </c>
      <c r="U11" s="203">
        <f t="shared" si="2"/>
        <v>0</v>
      </c>
      <c r="V11" s="203">
        <f t="shared" si="2"/>
        <v>0</v>
      </c>
      <c r="W11" s="203">
        <f t="shared" si="2"/>
        <v>0</v>
      </c>
      <c r="X11" s="203">
        <f t="shared" si="2"/>
        <v>0</v>
      </c>
      <c r="Y11" s="203">
        <f t="shared" si="2"/>
        <v>0</v>
      </c>
      <c r="DA11" s="112"/>
    </row>
    <row r="12" spans="1:105" ht="12" customHeight="1" x14ac:dyDescent="0.25">
      <c r="A12" s="50" t="s">
        <v>43</v>
      </c>
      <c r="B12" s="241">
        <v>0</v>
      </c>
      <c r="C12" s="241">
        <v>0</v>
      </c>
      <c r="D12" s="241">
        <v>0</v>
      </c>
      <c r="E12" s="241">
        <v>0</v>
      </c>
      <c r="F12" s="241">
        <v>0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241">
        <v>0</v>
      </c>
      <c r="S12" s="241">
        <v>0</v>
      </c>
      <c r="T12" s="241">
        <v>0</v>
      </c>
      <c r="U12" s="241">
        <v>0</v>
      </c>
      <c r="V12" s="241">
        <v>0</v>
      </c>
      <c r="W12" s="241">
        <v>0</v>
      </c>
      <c r="X12" s="241">
        <v>0</v>
      </c>
      <c r="Y12" s="241">
        <v>0</v>
      </c>
      <c r="DA12" s="83" t="s">
        <v>119</v>
      </c>
    </row>
    <row r="13" spans="1:105" ht="12" customHeight="1" x14ac:dyDescent="0.25">
      <c r="A13" s="49" t="s">
        <v>44</v>
      </c>
      <c r="B13" s="242">
        <v>0</v>
      </c>
      <c r="C13" s="242">
        <v>0</v>
      </c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  <c r="O13" s="242">
        <v>0</v>
      </c>
      <c r="P13" s="242">
        <v>0</v>
      </c>
      <c r="Q13" s="242">
        <v>0</v>
      </c>
      <c r="R13" s="242">
        <v>0</v>
      </c>
      <c r="S13" s="242">
        <v>0</v>
      </c>
      <c r="T13" s="242">
        <v>0</v>
      </c>
      <c r="U13" s="242">
        <v>0</v>
      </c>
      <c r="V13" s="242">
        <v>0</v>
      </c>
      <c r="W13" s="242">
        <v>0</v>
      </c>
      <c r="X13" s="242">
        <v>0</v>
      </c>
      <c r="Y13" s="242">
        <v>0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0</v>
      </c>
      <c r="E14" s="210">
        <f t="shared" si="3"/>
        <v>0</v>
      </c>
      <c r="F14" s="210">
        <f t="shared" si="3"/>
        <v>0</v>
      </c>
      <c r="G14" s="210">
        <f t="shared" si="3"/>
        <v>0</v>
      </c>
      <c r="H14" s="210">
        <f t="shared" si="3"/>
        <v>0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0</v>
      </c>
      <c r="E17" s="210">
        <f t="shared" si="4"/>
        <v>0</v>
      </c>
      <c r="F17" s="210">
        <f t="shared" si="4"/>
        <v>0</v>
      </c>
      <c r="G17" s="210">
        <f t="shared" si="4"/>
        <v>0</v>
      </c>
      <c r="H17" s="210">
        <f t="shared" si="4"/>
        <v>0</v>
      </c>
      <c r="I17" s="210">
        <f t="shared" si="4"/>
        <v>0</v>
      </c>
      <c r="J17" s="210">
        <f t="shared" si="4"/>
        <v>0</v>
      </c>
      <c r="K17" s="210">
        <f t="shared" si="4"/>
        <v>0</v>
      </c>
      <c r="L17" s="210">
        <f t="shared" si="4"/>
        <v>0</v>
      </c>
      <c r="M17" s="210">
        <f t="shared" si="4"/>
        <v>0</v>
      </c>
      <c r="N17" s="210">
        <f t="shared" si="4"/>
        <v>0</v>
      </c>
      <c r="O17" s="210">
        <f t="shared" si="4"/>
        <v>0</v>
      </c>
      <c r="P17" s="210">
        <f t="shared" si="4"/>
        <v>0</v>
      </c>
      <c r="Q17" s="210">
        <f t="shared" si="4"/>
        <v>0</v>
      </c>
      <c r="R17" s="210">
        <f t="shared" si="4"/>
        <v>0</v>
      </c>
      <c r="S17" s="210">
        <f t="shared" si="4"/>
        <v>0</v>
      </c>
      <c r="T17" s="210">
        <f t="shared" si="4"/>
        <v>0</v>
      </c>
      <c r="U17" s="210">
        <f t="shared" si="4"/>
        <v>0</v>
      </c>
      <c r="V17" s="210">
        <f t="shared" si="4"/>
        <v>0</v>
      </c>
      <c r="W17" s="210">
        <f t="shared" si="4"/>
        <v>0</v>
      </c>
      <c r="X17" s="210">
        <f t="shared" si="4"/>
        <v>0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0</v>
      </c>
      <c r="F19" s="242">
        <f t="shared" si="6"/>
        <v>0</v>
      </c>
      <c r="G19" s="242">
        <f t="shared" si="6"/>
        <v>0</v>
      </c>
      <c r="H19" s="242">
        <f t="shared" si="6"/>
        <v>0</v>
      </c>
      <c r="I19" s="242">
        <f t="shared" si="6"/>
        <v>0</v>
      </c>
      <c r="J19" s="242">
        <f t="shared" si="6"/>
        <v>0</v>
      </c>
      <c r="K19" s="242">
        <f t="shared" si="6"/>
        <v>0</v>
      </c>
      <c r="L19" s="242">
        <f t="shared" si="6"/>
        <v>0</v>
      </c>
      <c r="M19" s="242">
        <f t="shared" si="6"/>
        <v>0</v>
      </c>
      <c r="N19" s="242">
        <f t="shared" si="6"/>
        <v>0</v>
      </c>
      <c r="O19" s="242">
        <f t="shared" si="6"/>
        <v>0</v>
      </c>
      <c r="P19" s="242">
        <f t="shared" si="6"/>
        <v>0</v>
      </c>
      <c r="Q19" s="242">
        <f t="shared" si="6"/>
        <v>0</v>
      </c>
      <c r="R19" s="242">
        <f t="shared" si="6"/>
        <v>0</v>
      </c>
      <c r="S19" s="242">
        <f t="shared" si="6"/>
        <v>0</v>
      </c>
      <c r="T19" s="242">
        <f t="shared" si="6"/>
        <v>0</v>
      </c>
      <c r="U19" s="242">
        <f t="shared" si="6"/>
        <v>0</v>
      </c>
      <c r="V19" s="242">
        <f t="shared" si="6"/>
        <v>0</v>
      </c>
      <c r="W19" s="242">
        <f t="shared" si="6"/>
        <v>0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0</v>
      </c>
      <c r="C20" s="203">
        <f t="shared" si="7"/>
        <v>0</v>
      </c>
      <c r="D20" s="203">
        <f t="shared" si="7"/>
        <v>0</v>
      </c>
      <c r="E20" s="203">
        <f t="shared" si="7"/>
        <v>0</v>
      </c>
      <c r="F20" s="203">
        <f t="shared" si="7"/>
        <v>0</v>
      </c>
      <c r="G20" s="203">
        <f t="shared" si="7"/>
        <v>0</v>
      </c>
      <c r="H20" s="203">
        <f t="shared" si="7"/>
        <v>0</v>
      </c>
      <c r="I20" s="203">
        <f t="shared" si="7"/>
        <v>0</v>
      </c>
      <c r="J20" s="203">
        <f t="shared" si="7"/>
        <v>0</v>
      </c>
      <c r="K20" s="203">
        <f t="shared" si="7"/>
        <v>0</v>
      </c>
      <c r="L20" s="203">
        <f t="shared" si="7"/>
        <v>0</v>
      </c>
      <c r="M20" s="203">
        <f t="shared" si="7"/>
        <v>0</v>
      </c>
      <c r="N20" s="203">
        <f t="shared" si="7"/>
        <v>0</v>
      </c>
      <c r="O20" s="203">
        <f t="shared" si="7"/>
        <v>0</v>
      </c>
      <c r="P20" s="203">
        <f t="shared" si="7"/>
        <v>0</v>
      </c>
      <c r="Q20" s="203">
        <f t="shared" si="7"/>
        <v>0</v>
      </c>
      <c r="R20" s="203">
        <f t="shared" si="7"/>
        <v>0</v>
      </c>
      <c r="S20" s="203">
        <f t="shared" si="7"/>
        <v>0</v>
      </c>
      <c r="T20" s="203">
        <f t="shared" si="7"/>
        <v>0</v>
      </c>
      <c r="U20" s="203">
        <f t="shared" si="7"/>
        <v>0</v>
      </c>
      <c r="V20" s="203">
        <f t="shared" si="7"/>
        <v>0</v>
      </c>
      <c r="W20" s="203">
        <f t="shared" si="7"/>
        <v>0</v>
      </c>
      <c r="X20" s="203">
        <f t="shared" si="7"/>
        <v>0</v>
      </c>
      <c r="Y20" s="203">
        <f t="shared" si="7"/>
        <v>0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0</v>
      </c>
      <c r="C21" s="241">
        <f t="shared" si="8"/>
        <v>0</v>
      </c>
      <c r="D21" s="241">
        <f t="shared" si="8"/>
        <v>0</v>
      </c>
      <c r="E21" s="241">
        <f t="shared" si="8"/>
        <v>0</v>
      </c>
      <c r="F21" s="241">
        <f t="shared" si="8"/>
        <v>0</v>
      </c>
      <c r="G21" s="241">
        <f t="shared" si="8"/>
        <v>0</v>
      </c>
      <c r="H21" s="241">
        <f t="shared" si="8"/>
        <v>0</v>
      </c>
      <c r="I21" s="241">
        <f t="shared" si="8"/>
        <v>0</v>
      </c>
      <c r="J21" s="241">
        <f t="shared" si="8"/>
        <v>0</v>
      </c>
      <c r="K21" s="241">
        <f t="shared" si="8"/>
        <v>0</v>
      </c>
      <c r="L21" s="241">
        <f t="shared" si="8"/>
        <v>0</v>
      </c>
      <c r="M21" s="241">
        <f t="shared" si="8"/>
        <v>0</v>
      </c>
      <c r="N21" s="241">
        <f t="shared" si="8"/>
        <v>0</v>
      </c>
      <c r="O21" s="241">
        <f t="shared" si="8"/>
        <v>0</v>
      </c>
      <c r="P21" s="241">
        <f t="shared" si="8"/>
        <v>0</v>
      </c>
      <c r="Q21" s="241">
        <f t="shared" si="8"/>
        <v>0</v>
      </c>
      <c r="R21" s="241">
        <f t="shared" si="8"/>
        <v>0</v>
      </c>
      <c r="S21" s="241">
        <f t="shared" si="8"/>
        <v>0</v>
      </c>
      <c r="T21" s="241">
        <f t="shared" si="8"/>
        <v>0</v>
      </c>
      <c r="U21" s="241">
        <f t="shared" si="8"/>
        <v>0</v>
      </c>
      <c r="V21" s="241">
        <f t="shared" si="8"/>
        <v>0</v>
      </c>
      <c r="W21" s="241">
        <f t="shared" si="8"/>
        <v>0</v>
      </c>
      <c r="X21" s="241">
        <f t="shared" si="8"/>
        <v>0</v>
      </c>
      <c r="Y21" s="241">
        <f t="shared" si="8"/>
        <v>0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0</v>
      </c>
      <c r="C22" s="242">
        <f t="shared" si="9"/>
        <v>0</v>
      </c>
      <c r="D22" s="242">
        <f t="shared" si="9"/>
        <v>0</v>
      </c>
      <c r="E22" s="242">
        <f t="shared" si="9"/>
        <v>0</v>
      </c>
      <c r="F22" s="242">
        <f t="shared" si="9"/>
        <v>0</v>
      </c>
      <c r="G22" s="242">
        <f t="shared" si="9"/>
        <v>0</v>
      </c>
      <c r="H22" s="242">
        <f t="shared" si="9"/>
        <v>0</v>
      </c>
      <c r="I22" s="242">
        <f t="shared" si="9"/>
        <v>0</v>
      </c>
      <c r="J22" s="242">
        <f t="shared" si="9"/>
        <v>0</v>
      </c>
      <c r="K22" s="242">
        <f t="shared" si="9"/>
        <v>0</v>
      </c>
      <c r="L22" s="242">
        <f t="shared" si="9"/>
        <v>0</v>
      </c>
      <c r="M22" s="242">
        <f t="shared" si="9"/>
        <v>0</v>
      </c>
      <c r="N22" s="242">
        <f t="shared" si="9"/>
        <v>0</v>
      </c>
      <c r="O22" s="242">
        <f t="shared" si="9"/>
        <v>0</v>
      </c>
      <c r="P22" s="242">
        <f t="shared" si="9"/>
        <v>0</v>
      </c>
      <c r="Q22" s="242">
        <f t="shared" si="9"/>
        <v>0</v>
      </c>
      <c r="R22" s="242">
        <f t="shared" si="9"/>
        <v>0</v>
      </c>
      <c r="S22" s="242">
        <f t="shared" si="9"/>
        <v>0</v>
      </c>
      <c r="T22" s="242">
        <f t="shared" si="9"/>
        <v>0</v>
      </c>
      <c r="U22" s="242">
        <f t="shared" si="9"/>
        <v>0</v>
      </c>
      <c r="V22" s="242">
        <f t="shared" si="9"/>
        <v>0</v>
      </c>
      <c r="W22" s="242">
        <f t="shared" si="9"/>
        <v>0</v>
      </c>
      <c r="X22" s="242">
        <f t="shared" si="9"/>
        <v>0</v>
      </c>
      <c r="Y22" s="242">
        <f t="shared" si="9"/>
        <v>0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0</v>
      </c>
      <c r="C25" s="210">
        <v>0</v>
      </c>
      <c r="D25" s="210">
        <v>0</v>
      </c>
      <c r="E25" s="210">
        <v>0</v>
      </c>
      <c r="F25" s="210">
        <v>0</v>
      </c>
      <c r="G25" s="210">
        <v>0</v>
      </c>
      <c r="H25" s="210">
        <v>0</v>
      </c>
      <c r="I25" s="210">
        <v>0</v>
      </c>
      <c r="J25" s="210">
        <v>0</v>
      </c>
      <c r="K25" s="210">
        <v>0</v>
      </c>
      <c r="L25" s="210">
        <v>0</v>
      </c>
      <c r="M25" s="210">
        <v>0</v>
      </c>
      <c r="N25" s="210">
        <v>0</v>
      </c>
      <c r="O25" s="210">
        <v>0</v>
      </c>
      <c r="P25" s="210">
        <v>0</v>
      </c>
      <c r="Q25" s="210">
        <v>0</v>
      </c>
      <c r="R25" s="210">
        <v>0</v>
      </c>
      <c r="S25" s="210">
        <v>0</v>
      </c>
      <c r="T25" s="210">
        <v>0</v>
      </c>
      <c r="U25" s="210">
        <v>0</v>
      </c>
      <c r="V25" s="210">
        <v>0</v>
      </c>
      <c r="W25" s="210">
        <v>0</v>
      </c>
      <c r="X25" s="210">
        <v>0</v>
      </c>
      <c r="Y25" s="210">
        <v>0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0</v>
      </c>
      <c r="C26" s="213">
        <f t="shared" si="10"/>
        <v>0</v>
      </c>
      <c r="D26" s="213">
        <f t="shared" si="10"/>
        <v>0</v>
      </c>
      <c r="E26" s="213">
        <f t="shared" si="10"/>
        <v>0</v>
      </c>
      <c r="F26" s="213">
        <f t="shared" si="10"/>
        <v>0</v>
      </c>
      <c r="G26" s="213">
        <f t="shared" si="10"/>
        <v>0</v>
      </c>
      <c r="H26" s="213">
        <f t="shared" si="10"/>
        <v>0</v>
      </c>
      <c r="I26" s="213">
        <f t="shared" si="10"/>
        <v>0</v>
      </c>
      <c r="J26" s="213">
        <f t="shared" si="10"/>
        <v>0</v>
      </c>
      <c r="K26" s="213">
        <f t="shared" si="10"/>
        <v>0</v>
      </c>
      <c r="L26" s="213">
        <f t="shared" si="10"/>
        <v>0</v>
      </c>
      <c r="M26" s="213">
        <f t="shared" si="10"/>
        <v>0</v>
      </c>
      <c r="N26" s="213">
        <f t="shared" si="10"/>
        <v>0</v>
      </c>
      <c r="O26" s="213">
        <f t="shared" si="10"/>
        <v>0</v>
      </c>
      <c r="P26" s="213">
        <f t="shared" si="10"/>
        <v>0</v>
      </c>
      <c r="Q26" s="213">
        <f t="shared" si="10"/>
        <v>0</v>
      </c>
      <c r="R26" s="213">
        <f t="shared" si="10"/>
        <v>0</v>
      </c>
      <c r="S26" s="213">
        <f t="shared" si="10"/>
        <v>0</v>
      </c>
      <c r="T26" s="213">
        <f t="shared" si="10"/>
        <v>0</v>
      </c>
      <c r="U26" s="213">
        <f t="shared" si="10"/>
        <v>0</v>
      </c>
      <c r="V26" s="213">
        <f t="shared" si="10"/>
        <v>0</v>
      </c>
      <c r="W26" s="213">
        <f t="shared" si="10"/>
        <v>0</v>
      </c>
      <c r="X26" s="213">
        <f t="shared" si="10"/>
        <v>0</v>
      </c>
      <c r="Y26" s="213">
        <f t="shared" si="10"/>
        <v>0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0</v>
      </c>
      <c r="C29" s="204">
        <f t="shared" si="11"/>
        <v>0</v>
      </c>
      <c r="D29" s="204">
        <f t="shared" si="11"/>
        <v>0</v>
      </c>
      <c r="E29" s="204">
        <f t="shared" si="11"/>
        <v>0</v>
      </c>
      <c r="F29" s="204">
        <f t="shared" si="11"/>
        <v>0</v>
      </c>
      <c r="G29" s="204">
        <f t="shared" si="11"/>
        <v>0</v>
      </c>
      <c r="H29" s="204">
        <f t="shared" si="11"/>
        <v>0</v>
      </c>
      <c r="I29" s="204">
        <f t="shared" si="11"/>
        <v>0</v>
      </c>
      <c r="J29" s="204">
        <f t="shared" si="11"/>
        <v>0</v>
      </c>
      <c r="K29" s="204">
        <f t="shared" si="11"/>
        <v>0</v>
      </c>
      <c r="L29" s="204">
        <f t="shared" si="11"/>
        <v>0</v>
      </c>
      <c r="M29" s="204">
        <f t="shared" si="11"/>
        <v>0</v>
      </c>
      <c r="N29" s="204">
        <f t="shared" si="11"/>
        <v>0</v>
      </c>
      <c r="O29" s="204">
        <f t="shared" si="11"/>
        <v>0</v>
      </c>
      <c r="P29" s="204">
        <f t="shared" si="11"/>
        <v>0</v>
      </c>
      <c r="Q29" s="204">
        <f t="shared" si="11"/>
        <v>0</v>
      </c>
      <c r="R29" s="204">
        <f t="shared" si="11"/>
        <v>0</v>
      </c>
      <c r="S29" s="204">
        <f t="shared" si="11"/>
        <v>0</v>
      </c>
      <c r="T29" s="204">
        <f t="shared" si="11"/>
        <v>0</v>
      </c>
      <c r="U29" s="204">
        <f t="shared" si="11"/>
        <v>0</v>
      </c>
      <c r="V29" s="204">
        <f t="shared" si="11"/>
        <v>0</v>
      </c>
      <c r="W29" s="204">
        <f t="shared" si="11"/>
        <v>0</v>
      </c>
      <c r="X29" s="204">
        <f t="shared" si="11"/>
        <v>0</v>
      </c>
      <c r="Y29" s="204">
        <f t="shared" si="11"/>
        <v>0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</v>
      </c>
      <c r="DA31" s="71" t="s">
        <v>130</v>
      </c>
    </row>
    <row r="32" spans="1:105" ht="12" customHeight="1" x14ac:dyDescent="0.25">
      <c r="A32" s="18" t="s">
        <v>71</v>
      </c>
      <c r="B32" s="204">
        <v>0</v>
      </c>
      <c r="C32" s="204">
        <v>0</v>
      </c>
      <c r="D32" s="204">
        <v>0</v>
      </c>
      <c r="E32" s="204">
        <v>0</v>
      </c>
      <c r="F32" s="204">
        <v>0</v>
      </c>
      <c r="G32" s="204">
        <v>0</v>
      </c>
      <c r="H32" s="204">
        <v>0</v>
      </c>
      <c r="I32" s="204">
        <v>0</v>
      </c>
      <c r="J32" s="204">
        <v>0</v>
      </c>
      <c r="K32" s="204">
        <v>0</v>
      </c>
      <c r="L32" s="204">
        <v>0</v>
      </c>
      <c r="M32" s="204">
        <v>0</v>
      </c>
      <c r="N32" s="204">
        <v>0</v>
      </c>
      <c r="O32" s="204">
        <v>0</v>
      </c>
      <c r="P32" s="204">
        <v>0</v>
      </c>
      <c r="Q32" s="204">
        <v>0</v>
      </c>
      <c r="R32" s="204">
        <v>0</v>
      </c>
      <c r="S32" s="204">
        <v>0</v>
      </c>
      <c r="T32" s="204">
        <v>0</v>
      </c>
      <c r="U32" s="204">
        <v>0</v>
      </c>
      <c r="V32" s="204">
        <v>0</v>
      </c>
      <c r="W32" s="204">
        <v>0</v>
      </c>
      <c r="X32" s="204">
        <v>0</v>
      </c>
      <c r="Y32" s="204">
        <v>0</v>
      </c>
      <c r="DA32" s="71" t="s">
        <v>131</v>
      </c>
    </row>
    <row r="33" spans="1:105" ht="12" customHeight="1" x14ac:dyDescent="0.25">
      <c r="A33" s="18" t="s">
        <v>32</v>
      </c>
      <c r="B33" s="204">
        <v>0</v>
      </c>
      <c r="C33" s="204">
        <v>0</v>
      </c>
      <c r="D33" s="204">
        <v>0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0</v>
      </c>
      <c r="C35" s="204">
        <f t="shared" si="12"/>
        <v>0</v>
      </c>
      <c r="D35" s="204">
        <f t="shared" si="12"/>
        <v>0</v>
      </c>
      <c r="E35" s="204">
        <f t="shared" si="12"/>
        <v>0</v>
      </c>
      <c r="F35" s="204">
        <f t="shared" si="12"/>
        <v>0</v>
      </c>
      <c r="G35" s="204">
        <f t="shared" si="12"/>
        <v>0</v>
      </c>
      <c r="H35" s="204">
        <f t="shared" si="12"/>
        <v>0</v>
      </c>
      <c r="I35" s="204">
        <f t="shared" si="12"/>
        <v>0</v>
      </c>
      <c r="J35" s="204">
        <f t="shared" si="12"/>
        <v>0</v>
      </c>
      <c r="K35" s="204">
        <f t="shared" si="12"/>
        <v>0</v>
      </c>
      <c r="L35" s="204">
        <f t="shared" si="12"/>
        <v>0</v>
      </c>
      <c r="M35" s="204">
        <f t="shared" si="12"/>
        <v>0</v>
      </c>
      <c r="N35" s="204">
        <f t="shared" si="12"/>
        <v>0</v>
      </c>
      <c r="O35" s="204">
        <f t="shared" si="12"/>
        <v>0</v>
      </c>
      <c r="P35" s="204">
        <f t="shared" si="12"/>
        <v>0</v>
      </c>
      <c r="Q35" s="204">
        <f t="shared" si="12"/>
        <v>0</v>
      </c>
      <c r="R35" s="204">
        <f t="shared" si="12"/>
        <v>0</v>
      </c>
      <c r="S35" s="204">
        <f t="shared" si="12"/>
        <v>0</v>
      </c>
      <c r="T35" s="204">
        <f t="shared" si="12"/>
        <v>0</v>
      </c>
      <c r="U35" s="204">
        <f t="shared" si="12"/>
        <v>0</v>
      </c>
      <c r="V35" s="204">
        <f t="shared" si="12"/>
        <v>0</v>
      </c>
      <c r="W35" s="204">
        <f t="shared" si="12"/>
        <v>0</v>
      </c>
      <c r="X35" s="204">
        <f t="shared" si="12"/>
        <v>0</v>
      </c>
      <c r="Y35" s="204">
        <f t="shared" si="12"/>
        <v>0</v>
      </c>
      <c r="DA35" s="71"/>
    </row>
    <row r="36" spans="1:105" ht="12" customHeight="1" x14ac:dyDescent="0.25">
      <c r="A36" s="18" t="s">
        <v>73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0</v>
      </c>
      <c r="R38" s="204">
        <f t="shared" si="13"/>
        <v>0</v>
      </c>
      <c r="S38" s="204">
        <f t="shared" si="13"/>
        <v>0</v>
      </c>
      <c r="T38" s="204">
        <f t="shared" si="13"/>
        <v>0</v>
      </c>
      <c r="U38" s="204">
        <f t="shared" si="13"/>
        <v>0</v>
      </c>
      <c r="V38" s="204">
        <f t="shared" si="13"/>
        <v>0</v>
      </c>
      <c r="W38" s="204">
        <f t="shared" si="13"/>
        <v>0</v>
      </c>
      <c r="X38" s="204">
        <f t="shared" si="13"/>
        <v>0</v>
      </c>
      <c r="Y38" s="204">
        <f t="shared" si="13"/>
        <v>0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0</v>
      </c>
      <c r="C46" s="207">
        <v>0</v>
      </c>
      <c r="D46" s="207">
        <v>0</v>
      </c>
      <c r="E46" s="207">
        <v>0</v>
      </c>
      <c r="F46" s="207">
        <v>0</v>
      </c>
      <c r="G46" s="207">
        <v>0</v>
      </c>
      <c r="H46" s="207">
        <v>0</v>
      </c>
      <c r="I46" s="207">
        <v>0</v>
      </c>
      <c r="J46" s="207">
        <v>0</v>
      </c>
      <c r="K46" s="207">
        <v>0</v>
      </c>
      <c r="L46" s="207">
        <v>0</v>
      </c>
      <c r="M46" s="207">
        <v>0</v>
      </c>
      <c r="N46" s="207">
        <v>0</v>
      </c>
      <c r="O46" s="207">
        <v>0</v>
      </c>
      <c r="P46" s="207">
        <v>0</v>
      </c>
      <c r="Q46" s="207">
        <v>0</v>
      </c>
      <c r="R46" s="207">
        <v>0</v>
      </c>
      <c r="S46" s="207">
        <v>0</v>
      </c>
      <c r="T46" s="207">
        <v>0</v>
      </c>
      <c r="U46" s="207">
        <v>0</v>
      </c>
      <c r="V46" s="207">
        <v>0</v>
      </c>
      <c r="W46" s="207">
        <v>0</v>
      </c>
      <c r="X46" s="207">
        <v>0</v>
      </c>
      <c r="Y46" s="207">
        <v>0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0</v>
      </c>
      <c r="C47" s="210">
        <f t="shared" si="14"/>
        <v>0</v>
      </c>
      <c r="D47" s="210">
        <f t="shared" si="14"/>
        <v>0</v>
      </c>
      <c r="E47" s="210">
        <f t="shared" si="14"/>
        <v>0</v>
      </c>
      <c r="F47" s="210">
        <f t="shared" si="14"/>
        <v>0</v>
      </c>
      <c r="G47" s="210">
        <f t="shared" si="14"/>
        <v>0</v>
      </c>
      <c r="H47" s="210">
        <f t="shared" si="14"/>
        <v>0</v>
      </c>
      <c r="I47" s="210">
        <f t="shared" si="14"/>
        <v>0</v>
      </c>
      <c r="J47" s="210">
        <f t="shared" si="14"/>
        <v>0</v>
      </c>
      <c r="K47" s="210">
        <f t="shared" si="14"/>
        <v>0</v>
      </c>
      <c r="L47" s="210">
        <f t="shared" si="14"/>
        <v>0</v>
      </c>
      <c r="M47" s="210">
        <f t="shared" si="14"/>
        <v>0</v>
      </c>
      <c r="N47" s="210">
        <f t="shared" si="14"/>
        <v>0</v>
      </c>
      <c r="O47" s="210">
        <f t="shared" si="14"/>
        <v>0</v>
      </c>
      <c r="P47" s="210">
        <f t="shared" si="14"/>
        <v>0</v>
      </c>
      <c r="Q47" s="210">
        <f t="shared" si="14"/>
        <v>0</v>
      </c>
      <c r="R47" s="210">
        <f t="shared" si="14"/>
        <v>0</v>
      </c>
      <c r="S47" s="210">
        <f t="shared" si="14"/>
        <v>0</v>
      </c>
      <c r="T47" s="210">
        <f t="shared" si="14"/>
        <v>0</v>
      </c>
      <c r="U47" s="210">
        <f t="shared" si="14"/>
        <v>0</v>
      </c>
      <c r="V47" s="210">
        <f t="shared" si="14"/>
        <v>0</v>
      </c>
      <c r="W47" s="210">
        <f t="shared" si="14"/>
        <v>0</v>
      </c>
      <c r="X47" s="210">
        <f t="shared" si="14"/>
        <v>0</v>
      </c>
      <c r="Y47" s="210">
        <f t="shared" si="14"/>
        <v>0</v>
      </c>
      <c r="DA47" s="109"/>
    </row>
    <row r="48" spans="1:105" ht="12" customHeight="1" x14ac:dyDescent="0.25">
      <c r="A48" s="51" t="s">
        <v>43</v>
      </c>
      <c r="B48" s="241">
        <f>ISI_fec!B5</f>
        <v>0</v>
      </c>
      <c r="C48" s="241">
        <f>ISI_fec!C5</f>
        <v>0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0</v>
      </c>
      <c r="C49" s="242">
        <f>ISI_fec!C54</f>
        <v>0</v>
      </c>
      <c r="D49" s="242">
        <f>ISI_fec!D54</f>
        <v>0</v>
      </c>
      <c r="E49" s="242">
        <f>ISI_fec!E54</f>
        <v>0</v>
      </c>
      <c r="F49" s="242">
        <f>ISI_fec!F54</f>
        <v>0</v>
      </c>
      <c r="G49" s="242">
        <f>ISI_fec!G54</f>
        <v>0</v>
      </c>
      <c r="H49" s="242">
        <f>ISI_fec!H54</f>
        <v>0</v>
      </c>
      <c r="I49" s="242">
        <f>ISI_fec!I54</f>
        <v>0</v>
      </c>
      <c r="J49" s="242">
        <f>ISI_fec!J54</f>
        <v>0</v>
      </c>
      <c r="K49" s="242">
        <f>ISI_fec!K54</f>
        <v>0</v>
      </c>
      <c r="L49" s="242">
        <f>ISI_fec!L54</f>
        <v>0</v>
      </c>
      <c r="M49" s="242">
        <f>ISI_fec!M54</f>
        <v>0</v>
      </c>
      <c r="N49" s="242">
        <f>ISI_fec!N54</f>
        <v>0</v>
      </c>
      <c r="O49" s="242">
        <f>ISI_fec!O54</f>
        <v>0</v>
      </c>
      <c r="P49" s="242">
        <f>ISI_fec!P54</f>
        <v>0</v>
      </c>
      <c r="Q49" s="242">
        <f>ISI_fec!Q54</f>
        <v>0</v>
      </c>
      <c r="R49" s="242">
        <f>ISI_fec!R54</f>
        <v>0</v>
      </c>
      <c r="S49" s="242">
        <f>ISI_fec!S54</f>
        <v>0</v>
      </c>
      <c r="T49" s="242">
        <f>ISI_fec!T54</f>
        <v>0</v>
      </c>
      <c r="U49" s="242">
        <f>ISI_fec!U54</f>
        <v>0</v>
      </c>
      <c r="V49" s="242">
        <f>ISI_fec!V54</f>
        <v>0</v>
      </c>
      <c r="W49" s="242">
        <f>ISI_fec!W54</f>
        <v>0</v>
      </c>
      <c r="X49" s="242">
        <f>ISI_fec!X54</f>
        <v>0</v>
      </c>
      <c r="Y49" s="242">
        <f>ISI_fec!Y54</f>
        <v>0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0</v>
      </c>
      <c r="C51" s="203">
        <f t="shared" si="15"/>
        <v>0</v>
      </c>
      <c r="D51" s="203">
        <f t="shared" si="15"/>
        <v>0</v>
      </c>
      <c r="E51" s="203">
        <f t="shared" si="15"/>
        <v>0</v>
      </c>
      <c r="F51" s="203">
        <f t="shared" si="15"/>
        <v>0</v>
      </c>
      <c r="G51" s="203">
        <f t="shared" si="15"/>
        <v>0</v>
      </c>
      <c r="H51" s="203">
        <f t="shared" si="15"/>
        <v>0</v>
      </c>
      <c r="I51" s="203">
        <f t="shared" si="15"/>
        <v>0</v>
      </c>
      <c r="J51" s="203">
        <f t="shared" si="15"/>
        <v>0</v>
      </c>
      <c r="K51" s="203">
        <f t="shared" si="15"/>
        <v>0</v>
      </c>
      <c r="L51" s="203">
        <f t="shared" si="15"/>
        <v>0</v>
      </c>
      <c r="M51" s="203">
        <f t="shared" si="15"/>
        <v>0</v>
      </c>
      <c r="N51" s="203">
        <f t="shared" si="15"/>
        <v>0</v>
      </c>
      <c r="O51" s="203">
        <f t="shared" si="15"/>
        <v>0</v>
      </c>
      <c r="P51" s="203">
        <f t="shared" si="15"/>
        <v>0</v>
      </c>
      <c r="Q51" s="203">
        <f t="shared" si="15"/>
        <v>0</v>
      </c>
      <c r="R51" s="203">
        <f t="shared" si="15"/>
        <v>0</v>
      </c>
      <c r="S51" s="203">
        <f t="shared" si="15"/>
        <v>0</v>
      </c>
      <c r="T51" s="203">
        <f t="shared" si="15"/>
        <v>0</v>
      </c>
      <c r="U51" s="203">
        <f t="shared" si="15"/>
        <v>0</v>
      </c>
      <c r="V51" s="203">
        <f t="shared" si="15"/>
        <v>0</v>
      </c>
      <c r="W51" s="203">
        <f t="shared" si="15"/>
        <v>0</v>
      </c>
      <c r="X51" s="203">
        <f t="shared" si="15"/>
        <v>0</v>
      </c>
      <c r="Y51" s="203">
        <f t="shared" si="15"/>
        <v>0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0</v>
      </c>
      <c r="C52" s="213">
        <f>(ISI_emi!C5-ISI_emi!C52)+(ISI_emi!C54-ISI_emi!C96)</f>
        <v>0</v>
      </c>
      <c r="D52" s="213">
        <f>(ISI_emi!D5-ISI_emi!D52)+(ISI_emi!D54-ISI_emi!D96)</f>
        <v>0</v>
      </c>
      <c r="E52" s="213">
        <f>(ISI_emi!E5-ISI_emi!E52)+(ISI_emi!E54-ISI_emi!E96)</f>
        <v>0</v>
      </c>
      <c r="F52" s="213">
        <f>(ISI_emi!F5-ISI_emi!F52)+(ISI_emi!F54-ISI_emi!F96)</f>
        <v>0</v>
      </c>
      <c r="G52" s="213">
        <f>(ISI_emi!G5-ISI_emi!G52)+(ISI_emi!G54-ISI_emi!G96)</f>
        <v>0</v>
      </c>
      <c r="H52" s="213">
        <f>(ISI_emi!H5-ISI_emi!H52)+(ISI_emi!H54-ISI_emi!H96)</f>
        <v>0</v>
      </c>
      <c r="I52" s="213">
        <f>(ISI_emi!I5-ISI_emi!I52)+(ISI_emi!I54-ISI_emi!I96)</f>
        <v>0</v>
      </c>
      <c r="J52" s="213">
        <f>(ISI_emi!J5-ISI_emi!J52)+(ISI_emi!J54-ISI_emi!J96)</f>
        <v>0</v>
      </c>
      <c r="K52" s="213">
        <f>(ISI_emi!K5-ISI_emi!K52)+(ISI_emi!K54-ISI_emi!K96)</f>
        <v>0</v>
      </c>
      <c r="L52" s="213">
        <f>(ISI_emi!L5-ISI_emi!L52)+(ISI_emi!L54-ISI_emi!L96)</f>
        <v>0</v>
      </c>
      <c r="M52" s="213">
        <f>(ISI_emi!M5-ISI_emi!M52)+(ISI_emi!M54-ISI_emi!M96)</f>
        <v>0</v>
      </c>
      <c r="N52" s="213">
        <f>(ISI_emi!N5-ISI_emi!N52)+(ISI_emi!N54-ISI_emi!N96)</f>
        <v>0</v>
      </c>
      <c r="O52" s="213">
        <f>(ISI_emi!O5-ISI_emi!O52)+(ISI_emi!O54-ISI_emi!O96)</f>
        <v>0</v>
      </c>
      <c r="P52" s="213">
        <f>(ISI_emi!P5-ISI_emi!P52)+(ISI_emi!P54-ISI_emi!P96)</f>
        <v>0</v>
      </c>
      <c r="Q52" s="213">
        <f>(ISI_emi!Q5-ISI_emi!Q52)+(ISI_emi!Q54-ISI_emi!Q96)</f>
        <v>0</v>
      </c>
      <c r="R52" s="213">
        <f>(ISI_emi!R5-ISI_emi!R52)+(ISI_emi!R54-ISI_emi!R96)</f>
        <v>0</v>
      </c>
      <c r="S52" s="213">
        <f>(ISI_emi!S5-ISI_emi!S52)+(ISI_emi!S54-ISI_emi!S96)</f>
        <v>0</v>
      </c>
      <c r="T52" s="213">
        <f>(ISI_emi!T5-ISI_emi!T52)+(ISI_emi!T54-ISI_emi!T96)</f>
        <v>0</v>
      </c>
      <c r="U52" s="213">
        <f>(ISI_emi!U5-ISI_emi!U52)+(ISI_emi!U54-ISI_emi!U96)</f>
        <v>0</v>
      </c>
      <c r="V52" s="213">
        <f>(ISI_emi!V5-ISI_emi!V52)+(ISI_emi!V54-ISI_emi!V96)</f>
        <v>0</v>
      </c>
      <c r="W52" s="213">
        <f>(ISI_emi!W5-ISI_emi!W52)+(ISI_emi!W54-ISI_emi!W96)</f>
        <v>0</v>
      </c>
      <c r="X52" s="213">
        <f>(ISI_emi!X5-ISI_emi!X52)+(ISI_emi!X54-ISI_emi!X96)</f>
        <v>0</v>
      </c>
      <c r="Y52" s="213">
        <f>(ISI_emi!Y5-ISI_emi!Y52)+(ISI_emi!Y54-ISI_emi!Y96)</f>
        <v>0</v>
      </c>
      <c r="DA52" s="85"/>
    </row>
    <row r="53" spans="1:105" ht="12" customHeight="1" x14ac:dyDescent="0.25">
      <c r="A53" s="14" t="s">
        <v>146</v>
      </c>
      <c r="B53" s="204">
        <f>ISI_emi!B52+ISI_emi!B96</f>
        <v>0</v>
      </c>
      <c r="C53" s="204">
        <f>ISI_emi!C52+ISI_emi!C96</f>
        <v>0</v>
      </c>
      <c r="D53" s="204">
        <f>ISI_emi!D52+ISI_emi!D96</f>
        <v>0</v>
      </c>
      <c r="E53" s="204">
        <f>ISI_emi!E52+ISI_emi!E96</f>
        <v>0</v>
      </c>
      <c r="F53" s="204">
        <f>ISI_emi!F52+ISI_emi!F96</f>
        <v>0</v>
      </c>
      <c r="G53" s="204">
        <f>ISI_emi!G52+ISI_emi!G96</f>
        <v>0</v>
      </c>
      <c r="H53" s="204">
        <f>ISI_emi!H52+ISI_emi!H96</f>
        <v>0</v>
      </c>
      <c r="I53" s="204">
        <f>ISI_emi!I52+ISI_emi!I96</f>
        <v>0</v>
      </c>
      <c r="J53" s="204">
        <f>ISI_emi!J52+ISI_emi!J96</f>
        <v>0</v>
      </c>
      <c r="K53" s="204">
        <f>ISI_emi!K52+ISI_emi!K96</f>
        <v>0</v>
      </c>
      <c r="L53" s="204">
        <f>ISI_emi!L52+ISI_emi!L96</f>
        <v>0</v>
      </c>
      <c r="M53" s="204">
        <f>ISI_emi!M52+ISI_emi!M96</f>
        <v>0</v>
      </c>
      <c r="N53" s="204">
        <f>ISI_emi!N52+ISI_emi!N96</f>
        <v>0</v>
      </c>
      <c r="O53" s="204">
        <f>ISI_emi!O52+ISI_emi!O96</f>
        <v>0</v>
      </c>
      <c r="P53" s="204">
        <f>ISI_emi!P52+ISI_emi!P96</f>
        <v>0</v>
      </c>
      <c r="Q53" s="204">
        <f>ISI_emi!Q52+ISI_emi!Q96</f>
        <v>0</v>
      </c>
      <c r="R53" s="204">
        <f>ISI_emi!R52+ISI_emi!R96</f>
        <v>0</v>
      </c>
      <c r="S53" s="204">
        <f>ISI_emi!S52+ISI_emi!S96</f>
        <v>0</v>
      </c>
      <c r="T53" s="204">
        <f>ISI_emi!T52+ISI_emi!T96</f>
        <v>0</v>
      </c>
      <c r="U53" s="204">
        <f>ISI_emi!U52+ISI_emi!U96</f>
        <v>0</v>
      </c>
      <c r="V53" s="204">
        <f>ISI_emi!V52+ISI_emi!V96</f>
        <v>0</v>
      </c>
      <c r="W53" s="204">
        <f>ISI_emi!W52+ISI_emi!W96</f>
        <v>0</v>
      </c>
      <c r="X53" s="204">
        <f>ISI_emi!X52+ISI_emi!X96</f>
        <v>0</v>
      </c>
      <c r="Y53" s="204">
        <f>ISI_emi!Y52+ISI_emi!Y96</f>
        <v>0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0</v>
      </c>
      <c r="C54" s="210">
        <f t="shared" si="16"/>
        <v>0</v>
      </c>
      <c r="D54" s="210">
        <f t="shared" si="16"/>
        <v>0</v>
      </c>
      <c r="E54" s="210">
        <f t="shared" si="16"/>
        <v>0</v>
      </c>
      <c r="F54" s="210">
        <f t="shared" si="16"/>
        <v>0</v>
      </c>
      <c r="G54" s="210">
        <f t="shared" si="16"/>
        <v>0</v>
      </c>
      <c r="H54" s="210">
        <f t="shared" si="16"/>
        <v>0</v>
      </c>
      <c r="I54" s="210">
        <f t="shared" si="16"/>
        <v>0</v>
      </c>
      <c r="J54" s="210">
        <f t="shared" si="16"/>
        <v>0</v>
      </c>
      <c r="K54" s="210">
        <f t="shared" si="16"/>
        <v>0</v>
      </c>
      <c r="L54" s="210">
        <f t="shared" si="16"/>
        <v>0</v>
      </c>
      <c r="M54" s="210">
        <f t="shared" si="16"/>
        <v>0</v>
      </c>
      <c r="N54" s="210">
        <f t="shared" si="16"/>
        <v>0</v>
      </c>
      <c r="O54" s="210">
        <f t="shared" si="16"/>
        <v>0</v>
      </c>
      <c r="P54" s="210">
        <f t="shared" si="16"/>
        <v>0</v>
      </c>
      <c r="Q54" s="210">
        <f t="shared" si="16"/>
        <v>0</v>
      </c>
      <c r="R54" s="210">
        <f t="shared" si="16"/>
        <v>0</v>
      </c>
      <c r="S54" s="210">
        <f t="shared" si="16"/>
        <v>0</v>
      </c>
      <c r="T54" s="210">
        <f t="shared" si="16"/>
        <v>0</v>
      </c>
      <c r="U54" s="210">
        <f t="shared" si="16"/>
        <v>0</v>
      </c>
      <c r="V54" s="210">
        <f t="shared" si="16"/>
        <v>0</v>
      </c>
      <c r="W54" s="210">
        <f t="shared" si="16"/>
        <v>0</v>
      </c>
      <c r="X54" s="210">
        <f t="shared" si="16"/>
        <v>0</v>
      </c>
      <c r="Y54" s="210">
        <f t="shared" si="16"/>
        <v>0</v>
      </c>
      <c r="DA54" s="109"/>
    </row>
    <row r="55" spans="1:105" ht="12" customHeight="1" x14ac:dyDescent="0.25">
      <c r="A55" s="51" t="s">
        <v>43</v>
      </c>
      <c r="B55" s="241">
        <f>ISI_emi!B$5</f>
        <v>0</v>
      </c>
      <c r="C55" s="241">
        <f>ISI_emi!C$5</f>
        <v>0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0</v>
      </c>
      <c r="C56" s="242">
        <f>ISI_emi!C$54</f>
        <v>0</v>
      </c>
      <c r="D56" s="242">
        <f>ISI_emi!D$54</f>
        <v>0</v>
      </c>
      <c r="E56" s="242">
        <f>ISI_emi!E$54</f>
        <v>0</v>
      </c>
      <c r="F56" s="242">
        <f>ISI_emi!F$54</f>
        <v>0</v>
      </c>
      <c r="G56" s="242">
        <f>ISI_emi!G$54</f>
        <v>0</v>
      </c>
      <c r="H56" s="242">
        <f>ISI_emi!H$54</f>
        <v>0</v>
      </c>
      <c r="I56" s="242">
        <f>ISI_emi!I$54</f>
        <v>0</v>
      </c>
      <c r="J56" s="242">
        <f>ISI_emi!J$54</f>
        <v>0</v>
      </c>
      <c r="K56" s="242">
        <f>ISI_emi!K$54</f>
        <v>0</v>
      </c>
      <c r="L56" s="242">
        <f>ISI_emi!L$54</f>
        <v>0</v>
      </c>
      <c r="M56" s="242">
        <f>ISI_emi!M$54</f>
        <v>0</v>
      </c>
      <c r="N56" s="242">
        <f>ISI_emi!N$54</f>
        <v>0</v>
      </c>
      <c r="O56" s="242">
        <f>ISI_emi!O$54</f>
        <v>0</v>
      </c>
      <c r="P56" s="242">
        <f>ISI_emi!P$54</f>
        <v>0</v>
      </c>
      <c r="Q56" s="242">
        <f>ISI_emi!Q$54</f>
        <v>0</v>
      </c>
      <c r="R56" s="242">
        <f>ISI_emi!R$54</f>
        <v>0</v>
      </c>
      <c r="S56" s="242">
        <f>ISI_emi!S$54</f>
        <v>0</v>
      </c>
      <c r="T56" s="242">
        <f>ISI_emi!T$54</f>
        <v>0</v>
      </c>
      <c r="U56" s="242">
        <f>ISI_emi!U$54</f>
        <v>0</v>
      </c>
      <c r="V56" s="242">
        <f>ISI_emi!V$54</f>
        <v>0</v>
      </c>
      <c r="W56" s="242">
        <f>ISI_emi!W$54</f>
        <v>0</v>
      </c>
      <c r="X56" s="242">
        <f>ISI_emi!X$54</f>
        <v>0</v>
      </c>
      <c r="Y56" s="242">
        <f>ISI_emi!Y$54</f>
        <v>0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 t="str">
        <f t="shared" ref="B58:Y58" si="17">IF(B$7=0,"",B$3/B$7*1000)</f>
        <v/>
      </c>
      <c r="C58" s="250" t="str">
        <f t="shared" si="17"/>
        <v/>
      </c>
      <c r="D58" s="250" t="str">
        <f t="shared" si="17"/>
        <v/>
      </c>
      <c r="E58" s="250" t="str">
        <f t="shared" si="17"/>
        <v/>
      </c>
      <c r="F58" s="250" t="str">
        <f t="shared" si="17"/>
        <v/>
      </c>
      <c r="G58" s="250" t="str">
        <f t="shared" si="17"/>
        <v/>
      </c>
      <c r="H58" s="250" t="str">
        <f t="shared" si="17"/>
        <v/>
      </c>
      <c r="I58" s="250" t="str">
        <f t="shared" si="17"/>
        <v/>
      </c>
      <c r="J58" s="250" t="str">
        <f t="shared" si="17"/>
        <v/>
      </c>
      <c r="K58" s="250" t="str">
        <f t="shared" si="17"/>
        <v/>
      </c>
      <c r="L58" s="250" t="str">
        <f t="shared" si="17"/>
        <v/>
      </c>
      <c r="M58" s="250" t="str">
        <f t="shared" si="17"/>
        <v/>
      </c>
      <c r="N58" s="250" t="str">
        <f t="shared" si="17"/>
        <v/>
      </c>
      <c r="O58" s="250" t="str">
        <f t="shared" si="17"/>
        <v/>
      </c>
      <c r="P58" s="250" t="str">
        <f t="shared" si="17"/>
        <v/>
      </c>
      <c r="Q58" s="250" t="str">
        <f t="shared" si="17"/>
        <v/>
      </c>
      <c r="R58" s="250" t="str">
        <f t="shared" si="17"/>
        <v/>
      </c>
      <c r="S58" s="250" t="str">
        <f t="shared" si="17"/>
        <v/>
      </c>
      <c r="T58" s="250" t="str">
        <f t="shared" si="17"/>
        <v/>
      </c>
      <c r="U58" s="250" t="str">
        <f t="shared" si="17"/>
        <v/>
      </c>
      <c r="V58" s="250" t="str">
        <f t="shared" si="17"/>
        <v/>
      </c>
      <c r="W58" s="250" t="str">
        <f t="shared" si="17"/>
        <v/>
      </c>
      <c r="X58" s="250" t="str">
        <f t="shared" si="17"/>
        <v/>
      </c>
      <c r="Y58" s="250" t="str">
        <f t="shared" si="17"/>
        <v/>
      </c>
      <c r="DA58" s="109"/>
    </row>
    <row r="59" spans="1:105" ht="12" customHeight="1" x14ac:dyDescent="0.25">
      <c r="A59" s="110" t="s">
        <v>148</v>
      </c>
      <c r="B59" s="251" t="str">
        <f t="shared" ref="B59:Y59" si="18">IF(B$47=0,"",B$47/B$7)</f>
        <v/>
      </c>
      <c r="C59" s="251" t="str">
        <f t="shared" si="18"/>
        <v/>
      </c>
      <c r="D59" s="251" t="str">
        <f t="shared" si="18"/>
        <v/>
      </c>
      <c r="E59" s="251" t="str">
        <f t="shared" si="18"/>
        <v/>
      </c>
      <c r="F59" s="251" t="str">
        <f t="shared" si="18"/>
        <v/>
      </c>
      <c r="G59" s="251" t="str">
        <f t="shared" si="18"/>
        <v/>
      </c>
      <c r="H59" s="251" t="str">
        <f t="shared" si="18"/>
        <v/>
      </c>
      <c r="I59" s="251" t="str">
        <f t="shared" si="18"/>
        <v/>
      </c>
      <c r="J59" s="251" t="str">
        <f t="shared" si="18"/>
        <v/>
      </c>
      <c r="K59" s="251" t="str">
        <f t="shared" si="18"/>
        <v/>
      </c>
      <c r="L59" s="251" t="str">
        <f t="shared" si="18"/>
        <v/>
      </c>
      <c r="M59" s="251" t="str">
        <f t="shared" si="18"/>
        <v/>
      </c>
      <c r="N59" s="251" t="str">
        <f t="shared" si="18"/>
        <v/>
      </c>
      <c r="O59" s="251" t="str">
        <f t="shared" si="18"/>
        <v/>
      </c>
      <c r="P59" s="251" t="str">
        <f t="shared" si="18"/>
        <v/>
      </c>
      <c r="Q59" s="251" t="str">
        <f t="shared" si="18"/>
        <v/>
      </c>
      <c r="R59" s="251" t="str">
        <f t="shared" si="18"/>
        <v/>
      </c>
      <c r="S59" s="251" t="str">
        <f t="shared" si="18"/>
        <v/>
      </c>
      <c r="T59" s="251" t="str">
        <f t="shared" si="18"/>
        <v/>
      </c>
      <c r="U59" s="251" t="str">
        <f t="shared" si="18"/>
        <v/>
      </c>
      <c r="V59" s="251" t="str">
        <f t="shared" si="18"/>
        <v/>
      </c>
      <c r="W59" s="251" t="str">
        <f t="shared" si="18"/>
        <v/>
      </c>
      <c r="X59" s="251" t="str">
        <f t="shared" si="18"/>
        <v/>
      </c>
      <c r="Y59" s="251" t="str">
        <f t="shared" si="18"/>
        <v/>
      </c>
      <c r="DA59" s="109"/>
    </row>
    <row r="60" spans="1:105" ht="12" customHeight="1" x14ac:dyDescent="0.25">
      <c r="A60" s="50" t="s">
        <v>43</v>
      </c>
      <c r="B60" s="252" t="str">
        <f t="shared" ref="B60:Y60" si="19">IF(B$48=0,"",B$48/B$8)</f>
        <v/>
      </c>
      <c r="C60" s="252" t="str">
        <f t="shared" si="19"/>
        <v/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 t="str">
        <f t="shared" ref="B61:Y61" si="20">IF(B$49=0,"",B$49/B$9)</f>
        <v/>
      </c>
      <c r="C61" s="253" t="str">
        <f t="shared" si="20"/>
        <v/>
      </c>
      <c r="D61" s="253" t="str">
        <f t="shared" si="20"/>
        <v/>
      </c>
      <c r="E61" s="253" t="str">
        <f t="shared" si="20"/>
        <v/>
      </c>
      <c r="F61" s="253" t="str">
        <f t="shared" si="20"/>
        <v/>
      </c>
      <c r="G61" s="253" t="str">
        <f t="shared" si="20"/>
        <v/>
      </c>
      <c r="H61" s="253" t="str">
        <f t="shared" si="20"/>
        <v/>
      </c>
      <c r="I61" s="253" t="str">
        <f t="shared" si="20"/>
        <v/>
      </c>
      <c r="J61" s="253" t="str">
        <f t="shared" si="20"/>
        <v/>
      </c>
      <c r="K61" s="253" t="str">
        <f t="shared" si="20"/>
        <v/>
      </c>
      <c r="L61" s="253" t="str">
        <f t="shared" si="20"/>
        <v/>
      </c>
      <c r="M61" s="253" t="str">
        <f t="shared" si="20"/>
        <v/>
      </c>
      <c r="N61" s="253" t="str">
        <f t="shared" si="20"/>
        <v/>
      </c>
      <c r="O61" s="253" t="str">
        <f t="shared" si="20"/>
        <v/>
      </c>
      <c r="P61" s="253" t="str">
        <f t="shared" si="20"/>
        <v/>
      </c>
      <c r="Q61" s="253" t="str">
        <f t="shared" si="20"/>
        <v/>
      </c>
      <c r="R61" s="253" t="str">
        <f t="shared" si="20"/>
        <v/>
      </c>
      <c r="S61" s="253" t="str">
        <f t="shared" si="20"/>
        <v/>
      </c>
      <c r="T61" s="253" t="str">
        <f t="shared" si="20"/>
        <v/>
      </c>
      <c r="U61" s="253" t="str">
        <f t="shared" si="20"/>
        <v/>
      </c>
      <c r="V61" s="253" t="str">
        <f t="shared" si="20"/>
        <v/>
      </c>
      <c r="W61" s="253" t="str">
        <f t="shared" si="20"/>
        <v/>
      </c>
      <c r="X61" s="253" t="str">
        <f t="shared" si="20"/>
        <v/>
      </c>
      <c r="Y61" s="253" t="str">
        <f t="shared" si="20"/>
        <v/>
      </c>
      <c r="DA61" s="84"/>
    </row>
    <row r="62" spans="1:105" ht="12" customHeight="1" x14ac:dyDescent="0.25">
      <c r="A62" s="110" t="s">
        <v>149</v>
      </c>
      <c r="B62" s="251" t="str">
        <f>IF(SUM(ISI_ued!B$5,ISI_ued!B$54)=0,"",SUM(ISI_ued!B$5,ISI_ued!B$54)/B$7)</f>
        <v/>
      </c>
      <c r="C62" s="251" t="str">
        <f>IF(SUM(ISI_ued!C$5,ISI_ued!C$54)=0,"",SUM(ISI_ued!C$5,ISI_ued!C$54)/C$7)</f>
        <v/>
      </c>
      <c r="D62" s="251" t="str">
        <f>IF(SUM(ISI_ued!D$5,ISI_ued!D$54)=0,"",SUM(ISI_ued!D$5,ISI_ued!D$54)/D$7)</f>
        <v/>
      </c>
      <c r="E62" s="251" t="str">
        <f>IF(SUM(ISI_ued!E$5,ISI_ued!E$54)=0,"",SUM(ISI_ued!E$5,ISI_ued!E$54)/E$7)</f>
        <v/>
      </c>
      <c r="F62" s="251" t="str">
        <f>IF(SUM(ISI_ued!F$5,ISI_ued!F$54)=0,"",SUM(ISI_ued!F$5,ISI_ued!F$54)/F$7)</f>
        <v/>
      </c>
      <c r="G62" s="251" t="str">
        <f>IF(SUM(ISI_ued!G$5,ISI_ued!G$54)=0,"",SUM(ISI_ued!G$5,ISI_ued!G$54)/G$7)</f>
        <v/>
      </c>
      <c r="H62" s="251" t="str">
        <f>IF(SUM(ISI_ued!H$5,ISI_ued!H$54)=0,"",SUM(ISI_ued!H$5,ISI_ued!H$54)/H$7)</f>
        <v/>
      </c>
      <c r="I62" s="251" t="str">
        <f>IF(SUM(ISI_ued!I$5,ISI_ued!I$54)=0,"",SUM(ISI_ued!I$5,ISI_ued!I$54)/I$7)</f>
        <v/>
      </c>
      <c r="J62" s="251" t="str">
        <f>IF(SUM(ISI_ued!J$5,ISI_ued!J$54)=0,"",SUM(ISI_ued!J$5,ISI_ued!J$54)/J$7)</f>
        <v/>
      </c>
      <c r="K62" s="251" t="str">
        <f>IF(SUM(ISI_ued!K$5,ISI_ued!K$54)=0,"",SUM(ISI_ued!K$5,ISI_ued!K$54)/K$7)</f>
        <v/>
      </c>
      <c r="L62" s="251" t="str">
        <f>IF(SUM(ISI_ued!L$5,ISI_ued!L$54)=0,"",SUM(ISI_ued!L$5,ISI_ued!L$54)/L$7)</f>
        <v/>
      </c>
      <c r="M62" s="251" t="str">
        <f>IF(SUM(ISI_ued!M$5,ISI_ued!M$54)=0,"",SUM(ISI_ued!M$5,ISI_ued!M$54)/M$7)</f>
        <v/>
      </c>
      <c r="N62" s="251" t="str">
        <f>IF(SUM(ISI_ued!N$5,ISI_ued!N$54)=0,"",SUM(ISI_ued!N$5,ISI_ued!N$54)/N$7)</f>
        <v/>
      </c>
      <c r="O62" s="251" t="str">
        <f>IF(SUM(ISI_ued!O$5,ISI_ued!O$54)=0,"",SUM(ISI_ued!O$5,ISI_ued!O$54)/O$7)</f>
        <v/>
      </c>
      <c r="P62" s="251" t="str">
        <f>IF(SUM(ISI_ued!P$5,ISI_ued!P$54)=0,"",SUM(ISI_ued!P$5,ISI_ued!P$54)/P$7)</f>
        <v/>
      </c>
      <c r="Q62" s="251" t="str">
        <f>IF(SUM(ISI_ued!Q$5,ISI_ued!Q$54)=0,"",SUM(ISI_ued!Q$5,ISI_ued!Q$54)/Q$7)</f>
        <v/>
      </c>
      <c r="R62" s="251" t="str">
        <f>IF(SUM(ISI_ued!R$5,ISI_ued!R$54)=0,"",SUM(ISI_ued!R$5,ISI_ued!R$54)/R$7)</f>
        <v/>
      </c>
      <c r="S62" s="251" t="str">
        <f>IF(SUM(ISI_ued!S$5,ISI_ued!S$54)=0,"",SUM(ISI_ued!S$5,ISI_ued!S$54)/S$7)</f>
        <v/>
      </c>
      <c r="T62" s="251" t="str">
        <f>IF(SUM(ISI_ued!T$5,ISI_ued!T$54)=0,"",SUM(ISI_ued!T$5,ISI_ued!T$54)/T$7)</f>
        <v/>
      </c>
      <c r="U62" s="251" t="str">
        <f>IF(SUM(ISI_ued!U$5,ISI_ued!U$54)=0,"",SUM(ISI_ued!U$5,ISI_ued!U$54)/U$7)</f>
        <v/>
      </c>
      <c r="V62" s="251" t="str">
        <f>IF(SUM(ISI_ued!V$5,ISI_ued!V$54)=0,"",SUM(ISI_ued!V$5,ISI_ued!V$54)/V$7)</f>
        <v/>
      </c>
      <c r="W62" s="251" t="str">
        <f>IF(SUM(ISI_ued!W$5,ISI_ued!W$54)=0,"",SUM(ISI_ued!W$5,ISI_ued!W$54)/W$7)</f>
        <v/>
      </c>
      <c r="X62" s="251" t="str">
        <f>IF(SUM(ISI_ued!X$5,ISI_ued!X$54)=0,"",SUM(ISI_ued!X$5,ISI_ued!X$54)/X$7)</f>
        <v/>
      </c>
      <c r="Y62" s="251" t="str">
        <f>IF(SUM(ISI_ued!Y$5,ISI_ued!Y$54)=0,"",SUM(ISI_ued!Y$5,ISI_ued!Y$54)/Y$7)</f>
        <v/>
      </c>
      <c r="DA62" s="109"/>
    </row>
    <row r="63" spans="1:105" ht="12" customHeight="1" x14ac:dyDescent="0.25">
      <c r="A63" s="50" t="s">
        <v>43</v>
      </c>
      <c r="B63" s="252" t="str">
        <f>IF(ISI_ued!B$5=0,"",ISI_ued!B$5/B$8)</f>
        <v/>
      </c>
      <c r="C63" s="252" t="str">
        <f>IF(ISI_ued!C$5=0,"",ISI_ued!C$5/C$8)</f>
        <v/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 t="str">
        <f>IF(ISI_ued!B$54=0,"",ISI_ued!B$54/B$9)</f>
        <v/>
      </c>
      <c r="C64" s="253" t="str">
        <f>IF(ISI_ued!C$54=0,"",ISI_ued!C$54/C$9)</f>
        <v/>
      </c>
      <c r="D64" s="253" t="str">
        <f>IF(ISI_ued!D$54=0,"",ISI_ued!D$54/D$9)</f>
        <v/>
      </c>
      <c r="E64" s="253" t="str">
        <f>IF(ISI_ued!E$54=0,"",ISI_ued!E$54/E$9)</f>
        <v/>
      </c>
      <c r="F64" s="253" t="str">
        <f>IF(ISI_ued!F$54=0,"",ISI_ued!F$54/F$9)</f>
        <v/>
      </c>
      <c r="G64" s="253" t="str">
        <f>IF(ISI_ued!G$54=0,"",ISI_ued!G$54/G$9)</f>
        <v/>
      </c>
      <c r="H64" s="253" t="str">
        <f>IF(ISI_ued!H$54=0,"",ISI_ued!H$54/H$9)</f>
        <v/>
      </c>
      <c r="I64" s="253" t="str">
        <f>IF(ISI_ued!I$54=0,"",ISI_ued!I$54/I$9)</f>
        <v/>
      </c>
      <c r="J64" s="253" t="str">
        <f>IF(ISI_ued!J$54=0,"",ISI_ued!J$54/J$9)</f>
        <v/>
      </c>
      <c r="K64" s="253" t="str">
        <f>IF(ISI_ued!K$54=0,"",ISI_ued!K$54/K$9)</f>
        <v/>
      </c>
      <c r="L64" s="253" t="str">
        <f>IF(ISI_ued!L$54=0,"",ISI_ued!L$54/L$9)</f>
        <v/>
      </c>
      <c r="M64" s="253" t="str">
        <f>IF(ISI_ued!M$54=0,"",ISI_ued!M$54/M$9)</f>
        <v/>
      </c>
      <c r="N64" s="253" t="str">
        <f>IF(ISI_ued!N$54=0,"",ISI_ued!N$54/N$9)</f>
        <v/>
      </c>
      <c r="O64" s="253" t="str">
        <f>IF(ISI_ued!O$54=0,"",ISI_ued!O$54/O$9)</f>
        <v/>
      </c>
      <c r="P64" s="253" t="str">
        <f>IF(ISI_ued!P$54=0,"",ISI_ued!P$54/P$9)</f>
        <v/>
      </c>
      <c r="Q64" s="253" t="str">
        <f>IF(ISI_ued!Q$54=0,"",ISI_ued!Q$54/Q$9)</f>
        <v/>
      </c>
      <c r="R64" s="253" t="str">
        <f>IF(ISI_ued!R$54=0,"",ISI_ued!R$54/R$9)</f>
        <v/>
      </c>
      <c r="S64" s="253" t="str">
        <f>IF(ISI_ued!S$54=0,"",ISI_ued!S$54/S$9)</f>
        <v/>
      </c>
      <c r="T64" s="253" t="str">
        <f>IF(ISI_ued!T$54=0,"",ISI_ued!T$54/T$9)</f>
        <v/>
      </c>
      <c r="U64" s="253" t="str">
        <f>IF(ISI_ued!U$54=0,"",ISI_ued!U$54/U$9)</f>
        <v/>
      </c>
      <c r="V64" s="253" t="str">
        <f>IF(ISI_ued!V$54=0,"",ISI_ued!V$54/V$9)</f>
        <v/>
      </c>
      <c r="W64" s="253" t="str">
        <f>IF(ISI_ued!W$54=0,"",ISI_ued!W$54/W$9)</f>
        <v/>
      </c>
      <c r="X64" s="253" t="str">
        <f>IF(ISI_ued!X$54=0,"",ISI_ued!X$54/X$9)</f>
        <v/>
      </c>
      <c r="Y64" s="253" t="str">
        <f>IF(ISI_ued!Y$54=0,"",ISI_ued!Y$54/Y$9)</f>
        <v/>
      </c>
      <c r="DA64" s="84"/>
    </row>
    <row r="65" spans="1:105" ht="12" customHeight="1" x14ac:dyDescent="0.25">
      <c r="A65" s="110" t="s">
        <v>87</v>
      </c>
      <c r="B65" s="254" t="str">
        <f t="shared" ref="B65:Y65" si="21">IF(B$47=0,"",B$54/B$47)</f>
        <v/>
      </c>
      <c r="C65" s="254" t="str">
        <f t="shared" si="21"/>
        <v/>
      </c>
      <c r="D65" s="254" t="str">
        <f t="shared" si="21"/>
        <v/>
      </c>
      <c r="E65" s="254" t="str">
        <f t="shared" si="21"/>
        <v/>
      </c>
      <c r="F65" s="254" t="str">
        <f t="shared" si="21"/>
        <v/>
      </c>
      <c r="G65" s="254" t="str">
        <f t="shared" si="21"/>
        <v/>
      </c>
      <c r="H65" s="254" t="str">
        <f t="shared" si="21"/>
        <v/>
      </c>
      <c r="I65" s="254" t="str">
        <f t="shared" si="21"/>
        <v/>
      </c>
      <c r="J65" s="254" t="str">
        <f t="shared" si="21"/>
        <v/>
      </c>
      <c r="K65" s="254" t="str">
        <f t="shared" si="21"/>
        <v/>
      </c>
      <c r="L65" s="254" t="str">
        <f t="shared" si="21"/>
        <v/>
      </c>
      <c r="M65" s="254" t="str">
        <f t="shared" si="21"/>
        <v/>
      </c>
      <c r="N65" s="254" t="str">
        <f t="shared" si="21"/>
        <v/>
      </c>
      <c r="O65" s="254" t="str">
        <f t="shared" si="21"/>
        <v/>
      </c>
      <c r="P65" s="254" t="str">
        <f t="shared" si="21"/>
        <v/>
      </c>
      <c r="Q65" s="254" t="str">
        <f t="shared" si="21"/>
        <v/>
      </c>
      <c r="R65" s="254" t="str">
        <f t="shared" si="21"/>
        <v/>
      </c>
      <c r="S65" s="254" t="str">
        <f t="shared" si="21"/>
        <v/>
      </c>
      <c r="T65" s="254" t="str">
        <f t="shared" si="21"/>
        <v/>
      </c>
      <c r="U65" s="254" t="str">
        <f t="shared" si="21"/>
        <v/>
      </c>
      <c r="V65" s="254" t="str">
        <f t="shared" si="21"/>
        <v/>
      </c>
      <c r="W65" s="254" t="str">
        <f t="shared" si="21"/>
        <v/>
      </c>
      <c r="X65" s="254" t="str">
        <f t="shared" si="21"/>
        <v/>
      </c>
      <c r="Y65" s="254" t="str">
        <f t="shared" si="21"/>
        <v/>
      </c>
      <c r="DA65" s="109"/>
    </row>
    <row r="66" spans="1:105" ht="12" customHeight="1" x14ac:dyDescent="0.25">
      <c r="A66" s="50" t="s">
        <v>150</v>
      </c>
      <c r="B66" s="255" t="str">
        <f t="shared" ref="B66:Y66" si="22">IF(B$48=0,"",B$55/B$48)</f>
        <v/>
      </c>
      <c r="C66" s="255" t="str">
        <f t="shared" si="22"/>
        <v/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 t="str">
        <f t="shared" ref="B67:Y67" si="23">IF(B$49=0,"",B$56/B$49)</f>
        <v/>
      </c>
      <c r="C67" s="256" t="str">
        <f t="shared" si="23"/>
        <v/>
      </c>
      <c r="D67" s="256" t="str">
        <f t="shared" si="23"/>
        <v/>
      </c>
      <c r="E67" s="256" t="str">
        <f t="shared" si="23"/>
        <v/>
      </c>
      <c r="F67" s="256" t="str">
        <f t="shared" si="23"/>
        <v/>
      </c>
      <c r="G67" s="256" t="str">
        <f t="shared" si="23"/>
        <v/>
      </c>
      <c r="H67" s="256" t="str">
        <f t="shared" si="23"/>
        <v/>
      </c>
      <c r="I67" s="256" t="str">
        <f t="shared" si="23"/>
        <v/>
      </c>
      <c r="J67" s="256" t="str">
        <f t="shared" si="23"/>
        <v/>
      </c>
      <c r="K67" s="256" t="str">
        <f t="shared" si="23"/>
        <v/>
      </c>
      <c r="L67" s="256" t="str">
        <f t="shared" si="23"/>
        <v/>
      </c>
      <c r="M67" s="256" t="str">
        <f t="shared" si="23"/>
        <v/>
      </c>
      <c r="N67" s="256" t="str">
        <f t="shared" si="23"/>
        <v/>
      </c>
      <c r="O67" s="256" t="str">
        <f t="shared" si="23"/>
        <v/>
      </c>
      <c r="P67" s="256" t="str">
        <f t="shared" si="23"/>
        <v/>
      </c>
      <c r="Q67" s="256" t="str">
        <f t="shared" si="23"/>
        <v/>
      </c>
      <c r="R67" s="256" t="str">
        <f t="shared" si="23"/>
        <v/>
      </c>
      <c r="S67" s="256" t="str">
        <f t="shared" si="23"/>
        <v/>
      </c>
      <c r="T67" s="256" t="str">
        <f t="shared" si="23"/>
        <v/>
      </c>
      <c r="U67" s="256" t="str">
        <f t="shared" si="23"/>
        <v/>
      </c>
      <c r="V67" s="256" t="str">
        <f t="shared" si="23"/>
        <v/>
      </c>
      <c r="W67" s="256" t="str">
        <f t="shared" si="23"/>
        <v/>
      </c>
      <c r="X67" s="256" t="str">
        <f t="shared" si="23"/>
        <v/>
      </c>
      <c r="Y67" s="256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MT: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0</v>
      </c>
      <c r="C54" s="223">
        <v>0</v>
      </c>
      <c r="D54" s="223">
        <v>0</v>
      </c>
      <c r="E54" s="223">
        <v>0</v>
      </c>
      <c r="F54" s="223">
        <v>0</v>
      </c>
      <c r="G54" s="223">
        <v>0</v>
      </c>
      <c r="H54" s="223">
        <v>0</v>
      </c>
      <c r="I54" s="223">
        <v>0</v>
      </c>
      <c r="J54" s="223">
        <v>0</v>
      </c>
      <c r="K54" s="223">
        <v>0</v>
      </c>
      <c r="L54" s="223">
        <v>0</v>
      </c>
      <c r="M54" s="223">
        <v>0</v>
      </c>
      <c r="N54" s="223">
        <v>0</v>
      </c>
      <c r="O54" s="223">
        <v>0</v>
      </c>
      <c r="P54" s="223">
        <v>0</v>
      </c>
      <c r="Q54" s="223">
        <v>0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209</v>
      </c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210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211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212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213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214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215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219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227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228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231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233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0</v>
      </c>
      <c r="C79" s="261">
        <f t="shared" si="1"/>
        <v>0</v>
      </c>
      <c r="D79" s="261">
        <f t="shared" si="1"/>
        <v>0</v>
      </c>
      <c r="E79" s="261">
        <f t="shared" si="1"/>
        <v>0</v>
      </c>
      <c r="F79" s="261">
        <f t="shared" si="1"/>
        <v>0</v>
      </c>
      <c r="G79" s="261">
        <f t="shared" si="1"/>
        <v>0</v>
      </c>
      <c r="H79" s="261">
        <f t="shared" si="1"/>
        <v>0</v>
      </c>
      <c r="I79" s="261">
        <f t="shared" si="1"/>
        <v>0</v>
      </c>
      <c r="J79" s="261">
        <f t="shared" si="1"/>
        <v>0</v>
      </c>
      <c r="K79" s="261">
        <f t="shared" si="1"/>
        <v>0</v>
      </c>
      <c r="L79" s="261">
        <f t="shared" si="1"/>
        <v>0</v>
      </c>
      <c r="M79" s="261">
        <f t="shared" si="1"/>
        <v>0</v>
      </c>
      <c r="N79" s="261">
        <f t="shared" si="1"/>
        <v>0</v>
      </c>
      <c r="O79" s="261">
        <f t="shared" si="1"/>
        <v>0</v>
      </c>
      <c r="P79" s="261">
        <f t="shared" si="1"/>
        <v>0</v>
      </c>
      <c r="Q79" s="261">
        <f t="shared" si="1"/>
        <v>0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237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238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243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0</v>
      </c>
      <c r="C95" s="263">
        <v>0</v>
      </c>
      <c r="D95" s="263">
        <v>0</v>
      </c>
      <c r="E95" s="263">
        <v>0</v>
      </c>
      <c r="F95" s="263">
        <v>0</v>
      </c>
      <c r="G95" s="263">
        <v>0</v>
      </c>
      <c r="H95" s="263">
        <v>0</v>
      </c>
      <c r="I95" s="263">
        <v>0</v>
      </c>
      <c r="J95" s="263">
        <v>0</v>
      </c>
      <c r="K95" s="263">
        <v>0</v>
      </c>
      <c r="L95" s="263">
        <v>0</v>
      </c>
      <c r="M95" s="263">
        <v>0</v>
      </c>
      <c r="N95" s="263">
        <v>0</v>
      </c>
      <c r="O95" s="263">
        <v>0</v>
      </c>
      <c r="P95" s="263">
        <v>0</v>
      </c>
      <c r="Q95" s="263">
        <v>0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</v>
      </c>
      <c r="C117" s="232">
        <f t="shared" si="17"/>
        <v>0</v>
      </c>
      <c r="D117" s="232">
        <f t="shared" si="17"/>
        <v>0</v>
      </c>
      <c r="E117" s="232">
        <f t="shared" si="17"/>
        <v>0</v>
      </c>
      <c r="F117" s="232">
        <f t="shared" si="17"/>
        <v>0</v>
      </c>
      <c r="G117" s="232">
        <f t="shared" si="17"/>
        <v>0</v>
      </c>
      <c r="H117" s="232">
        <f t="shared" si="17"/>
        <v>0</v>
      </c>
      <c r="I117" s="232">
        <f t="shared" si="17"/>
        <v>0</v>
      </c>
      <c r="J117" s="232">
        <f t="shared" si="17"/>
        <v>0</v>
      </c>
      <c r="K117" s="232">
        <f t="shared" si="17"/>
        <v>0</v>
      </c>
      <c r="L117" s="232">
        <f t="shared" si="17"/>
        <v>0</v>
      </c>
      <c r="M117" s="232">
        <f t="shared" si="17"/>
        <v>0</v>
      </c>
      <c r="N117" s="232">
        <f t="shared" si="17"/>
        <v>0</v>
      </c>
      <c r="O117" s="232">
        <f t="shared" si="17"/>
        <v>0</v>
      </c>
      <c r="P117" s="232">
        <f t="shared" si="17"/>
        <v>0</v>
      </c>
      <c r="Q117" s="232">
        <f t="shared" si="17"/>
        <v>0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0</v>
      </c>
      <c r="C118" s="266">
        <f t="shared" si="18"/>
        <v>0</v>
      </c>
      <c r="D118" s="266">
        <f t="shared" si="18"/>
        <v>0</v>
      </c>
      <c r="E118" s="266">
        <f t="shared" si="18"/>
        <v>0</v>
      </c>
      <c r="F118" s="266">
        <f t="shared" si="18"/>
        <v>0</v>
      </c>
      <c r="G118" s="266">
        <f t="shared" si="18"/>
        <v>0</v>
      </c>
      <c r="H118" s="266">
        <f t="shared" si="18"/>
        <v>0</v>
      </c>
      <c r="I118" s="266">
        <f t="shared" si="18"/>
        <v>0</v>
      </c>
      <c r="J118" s="266">
        <f t="shared" si="18"/>
        <v>0</v>
      </c>
      <c r="K118" s="266">
        <f t="shared" si="18"/>
        <v>0</v>
      </c>
      <c r="L118" s="266">
        <f t="shared" si="18"/>
        <v>0</v>
      </c>
      <c r="M118" s="266">
        <f t="shared" si="18"/>
        <v>0</v>
      </c>
      <c r="N118" s="266">
        <f t="shared" si="18"/>
        <v>0</v>
      </c>
      <c r="O118" s="266">
        <f t="shared" si="18"/>
        <v>0</v>
      </c>
      <c r="P118" s="266">
        <f t="shared" si="18"/>
        <v>0</v>
      </c>
      <c r="Q118" s="266">
        <f t="shared" si="18"/>
        <v>0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0</v>
      </c>
      <c r="C119" s="267">
        <f t="shared" si="19"/>
        <v>0</v>
      </c>
      <c r="D119" s="267">
        <f t="shared" si="19"/>
        <v>0</v>
      </c>
      <c r="E119" s="267">
        <f t="shared" si="19"/>
        <v>0</v>
      </c>
      <c r="F119" s="267">
        <f t="shared" si="19"/>
        <v>0</v>
      </c>
      <c r="G119" s="267">
        <f t="shared" si="19"/>
        <v>0</v>
      </c>
      <c r="H119" s="267">
        <f t="shared" si="19"/>
        <v>0</v>
      </c>
      <c r="I119" s="267">
        <f t="shared" si="19"/>
        <v>0</v>
      </c>
      <c r="J119" s="267">
        <f t="shared" si="19"/>
        <v>0</v>
      </c>
      <c r="K119" s="267">
        <f t="shared" si="19"/>
        <v>0</v>
      </c>
      <c r="L119" s="267">
        <f t="shared" si="19"/>
        <v>0</v>
      </c>
      <c r="M119" s="267">
        <f t="shared" si="19"/>
        <v>0</v>
      </c>
      <c r="N119" s="267">
        <f t="shared" si="19"/>
        <v>0</v>
      </c>
      <c r="O119" s="267">
        <f t="shared" si="19"/>
        <v>0</v>
      </c>
      <c r="P119" s="267">
        <f t="shared" si="19"/>
        <v>0</v>
      </c>
      <c r="Q119" s="267">
        <f t="shared" si="19"/>
        <v>0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0</v>
      </c>
      <c r="C120" s="267">
        <f t="shared" si="20"/>
        <v>0</v>
      </c>
      <c r="D120" s="267">
        <f t="shared" si="20"/>
        <v>0</v>
      </c>
      <c r="E120" s="267">
        <f t="shared" si="20"/>
        <v>0</v>
      </c>
      <c r="F120" s="267">
        <f t="shared" si="20"/>
        <v>0</v>
      </c>
      <c r="G120" s="267">
        <f t="shared" si="20"/>
        <v>0</v>
      </c>
      <c r="H120" s="267">
        <f t="shared" si="20"/>
        <v>0</v>
      </c>
      <c r="I120" s="267">
        <f t="shared" si="20"/>
        <v>0</v>
      </c>
      <c r="J120" s="267">
        <f t="shared" si="20"/>
        <v>0</v>
      </c>
      <c r="K120" s="267">
        <f t="shared" si="20"/>
        <v>0</v>
      </c>
      <c r="L120" s="267">
        <f t="shared" si="20"/>
        <v>0</v>
      </c>
      <c r="M120" s="267">
        <f t="shared" si="20"/>
        <v>0</v>
      </c>
      <c r="N120" s="267">
        <f t="shared" si="20"/>
        <v>0</v>
      </c>
      <c r="O120" s="267">
        <f t="shared" si="20"/>
        <v>0</v>
      </c>
      <c r="P120" s="267">
        <f t="shared" si="20"/>
        <v>0</v>
      </c>
      <c r="Q120" s="267">
        <f t="shared" si="20"/>
        <v>0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0</v>
      </c>
      <c r="C121" s="267">
        <f t="shared" si="21"/>
        <v>0</v>
      </c>
      <c r="D121" s="267">
        <f t="shared" si="21"/>
        <v>0</v>
      </c>
      <c r="E121" s="267">
        <f t="shared" si="21"/>
        <v>0</v>
      </c>
      <c r="F121" s="267">
        <f t="shared" si="21"/>
        <v>0</v>
      </c>
      <c r="G121" s="267">
        <f t="shared" si="21"/>
        <v>0</v>
      </c>
      <c r="H121" s="267">
        <f t="shared" si="21"/>
        <v>0</v>
      </c>
      <c r="I121" s="267">
        <f t="shared" si="21"/>
        <v>0</v>
      </c>
      <c r="J121" s="267">
        <f t="shared" si="21"/>
        <v>0</v>
      </c>
      <c r="K121" s="267">
        <f t="shared" si="21"/>
        <v>0</v>
      </c>
      <c r="L121" s="267">
        <f t="shared" si="21"/>
        <v>0</v>
      </c>
      <c r="M121" s="267">
        <f t="shared" si="21"/>
        <v>0</v>
      </c>
      <c r="N121" s="267">
        <f t="shared" si="21"/>
        <v>0</v>
      </c>
      <c r="O121" s="267">
        <f t="shared" si="21"/>
        <v>0</v>
      </c>
      <c r="P121" s="267">
        <f t="shared" si="21"/>
        <v>0</v>
      </c>
      <c r="Q121" s="267">
        <f t="shared" si="21"/>
        <v>0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0</v>
      </c>
      <c r="C122" s="268">
        <f t="shared" si="22"/>
        <v>0</v>
      </c>
      <c r="D122" s="268">
        <f t="shared" si="22"/>
        <v>0</v>
      </c>
      <c r="E122" s="268">
        <f t="shared" si="22"/>
        <v>0</v>
      </c>
      <c r="F122" s="268">
        <f t="shared" si="22"/>
        <v>0</v>
      </c>
      <c r="G122" s="268">
        <f t="shared" si="22"/>
        <v>0</v>
      </c>
      <c r="H122" s="268">
        <f t="shared" si="22"/>
        <v>0</v>
      </c>
      <c r="I122" s="268">
        <f t="shared" si="22"/>
        <v>0</v>
      </c>
      <c r="J122" s="268">
        <f t="shared" si="22"/>
        <v>0</v>
      </c>
      <c r="K122" s="268">
        <f t="shared" si="22"/>
        <v>0</v>
      </c>
      <c r="L122" s="268">
        <f t="shared" si="22"/>
        <v>0</v>
      </c>
      <c r="M122" s="268">
        <f t="shared" si="22"/>
        <v>0</v>
      </c>
      <c r="N122" s="268">
        <f t="shared" si="22"/>
        <v>0</v>
      </c>
      <c r="O122" s="268">
        <f t="shared" si="22"/>
        <v>0</v>
      </c>
      <c r="P122" s="268">
        <f t="shared" si="22"/>
        <v>0</v>
      </c>
      <c r="Q122" s="268">
        <f t="shared" si="22"/>
        <v>0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</v>
      </c>
      <c r="C123" s="269">
        <f t="shared" si="23"/>
        <v>0</v>
      </c>
      <c r="D123" s="269">
        <f t="shared" si="23"/>
        <v>0</v>
      </c>
      <c r="E123" s="269">
        <f t="shared" si="23"/>
        <v>0</v>
      </c>
      <c r="F123" s="269">
        <f t="shared" si="23"/>
        <v>0</v>
      </c>
      <c r="G123" s="269">
        <f t="shared" si="23"/>
        <v>0</v>
      </c>
      <c r="H123" s="269">
        <f t="shared" si="23"/>
        <v>0</v>
      </c>
      <c r="I123" s="269">
        <f t="shared" si="23"/>
        <v>0</v>
      </c>
      <c r="J123" s="269">
        <f t="shared" si="23"/>
        <v>0</v>
      </c>
      <c r="K123" s="269">
        <f t="shared" si="23"/>
        <v>0</v>
      </c>
      <c r="L123" s="269">
        <f t="shared" si="23"/>
        <v>0</v>
      </c>
      <c r="M123" s="269">
        <f t="shared" si="23"/>
        <v>0</v>
      </c>
      <c r="N123" s="269">
        <f t="shared" si="23"/>
        <v>0</v>
      </c>
      <c r="O123" s="269">
        <f t="shared" si="23"/>
        <v>0</v>
      </c>
      <c r="P123" s="269">
        <f t="shared" si="23"/>
        <v>0</v>
      </c>
      <c r="Q123" s="269">
        <f t="shared" si="23"/>
        <v>0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</v>
      </c>
      <c r="C124" s="269">
        <f t="shared" si="24"/>
        <v>0</v>
      </c>
      <c r="D124" s="269">
        <f t="shared" si="24"/>
        <v>0</v>
      </c>
      <c r="E124" s="269">
        <f t="shared" si="24"/>
        <v>0</v>
      </c>
      <c r="F124" s="269">
        <f t="shared" si="24"/>
        <v>0</v>
      </c>
      <c r="G124" s="269">
        <f t="shared" si="24"/>
        <v>0</v>
      </c>
      <c r="H124" s="269">
        <f t="shared" si="24"/>
        <v>0</v>
      </c>
      <c r="I124" s="269">
        <f t="shared" si="24"/>
        <v>0</v>
      </c>
      <c r="J124" s="269">
        <f t="shared" si="24"/>
        <v>0</v>
      </c>
      <c r="K124" s="269">
        <f t="shared" si="24"/>
        <v>0</v>
      </c>
      <c r="L124" s="269">
        <f t="shared" si="24"/>
        <v>0</v>
      </c>
      <c r="M124" s="269">
        <f t="shared" si="24"/>
        <v>0</v>
      </c>
      <c r="N124" s="269">
        <f t="shared" si="24"/>
        <v>0</v>
      </c>
      <c r="O124" s="269">
        <f t="shared" si="24"/>
        <v>0</v>
      </c>
      <c r="P124" s="269">
        <f t="shared" si="24"/>
        <v>0</v>
      </c>
      <c r="Q124" s="269">
        <f t="shared" si="24"/>
        <v>0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</v>
      </c>
      <c r="C125" s="269">
        <f t="shared" si="25"/>
        <v>0</v>
      </c>
      <c r="D125" s="269">
        <f t="shared" si="25"/>
        <v>0</v>
      </c>
      <c r="E125" s="269">
        <f t="shared" si="25"/>
        <v>0</v>
      </c>
      <c r="F125" s="269">
        <f t="shared" si="25"/>
        <v>0</v>
      </c>
      <c r="G125" s="269">
        <f t="shared" si="25"/>
        <v>0</v>
      </c>
      <c r="H125" s="269">
        <f t="shared" si="25"/>
        <v>0</v>
      </c>
      <c r="I125" s="269">
        <f t="shared" si="25"/>
        <v>0</v>
      </c>
      <c r="J125" s="269">
        <f t="shared" si="25"/>
        <v>0</v>
      </c>
      <c r="K125" s="269">
        <f t="shared" si="25"/>
        <v>0</v>
      </c>
      <c r="L125" s="269">
        <f t="shared" si="25"/>
        <v>0</v>
      </c>
      <c r="M125" s="269">
        <f t="shared" si="25"/>
        <v>0</v>
      </c>
      <c r="N125" s="269">
        <f t="shared" si="25"/>
        <v>0</v>
      </c>
      <c r="O125" s="269">
        <f t="shared" si="25"/>
        <v>0</v>
      </c>
      <c r="P125" s="269">
        <f t="shared" si="25"/>
        <v>0</v>
      </c>
      <c r="Q125" s="269">
        <f t="shared" si="25"/>
        <v>0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</v>
      </c>
      <c r="C126" s="270">
        <f t="shared" si="26"/>
        <v>0</v>
      </c>
      <c r="D126" s="270">
        <f t="shared" si="26"/>
        <v>0</v>
      </c>
      <c r="E126" s="270">
        <f t="shared" si="26"/>
        <v>0</v>
      </c>
      <c r="F126" s="270">
        <f t="shared" si="26"/>
        <v>0</v>
      </c>
      <c r="G126" s="270">
        <f t="shared" si="26"/>
        <v>0</v>
      </c>
      <c r="H126" s="270">
        <f t="shared" si="26"/>
        <v>0</v>
      </c>
      <c r="I126" s="270">
        <f t="shared" si="26"/>
        <v>0</v>
      </c>
      <c r="J126" s="270">
        <f t="shared" si="26"/>
        <v>0</v>
      </c>
      <c r="K126" s="270">
        <f t="shared" si="26"/>
        <v>0</v>
      </c>
      <c r="L126" s="270">
        <f t="shared" si="26"/>
        <v>0</v>
      </c>
      <c r="M126" s="270">
        <f t="shared" si="26"/>
        <v>0</v>
      </c>
      <c r="N126" s="270">
        <f t="shared" si="26"/>
        <v>0</v>
      </c>
      <c r="O126" s="270">
        <f t="shared" si="26"/>
        <v>0</v>
      </c>
      <c r="P126" s="270">
        <f t="shared" si="26"/>
        <v>0</v>
      </c>
      <c r="Q126" s="270">
        <f t="shared" si="26"/>
        <v>0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</v>
      </c>
      <c r="C127" s="270">
        <f t="shared" si="27"/>
        <v>0</v>
      </c>
      <c r="D127" s="270">
        <f t="shared" si="27"/>
        <v>0</v>
      </c>
      <c r="E127" s="270">
        <f t="shared" si="27"/>
        <v>0</v>
      </c>
      <c r="F127" s="270">
        <f t="shared" si="27"/>
        <v>0</v>
      </c>
      <c r="G127" s="270">
        <f t="shared" si="27"/>
        <v>0</v>
      </c>
      <c r="H127" s="270">
        <f t="shared" si="27"/>
        <v>0</v>
      </c>
      <c r="I127" s="270">
        <f t="shared" si="27"/>
        <v>0</v>
      </c>
      <c r="J127" s="270">
        <f t="shared" si="27"/>
        <v>0</v>
      </c>
      <c r="K127" s="270">
        <f t="shared" si="27"/>
        <v>0</v>
      </c>
      <c r="L127" s="270">
        <f t="shared" si="27"/>
        <v>0</v>
      </c>
      <c r="M127" s="270">
        <f t="shared" si="27"/>
        <v>0</v>
      </c>
      <c r="N127" s="270">
        <f t="shared" si="27"/>
        <v>0</v>
      </c>
      <c r="O127" s="270">
        <f t="shared" si="27"/>
        <v>0</v>
      </c>
      <c r="P127" s="270">
        <f t="shared" si="27"/>
        <v>0</v>
      </c>
      <c r="Q127" s="270">
        <f t="shared" si="27"/>
        <v>0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</v>
      </c>
      <c r="C128" s="269">
        <f t="shared" si="28"/>
        <v>0</v>
      </c>
      <c r="D128" s="269">
        <f t="shared" si="28"/>
        <v>0</v>
      </c>
      <c r="E128" s="269">
        <f t="shared" si="28"/>
        <v>0</v>
      </c>
      <c r="F128" s="269">
        <f t="shared" si="28"/>
        <v>0</v>
      </c>
      <c r="G128" s="269">
        <f t="shared" si="28"/>
        <v>0</v>
      </c>
      <c r="H128" s="269">
        <f t="shared" si="28"/>
        <v>0</v>
      </c>
      <c r="I128" s="269">
        <f t="shared" si="28"/>
        <v>0</v>
      </c>
      <c r="J128" s="269">
        <f t="shared" si="28"/>
        <v>0</v>
      </c>
      <c r="K128" s="269">
        <f t="shared" si="28"/>
        <v>0</v>
      </c>
      <c r="L128" s="269">
        <f t="shared" si="28"/>
        <v>0</v>
      </c>
      <c r="M128" s="269">
        <f t="shared" si="28"/>
        <v>0</v>
      </c>
      <c r="N128" s="269">
        <f t="shared" si="28"/>
        <v>0</v>
      </c>
      <c r="O128" s="269">
        <f t="shared" si="28"/>
        <v>0</v>
      </c>
      <c r="P128" s="269">
        <f t="shared" si="28"/>
        <v>0</v>
      </c>
      <c r="Q128" s="269">
        <f t="shared" si="28"/>
        <v>0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</v>
      </c>
      <c r="C129" s="270">
        <f t="shared" si="29"/>
        <v>0</v>
      </c>
      <c r="D129" s="270">
        <f t="shared" si="29"/>
        <v>0</v>
      </c>
      <c r="E129" s="270">
        <f t="shared" si="29"/>
        <v>0</v>
      </c>
      <c r="F129" s="270">
        <f t="shared" si="29"/>
        <v>0</v>
      </c>
      <c r="G129" s="270">
        <f t="shared" si="29"/>
        <v>0</v>
      </c>
      <c r="H129" s="270">
        <f t="shared" si="29"/>
        <v>0</v>
      </c>
      <c r="I129" s="270">
        <f t="shared" si="29"/>
        <v>0</v>
      </c>
      <c r="J129" s="270">
        <f t="shared" si="29"/>
        <v>0</v>
      </c>
      <c r="K129" s="270">
        <f t="shared" si="29"/>
        <v>0</v>
      </c>
      <c r="L129" s="270">
        <f t="shared" si="29"/>
        <v>0</v>
      </c>
      <c r="M129" s="270">
        <f t="shared" si="29"/>
        <v>0</v>
      </c>
      <c r="N129" s="270">
        <f t="shared" si="29"/>
        <v>0</v>
      </c>
      <c r="O129" s="270">
        <f t="shared" si="29"/>
        <v>0</v>
      </c>
      <c r="P129" s="270">
        <f t="shared" si="29"/>
        <v>0</v>
      </c>
      <c r="Q129" s="270">
        <f t="shared" si="29"/>
        <v>0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0</v>
      </c>
      <c r="C130" s="270">
        <f t="shared" si="30"/>
        <v>0</v>
      </c>
      <c r="D130" s="270">
        <f t="shared" si="30"/>
        <v>0</v>
      </c>
      <c r="E130" s="270">
        <f t="shared" si="30"/>
        <v>0</v>
      </c>
      <c r="F130" s="270">
        <f t="shared" si="30"/>
        <v>0</v>
      </c>
      <c r="G130" s="270">
        <f t="shared" si="30"/>
        <v>0</v>
      </c>
      <c r="H130" s="270">
        <f t="shared" si="30"/>
        <v>0</v>
      </c>
      <c r="I130" s="270">
        <f t="shared" si="30"/>
        <v>0</v>
      </c>
      <c r="J130" s="270">
        <f t="shared" si="30"/>
        <v>0</v>
      </c>
      <c r="K130" s="270">
        <f t="shared" si="30"/>
        <v>0</v>
      </c>
      <c r="L130" s="270">
        <f t="shared" si="30"/>
        <v>0</v>
      </c>
      <c r="M130" s="270">
        <f t="shared" si="30"/>
        <v>0</v>
      </c>
      <c r="N130" s="270">
        <f t="shared" si="30"/>
        <v>0</v>
      </c>
      <c r="O130" s="270">
        <f t="shared" si="30"/>
        <v>0</v>
      </c>
      <c r="P130" s="270">
        <f t="shared" si="30"/>
        <v>0</v>
      </c>
      <c r="Q130" s="270">
        <f t="shared" si="30"/>
        <v>0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0</v>
      </c>
      <c r="C131" s="271">
        <f t="shared" si="31"/>
        <v>0</v>
      </c>
      <c r="D131" s="271">
        <f t="shared" si="31"/>
        <v>0</v>
      </c>
      <c r="E131" s="271">
        <f t="shared" si="31"/>
        <v>0</v>
      </c>
      <c r="F131" s="271">
        <f t="shared" si="31"/>
        <v>0</v>
      </c>
      <c r="G131" s="271">
        <f t="shared" si="31"/>
        <v>0</v>
      </c>
      <c r="H131" s="271">
        <f t="shared" si="31"/>
        <v>0</v>
      </c>
      <c r="I131" s="271">
        <f t="shared" si="31"/>
        <v>0</v>
      </c>
      <c r="J131" s="271">
        <f t="shared" si="31"/>
        <v>0</v>
      </c>
      <c r="K131" s="271">
        <f t="shared" si="31"/>
        <v>0</v>
      </c>
      <c r="L131" s="271">
        <f t="shared" si="31"/>
        <v>0</v>
      </c>
      <c r="M131" s="271">
        <f t="shared" si="31"/>
        <v>0</v>
      </c>
      <c r="N131" s="271">
        <f t="shared" si="31"/>
        <v>0</v>
      </c>
      <c r="O131" s="271">
        <f t="shared" si="31"/>
        <v>0</v>
      </c>
      <c r="P131" s="271">
        <f t="shared" si="31"/>
        <v>0</v>
      </c>
      <c r="Q131" s="271">
        <f t="shared" si="31"/>
        <v>0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0</v>
      </c>
      <c r="C136" s="272">
        <f t="shared" si="32"/>
        <v>0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</v>
      </c>
      <c r="C137" s="273">
        <f>IF(C$6=0,0,C$6/ISI!C$8*1000)</f>
        <v>0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</v>
      </c>
      <c r="C138" s="274">
        <f>IF(C$7=0,0,C$7/ISI!C$8*1000)</f>
        <v>0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0</v>
      </c>
      <c r="C139" s="274">
        <f>IF(C$8=0,0,C$8/ISI!C$8*1000)</f>
        <v>0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</v>
      </c>
      <c r="C140" s="274">
        <f>IF(C$9=0,0,C$9/ISI!C$8*1000)</f>
        <v>0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</v>
      </c>
      <c r="C141" s="275">
        <f>IF(C$10=0,0,C$10/ISI!C$8*1000)</f>
        <v>0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0</v>
      </c>
      <c r="C142" s="276">
        <f>IF(C$16=0,0,C$16/ISI!C$8*1000)</f>
        <v>0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0</v>
      </c>
      <c r="C143" s="276">
        <f>IF(C$22=0,0,C$22/ISI!C$8*1000)</f>
        <v>0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0</v>
      </c>
      <c r="C144" s="276">
        <f>IF(C$28=0,0,C$28/ISI!C$8*1000)</f>
        <v>0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0</v>
      </c>
      <c r="C145" s="277">
        <f>IF(C$35=0,0,C$35/ISI!C$8*1000)</f>
        <v>0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0</v>
      </c>
      <c r="C147" s="272">
        <f t="shared" si="33"/>
        <v>0</v>
      </c>
      <c r="D147" s="272">
        <f t="shared" si="33"/>
        <v>0</v>
      </c>
      <c r="E147" s="272">
        <f t="shared" si="33"/>
        <v>0</v>
      </c>
      <c r="F147" s="272">
        <f t="shared" si="33"/>
        <v>0</v>
      </c>
      <c r="G147" s="272">
        <f t="shared" si="33"/>
        <v>0</v>
      </c>
      <c r="H147" s="272">
        <f t="shared" si="33"/>
        <v>0</v>
      </c>
      <c r="I147" s="272">
        <f t="shared" si="33"/>
        <v>0</v>
      </c>
      <c r="J147" s="272">
        <f t="shared" si="33"/>
        <v>0</v>
      </c>
      <c r="K147" s="272">
        <f t="shared" si="33"/>
        <v>0</v>
      </c>
      <c r="L147" s="272">
        <f t="shared" si="33"/>
        <v>0</v>
      </c>
      <c r="M147" s="272">
        <f t="shared" si="33"/>
        <v>0</v>
      </c>
      <c r="N147" s="272">
        <f t="shared" si="33"/>
        <v>0</v>
      </c>
      <c r="O147" s="272">
        <f t="shared" si="33"/>
        <v>0</v>
      </c>
      <c r="P147" s="272">
        <f t="shared" si="33"/>
        <v>0</v>
      </c>
      <c r="Q147" s="272">
        <f t="shared" si="33"/>
        <v>0</v>
      </c>
      <c r="R147" s="272">
        <f t="shared" si="33"/>
        <v>0</v>
      </c>
      <c r="S147" s="272">
        <f t="shared" si="33"/>
        <v>0</v>
      </c>
      <c r="T147" s="272">
        <f t="shared" si="33"/>
        <v>0</v>
      </c>
      <c r="U147" s="272">
        <f t="shared" si="33"/>
        <v>0</v>
      </c>
      <c r="V147" s="272">
        <f t="shared" si="33"/>
        <v>0</v>
      </c>
      <c r="W147" s="272">
        <f t="shared" si="33"/>
        <v>0</v>
      </c>
      <c r="X147" s="272">
        <f t="shared" si="33"/>
        <v>0</v>
      </c>
      <c r="Y147" s="272">
        <f t="shared" si="33"/>
        <v>0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</v>
      </c>
      <c r="C148" s="273">
        <f>IF(C$55=0,0,C$55/ISI!C$9*1000)</f>
        <v>0</v>
      </c>
      <c r="D148" s="273">
        <f>IF(D$55=0,0,D$55/ISI!D$9*1000)</f>
        <v>0</v>
      </c>
      <c r="E148" s="273">
        <f>IF(E$55=0,0,E$55/ISI!E$9*1000)</f>
        <v>0</v>
      </c>
      <c r="F148" s="273">
        <f>IF(F$55=0,0,F$55/ISI!F$9*1000)</f>
        <v>0</v>
      </c>
      <c r="G148" s="273">
        <f>IF(G$55=0,0,G$55/ISI!G$9*1000)</f>
        <v>0</v>
      </c>
      <c r="H148" s="273">
        <f>IF(H$55=0,0,H$55/ISI!H$9*1000)</f>
        <v>0</v>
      </c>
      <c r="I148" s="273">
        <f>IF(I$55=0,0,I$55/ISI!I$9*1000)</f>
        <v>0</v>
      </c>
      <c r="J148" s="273">
        <f>IF(J$55=0,0,J$55/ISI!J$9*1000)</f>
        <v>0</v>
      </c>
      <c r="K148" s="273">
        <f>IF(K$55=0,0,K$55/ISI!K$9*1000)</f>
        <v>0</v>
      </c>
      <c r="L148" s="273">
        <f>IF(L$55=0,0,L$55/ISI!L$9*1000)</f>
        <v>0</v>
      </c>
      <c r="M148" s="273">
        <f>IF(M$55=0,0,M$55/ISI!M$9*1000)</f>
        <v>0</v>
      </c>
      <c r="N148" s="273">
        <f>IF(N$55=0,0,N$55/ISI!N$9*1000)</f>
        <v>0</v>
      </c>
      <c r="O148" s="273">
        <f>IF(O$55=0,0,O$55/ISI!O$9*1000)</f>
        <v>0</v>
      </c>
      <c r="P148" s="273">
        <f>IF(P$55=0,0,P$55/ISI!P$9*1000)</f>
        <v>0</v>
      </c>
      <c r="Q148" s="273">
        <f>IF(Q$55=0,0,Q$55/ISI!Q$9*1000)</f>
        <v>0</v>
      </c>
      <c r="R148" s="273">
        <f>IF(R$55=0,0,R$55/ISI!R$9*1000)</f>
        <v>0</v>
      </c>
      <c r="S148" s="273">
        <f>IF(S$55=0,0,S$55/ISI!S$9*1000)</f>
        <v>0</v>
      </c>
      <c r="T148" s="273">
        <f>IF(T$55=0,0,T$55/ISI!T$9*1000)</f>
        <v>0</v>
      </c>
      <c r="U148" s="273">
        <f>IF(U$55=0,0,U$55/ISI!U$9*1000)</f>
        <v>0</v>
      </c>
      <c r="V148" s="273">
        <f>IF(V$55=0,0,V$55/ISI!V$9*1000)</f>
        <v>0</v>
      </c>
      <c r="W148" s="273">
        <f>IF(W$55=0,0,W$55/ISI!W$9*1000)</f>
        <v>0</v>
      </c>
      <c r="X148" s="273">
        <f>IF(X$55=0,0,X$55/ISI!X$9*1000)</f>
        <v>0</v>
      </c>
      <c r="Y148" s="273">
        <f>IF(Y$55=0,0,Y$55/ISI!Y$9*1000)</f>
        <v>0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</v>
      </c>
      <c r="C149" s="274">
        <f>IF(C$56=0,0,C$56/ISI!C$9*1000)</f>
        <v>0</v>
      </c>
      <c r="D149" s="274">
        <f>IF(D$56=0,0,D$56/ISI!D$9*1000)</f>
        <v>0</v>
      </c>
      <c r="E149" s="274">
        <f>IF(E$56=0,0,E$56/ISI!E$9*1000)</f>
        <v>0</v>
      </c>
      <c r="F149" s="274">
        <f>IF(F$56=0,0,F$56/ISI!F$9*1000)</f>
        <v>0</v>
      </c>
      <c r="G149" s="274">
        <f>IF(G$56=0,0,G$56/ISI!G$9*1000)</f>
        <v>0</v>
      </c>
      <c r="H149" s="274">
        <f>IF(H$56=0,0,H$56/ISI!H$9*1000)</f>
        <v>0</v>
      </c>
      <c r="I149" s="274">
        <f>IF(I$56=0,0,I$56/ISI!I$9*1000)</f>
        <v>0</v>
      </c>
      <c r="J149" s="274">
        <f>IF(J$56=0,0,J$56/ISI!J$9*1000)</f>
        <v>0</v>
      </c>
      <c r="K149" s="274">
        <f>IF(K$56=0,0,K$56/ISI!K$9*1000)</f>
        <v>0</v>
      </c>
      <c r="L149" s="274">
        <f>IF(L$56=0,0,L$56/ISI!L$9*1000)</f>
        <v>0</v>
      </c>
      <c r="M149" s="274">
        <f>IF(M$56=0,0,M$56/ISI!M$9*1000)</f>
        <v>0</v>
      </c>
      <c r="N149" s="274">
        <f>IF(N$56=0,0,N$56/ISI!N$9*1000)</f>
        <v>0</v>
      </c>
      <c r="O149" s="274">
        <f>IF(O$56=0,0,O$56/ISI!O$9*1000)</f>
        <v>0</v>
      </c>
      <c r="P149" s="274">
        <f>IF(P$56=0,0,P$56/ISI!P$9*1000)</f>
        <v>0</v>
      </c>
      <c r="Q149" s="274">
        <f>IF(Q$56=0,0,Q$56/ISI!Q$9*1000)</f>
        <v>0</v>
      </c>
      <c r="R149" s="274">
        <f>IF(R$56=0,0,R$56/ISI!R$9*1000)</f>
        <v>0</v>
      </c>
      <c r="S149" s="274">
        <f>IF(S$56=0,0,S$56/ISI!S$9*1000)</f>
        <v>0</v>
      </c>
      <c r="T149" s="274">
        <f>IF(T$56=0,0,T$56/ISI!T$9*1000)</f>
        <v>0</v>
      </c>
      <c r="U149" s="274">
        <f>IF(U$56=0,0,U$56/ISI!U$9*1000)</f>
        <v>0</v>
      </c>
      <c r="V149" s="274">
        <f>IF(V$56=0,0,V$56/ISI!V$9*1000)</f>
        <v>0</v>
      </c>
      <c r="W149" s="274">
        <f>IF(W$56=0,0,W$56/ISI!W$9*1000)</f>
        <v>0</v>
      </c>
      <c r="X149" s="274">
        <f>IF(X$56=0,0,X$56/ISI!X$9*1000)</f>
        <v>0</v>
      </c>
      <c r="Y149" s="274">
        <f>IF(Y$56=0,0,Y$56/ISI!Y$9*1000)</f>
        <v>0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0</v>
      </c>
      <c r="C150" s="274">
        <f>IF(C$57=0,0,C$57/ISI!C$9*1000)</f>
        <v>0</v>
      </c>
      <c r="D150" s="274">
        <f>IF(D$57=0,0,D$57/ISI!D$9*1000)</f>
        <v>0</v>
      </c>
      <c r="E150" s="274">
        <f>IF(E$57=0,0,E$57/ISI!E$9*1000)</f>
        <v>0</v>
      </c>
      <c r="F150" s="274">
        <f>IF(F$57=0,0,F$57/ISI!F$9*1000)</f>
        <v>0</v>
      </c>
      <c r="G150" s="274">
        <f>IF(G$57=0,0,G$57/ISI!G$9*1000)</f>
        <v>0</v>
      </c>
      <c r="H150" s="274">
        <f>IF(H$57=0,0,H$57/ISI!H$9*1000)</f>
        <v>0</v>
      </c>
      <c r="I150" s="274">
        <f>IF(I$57=0,0,I$57/ISI!I$9*1000)</f>
        <v>0</v>
      </c>
      <c r="J150" s="274">
        <f>IF(J$57=0,0,J$57/ISI!J$9*1000)</f>
        <v>0</v>
      </c>
      <c r="K150" s="274">
        <f>IF(K$57=0,0,K$57/ISI!K$9*1000)</f>
        <v>0</v>
      </c>
      <c r="L150" s="274">
        <f>IF(L$57=0,0,L$57/ISI!L$9*1000)</f>
        <v>0</v>
      </c>
      <c r="M150" s="274">
        <f>IF(M$57=0,0,M$57/ISI!M$9*1000)</f>
        <v>0</v>
      </c>
      <c r="N150" s="274">
        <f>IF(N$57=0,0,N$57/ISI!N$9*1000)</f>
        <v>0</v>
      </c>
      <c r="O150" s="274">
        <f>IF(O$57=0,0,O$57/ISI!O$9*1000)</f>
        <v>0</v>
      </c>
      <c r="P150" s="274">
        <f>IF(P$57=0,0,P$57/ISI!P$9*1000)</f>
        <v>0</v>
      </c>
      <c r="Q150" s="274">
        <f>IF(Q$57=0,0,Q$57/ISI!Q$9*1000)</f>
        <v>0</v>
      </c>
      <c r="R150" s="274">
        <f>IF(R$57=0,0,R$57/ISI!R$9*1000)</f>
        <v>0</v>
      </c>
      <c r="S150" s="274">
        <f>IF(S$57=0,0,S$57/ISI!S$9*1000)</f>
        <v>0</v>
      </c>
      <c r="T150" s="274">
        <f>IF(T$57=0,0,T$57/ISI!T$9*1000)</f>
        <v>0</v>
      </c>
      <c r="U150" s="274">
        <f>IF(U$57=0,0,U$57/ISI!U$9*1000)</f>
        <v>0</v>
      </c>
      <c r="V150" s="274">
        <f>IF(V$57=0,0,V$57/ISI!V$9*1000)</f>
        <v>0</v>
      </c>
      <c r="W150" s="274">
        <f>IF(W$57=0,0,W$57/ISI!W$9*1000)</f>
        <v>0</v>
      </c>
      <c r="X150" s="274">
        <f>IF(X$57=0,0,X$57/ISI!X$9*1000)</f>
        <v>0</v>
      </c>
      <c r="Y150" s="274">
        <f>IF(Y$57=0,0,Y$57/ISI!Y$9*1000)</f>
        <v>0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</v>
      </c>
      <c r="C151" s="274">
        <f>IF(C$58=0,0,C$58/ISI!C$9*1000)</f>
        <v>0</v>
      </c>
      <c r="D151" s="274">
        <f>IF(D$58=0,0,D$58/ISI!D$9*1000)</f>
        <v>0</v>
      </c>
      <c r="E151" s="274">
        <f>IF(E$58=0,0,E$58/ISI!E$9*1000)</f>
        <v>0</v>
      </c>
      <c r="F151" s="274">
        <f>IF(F$58=0,0,F$58/ISI!F$9*1000)</f>
        <v>0</v>
      </c>
      <c r="G151" s="274">
        <f>IF(G$58=0,0,G$58/ISI!G$9*1000)</f>
        <v>0</v>
      </c>
      <c r="H151" s="274">
        <f>IF(H$58=0,0,H$58/ISI!H$9*1000)</f>
        <v>0</v>
      </c>
      <c r="I151" s="274">
        <f>IF(I$58=0,0,I$58/ISI!I$9*1000)</f>
        <v>0</v>
      </c>
      <c r="J151" s="274">
        <f>IF(J$58=0,0,J$58/ISI!J$9*1000)</f>
        <v>0</v>
      </c>
      <c r="K151" s="274">
        <f>IF(K$58=0,0,K$58/ISI!K$9*1000)</f>
        <v>0</v>
      </c>
      <c r="L151" s="274">
        <f>IF(L$58=0,0,L$58/ISI!L$9*1000)</f>
        <v>0</v>
      </c>
      <c r="M151" s="274">
        <f>IF(M$58=0,0,M$58/ISI!M$9*1000)</f>
        <v>0</v>
      </c>
      <c r="N151" s="274">
        <f>IF(N$58=0,0,N$58/ISI!N$9*1000)</f>
        <v>0</v>
      </c>
      <c r="O151" s="274">
        <f>IF(O$58=0,0,O$58/ISI!O$9*1000)</f>
        <v>0</v>
      </c>
      <c r="P151" s="274">
        <f>IF(P$58=0,0,P$58/ISI!P$9*1000)</f>
        <v>0</v>
      </c>
      <c r="Q151" s="274">
        <f>IF(Q$58=0,0,Q$58/ISI!Q$9*1000)</f>
        <v>0</v>
      </c>
      <c r="R151" s="274">
        <f>IF(R$58=0,0,R$58/ISI!R$9*1000)</f>
        <v>0</v>
      </c>
      <c r="S151" s="274">
        <f>IF(S$58=0,0,S$58/ISI!S$9*1000)</f>
        <v>0</v>
      </c>
      <c r="T151" s="274">
        <f>IF(T$58=0,0,T$58/ISI!T$9*1000)</f>
        <v>0</v>
      </c>
      <c r="U151" s="274">
        <f>IF(U$58=0,0,U$58/ISI!U$9*1000)</f>
        <v>0</v>
      </c>
      <c r="V151" s="274">
        <f>IF(V$58=0,0,V$58/ISI!V$9*1000)</f>
        <v>0</v>
      </c>
      <c r="W151" s="274">
        <f>IF(W$58=0,0,W$58/ISI!W$9*1000)</f>
        <v>0</v>
      </c>
      <c r="X151" s="274">
        <f>IF(X$58=0,0,X$58/ISI!X$9*1000)</f>
        <v>0</v>
      </c>
      <c r="Y151" s="274">
        <f>IF(Y$58=0,0,Y$58/ISI!Y$9*1000)</f>
        <v>0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</v>
      </c>
      <c r="C152" s="275">
        <f>IF(C$59=0,0,C$59/ISI!C$9*1000)</f>
        <v>0</v>
      </c>
      <c r="D152" s="275">
        <f>IF(D$59=0,0,D$59/ISI!D$9*1000)</f>
        <v>0</v>
      </c>
      <c r="E152" s="275">
        <f>IF(E$59=0,0,E$59/ISI!E$9*1000)</f>
        <v>0</v>
      </c>
      <c r="F152" s="275">
        <f>IF(F$59=0,0,F$59/ISI!F$9*1000)</f>
        <v>0</v>
      </c>
      <c r="G152" s="275">
        <f>IF(G$59=0,0,G$59/ISI!G$9*1000)</f>
        <v>0</v>
      </c>
      <c r="H152" s="275">
        <f>IF(H$59=0,0,H$59/ISI!H$9*1000)</f>
        <v>0</v>
      </c>
      <c r="I152" s="275">
        <f>IF(I$59=0,0,I$59/ISI!I$9*1000)</f>
        <v>0</v>
      </c>
      <c r="J152" s="275">
        <f>IF(J$59=0,0,J$59/ISI!J$9*1000)</f>
        <v>0</v>
      </c>
      <c r="K152" s="275">
        <f>IF(K$59=0,0,K$59/ISI!K$9*1000)</f>
        <v>0</v>
      </c>
      <c r="L152" s="275">
        <f>IF(L$59=0,0,L$59/ISI!L$9*1000)</f>
        <v>0</v>
      </c>
      <c r="M152" s="275">
        <f>IF(M$59=0,0,M$59/ISI!M$9*1000)</f>
        <v>0</v>
      </c>
      <c r="N152" s="275">
        <f>IF(N$59=0,0,N$59/ISI!N$9*1000)</f>
        <v>0</v>
      </c>
      <c r="O152" s="275">
        <f>IF(O$59=0,0,O$59/ISI!O$9*1000)</f>
        <v>0</v>
      </c>
      <c r="P152" s="275">
        <f>IF(P$59=0,0,P$59/ISI!P$9*1000)</f>
        <v>0</v>
      </c>
      <c r="Q152" s="275">
        <f>IF(Q$59=0,0,Q$59/ISI!Q$9*1000)</f>
        <v>0</v>
      </c>
      <c r="R152" s="275">
        <f>IF(R$59=0,0,R$59/ISI!R$9*1000)</f>
        <v>0</v>
      </c>
      <c r="S152" s="275">
        <f>IF(S$59=0,0,S$59/ISI!S$9*1000)</f>
        <v>0</v>
      </c>
      <c r="T152" s="275">
        <f>IF(T$59=0,0,T$59/ISI!T$9*1000)</f>
        <v>0</v>
      </c>
      <c r="U152" s="275">
        <f>IF(U$59=0,0,U$59/ISI!U$9*1000)</f>
        <v>0</v>
      </c>
      <c r="V152" s="275">
        <f>IF(V$59=0,0,V$59/ISI!V$9*1000)</f>
        <v>0</v>
      </c>
      <c r="W152" s="275">
        <f>IF(W$59=0,0,W$59/ISI!W$9*1000)</f>
        <v>0</v>
      </c>
      <c r="X152" s="275">
        <f>IF(X$59=0,0,X$59/ISI!X$9*1000)</f>
        <v>0</v>
      </c>
      <c r="Y152" s="275">
        <f>IF(Y$59=0,0,Y$59/ISI!Y$9*1000)</f>
        <v>0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0</v>
      </c>
      <c r="C153" s="276">
        <f>IF(C$65=0,0,C$65/ISI!C$9*1000)</f>
        <v>0</v>
      </c>
      <c r="D153" s="276">
        <f>IF(D$65=0,0,D$65/ISI!D$9*1000)</f>
        <v>0</v>
      </c>
      <c r="E153" s="276">
        <f>IF(E$65=0,0,E$65/ISI!E$9*1000)</f>
        <v>0</v>
      </c>
      <c r="F153" s="276">
        <f>IF(F$65=0,0,F$65/ISI!F$9*1000)</f>
        <v>0</v>
      </c>
      <c r="G153" s="276">
        <f>IF(G$65=0,0,G$65/ISI!G$9*1000)</f>
        <v>0</v>
      </c>
      <c r="H153" s="276">
        <f>IF(H$65=0,0,H$65/ISI!H$9*1000)</f>
        <v>0</v>
      </c>
      <c r="I153" s="276">
        <f>IF(I$65=0,0,I$65/ISI!I$9*1000)</f>
        <v>0</v>
      </c>
      <c r="J153" s="276">
        <f>IF(J$65=0,0,J$65/ISI!J$9*1000)</f>
        <v>0</v>
      </c>
      <c r="K153" s="276">
        <f>IF(K$65=0,0,K$65/ISI!K$9*1000)</f>
        <v>0</v>
      </c>
      <c r="L153" s="276">
        <f>IF(L$65=0,0,L$65/ISI!L$9*1000)</f>
        <v>0</v>
      </c>
      <c r="M153" s="276">
        <f>IF(M$65=0,0,M$65/ISI!M$9*1000)</f>
        <v>0</v>
      </c>
      <c r="N153" s="276">
        <f>IF(N$65=0,0,N$65/ISI!N$9*1000)</f>
        <v>0</v>
      </c>
      <c r="O153" s="276">
        <f>IF(O$65=0,0,O$65/ISI!O$9*1000)</f>
        <v>0</v>
      </c>
      <c r="P153" s="276">
        <f>IF(P$65=0,0,P$65/ISI!P$9*1000)</f>
        <v>0</v>
      </c>
      <c r="Q153" s="276">
        <f>IF(Q$65=0,0,Q$65/ISI!Q$9*1000)</f>
        <v>0</v>
      </c>
      <c r="R153" s="276">
        <f>IF(R$65=0,0,R$65/ISI!R$9*1000)</f>
        <v>0</v>
      </c>
      <c r="S153" s="276">
        <f>IF(S$65=0,0,S$65/ISI!S$9*1000)</f>
        <v>0</v>
      </c>
      <c r="T153" s="276">
        <f>IF(T$65=0,0,T$65/ISI!T$9*1000)</f>
        <v>0</v>
      </c>
      <c r="U153" s="276">
        <f>IF(U$65=0,0,U$65/ISI!U$9*1000)</f>
        <v>0</v>
      </c>
      <c r="V153" s="276">
        <f>IF(V$65=0,0,V$65/ISI!V$9*1000)</f>
        <v>0</v>
      </c>
      <c r="W153" s="276">
        <f>IF(W$65=0,0,W$65/ISI!W$9*1000)</f>
        <v>0</v>
      </c>
      <c r="X153" s="276">
        <f>IF(X$65=0,0,X$65/ISI!X$9*1000)</f>
        <v>0</v>
      </c>
      <c r="Y153" s="276">
        <f>IF(Y$65=0,0,Y$65/ISI!Y$9*1000)</f>
        <v>0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0</v>
      </c>
      <c r="C154" s="276">
        <f>IF(C$71=0,0,C$71/ISI!C$9*1000)</f>
        <v>0</v>
      </c>
      <c r="D154" s="276">
        <f>IF(D$71=0,0,D$71/ISI!D$9*1000)</f>
        <v>0</v>
      </c>
      <c r="E154" s="276">
        <f>IF(E$71=0,0,E$71/ISI!E$9*1000)</f>
        <v>0</v>
      </c>
      <c r="F154" s="276">
        <f>IF(F$71=0,0,F$71/ISI!F$9*1000)</f>
        <v>0</v>
      </c>
      <c r="G154" s="276">
        <f>IF(G$71=0,0,G$71/ISI!G$9*1000)</f>
        <v>0</v>
      </c>
      <c r="H154" s="276">
        <f>IF(H$71=0,0,H$71/ISI!H$9*1000)</f>
        <v>0</v>
      </c>
      <c r="I154" s="276">
        <f>IF(I$71=0,0,I$71/ISI!I$9*1000)</f>
        <v>0</v>
      </c>
      <c r="J154" s="276">
        <f>IF(J$71=0,0,J$71/ISI!J$9*1000)</f>
        <v>0</v>
      </c>
      <c r="K154" s="276">
        <f>IF(K$71=0,0,K$71/ISI!K$9*1000)</f>
        <v>0</v>
      </c>
      <c r="L154" s="276">
        <f>IF(L$71=0,0,L$71/ISI!L$9*1000)</f>
        <v>0</v>
      </c>
      <c r="M154" s="276">
        <f>IF(M$71=0,0,M$71/ISI!M$9*1000)</f>
        <v>0</v>
      </c>
      <c r="N154" s="276">
        <f>IF(N$71=0,0,N$71/ISI!N$9*1000)</f>
        <v>0</v>
      </c>
      <c r="O154" s="276">
        <f>IF(O$71=0,0,O$71/ISI!O$9*1000)</f>
        <v>0</v>
      </c>
      <c r="P154" s="276">
        <f>IF(P$71=0,0,P$71/ISI!P$9*1000)</f>
        <v>0</v>
      </c>
      <c r="Q154" s="276">
        <f>IF(Q$71=0,0,Q$71/ISI!Q$9*1000)</f>
        <v>0</v>
      </c>
      <c r="R154" s="276">
        <f>IF(R$71=0,0,R$71/ISI!R$9*1000)</f>
        <v>0</v>
      </c>
      <c r="S154" s="276">
        <f>IF(S$71=0,0,S$71/ISI!S$9*1000)</f>
        <v>0</v>
      </c>
      <c r="T154" s="276">
        <f>IF(T$71=0,0,T$71/ISI!T$9*1000)</f>
        <v>0</v>
      </c>
      <c r="U154" s="276">
        <f>IF(U$71=0,0,U$71/ISI!U$9*1000)</f>
        <v>0</v>
      </c>
      <c r="V154" s="276">
        <f>IF(V$71=0,0,V$71/ISI!V$9*1000)</f>
        <v>0</v>
      </c>
      <c r="W154" s="276">
        <f>IF(W$71=0,0,W$71/ISI!W$9*1000)</f>
        <v>0</v>
      </c>
      <c r="X154" s="276">
        <f>IF(X$71=0,0,X$71/ISI!X$9*1000)</f>
        <v>0</v>
      </c>
      <c r="Y154" s="276">
        <f>IF(Y$71=0,0,Y$71/ISI!Y$9*1000)</f>
        <v>0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0</v>
      </c>
      <c r="C155" s="276">
        <f>IF(C$72=0,0,C$72/ISI!C$9*1000)</f>
        <v>0</v>
      </c>
      <c r="D155" s="276">
        <f>IF(D$72=0,0,D$72/ISI!D$9*1000)</f>
        <v>0</v>
      </c>
      <c r="E155" s="276">
        <f>IF(E$72=0,0,E$72/ISI!E$9*1000)</f>
        <v>0</v>
      </c>
      <c r="F155" s="276">
        <f>IF(F$72=0,0,F$72/ISI!F$9*1000)</f>
        <v>0</v>
      </c>
      <c r="G155" s="276">
        <f>IF(G$72=0,0,G$72/ISI!G$9*1000)</f>
        <v>0</v>
      </c>
      <c r="H155" s="276">
        <f>IF(H$72=0,0,H$72/ISI!H$9*1000)</f>
        <v>0</v>
      </c>
      <c r="I155" s="276">
        <f>IF(I$72=0,0,I$72/ISI!I$9*1000)</f>
        <v>0</v>
      </c>
      <c r="J155" s="276">
        <f>IF(J$72=0,0,J$72/ISI!J$9*1000)</f>
        <v>0</v>
      </c>
      <c r="K155" s="276">
        <f>IF(K$72=0,0,K$72/ISI!K$9*1000)</f>
        <v>0</v>
      </c>
      <c r="L155" s="276">
        <f>IF(L$72=0,0,L$72/ISI!L$9*1000)</f>
        <v>0</v>
      </c>
      <c r="M155" s="276">
        <f>IF(M$72=0,0,M$72/ISI!M$9*1000)</f>
        <v>0</v>
      </c>
      <c r="N155" s="276">
        <f>IF(N$72=0,0,N$72/ISI!N$9*1000)</f>
        <v>0</v>
      </c>
      <c r="O155" s="276">
        <f>IF(O$72=0,0,O$72/ISI!O$9*1000)</f>
        <v>0</v>
      </c>
      <c r="P155" s="276">
        <f>IF(P$72=0,0,P$72/ISI!P$9*1000)</f>
        <v>0</v>
      </c>
      <c r="Q155" s="276">
        <f>IF(Q$72=0,0,Q$72/ISI!Q$9*1000)</f>
        <v>0</v>
      </c>
      <c r="R155" s="276">
        <f>IF(R$72=0,0,R$72/ISI!R$9*1000)</f>
        <v>0</v>
      </c>
      <c r="S155" s="276">
        <f>IF(S$72=0,0,S$72/ISI!S$9*1000)</f>
        <v>0</v>
      </c>
      <c r="T155" s="276">
        <f>IF(T$72=0,0,T$72/ISI!T$9*1000)</f>
        <v>0</v>
      </c>
      <c r="U155" s="276">
        <f>IF(U$72=0,0,U$72/ISI!U$9*1000)</f>
        <v>0</v>
      </c>
      <c r="V155" s="276">
        <f>IF(V$72=0,0,V$72/ISI!V$9*1000)</f>
        <v>0</v>
      </c>
      <c r="W155" s="276">
        <f>IF(W$72=0,0,W$72/ISI!W$9*1000)</f>
        <v>0</v>
      </c>
      <c r="X155" s="276">
        <f>IF(X$72=0,0,X$72/ISI!X$9*1000)</f>
        <v>0</v>
      </c>
      <c r="Y155" s="276">
        <f>IF(Y$72=0,0,Y$72/ISI!Y$9*1000)</f>
        <v>0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0</v>
      </c>
      <c r="C156" s="277">
        <f>IF(C$79=0,0,C$79/ISI!C$9*1000)</f>
        <v>0</v>
      </c>
      <c r="D156" s="277">
        <f>IF(D$79=0,0,D$79/ISI!D$9*1000)</f>
        <v>0</v>
      </c>
      <c r="E156" s="277">
        <f>IF(E$79=0,0,E$79/ISI!E$9*1000)</f>
        <v>0</v>
      </c>
      <c r="F156" s="277">
        <f>IF(F$79=0,0,F$79/ISI!F$9*1000)</f>
        <v>0</v>
      </c>
      <c r="G156" s="277">
        <f>IF(G$79=0,0,G$79/ISI!G$9*1000)</f>
        <v>0</v>
      </c>
      <c r="H156" s="277">
        <f>IF(H$79=0,0,H$79/ISI!H$9*1000)</f>
        <v>0</v>
      </c>
      <c r="I156" s="277">
        <f>IF(I$79=0,0,I$79/ISI!I$9*1000)</f>
        <v>0</v>
      </c>
      <c r="J156" s="277">
        <f>IF(J$79=0,0,J$79/ISI!J$9*1000)</f>
        <v>0</v>
      </c>
      <c r="K156" s="277">
        <f>IF(K$79=0,0,K$79/ISI!K$9*1000)</f>
        <v>0</v>
      </c>
      <c r="L156" s="277">
        <f>IF(L$79=0,0,L$79/ISI!L$9*1000)</f>
        <v>0</v>
      </c>
      <c r="M156" s="277">
        <f>IF(M$79=0,0,M$79/ISI!M$9*1000)</f>
        <v>0</v>
      </c>
      <c r="N156" s="277">
        <f>IF(N$79=0,0,N$79/ISI!N$9*1000)</f>
        <v>0</v>
      </c>
      <c r="O156" s="277">
        <f>IF(O$79=0,0,O$79/ISI!O$9*1000)</f>
        <v>0</v>
      </c>
      <c r="P156" s="277">
        <f>IF(P$79=0,0,P$79/ISI!P$9*1000)</f>
        <v>0</v>
      </c>
      <c r="Q156" s="277">
        <f>IF(Q$79=0,0,Q$79/ISI!Q$9*1000)</f>
        <v>0</v>
      </c>
      <c r="R156" s="277">
        <f>IF(R$79=0,0,R$79/ISI!R$9*1000)</f>
        <v>0</v>
      </c>
      <c r="S156" s="277">
        <f>IF(S$79=0,0,S$79/ISI!S$9*1000)</f>
        <v>0</v>
      </c>
      <c r="T156" s="277">
        <f>IF(T$79=0,0,T$79/ISI!T$9*1000)</f>
        <v>0</v>
      </c>
      <c r="U156" s="277">
        <f>IF(U$79=0,0,U$79/ISI!U$9*1000)</f>
        <v>0</v>
      </c>
      <c r="V156" s="277">
        <f>IF(V$79=0,0,V$79/ISI!V$9*1000)</f>
        <v>0</v>
      </c>
      <c r="W156" s="277">
        <f>IF(W$79=0,0,W$79/ISI!W$9*1000)</f>
        <v>0</v>
      </c>
      <c r="X156" s="277">
        <f>IF(X$79=0,0,X$79/ISI!X$9*1000)</f>
        <v>0</v>
      </c>
      <c r="Y156" s="277">
        <f>IF(Y$79=0,0,Y$79/ISI!Y$9*1000)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MT: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0</v>
      </c>
      <c r="C54" s="223">
        <v>0</v>
      </c>
      <c r="D54" s="223">
        <v>0</v>
      </c>
      <c r="E54" s="223">
        <v>0</v>
      </c>
      <c r="F54" s="223">
        <v>0</v>
      </c>
      <c r="G54" s="223">
        <v>0</v>
      </c>
      <c r="H54" s="223">
        <v>0</v>
      </c>
      <c r="I54" s="223">
        <v>0</v>
      </c>
      <c r="J54" s="223">
        <v>0</v>
      </c>
      <c r="K54" s="223">
        <v>0</v>
      </c>
      <c r="L54" s="223">
        <v>0</v>
      </c>
      <c r="M54" s="223">
        <v>0</v>
      </c>
      <c r="N54" s="223">
        <v>0</v>
      </c>
      <c r="O54" s="223">
        <v>0</v>
      </c>
      <c r="P54" s="223">
        <v>0</v>
      </c>
      <c r="Q54" s="223">
        <v>0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300</v>
      </c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301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302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303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304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305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306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310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316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317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320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322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0</v>
      </c>
      <c r="C79" s="261">
        <f t="shared" si="1"/>
        <v>0</v>
      </c>
      <c r="D79" s="261">
        <f t="shared" si="1"/>
        <v>0</v>
      </c>
      <c r="E79" s="261">
        <f t="shared" si="1"/>
        <v>0</v>
      </c>
      <c r="F79" s="261">
        <f t="shared" si="1"/>
        <v>0</v>
      </c>
      <c r="G79" s="261">
        <f t="shared" si="1"/>
        <v>0</v>
      </c>
      <c r="H79" s="261">
        <f t="shared" si="1"/>
        <v>0</v>
      </c>
      <c r="I79" s="261">
        <f t="shared" si="1"/>
        <v>0</v>
      </c>
      <c r="J79" s="261">
        <f t="shared" si="1"/>
        <v>0</v>
      </c>
      <c r="K79" s="261">
        <f t="shared" si="1"/>
        <v>0</v>
      </c>
      <c r="L79" s="261">
        <f t="shared" si="1"/>
        <v>0</v>
      </c>
      <c r="M79" s="261">
        <f t="shared" si="1"/>
        <v>0</v>
      </c>
      <c r="N79" s="261">
        <f t="shared" si="1"/>
        <v>0</v>
      </c>
      <c r="O79" s="261">
        <f t="shared" si="1"/>
        <v>0</v>
      </c>
      <c r="P79" s="261">
        <f t="shared" si="1"/>
        <v>0</v>
      </c>
      <c r="Q79" s="261">
        <f t="shared" si="1"/>
        <v>0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326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327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332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0</v>
      </c>
      <c r="C95" s="263">
        <v>0</v>
      </c>
      <c r="D95" s="263">
        <v>0</v>
      </c>
      <c r="E95" s="263">
        <v>0</v>
      </c>
      <c r="F95" s="263">
        <v>0</v>
      </c>
      <c r="G95" s="263">
        <v>0</v>
      </c>
      <c r="H95" s="263">
        <v>0</v>
      </c>
      <c r="I95" s="263">
        <v>0</v>
      </c>
      <c r="J95" s="263">
        <v>0</v>
      </c>
      <c r="K95" s="263">
        <v>0</v>
      </c>
      <c r="L95" s="263">
        <v>0</v>
      </c>
      <c r="M95" s="263">
        <v>0</v>
      </c>
      <c r="N95" s="263">
        <v>0</v>
      </c>
      <c r="O95" s="263">
        <v>0</v>
      </c>
      <c r="P95" s="263">
        <v>0</v>
      </c>
      <c r="Q95" s="263">
        <v>0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</v>
      </c>
      <c r="C117" s="232">
        <f t="shared" si="17"/>
        <v>0</v>
      </c>
      <c r="D117" s="232">
        <f t="shared" si="17"/>
        <v>0</v>
      </c>
      <c r="E117" s="232">
        <f t="shared" si="17"/>
        <v>0</v>
      </c>
      <c r="F117" s="232">
        <f t="shared" si="17"/>
        <v>0</v>
      </c>
      <c r="G117" s="232">
        <f t="shared" si="17"/>
        <v>0</v>
      </c>
      <c r="H117" s="232">
        <f t="shared" si="17"/>
        <v>0</v>
      </c>
      <c r="I117" s="232">
        <f t="shared" si="17"/>
        <v>0</v>
      </c>
      <c r="J117" s="232">
        <f t="shared" si="17"/>
        <v>0</v>
      </c>
      <c r="K117" s="232">
        <f t="shared" si="17"/>
        <v>0</v>
      </c>
      <c r="L117" s="232">
        <f t="shared" si="17"/>
        <v>0</v>
      </c>
      <c r="M117" s="232">
        <f t="shared" si="17"/>
        <v>0</v>
      </c>
      <c r="N117" s="232">
        <f t="shared" si="17"/>
        <v>0</v>
      </c>
      <c r="O117" s="232">
        <f t="shared" si="17"/>
        <v>0</v>
      </c>
      <c r="P117" s="232">
        <f t="shared" si="17"/>
        <v>0</v>
      </c>
      <c r="Q117" s="232">
        <f t="shared" si="17"/>
        <v>0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0</v>
      </c>
      <c r="C118" s="266">
        <f t="shared" si="18"/>
        <v>0</v>
      </c>
      <c r="D118" s="266">
        <f t="shared" si="18"/>
        <v>0</v>
      </c>
      <c r="E118" s="266">
        <f t="shared" si="18"/>
        <v>0</v>
      </c>
      <c r="F118" s="266">
        <f t="shared" si="18"/>
        <v>0</v>
      </c>
      <c r="G118" s="266">
        <f t="shared" si="18"/>
        <v>0</v>
      </c>
      <c r="H118" s="266">
        <f t="shared" si="18"/>
        <v>0</v>
      </c>
      <c r="I118" s="266">
        <f t="shared" si="18"/>
        <v>0</v>
      </c>
      <c r="J118" s="266">
        <f t="shared" si="18"/>
        <v>0</v>
      </c>
      <c r="K118" s="266">
        <f t="shared" si="18"/>
        <v>0</v>
      </c>
      <c r="L118" s="266">
        <f t="shared" si="18"/>
        <v>0</v>
      </c>
      <c r="M118" s="266">
        <f t="shared" si="18"/>
        <v>0</v>
      </c>
      <c r="N118" s="266">
        <f t="shared" si="18"/>
        <v>0</v>
      </c>
      <c r="O118" s="266">
        <f t="shared" si="18"/>
        <v>0</v>
      </c>
      <c r="P118" s="266">
        <f t="shared" si="18"/>
        <v>0</v>
      </c>
      <c r="Q118" s="266">
        <f t="shared" si="18"/>
        <v>0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0</v>
      </c>
      <c r="C119" s="267">
        <f t="shared" si="19"/>
        <v>0</v>
      </c>
      <c r="D119" s="267">
        <f t="shared" si="19"/>
        <v>0</v>
      </c>
      <c r="E119" s="267">
        <f t="shared" si="19"/>
        <v>0</v>
      </c>
      <c r="F119" s="267">
        <f t="shared" si="19"/>
        <v>0</v>
      </c>
      <c r="G119" s="267">
        <f t="shared" si="19"/>
        <v>0</v>
      </c>
      <c r="H119" s="267">
        <f t="shared" si="19"/>
        <v>0</v>
      </c>
      <c r="I119" s="267">
        <f t="shared" si="19"/>
        <v>0</v>
      </c>
      <c r="J119" s="267">
        <f t="shared" si="19"/>
        <v>0</v>
      </c>
      <c r="K119" s="267">
        <f t="shared" si="19"/>
        <v>0</v>
      </c>
      <c r="L119" s="267">
        <f t="shared" si="19"/>
        <v>0</v>
      </c>
      <c r="M119" s="267">
        <f t="shared" si="19"/>
        <v>0</v>
      </c>
      <c r="N119" s="267">
        <f t="shared" si="19"/>
        <v>0</v>
      </c>
      <c r="O119" s="267">
        <f t="shared" si="19"/>
        <v>0</v>
      </c>
      <c r="P119" s="267">
        <f t="shared" si="19"/>
        <v>0</v>
      </c>
      <c r="Q119" s="267">
        <f t="shared" si="19"/>
        <v>0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0</v>
      </c>
      <c r="C120" s="267">
        <f t="shared" si="20"/>
        <v>0</v>
      </c>
      <c r="D120" s="267">
        <f t="shared" si="20"/>
        <v>0</v>
      </c>
      <c r="E120" s="267">
        <f t="shared" si="20"/>
        <v>0</v>
      </c>
      <c r="F120" s="267">
        <f t="shared" si="20"/>
        <v>0</v>
      </c>
      <c r="G120" s="267">
        <f t="shared" si="20"/>
        <v>0</v>
      </c>
      <c r="H120" s="267">
        <f t="shared" si="20"/>
        <v>0</v>
      </c>
      <c r="I120" s="267">
        <f t="shared" si="20"/>
        <v>0</v>
      </c>
      <c r="J120" s="267">
        <f t="shared" si="20"/>
        <v>0</v>
      </c>
      <c r="K120" s="267">
        <f t="shared" si="20"/>
        <v>0</v>
      </c>
      <c r="L120" s="267">
        <f t="shared" si="20"/>
        <v>0</v>
      </c>
      <c r="M120" s="267">
        <f t="shared" si="20"/>
        <v>0</v>
      </c>
      <c r="N120" s="267">
        <f t="shared" si="20"/>
        <v>0</v>
      </c>
      <c r="O120" s="267">
        <f t="shared" si="20"/>
        <v>0</v>
      </c>
      <c r="P120" s="267">
        <f t="shared" si="20"/>
        <v>0</v>
      </c>
      <c r="Q120" s="267">
        <f t="shared" si="20"/>
        <v>0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0</v>
      </c>
      <c r="C121" s="267">
        <f t="shared" si="21"/>
        <v>0</v>
      </c>
      <c r="D121" s="267">
        <f t="shared" si="21"/>
        <v>0</v>
      </c>
      <c r="E121" s="267">
        <f t="shared" si="21"/>
        <v>0</v>
      </c>
      <c r="F121" s="267">
        <f t="shared" si="21"/>
        <v>0</v>
      </c>
      <c r="G121" s="267">
        <f t="shared" si="21"/>
        <v>0</v>
      </c>
      <c r="H121" s="267">
        <f t="shared" si="21"/>
        <v>0</v>
      </c>
      <c r="I121" s="267">
        <f t="shared" si="21"/>
        <v>0</v>
      </c>
      <c r="J121" s="267">
        <f t="shared" si="21"/>
        <v>0</v>
      </c>
      <c r="K121" s="267">
        <f t="shared" si="21"/>
        <v>0</v>
      </c>
      <c r="L121" s="267">
        <f t="shared" si="21"/>
        <v>0</v>
      </c>
      <c r="M121" s="267">
        <f t="shared" si="21"/>
        <v>0</v>
      </c>
      <c r="N121" s="267">
        <f t="shared" si="21"/>
        <v>0</v>
      </c>
      <c r="O121" s="267">
        <f t="shared" si="21"/>
        <v>0</v>
      </c>
      <c r="P121" s="267">
        <f t="shared" si="21"/>
        <v>0</v>
      </c>
      <c r="Q121" s="267">
        <f t="shared" si="21"/>
        <v>0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0</v>
      </c>
      <c r="C122" s="268">
        <f t="shared" si="22"/>
        <v>0</v>
      </c>
      <c r="D122" s="268">
        <f t="shared" si="22"/>
        <v>0</v>
      </c>
      <c r="E122" s="268">
        <f t="shared" si="22"/>
        <v>0</v>
      </c>
      <c r="F122" s="268">
        <f t="shared" si="22"/>
        <v>0</v>
      </c>
      <c r="G122" s="268">
        <f t="shared" si="22"/>
        <v>0</v>
      </c>
      <c r="H122" s="268">
        <f t="shared" si="22"/>
        <v>0</v>
      </c>
      <c r="I122" s="268">
        <f t="shared" si="22"/>
        <v>0</v>
      </c>
      <c r="J122" s="268">
        <f t="shared" si="22"/>
        <v>0</v>
      </c>
      <c r="K122" s="268">
        <f t="shared" si="22"/>
        <v>0</v>
      </c>
      <c r="L122" s="268">
        <f t="shared" si="22"/>
        <v>0</v>
      </c>
      <c r="M122" s="268">
        <f t="shared" si="22"/>
        <v>0</v>
      </c>
      <c r="N122" s="268">
        <f t="shared" si="22"/>
        <v>0</v>
      </c>
      <c r="O122" s="268">
        <f t="shared" si="22"/>
        <v>0</v>
      </c>
      <c r="P122" s="268">
        <f t="shared" si="22"/>
        <v>0</v>
      </c>
      <c r="Q122" s="268">
        <f t="shared" si="22"/>
        <v>0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</v>
      </c>
      <c r="C123" s="269">
        <f t="shared" si="23"/>
        <v>0</v>
      </c>
      <c r="D123" s="269">
        <f t="shared" si="23"/>
        <v>0</v>
      </c>
      <c r="E123" s="269">
        <f t="shared" si="23"/>
        <v>0</v>
      </c>
      <c r="F123" s="269">
        <f t="shared" si="23"/>
        <v>0</v>
      </c>
      <c r="G123" s="269">
        <f t="shared" si="23"/>
        <v>0</v>
      </c>
      <c r="H123" s="269">
        <f t="shared" si="23"/>
        <v>0</v>
      </c>
      <c r="I123" s="269">
        <f t="shared" si="23"/>
        <v>0</v>
      </c>
      <c r="J123" s="269">
        <f t="shared" si="23"/>
        <v>0</v>
      </c>
      <c r="K123" s="269">
        <f t="shared" si="23"/>
        <v>0</v>
      </c>
      <c r="L123" s="269">
        <f t="shared" si="23"/>
        <v>0</v>
      </c>
      <c r="M123" s="269">
        <f t="shared" si="23"/>
        <v>0</v>
      </c>
      <c r="N123" s="269">
        <f t="shared" si="23"/>
        <v>0</v>
      </c>
      <c r="O123" s="269">
        <f t="shared" si="23"/>
        <v>0</v>
      </c>
      <c r="P123" s="269">
        <f t="shared" si="23"/>
        <v>0</v>
      </c>
      <c r="Q123" s="269">
        <f t="shared" si="23"/>
        <v>0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</v>
      </c>
      <c r="C124" s="269">
        <f t="shared" si="24"/>
        <v>0</v>
      </c>
      <c r="D124" s="269">
        <f t="shared" si="24"/>
        <v>0</v>
      </c>
      <c r="E124" s="269">
        <f t="shared" si="24"/>
        <v>0</v>
      </c>
      <c r="F124" s="269">
        <f t="shared" si="24"/>
        <v>0</v>
      </c>
      <c r="G124" s="269">
        <f t="shared" si="24"/>
        <v>0</v>
      </c>
      <c r="H124" s="269">
        <f t="shared" si="24"/>
        <v>0</v>
      </c>
      <c r="I124" s="269">
        <f t="shared" si="24"/>
        <v>0</v>
      </c>
      <c r="J124" s="269">
        <f t="shared" si="24"/>
        <v>0</v>
      </c>
      <c r="K124" s="269">
        <f t="shared" si="24"/>
        <v>0</v>
      </c>
      <c r="L124" s="269">
        <f t="shared" si="24"/>
        <v>0</v>
      </c>
      <c r="M124" s="269">
        <f t="shared" si="24"/>
        <v>0</v>
      </c>
      <c r="N124" s="269">
        <f t="shared" si="24"/>
        <v>0</v>
      </c>
      <c r="O124" s="269">
        <f t="shared" si="24"/>
        <v>0</v>
      </c>
      <c r="P124" s="269">
        <f t="shared" si="24"/>
        <v>0</v>
      </c>
      <c r="Q124" s="269">
        <f t="shared" si="24"/>
        <v>0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</v>
      </c>
      <c r="C125" s="269">
        <f t="shared" si="25"/>
        <v>0</v>
      </c>
      <c r="D125" s="269">
        <f t="shared" si="25"/>
        <v>0</v>
      </c>
      <c r="E125" s="269">
        <f t="shared" si="25"/>
        <v>0</v>
      </c>
      <c r="F125" s="269">
        <f t="shared" si="25"/>
        <v>0</v>
      </c>
      <c r="G125" s="269">
        <f t="shared" si="25"/>
        <v>0</v>
      </c>
      <c r="H125" s="269">
        <f t="shared" si="25"/>
        <v>0</v>
      </c>
      <c r="I125" s="269">
        <f t="shared" si="25"/>
        <v>0</v>
      </c>
      <c r="J125" s="269">
        <f t="shared" si="25"/>
        <v>0</v>
      </c>
      <c r="K125" s="269">
        <f t="shared" si="25"/>
        <v>0</v>
      </c>
      <c r="L125" s="269">
        <f t="shared" si="25"/>
        <v>0</v>
      </c>
      <c r="M125" s="269">
        <f t="shared" si="25"/>
        <v>0</v>
      </c>
      <c r="N125" s="269">
        <f t="shared" si="25"/>
        <v>0</v>
      </c>
      <c r="O125" s="269">
        <f t="shared" si="25"/>
        <v>0</v>
      </c>
      <c r="P125" s="269">
        <f t="shared" si="25"/>
        <v>0</v>
      </c>
      <c r="Q125" s="269">
        <f t="shared" si="25"/>
        <v>0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</v>
      </c>
      <c r="C126" s="270">
        <f t="shared" si="26"/>
        <v>0</v>
      </c>
      <c r="D126" s="270">
        <f t="shared" si="26"/>
        <v>0</v>
      </c>
      <c r="E126" s="270">
        <f t="shared" si="26"/>
        <v>0</v>
      </c>
      <c r="F126" s="270">
        <f t="shared" si="26"/>
        <v>0</v>
      </c>
      <c r="G126" s="270">
        <f t="shared" si="26"/>
        <v>0</v>
      </c>
      <c r="H126" s="270">
        <f t="shared" si="26"/>
        <v>0</v>
      </c>
      <c r="I126" s="270">
        <f t="shared" si="26"/>
        <v>0</v>
      </c>
      <c r="J126" s="270">
        <f t="shared" si="26"/>
        <v>0</v>
      </c>
      <c r="K126" s="270">
        <f t="shared" si="26"/>
        <v>0</v>
      </c>
      <c r="L126" s="270">
        <f t="shared" si="26"/>
        <v>0</v>
      </c>
      <c r="M126" s="270">
        <f t="shared" si="26"/>
        <v>0</v>
      </c>
      <c r="N126" s="270">
        <f t="shared" si="26"/>
        <v>0</v>
      </c>
      <c r="O126" s="270">
        <f t="shared" si="26"/>
        <v>0</v>
      </c>
      <c r="P126" s="270">
        <f t="shared" si="26"/>
        <v>0</v>
      </c>
      <c r="Q126" s="270">
        <f t="shared" si="26"/>
        <v>0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</v>
      </c>
      <c r="C127" s="270">
        <f t="shared" si="27"/>
        <v>0</v>
      </c>
      <c r="D127" s="270">
        <f t="shared" si="27"/>
        <v>0</v>
      </c>
      <c r="E127" s="270">
        <f t="shared" si="27"/>
        <v>0</v>
      </c>
      <c r="F127" s="270">
        <f t="shared" si="27"/>
        <v>0</v>
      </c>
      <c r="G127" s="270">
        <f t="shared" si="27"/>
        <v>0</v>
      </c>
      <c r="H127" s="270">
        <f t="shared" si="27"/>
        <v>0</v>
      </c>
      <c r="I127" s="270">
        <f t="shared" si="27"/>
        <v>0</v>
      </c>
      <c r="J127" s="270">
        <f t="shared" si="27"/>
        <v>0</v>
      </c>
      <c r="K127" s="270">
        <f t="shared" si="27"/>
        <v>0</v>
      </c>
      <c r="L127" s="270">
        <f t="shared" si="27"/>
        <v>0</v>
      </c>
      <c r="M127" s="270">
        <f t="shared" si="27"/>
        <v>0</v>
      </c>
      <c r="N127" s="270">
        <f t="shared" si="27"/>
        <v>0</v>
      </c>
      <c r="O127" s="270">
        <f t="shared" si="27"/>
        <v>0</v>
      </c>
      <c r="P127" s="270">
        <f t="shared" si="27"/>
        <v>0</v>
      </c>
      <c r="Q127" s="270">
        <f t="shared" si="27"/>
        <v>0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</v>
      </c>
      <c r="C128" s="269">
        <f t="shared" si="28"/>
        <v>0</v>
      </c>
      <c r="D128" s="269">
        <f t="shared" si="28"/>
        <v>0</v>
      </c>
      <c r="E128" s="269">
        <f t="shared" si="28"/>
        <v>0</v>
      </c>
      <c r="F128" s="269">
        <f t="shared" si="28"/>
        <v>0</v>
      </c>
      <c r="G128" s="269">
        <f t="shared" si="28"/>
        <v>0</v>
      </c>
      <c r="H128" s="269">
        <f t="shared" si="28"/>
        <v>0</v>
      </c>
      <c r="I128" s="269">
        <f t="shared" si="28"/>
        <v>0</v>
      </c>
      <c r="J128" s="269">
        <f t="shared" si="28"/>
        <v>0</v>
      </c>
      <c r="K128" s="269">
        <f t="shared" si="28"/>
        <v>0</v>
      </c>
      <c r="L128" s="269">
        <f t="shared" si="28"/>
        <v>0</v>
      </c>
      <c r="M128" s="269">
        <f t="shared" si="28"/>
        <v>0</v>
      </c>
      <c r="N128" s="269">
        <f t="shared" si="28"/>
        <v>0</v>
      </c>
      <c r="O128" s="269">
        <f t="shared" si="28"/>
        <v>0</v>
      </c>
      <c r="P128" s="269">
        <f t="shared" si="28"/>
        <v>0</v>
      </c>
      <c r="Q128" s="269">
        <f t="shared" si="28"/>
        <v>0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</v>
      </c>
      <c r="C129" s="270">
        <f t="shared" si="29"/>
        <v>0</v>
      </c>
      <c r="D129" s="270">
        <f t="shared" si="29"/>
        <v>0</v>
      </c>
      <c r="E129" s="270">
        <f t="shared" si="29"/>
        <v>0</v>
      </c>
      <c r="F129" s="270">
        <f t="shared" si="29"/>
        <v>0</v>
      </c>
      <c r="G129" s="270">
        <f t="shared" si="29"/>
        <v>0</v>
      </c>
      <c r="H129" s="270">
        <f t="shared" si="29"/>
        <v>0</v>
      </c>
      <c r="I129" s="270">
        <f t="shared" si="29"/>
        <v>0</v>
      </c>
      <c r="J129" s="270">
        <f t="shared" si="29"/>
        <v>0</v>
      </c>
      <c r="K129" s="270">
        <f t="shared" si="29"/>
        <v>0</v>
      </c>
      <c r="L129" s="270">
        <f t="shared" si="29"/>
        <v>0</v>
      </c>
      <c r="M129" s="270">
        <f t="shared" si="29"/>
        <v>0</v>
      </c>
      <c r="N129" s="270">
        <f t="shared" si="29"/>
        <v>0</v>
      </c>
      <c r="O129" s="270">
        <f t="shared" si="29"/>
        <v>0</v>
      </c>
      <c r="P129" s="270">
        <f t="shared" si="29"/>
        <v>0</v>
      </c>
      <c r="Q129" s="270">
        <f t="shared" si="29"/>
        <v>0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0</v>
      </c>
      <c r="C130" s="270">
        <f t="shared" si="30"/>
        <v>0</v>
      </c>
      <c r="D130" s="270">
        <f t="shared" si="30"/>
        <v>0</v>
      </c>
      <c r="E130" s="270">
        <f t="shared" si="30"/>
        <v>0</v>
      </c>
      <c r="F130" s="270">
        <f t="shared" si="30"/>
        <v>0</v>
      </c>
      <c r="G130" s="270">
        <f t="shared" si="30"/>
        <v>0</v>
      </c>
      <c r="H130" s="270">
        <f t="shared" si="30"/>
        <v>0</v>
      </c>
      <c r="I130" s="270">
        <f t="shared" si="30"/>
        <v>0</v>
      </c>
      <c r="J130" s="270">
        <f t="shared" si="30"/>
        <v>0</v>
      </c>
      <c r="K130" s="270">
        <f t="shared" si="30"/>
        <v>0</v>
      </c>
      <c r="L130" s="270">
        <f t="shared" si="30"/>
        <v>0</v>
      </c>
      <c r="M130" s="270">
        <f t="shared" si="30"/>
        <v>0</v>
      </c>
      <c r="N130" s="270">
        <f t="shared" si="30"/>
        <v>0</v>
      </c>
      <c r="O130" s="270">
        <f t="shared" si="30"/>
        <v>0</v>
      </c>
      <c r="P130" s="270">
        <f t="shared" si="30"/>
        <v>0</v>
      </c>
      <c r="Q130" s="270">
        <f t="shared" si="30"/>
        <v>0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0</v>
      </c>
      <c r="C131" s="271">
        <f t="shared" si="31"/>
        <v>0</v>
      </c>
      <c r="D131" s="271">
        <f t="shared" si="31"/>
        <v>0</v>
      </c>
      <c r="E131" s="271">
        <f t="shared" si="31"/>
        <v>0</v>
      </c>
      <c r="F131" s="271">
        <f t="shared" si="31"/>
        <v>0</v>
      </c>
      <c r="G131" s="271">
        <f t="shared" si="31"/>
        <v>0</v>
      </c>
      <c r="H131" s="271">
        <f t="shared" si="31"/>
        <v>0</v>
      </c>
      <c r="I131" s="271">
        <f t="shared" si="31"/>
        <v>0</v>
      </c>
      <c r="J131" s="271">
        <f t="shared" si="31"/>
        <v>0</v>
      </c>
      <c r="K131" s="271">
        <f t="shared" si="31"/>
        <v>0</v>
      </c>
      <c r="L131" s="271">
        <f t="shared" si="31"/>
        <v>0</v>
      </c>
      <c r="M131" s="271">
        <f t="shared" si="31"/>
        <v>0</v>
      </c>
      <c r="N131" s="271">
        <f t="shared" si="31"/>
        <v>0</v>
      </c>
      <c r="O131" s="271">
        <f t="shared" si="31"/>
        <v>0</v>
      </c>
      <c r="P131" s="271">
        <f t="shared" si="31"/>
        <v>0</v>
      </c>
      <c r="Q131" s="271">
        <f t="shared" si="31"/>
        <v>0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</v>
      </c>
      <c r="C136" s="272">
        <f>IF(C$5=0,0,C$5/ISI_fec!C$5)</f>
        <v>0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</v>
      </c>
      <c r="C147" s="272">
        <f>IF(C$54=0,0,C$54/ISI_fec!C$54)</f>
        <v>0</v>
      </c>
      <c r="D147" s="272">
        <f>IF(D$54=0,0,D$54/ISI_fec!D$54)</f>
        <v>0</v>
      </c>
      <c r="E147" s="272">
        <f>IF(E$54=0,0,E$54/ISI_fec!E$54)</f>
        <v>0</v>
      </c>
      <c r="F147" s="272">
        <f>IF(F$54=0,0,F$54/ISI_fec!F$54)</f>
        <v>0</v>
      </c>
      <c r="G147" s="272">
        <f>IF(G$54=0,0,G$54/ISI_fec!G$54)</f>
        <v>0</v>
      </c>
      <c r="H147" s="272">
        <f>IF(H$54=0,0,H$54/ISI_fec!H$54)</f>
        <v>0</v>
      </c>
      <c r="I147" s="272">
        <f>IF(I$54=0,0,I$54/ISI_fec!I$54)</f>
        <v>0</v>
      </c>
      <c r="J147" s="272">
        <f>IF(J$54=0,0,J$54/ISI_fec!J$54)</f>
        <v>0</v>
      </c>
      <c r="K147" s="272">
        <f>IF(K$54=0,0,K$54/ISI_fec!K$54)</f>
        <v>0</v>
      </c>
      <c r="L147" s="272">
        <f>IF(L$54=0,0,L$54/ISI_fec!L$54)</f>
        <v>0</v>
      </c>
      <c r="M147" s="272">
        <f>IF(M$54=0,0,M$54/ISI_fec!M$54)</f>
        <v>0</v>
      </c>
      <c r="N147" s="272">
        <f>IF(N$54=0,0,N$54/ISI_fec!N$54)</f>
        <v>0</v>
      </c>
      <c r="O147" s="272">
        <f>IF(O$54=0,0,O$54/ISI_fec!O$54)</f>
        <v>0</v>
      </c>
      <c r="P147" s="272">
        <f>IF(P$54=0,0,P$54/ISI_fec!P$54)</f>
        <v>0</v>
      </c>
      <c r="Q147" s="272">
        <f>IF(Q$54=0,0,Q$54/ISI_fec!Q$54)</f>
        <v>0</v>
      </c>
      <c r="R147" s="272">
        <f>IF(R$54=0,0,R$54/ISI_fec!R$54)</f>
        <v>0</v>
      </c>
      <c r="S147" s="272">
        <f>IF(S$54=0,0,S$54/ISI_fec!S$54)</f>
        <v>0</v>
      </c>
      <c r="T147" s="272">
        <f>IF(T$54=0,0,T$54/ISI_fec!T$54)</f>
        <v>0</v>
      </c>
      <c r="U147" s="272">
        <f>IF(U$54=0,0,U$54/ISI_fec!U$54)</f>
        <v>0</v>
      </c>
      <c r="V147" s="272">
        <f>IF(V$54=0,0,V$54/ISI_fec!V$54)</f>
        <v>0</v>
      </c>
      <c r="W147" s="272">
        <f>IF(W$54=0,0,W$54/ISI_fec!W$54)</f>
        <v>0</v>
      </c>
      <c r="X147" s="272">
        <f>IF(X$54=0,0,X$54/ISI_fec!X$54)</f>
        <v>0</v>
      </c>
      <c r="Y147" s="272">
        <f>IF(Y$54=0,0,Y$54/ISI_fec!Y$54)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</v>
      </c>
      <c r="C152" s="275">
        <f>IF(C$59=0,0,C$59/ISI_fec!C$59)</f>
        <v>0</v>
      </c>
      <c r="D152" s="275">
        <f>IF(D$59=0,0,D$59/ISI_fec!D$59)</f>
        <v>0</v>
      </c>
      <c r="E152" s="275">
        <f>IF(E$59=0,0,E$59/ISI_fec!E$59)</f>
        <v>0</v>
      </c>
      <c r="F152" s="275">
        <f>IF(F$59=0,0,F$59/ISI_fec!F$59)</f>
        <v>0</v>
      </c>
      <c r="G152" s="275">
        <f>IF(G$59=0,0,G$59/ISI_fec!G$59)</f>
        <v>0</v>
      </c>
      <c r="H152" s="275">
        <f>IF(H$59=0,0,H$59/ISI_fec!H$59)</f>
        <v>0</v>
      </c>
      <c r="I152" s="275">
        <f>IF(I$59=0,0,I$59/ISI_fec!I$59)</f>
        <v>0</v>
      </c>
      <c r="J152" s="275">
        <f>IF(J$59=0,0,J$59/ISI_fec!J$59)</f>
        <v>0</v>
      </c>
      <c r="K152" s="275">
        <f>IF(K$59=0,0,K$59/ISI_fec!K$59)</f>
        <v>0</v>
      </c>
      <c r="L152" s="275">
        <f>IF(L$59=0,0,L$59/ISI_fec!L$59)</f>
        <v>0</v>
      </c>
      <c r="M152" s="275">
        <f>IF(M$59=0,0,M$59/ISI_fec!M$59)</f>
        <v>0</v>
      </c>
      <c r="N152" s="275">
        <f>IF(N$59=0,0,N$59/ISI_fec!N$59)</f>
        <v>0</v>
      </c>
      <c r="O152" s="275">
        <f>IF(O$59=0,0,O$59/ISI_fec!O$59)</f>
        <v>0</v>
      </c>
      <c r="P152" s="275">
        <f>IF(P$59=0,0,P$59/ISI_fec!P$59)</f>
        <v>0</v>
      </c>
      <c r="Q152" s="275">
        <f>IF(Q$59=0,0,Q$59/ISI_fec!Q$59)</f>
        <v>0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</v>
      </c>
      <c r="C153" s="276">
        <f>IF(C$65=0,0,C$65/ISI_fec!C$65)</f>
        <v>0</v>
      </c>
      <c r="D153" s="276">
        <f>IF(D$65=0,0,D$65/ISI_fec!D$65)</f>
        <v>0</v>
      </c>
      <c r="E153" s="276">
        <f>IF(E$65=0,0,E$65/ISI_fec!E$65)</f>
        <v>0</v>
      </c>
      <c r="F153" s="276">
        <f>IF(F$65=0,0,F$65/ISI_fec!F$65)</f>
        <v>0</v>
      </c>
      <c r="G153" s="276">
        <f>IF(G$65=0,0,G$65/ISI_fec!G$65)</f>
        <v>0</v>
      </c>
      <c r="H153" s="276">
        <f>IF(H$65=0,0,H$65/ISI_fec!H$65)</f>
        <v>0</v>
      </c>
      <c r="I153" s="276">
        <f>IF(I$65=0,0,I$65/ISI_fec!I$65)</f>
        <v>0</v>
      </c>
      <c r="J153" s="276">
        <f>IF(J$65=0,0,J$65/ISI_fec!J$65)</f>
        <v>0</v>
      </c>
      <c r="K153" s="276">
        <f>IF(K$65=0,0,K$65/ISI_fec!K$65)</f>
        <v>0</v>
      </c>
      <c r="L153" s="276">
        <f>IF(L$65=0,0,L$65/ISI_fec!L$65)</f>
        <v>0</v>
      </c>
      <c r="M153" s="276">
        <f>IF(M$65=0,0,M$65/ISI_fec!M$65)</f>
        <v>0</v>
      </c>
      <c r="N153" s="276">
        <f>IF(N$65=0,0,N$65/ISI_fec!N$65)</f>
        <v>0</v>
      </c>
      <c r="O153" s="276">
        <f>IF(O$65=0,0,O$65/ISI_fec!O$65)</f>
        <v>0</v>
      </c>
      <c r="P153" s="276">
        <f>IF(P$65=0,0,P$65/ISI_fec!P$65)</f>
        <v>0</v>
      </c>
      <c r="Q153" s="276">
        <f>IF(Q$65=0,0,Q$65/ISI_fec!Q$65)</f>
        <v>0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</v>
      </c>
      <c r="C155" s="276">
        <f>IF(C$72=0,0,C$72/ISI_fec!C$72)</f>
        <v>0</v>
      </c>
      <c r="D155" s="276">
        <f>IF(D$72=0,0,D$72/ISI_fec!D$72)</f>
        <v>0</v>
      </c>
      <c r="E155" s="276">
        <f>IF(E$72=0,0,E$72/ISI_fec!E$72)</f>
        <v>0</v>
      </c>
      <c r="F155" s="276">
        <f>IF(F$72=0,0,F$72/ISI_fec!F$72)</f>
        <v>0</v>
      </c>
      <c r="G155" s="276">
        <f>IF(G$72=0,0,G$72/ISI_fec!G$72)</f>
        <v>0</v>
      </c>
      <c r="H155" s="276">
        <f>IF(H$72=0,0,H$72/ISI_fec!H$72)</f>
        <v>0</v>
      </c>
      <c r="I155" s="276">
        <f>IF(I$72=0,0,I$72/ISI_fec!I$72)</f>
        <v>0</v>
      </c>
      <c r="J155" s="276">
        <f>IF(J$72=0,0,J$72/ISI_fec!J$72)</f>
        <v>0</v>
      </c>
      <c r="K155" s="276">
        <f>IF(K$72=0,0,K$72/ISI_fec!K$72)</f>
        <v>0</v>
      </c>
      <c r="L155" s="276">
        <f>IF(L$72=0,0,L$72/ISI_fec!L$72)</f>
        <v>0</v>
      </c>
      <c r="M155" s="276">
        <f>IF(M$72=0,0,M$72/ISI_fec!M$72)</f>
        <v>0</v>
      </c>
      <c r="N155" s="276">
        <f>IF(N$72=0,0,N$72/ISI_fec!N$72)</f>
        <v>0</v>
      </c>
      <c r="O155" s="276">
        <f>IF(O$72=0,0,O$72/ISI_fec!O$72)</f>
        <v>0</v>
      </c>
      <c r="P155" s="276">
        <f>IF(P$72=0,0,P$72/ISI_fec!P$72)</f>
        <v>0</v>
      </c>
      <c r="Q155" s="276">
        <f>IF(Q$72=0,0,Q$72/ISI_fec!Q$72)</f>
        <v>0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</v>
      </c>
      <c r="C156" s="277">
        <f>IF(C$79=0,0,C$79/ISI_fec!C$79)</f>
        <v>0</v>
      </c>
      <c r="D156" s="277">
        <f>IF(D$79=0,0,D$79/ISI_fec!D$79)</f>
        <v>0</v>
      </c>
      <c r="E156" s="277">
        <f>IF(E$79=0,0,E$79/ISI_fec!E$79)</f>
        <v>0</v>
      </c>
      <c r="F156" s="277">
        <f>IF(F$79=0,0,F$79/ISI_fec!F$79)</f>
        <v>0</v>
      </c>
      <c r="G156" s="277">
        <f>IF(G$79=0,0,G$79/ISI_fec!G$79)</f>
        <v>0</v>
      </c>
      <c r="H156" s="277">
        <f>IF(H$79=0,0,H$79/ISI_fec!H$79)</f>
        <v>0</v>
      </c>
      <c r="I156" s="277">
        <f>IF(I$79=0,0,I$79/ISI_fec!I$79)</f>
        <v>0</v>
      </c>
      <c r="J156" s="277">
        <f>IF(J$79=0,0,J$79/ISI_fec!J$79)</f>
        <v>0</v>
      </c>
      <c r="K156" s="277">
        <f>IF(K$79=0,0,K$79/ISI_fec!K$79)</f>
        <v>0</v>
      </c>
      <c r="L156" s="277">
        <f>IF(L$79=0,0,L$79/ISI_fec!L$79)</f>
        <v>0</v>
      </c>
      <c r="M156" s="277">
        <f>IF(M$79=0,0,M$79/ISI_fec!M$79)</f>
        <v>0</v>
      </c>
      <c r="N156" s="277">
        <f>IF(N$79=0,0,N$79/ISI_fec!N$79)</f>
        <v>0</v>
      </c>
      <c r="O156" s="277">
        <f>IF(O$79=0,0,O$79/ISI_fec!O$79)</f>
        <v>0</v>
      </c>
      <c r="P156" s="277">
        <f>IF(P$79=0,0,P$79/ISI_fec!P$79)</f>
        <v>0</v>
      </c>
      <c r="Q156" s="277">
        <f>IF(Q$79=0,0,Q$79/ISI_fec!Q$79)</f>
        <v>0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MT: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0</v>
      </c>
      <c r="C52" s="279">
        <v>0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0</v>
      </c>
      <c r="C54" s="223">
        <f t="shared" si="2"/>
        <v>0</v>
      </c>
      <c r="D54" s="223">
        <f t="shared" si="2"/>
        <v>0</v>
      </c>
      <c r="E54" s="223">
        <f t="shared" si="2"/>
        <v>0</v>
      </c>
      <c r="F54" s="223">
        <f t="shared" si="2"/>
        <v>0</v>
      </c>
      <c r="G54" s="223">
        <f t="shared" si="2"/>
        <v>0</v>
      </c>
      <c r="H54" s="223">
        <f t="shared" si="2"/>
        <v>0</v>
      </c>
      <c r="I54" s="223">
        <f t="shared" si="2"/>
        <v>0</v>
      </c>
      <c r="J54" s="223">
        <f t="shared" si="2"/>
        <v>0</v>
      </c>
      <c r="K54" s="223">
        <f t="shared" si="2"/>
        <v>0</v>
      </c>
      <c r="L54" s="223">
        <f t="shared" si="2"/>
        <v>0</v>
      </c>
      <c r="M54" s="223">
        <f t="shared" si="2"/>
        <v>0</v>
      </c>
      <c r="N54" s="223">
        <f t="shared" si="2"/>
        <v>0</v>
      </c>
      <c r="O54" s="223">
        <f t="shared" si="2"/>
        <v>0</v>
      </c>
      <c r="P54" s="223">
        <f t="shared" si="2"/>
        <v>0</v>
      </c>
      <c r="Q54" s="223">
        <f t="shared" si="2"/>
        <v>0</v>
      </c>
      <c r="R54" s="223">
        <f t="shared" si="2"/>
        <v>0</v>
      </c>
      <c r="S54" s="223">
        <f t="shared" si="2"/>
        <v>0</v>
      </c>
      <c r="T54" s="223">
        <f t="shared" si="2"/>
        <v>0</v>
      </c>
      <c r="U54" s="223">
        <f t="shared" si="2"/>
        <v>0</v>
      </c>
      <c r="V54" s="223">
        <f t="shared" si="2"/>
        <v>0</v>
      </c>
      <c r="W54" s="223">
        <f t="shared" si="2"/>
        <v>0</v>
      </c>
      <c r="X54" s="223">
        <f t="shared" si="2"/>
        <v>0</v>
      </c>
      <c r="Y54" s="223">
        <f t="shared" si="2"/>
        <v>0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393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394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405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408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0</v>
      </c>
      <c r="C79" s="261">
        <f t="shared" si="3"/>
        <v>0</v>
      </c>
      <c r="D79" s="261">
        <f t="shared" si="3"/>
        <v>0</v>
      </c>
      <c r="E79" s="261">
        <f t="shared" si="3"/>
        <v>0</v>
      </c>
      <c r="F79" s="261">
        <f t="shared" si="3"/>
        <v>0</v>
      </c>
      <c r="G79" s="261">
        <f t="shared" si="3"/>
        <v>0</v>
      </c>
      <c r="H79" s="261">
        <f t="shared" si="3"/>
        <v>0</v>
      </c>
      <c r="I79" s="261">
        <f t="shared" si="3"/>
        <v>0</v>
      </c>
      <c r="J79" s="261">
        <f t="shared" si="3"/>
        <v>0</v>
      </c>
      <c r="K79" s="261">
        <f t="shared" si="3"/>
        <v>0</v>
      </c>
      <c r="L79" s="261">
        <f t="shared" si="3"/>
        <v>0</v>
      </c>
      <c r="M79" s="261">
        <f t="shared" si="3"/>
        <v>0</v>
      </c>
      <c r="N79" s="261">
        <f t="shared" si="3"/>
        <v>0</v>
      </c>
      <c r="O79" s="261">
        <f t="shared" si="3"/>
        <v>0</v>
      </c>
      <c r="P79" s="261">
        <f t="shared" si="3"/>
        <v>0</v>
      </c>
      <c r="Q79" s="261">
        <f t="shared" si="3"/>
        <v>0</v>
      </c>
      <c r="R79" s="261">
        <f t="shared" si="3"/>
        <v>0</v>
      </c>
      <c r="S79" s="261">
        <f t="shared" si="3"/>
        <v>0</v>
      </c>
      <c r="T79" s="261">
        <f t="shared" si="3"/>
        <v>0</v>
      </c>
      <c r="U79" s="261">
        <f t="shared" si="3"/>
        <v>0</v>
      </c>
      <c r="V79" s="261">
        <f t="shared" si="3"/>
        <v>0</v>
      </c>
      <c r="W79" s="261">
        <f t="shared" si="3"/>
        <v>0</v>
      </c>
      <c r="X79" s="261">
        <f t="shared" si="3"/>
        <v>0</v>
      </c>
      <c r="Y79" s="261">
        <f t="shared" si="3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414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415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420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0</v>
      </c>
      <c r="C96" s="279">
        <v>0</v>
      </c>
      <c r="D96" s="279">
        <v>0</v>
      </c>
      <c r="E96" s="279">
        <v>0</v>
      </c>
      <c r="F96" s="279">
        <v>0</v>
      </c>
      <c r="G96" s="279">
        <v>0</v>
      </c>
      <c r="H96" s="279">
        <v>0</v>
      </c>
      <c r="I96" s="279">
        <v>0</v>
      </c>
      <c r="J96" s="279">
        <v>0</v>
      </c>
      <c r="K96" s="279">
        <v>0</v>
      </c>
      <c r="L96" s="279">
        <v>0</v>
      </c>
      <c r="M96" s="279">
        <v>0</v>
      </c>
      <c r="N96" s="279">
        <v>0</v>
      </c>
      <c r="O96" s="279">
        <v>0</v>
      </c>
      <c r="P96" s="279">
        <v>0</v>
      </c>
      <c r="Q96" s="279">
        <v>0</v>
      </c>
      <c r="R96" s="279">
        <v>0</v>
      </c>
      <c r="S96" s="279">
        <v>0</v>
      </c>
      <c r="T96" s="279">
        <v>0</v>
      </c>
      <c r="U96" s="279">
        <v>0</v>
      </c>
      <c r="V96" s="279">
        <v>0</v>
      </c>
      <c r="W96" s="279">
        <v>0</v>
      </c>
      <c r="X96" s="279">
        <v>0</v>
      </c>
      <c r="Y96" s="279">
        <v>0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</v>
      </c>
      <c r="C100" s="232">
        <f t="shared" si="4"/>
        <v>0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0</v>
      </c>
      <c r="C105" s="268">
        <f t="shared" si="9"/>
        <v>0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</v>
      </c>
      <c r="C106" s="269">
        <f t="shared" si="10"/>
        <v>0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</v>
      </c>
      <c r="C107" s="269">
        <f t="shared" si="11"/>
        <v>0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</v>
      </c>
      <c r="C108" s="269">
        <f t="shared" si="12"/>
        <v>0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</v>
      </c>
      <c r="C109" s="270">
        <f t="shared" si="13"/>
        <v>0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</v>
      </c>
      <c r="C111" s="269">
        <f t="shared" si="15"/>
        <v>0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0</v>
      </c>
      <c r="C112" s="270">
        <f t="shared" si="16"/>
        <v>0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0</v>
      </c>
      <c r="C113" s="270">
        <f t="shared" si="17"/>
        <v>0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</v>
      </c>
      <c r="C115" s="281">
        <f t="shared" si="19"/>
        <v>0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0</v>
      </c>
      <c r="C117" s="232">
        <f t="shared" si="20"/>
        <v>0</v>
      </c>
      <c r="D117" s="232">
        <f t="shared" si="20"/>
        <v>0</v>
      </c>
      <c r="E117" s="232">
        <f t="shared" si="20"/>
        <v>0</v>
      </c>
      <c r="F117" s="232">
        <f t="shared" si="20"/>
        <v>0</v>
      </c>
      <c r="G117" s="232">
        <f t="shared" si="20"/>
        <v>0</v>
      </c>
      <c r="H117" s="232">
        <f t="shared" si="20"/>
        <v>0</v>
      </c>
      <c r="I117" s="232">
        <f t="shared" si="20"/>
        <v>0</v>
      </c>
      <c r="J117" s="232">
        <f t="shared" si="20"/>
        <v>0</v>
      </c>
      <c r="K117" s="232">
        <f t="shared" si="20"/>
        <v>0</v>
      </c>
      <c r="L117" s="232">
        <f t="shared" si="20"/>
        <v>0</v>
      </c>
      <c r="M117" s="232">
        <f t="shared" si="20"/>
        <v>0</v>
      </c>
      <c r="N117" s="232">
        <f t="shared" si="20"/>
        <v>0</v>
      </c>
      <c r="O117" s="232">
        <f t="shared" si="20"/>
        <v>0</v>
      </c>
      <c r="P117" s="232">
        <f t="shared" si="20"/>
        <v>0</v>
      </c>
      <c r="Q117" s="232">
        <f t="shared" si="20"/>
        <v>0</v>
      </c>
      <c r="R117" s="232">
        <f t="shared" si="20"/>
        <v>0</v>
      </c>
      <c r="S117" s="232">
        <f t="shared" si="20"/>
        <v>0</v>
      </c>
      <c r="T117" s="232">
        <f t="shared" si="20"/>
        <v>0</v>
      </c>
      <c r="U117" s="232">
        <f t="shared" si="20"/>
        <v>0</v>
      </c>
      <c r="V117" s="232">
        <f t="shared" si="20"/>
        <v>0</v>
      </c>
      <c r="W117" s="232">
        <f t="shared" si="20"/>
        <v>0</v>
      </c>
      <c r="X117" s="232">
        <f t="shared" si="20"/>
        <v>0</v>
      </c>
      <c r="Y117" s="232">
        <f t="shared" si="20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0</v>
      </c>
      <c r="C122" s="268">
        <f t="shared" si="25"/>
        <v>0</v>
      </c>
      <c r="D122" s="268">
        <f t="shared" si="25"/>
        <v>0</v>
      </c>
      <c r="E122" s="268">
        <f t="shared" si="25"/>
        <v>0</v>
      </c>
      <c r="F122" s="268">
        <f t="shared" si="25"/>
        <v>0</v>
      </c>
      <c r="G122" s="268">
        <f t="shared" si="25"/>
        <v>0</v>
      </c>
      <c r="H122" s="268">
        <f t="shared" si="25"/>
        <v>0</v>
      </c>
      <c r="I122" s="268">
        <f t="shared" si="25"/>
        <v>0</v>
      </c>
      <c r="J122" s="268">
        <f t="shared" si="25"/>
        <v>0</v>
      </c>
      <c r="K122" s="268">
        <f t="shared" si="25"/>
        <v>0</v>
      </c>
      <c r="L122" s="268">
        <f t="shared" si="25"/>
        <v>0</v>
      </c>
      <c r="M122" s="268">
        <f t="shared" si="25"/>
        <v>0</v>
      </c>
      <c r="N122" s="268">
        <f t="shared" si="25"/>
        <v>0</v>
      </c>
      <c r="O122" s="268">
        <f t="shared" si="25"/>
        <v>0</v>
      </c>
      <c r="P122" s="268">
        <f t="shared" si="25"/>
        <v>0</v>
      </c>
      <c r="Q122" s="268">
        <f t="shared" si="25"/>
        <v>0</v>
      </c>
      <c r="R122" s="268">
        <f t="shared" si="25"/>
        <v>0</v>
      </c>
      <c r="S122" s="268">
        <f t="shared" si="25"/>
        <v>0</v>
      </c>
      <c r="T122" s="268">
        <f t="shared" si="25"/>
        <v>0</v>
      </c>
      <c r="U122" s="268">
        <f t="shared" si="25"/>
        <v>0</v>
      </c>
      <c r="V122" s="268">
        <f t="shared" si="25"/>
        <v>0</v>
      </c>
      <c r="W122" s="268">
        <f t="shared" si="25"/>
        <v>0</v>
      </c>
      <c r="X122" s="268">
        <f t="shared" si="25"/>
        <v>0</v>
      </c>
      <c r="Y122" s="268">
        <f t="shared" si="25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</v>
      </c>
      <c r="C123" s="269">
        <f t="shared" si="26"/>
        <v>0</v>
      </c>
      <c r="D123" s="269">
        <f t="shared" si="26"/>
        <v>0</v>
      </c>
      <c r="E123" s="269">
        <f t="shared" si="26"/>
        <v>0</v>
      </c>
      <c r="F123" s="269">
        <f t="shared" si="26"/>
        <v>0</v>
      </c>
      <c r="G123" s="269">
        <f t="shared" si="26"/>
        <v>0</v>
      </c>
      <c r="H123" s="269">
        <f t="shared" si="26"/>
        <v>0</v>
      </c>
      <c r="I123" s="269">
        <f t="shared" si="26"/>
        <v>0</v>
      </c>
      <c r="J123" s="269">
        <f t="shared" si="26"/>
        <v>0</v>
      </c>
      <c r="K123" s="269">
        <f t="shared" si="26"/>
        <v>0</v>
      </c>
      <c r="L123" s="269">
        <f t="shared" si="26"/>
        <v>0</v>
      </c>
      <c r="M123" s="269">
        <f t="shared" si="26"/>
        <v>0</v>
      </c>
      <c r="N123" s="269">
        <f t="shared" si="26"/>
        <v>0</v>
      </c>
      <c r="O123" s="269">
        <f t="shared" si="26"/>
        <v>0</v>
      </c>
      <c r="P123" s="269">
        <f t="shared" si="26"/>
        <v>0</v>
      </c>
      <c r="Q123" s="269">
        <f t="shared" si="26"/>
        <v>0</v>
      </c>
      <c r="R123" s="269">
        <f t="shared" si="26"/>
        <v>0</v>
      </c>
      <c r="S123" s="269">
        <f t="shared" si="26"/>
        <v>0</v>
      </c>
      <c r="T123" s="269">
        <f t="shared" si="26"/>
        <v>0</v>
      </c>
      <c r="U123" s="269">
        <f t="shared" si="26"/>
        <v>0</v>
      </c>
      <c r="V123" s="269">
        <f t="shared" si="26"/>
        <v>0</v>
      </c>
      <c r="W123" s="269">
        <f t="shared" si="26"/>
        <v>0</v>
      </c>
      <c r="X123" s="269">
        <f t="shared" si="26"/>
        <v>0</v>
      </c>
      <c r="Y123" s="269">
        <f t="shared" si="26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</v>
      </c>
      <c r="C125" s="269">
        <f t="shared" si="28"/>
        <v>0</v>
      </c>
      <c r="D125" s="269">
        <f t="shared" si="28"/>
        <v>0</v>
      </c>
      <c r="E125" s="269">
        <f t="shared" si="28"/>
        <v>0</v>
      </c>
      <c r="F125" s="269">
        <f t="shared" si="28"/>
        <v>0</v>
      </c>
      <c r="G125" s="269">
        <f t="shared" si="28"/>
        <v>0</v>
      </c>
      <c r="H125" s="269">
        <f t="shared" si="28"/>
        <v>0</v>
      </c>
      <c r="I125" s="269">
        <f t="shared" si="28"/>
        <v>0</v>
      </c>
      <c r="J125" s="269">
        <f t="shared" si="28"/>
        <v>0</v>
      </c>
      <c r="K125" s="269">
        <f t="shared" si="28"/>
        <v>0</v>
      </c>
      <c r="L125" s="269">
        <f t="shared" si="28"/>
        <v>0</v>
      </c>
      <c r="M125" s="269">
        <f t="shared" si="28"/>
        <v>0</v>
      </c>
      <c r="N125" s="269">
        <f t="shared" si="28"/>
        <v>0</v>
      </c>
      <c r="O125" s="269">
        <f t="shared" si="28"/>
        <v>0</v>
      </c>
      <c r="P125" s="269">
        <f t="shared" si="28"/>
        <v>0</v>
      </c>
      <c r="Q125" s="269">
        <f t="shared" si="28"/>
        <v>0</v>
      </c>
      <c r="R125" s="269">
        <f t="shared" si="28"/>
        <v>0</v>
      </c>
      <c r="S125" s="269">
        <f t="shared" si="28"/>
        <v>0</v>
      </c>
      <c r="T125" s="269">
        <f t="shared" si="28"/>
        <v>0</v>
      </c>
      <c r="U125" s="269">
        <f t="shared" si="28"/>
        <v>0</v>
      </c>
      <c r="V125" s="269">
        <f t="shared" si="28"/>
        <v>0</v>
      </c>
      <c r="W125" s="269">
        <f t="shared" si="28"/>
        <v>0</v>
      </c>
      <c r="X125" s="269">
        <f t="shared" si="28"/>
        <v>0</v>
      </c>
      <c r="Y125" s="269">
        <f t="shared" si="28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</v>
      </c>
      <c r="C126" s="270">
        <f t="shared" si="29"/>
        <v>0</v>
      </c>
      <c r="D126" s="270">
        <f t="shared" si="29"/>
        <v>0</v>
      </c>
      <c r="E126" s="270">
        <f t="shared" si="29"/>
        <v>0</v>
      </c>
      <c r="F126" s="270">
        <f t="shared" si="29"/>
        <v>0</v>
      </c>
      <c r="G126" s="270">
        <f t="shared" si="29"/>
        <v>0</v>
      </c>
      <c r="H126" s="270">
        <f t="shared" si="29"/>
        <v>0</v>
      </c>
      <c r="I126" s="270">
        <f t="shared" si="29"/>
        <v>0</v>
      </c>
      <c r="J126" s="270">
        <f t="shared" si="29"/>
        <v>0</v>
      </c>
      <c r="K126" s="270">
        <f t="shared" si="29"/>
        <v>0</v>
      </c>
      <c r="L126" s="270">
        <f t="shared" si="29"/>
        <v>0</v>
      </c>
      <c r="M126" s="270">
        <f t="shared" si="29"/>
        <v>0</v>
      </c>
      <c r="N126" s="270">
        <f t="shared" si="29"/>
        <v>0</v>
      </c>
      <c r="O126" s="270">
        <f t="shared" si="29"/>
        <v>0</v>
      </c>
      <c r="P126" s="270">
        <f t="shared" si="29"/>
        <v>0</v>
      </c>
      <c r="Q126" s="270">
        <f t="shared" si="29"/>
        <v>0</v>
      </c>
      <c r="R126" s="270">
        <f t="shared" si="29"/>
        <v>0</v>
      </c>
      <c r="S126" s="270">
        <f t="shared" si="29"/>
        <v>0</v>
      </c>
      <c r="T126" s="270">
        <f t="shared" si="29"/>
        <v>0</v>
      </c>
      <c r="U126" s="270">
        <f t="shared" si="29"/>
        <v>0</v>
      </c>
      <c r="V126" s="270">
        <f t="shared" si="29"/>
        <v>0</v>
      </c>
      <c r="W126" s="270">
        <f t="shared" si="29"/>
        <v>0</v>
      </c>
      <c r="X126" s="270">
        <f t="shared" si="29"/>
        <v>0</v>
      </c>
      <c r="Y126" s="270">
        <f t="shared" si="29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</v>
      </c>
      <c r="C128" s="269">
        <f t="shared" si="31"/>
        <v>0</v>
      </c>
      <c r="D128" s="269">
        <f t="shared" si="31"/>
        <v>0</v>
      </c>
      <c r="E128" s="269">
        <f t="shared" si="31"/>
        <v>0</v>
      </c>
      <c r="F128" s="269">
        <f t="shared" si="31"/>
        <v>0</v>
      </c>
      <c r="G128" s="269">
        <f t="shared" si="31"/>
        <v>0</v>
      </c>
      <c r="H128" s="269">
        <f t="shared" si="31"/>
        <v>0</v>
      </c>
      <c r="I128" s="269">
        <f t="shared" si="31"/>
        <v>0</v>
      </c>
      <c r="J128" s="269">
        <f t="shared" si="31"/>
        <v>0</v>
      </c>
      <c r="K128" s="269">
        <f t="shared" si="31"/>
        <v>0</v>
      </c>
      <c r="L128" s="269">
        <f t="shared" si="31"/>
        <v>0</v>
      </c>
      <c r="M128" s="269">
        <f t="shared" si="31"/>
        <v>0</v>
      </c>
      <c r="N128" s="269">
        <f t="shared" si="31"/>
        <v>0</v>
      </c>
      <c r="O128" s="269">
        <f t="shared" si="31"/>
        <v>0</v>
      </c>
      <c r="P128" s="269">
        <f t="shared" si="31"/>
        <v>0</v>
      </c>
      <c r="Q128" s="269">
        <f t="shared" si="31"/>
        <v>0</v>
      </c>
      <c r="R128" s="269">
        <f t="shared" si="31"/>
        <v>0</v>
      </c>
      <c r="S128" s="269">
        <f t="shared" si="31"/>
        <v>0</v>
      </c>
      <c r="T128" s="269">
        <f t="shared" si="31"/>
        <v>0</v>
      </c>
      <c r="U128" s="269">
        <f t="shared" si="31"/>
        <v>0</v>
      </c>
      <c r="V128" s="269">
        <f t="shared" si="31"/>
        <v>0</v>
      </c>
      <c r="W128" s="269">
        <f t="shared" si="31"/>
        <v>0</v>
      </c>
      <c r="X128" s="269">
        <f t="shared" si="31"/>
        <v>0</v>
      </c>
      <c r="Y128" s="269">
        <f t="shared" si="31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0</v>
      </c>
      <c r="C129" s="270">
        <f t="shared" si="32"/>
        <v>0</v>
      </c>
      <c r="D129" s="270">
        <f t="shared" si="32"/>
        <v>0</v>
      </c>
      <c r="E129" s="270">
        <f t="shared" si="32"/>
        <v>0</v>
      </c>
      <c r="F129" s="270">
        <f t="shared" si="32"/>
        <v>0</v>
      </c>
      <c r="G129" s="270">
        <f t="shared" si="32"/>
        <v>0</v>
      </c>
      <c r="H129" s="270">
        <f t="shared" si="32"/>
        <v>0</v>
      </c>
      <c r="I129" s="270">
        <f t="shared" si="32"/>
        <v>0</v>
      </c>
      <c r="J129" s="270">
        <f t="shared" si="32"/>
        <v>0</v>
      </c>
      <c r="K129" s="270">
        <f t="shared" si="32"/>
        <v>0</v>
      </c>
      <c r="L129" s="270">
        <f t="shared" si="32"/>
        <v>0</v>
      </c>
      <c r="M129" s="270">
        <f t="shared" si="32"/>
        <v>0</v>
      </c>
      <c r="N129" s="270">
        <f t="shared" si="32"/>
        <v>0</v>
      </c>
      <c r="O129" s="270">
        <f t="shared" si="32"/>
        <v>0</v>
      </c>
      <c r="P129" s="270">
        <f t="shared" si="32"/>
        <v>0</v>
      </c>
      <c r="Q129" s="270">
        <f t="shared" si="32"/>
        <v>0</v>
      </c>
      <c r="R129" s="270">
        <f t="shared" si="32"/>
        <v>0</v>
      </c>
      <c r="S129" s="270">
        <f t="shared" si="32"/>
        <v>0</v>
      </c>
      <c r="T129" s="270">
        <f t="shared" si="32"/>
        <v>0</v>
      </c>
      <c r="U129" s="270">
        <f t="shared" si="32"/>
        <v>0</v>
      </c>
      <c r="V129" s="270">
        <f t="shared" si="32"/>
        <v>0</v>
      </c>
      <c r="W129" s="270">
        <f t="shared" si="32"/>
        <v>0</v>
      </c>
      <c r="X129" s="270">
        <f t="shared" si="32"/>
        <v>0</v>
      </c>
      <c r="Y129" s="270">
        <f t="shared" si="32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</v>
      </c>
      <c r="C130" s="270">
        <f t="shared" si="33"/>
        <v>0</v>
      </c>
      <c r="D130" s="270">
        <f t="shared" si="33"/>
        <v>0</v>
      </c>
      <c r="E130" s="270">
        <f t="shared" si="33"/>
        <v>0</v>
      </c>
      <c r="F130" s="270">
        <f t="shared" si="33"/>
        <v>0</v>
      </c>
      <c r="G130" s="270">
        <f t="shared" si="33"/>
        <v>0</v>
      </c>
      <c r="H130" s="270">
        <f t="shared" si="33"/>
        <v>0</v>
      </c>
      <c r="I130" s="270">
        <f t="shared" si="33"/>
        <v>0</v>
      </c>
      <c r="J130" s="270">
        <f t="shared" si="33"/>
        <v>0</v>
      </c>
      <c r="K130" s="270">
        <f t="shared" si="33"/>
        <v>0</v>
      </c>
      <c r="L130" s="270">
        <f t="shared" si="33"/>
        <v>0</v>
      </c>
      <c r="M130" s="270">
        <f t="shared" si="33"/>
        <v>0</v>
      </c>
      <c r="N130" s="270">
        <f t="shared" si="33"/>
        <v>0</v>
      </c>
      <c r="O130" s="270">
        <f t="shared" si="33"/>
        <v>0</v>
      </c>
      <c r="P130" s="270">
        <f t="shared" si="33"/>
        <v>0</v>
      </c>
      <c r="Q130" s="270">
        <f t="shared" si="33"/>
        <v>0</v>
      </c>
      <c r="R130" s="270">
        <f t="shared" si="33"/>
        <v>0</v>
      </c>
      <c r="S130" s="270">
        <f t="shared" si="33"/>
        <v>0</v>
      </c>
      <c r="T130" s="270">
        <f t="shared" si="33"/>
        <v>0</v>
      </c>
      <c r="U130" s="270">
        <f t="shared" si="33"/>
        <v>0</v>
      </c>
      <c r="V130" s="270">
        <f t="shared" si="33"/>
        <v>0</v>
      </c>
      <c r="W130" s="270">
        <f t="shared" si="33"/>
        <v>0</v>
      </c>
      <c r="X130" s="270">
        <f t="shared" si="33"/>
        <v>0</v>
      </c>
      <c r="Y130" s="270">
        <f t="shared" si="33"/>
        <v>0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</v>
      </c>
      <c r="C132" s="281">
        <f t="shared" si="35"/>
        <v>0</v>
      </c>
      <c r="D132" s="281">
        <f t="shared" si="35"/>
        <v>0</v>
      </c>
      <c r="E132" s="281">
        <f t="shared" si="35"/>
        <v>0</v>
      </c>
      <c r="F132" s="281">
        <f t="shared" si="35"/>
        <v>0</v>
      </c>
      <c r="G132" s="281">
        <f t="shared" si="35"/>
        <v>0</v>
      </c>
      <c r="H132" s="281">
        <f t="shared" si="35"/>
        <v>0</v>
      </c>
      <c r="I132" s="281">
        <f t="shared" si="35"/>
        <v>0</v>
      </c>
      <c r="J132" s="281">
        <f t="shared" si="35"/>
        <v>0</v>
      </c>
      <c r="K132" s="281">
        <f t="shared" si="35"/>
        <v>0</v>
      </c>
      <c r="L132" s="281">
        <f t="shared" si="35"/>
        <v>0</v>
      </c>
      <c r="M132" s="281">
        <f t="shared" si="35"/>
        <v>0</v>
      </c>
      <c r="N132" s="281">
        <f t="shared" si="35"/>
        <v>0</v>
      </c>
      <c r="O132" s="281">
        <f t="shared" si="35"/>
        <v>0</v>
      </c>
      <c r="P132" s="281">
        <f t="shared" si="35"/>
        <v>0</v>
      </c>
      <c r="Q132" s="281">
        <f t="shared" si="35"/>
        <v>0</v>
      </c>
      <c r="R132" s="281">
        <f t="shared" si="35"/>
        <v>0</v>
      </c>
      <c r="S132" s="281">
        <f t="shared" si="35"/>
        <v>0</v>
      </c>
      <c r="T132" s="281">
        <f t="shared" si="35"/>
        <v>0</v>
      </c>
      <c r="U132" s="281">
        <f t="shared" si="35"/>
        <v>0</v>
      </c>
      <c r="V132" s="281">
        <f t="shared" si="35"/>
        <v>0</v>
      </c>
      <c r="W132" s="281">
        <f t="shared" si="35"/>
        <v>0</v>
      </c>
      <c r="X132" s="281">
        <f t="shared" si="35"/>
        <v>0</v>
      </c>
      <c r="Y132" s="281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0</v>
      </c>
      <c r="C136" s="272">
        <f>IF(C$5=0,0,(C$5-C$52)/ISI_fec!C$5)</f>
        <v>0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0</v>
      </c>
      <c r="C147" s="272">
        <f>IF(C$54=0,0,(C$54-C$96)/ISI_fec!C$54)</f>
        <v>0</v>
      </c>
      <c r="D147" s="272">
        <f>IF(D$54=0,0,(D$54-D$96)/ISI_fec!D$54)</f>
        <v>0</v>
      </c>
      <c r="E147" s="272">
        <f>IF(E$54=0,0,(E$54-E$96)/ISI_fec!E$54)</f>
        <v>0</v>
      </c>
      <c r="F147" s="272">
        <f>IF(F$54=0,0,(F$54-F$96)/ISI_fec!F$54)</f>
        <v>0</v>
      </c>
      <c r="G147" s="272">
        <f>IF(G$54=0,0,(G$54-G$96)/ISI_fec!G$54)</f>
        <v>0</v>
      </c>
      <c r="H147" s="272">
        <f>IF(H$54=0,0,(H$54-H$96)/ISI_fec!H$54)</f>
        <v>0</v>
      </c>
      <c r="I147" s="272">
        <f>IF(I$54=0,0,(I$54-I$96)/ISI_fec!I$54)</f>
        <v>0</v>
      </c>
      <c r="J147" s="272">
        <f>IF(J$54=0,0,(J$54-J$96)/ISI_fec!J$54)</f>
        <v>0</v>
      </c>
      <c r="K147" s="272">
        <f>IF(K$54=0,0,(K$54-K$96)/ISI_fec!K$54)</f>
        <v>0</v>
      </c>
      <c r="L147" s="272">
        <f>IF(L$54=0,0,(L$54-L$96)/ISI_fec!L$54)</f>
        <v>0</v>
      </c>
      <c r="M147" s="272">
        <f>IF(M$54=0,0,(M$54-M$96)/ISI_fec!M$54)</f>
        <v>0</v>
      </c>
      <c r="N147" s="272">
        <f>IF(N$54=0,0,(N$54-N$96)/ISI_fec!N$54)</f>
        <v>0</v>
      </c>
      <c r="O147" s="272">
        <f>IF(O$54=0,0,(O$54-O$96)/ISI_fec!O$54)</f>
        <v>0</v>
      </c>
      <c r="P147" s="272">
        <f>IF(P$54=0,0,(P$54-P$96)/ISI_fec!P$54)</f>
        <v>0</v>
      </c>
      <c r="Q147" s="272">
        <f>IF(Q$54=0,0,(Q$54-Q$96)/ISI_fec!Q$54)</f>
        <v>0</v>
      </c>
      <c r="R147" s="272">
        <f>IF(R$54=0,0,(R$54-R$96)/ISI_fec!R$54)</f>
        <v>0</v>
      </c>
      <c r="S147" s="272">
        <f>IF(S$54=0,0,(S$54-S$96)/ISI_fec!S$54)</f>
        <v>0</v>
      </c>
      <c r="T147" s="272">
        <f>IF(T$54=0,0,(T$54-T$96)/ISI_fec!T$54)</f>
        <v>0</v>
      </c>
      <c r="U147" s="272">
        <f>IF(U$54=0,0,(U$54-U$96)/ISI_fec!U$54)</f>
        <v>0</v>
      </c>
      <c r="V147" s="272">
        <f>IF(V$54=0,0,(V$54-V$96)/ISI_fec!V$54)</f>
        <v>0</v>
      </c>
      <c r="W147" s="272">
        <f>IF(W$54=0,0,(W$54-W$96)/ISI_fec!W$54)</f>
        <v>0</v>
      </c>
      <c r="X147" s="272">
        <f>IF(X$54=0,0,(X$54-X$96)/ISI_fec!X$54)</f>
        <v>0</v>
      </c>
      <c r="Y147" s="272">
        <f>IF(Y$54=0,0,(Y$54-Y$96)/ISI_fec!Y$54)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</v>
      </c>
      <c r="C152" s="275">
        <f>IF(C$59=0,0,C$59/ISI_fec!C$59)</f>
        <v>0</v>
      </c>
      <c r="D152" s="275">
        <f>IF(D$59=0,0,D$59/ISI_fec!D$59)</f>
        <v>0</v>
      </c>
      <c r="E152" s="275">
        <f>IF(E$59=0,0,E$59/ISI_fec!E$59)</f>
        <v>0</v>
      </c>
      <c r="F152" s="275">
        <f>IF(F$59=0,0,F$59/ISI_fec!F$59)</f>
        <v>0</v>
      </c>
      <c r="G152" s="275">
        <f>IF(G$59=0,0,G$59/ISI_fec!G$59)</f>
        <v>0</v>
      </c>
      <c r="H152" s="275">
        <f>IF(H$59=0,0,H$59/ISI_fec!H$59)</f>
        <v>0</v>
      </c>
      <c r="I152" s="275">
        <f>IF(I$59=0,0,I$59/ISI_fec!I$59)</f>
        <v>0</v>
      </c>
      <c r="J152" s="275">
        <f>IF(J$59=0,0,J$59/ISI_fec!J$59)</f>
        <v>0</v>
      </c>
      <c r="K152" s="275">
        <f>IF(K$59=0,0,K$59/ISI_fec!K$59)</f>
        <v>0</v>
      </c>
      <c r="L152" s="275">
        <f>IF(L$59=0,0,L$59/ISI_fec!L$59)</f>
        <v>0</v>
      </c>
      <c r="M152" s="275">
        <f>IF(M$59=0,0,M$59/ISI_fec!M$59)</f>
        <v>0</v>
      </c>
      <c r="N152" s="275">
        <f>IF(N$59=0,0,N$59/ISI_fec!N$59)</f>
        <v>0</v>
      </c>
      <c r="O152" s="275">
        <f>IF(O$59=0,0,O$59/ISI_fec!O$59)</f>
        <v>0</v>
      </c>
      <c r="P152" s="275">
        <f>IF(P$59=0,0,P$59/ISI_fec!P$59)</f>
        <v>0</v>
      </c>
      <c r="Q152" s="275">
        <f>IF(Q$59=0,0,Q$59/ISI_fec!Q$59)</f>
        <v>0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</v>
      </c>
      <c r="C153" s="276">
        <f>IF(C$65=0,0,C$65/ISI_fec!C$65)</f>
        <v>0</v>
      </c>
      <c r="D153" s="276">
        <f>IF(D$65=0,0,D$65/ISI_fec!D$65)</f>
        <v>0</v>
      </c>
      <c r="E153" s="276">
        <f>IF(E$65=0,0,E$65/ISI_fec!E$65)</f>
        <v>0</v>
      </c>
      <c r="F153" s="276">
        <f>IF(F$65=0,0,F$65/ISI_fec!F$65)</f>
        <v>0</v>
      </c>
      <c r="G153" s="276">
        <f>IF(G$65=0,0,G$65/ISI_fec!G$65)</f>
        <v>0</v>
      </c>
      <c r="H153" s="276">
        <f>IF(H$65=0,0,H$65/ISI_fec!H$65)</f>
        <v>0</v>
      </c>
      <c r="I153" s="276">
        <f>IF(I$65=0,0,I$65/ISI_fec!I$65)</f>
        <v>0</v>
      </c>
      <c r="J153" s="276">
        <f>IF(J$65=0,0,J$65/ISI_fec!J$65)</f>
        <v>0</v>
      </c>
      <c r="K153" s="276">
        <f>IF(K$65=0,0,K$65/ISI_fec!K$65)</f>
        <v>0</v>
      </c>
      <c r="L153" s="276">
        <f>IF(L$65=0,0,L$65/ISI_fec!L$65)</f>
        <v>0</v>
      </c>
      <c r="M153" s="276">
        <f>IF(M$65=0,0,M$65/ISI_fec!M$65)</f>
        <v>0</v>
      </c>
      <c r="N153" s="276">
        <f>IF(N$65=0,0,N$65/ISI_fec!N$65)</f>
        <v>0</v>
      </c>
      <c r="O153" s="276">
        <f>IF(O$65=0,0,O$65/ISI_fec!O$65)</f>
        <v>0</v>
      </c>
      <c r="P153" s="276">
        <f>IF(P$65=0,0,P$65/ISI_fec!P$65)</f>
        <v>0</v>
      </c>
      <c r="Q153" s="276">
        <f>IF(Q$65=0,0,Q$65/ISI_fec!Q$65)</f>
        <v>0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</v>
      </c>
      <c r="C155" s="276">
        <f>IF(C$72=0,0,C$72/ISI_fec!C$72)</f>
        <v>0</v>
      </c>
      <c r="D155" s="276">
        <f>IF(D$72=0,0,D$72/ISI_fec!D$72)</f>
        <v>0</v>
      </c>
      <c r="E155" s="276">
        <f>IF(E$72=0,0,E$72/ISI_fec!E$72)</f>
        <v>0</v>
      </c>
      <c r="F155" s="276">
        <f>IF(F$72=0,0,F$72/ISI_fec!F$72)</f>
        <v>0</v>
      </c>
      <c r="G155" s="276">
        <f>IF(G$72=0,0,G$72/ISI_fec!G$72)</f>
        <v>0</v>
      </c>
      <c r="H155" s="276">
        <f>IF(H$72=0,0,H$72/ISI_fec!H$72)</f>
        <v>0</v>
      </c>
      <c r="I155" s="276">
        <f>IF(I$72=0,0,I$72/ISI_fec!I$72)</f>
        <v>0</v>
      </c>
      <c r="J155" s="276">
        <f>IF(J$72=0,0,J$72/ISI_fec!J$72)</f>
        <v>0</v>
      </c>
      <c r="K155" s="276">
        <f>IF(K$72=0,0,K$72/ISI_fec!K$72)</f>
        <v>0</v>
      </c>
      <c r="L155" s="276">
        <f>IF(L$72=0,0,L$72/ISI_fec!L$72)</f>
        <v>0</v>
      </c>
      <c r="M155" s="276">
        <f>IF(M$72=0,0,M$72/ISI_fec!M$72)</f>
        <v>0</v>
      </c>
      <c r="N155" s="276">
        <f>IF(N$72=0,0,N$72/ISI_fec!N$72)</f>
        <v>0</v>
      </c>
      <c r="O155" s="276">
        <f>IF(O$72=0,0,O$72/ISI_fec!O$72)</f>
        <v>0</v>
      </c>
      <c r="P155" s="276">
        <f>IF(P$72=0,0,P$72/ISI_fec!P$72)</f>
        <v>0</v>
      </c>
      <c r="Q155" s="276">
        <f>IF(Q$72=0,0,Q$72/ISI_fec!Q$72)</f>
        <v>0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</v>
      </c>
      <c r="C156" s="277">
        <f>IF(C$79=0,0,C$79/ISI_fec!C$79)</f>
        <v>0</v>
      </c>
      <c r="D156" s="277">
        <f>IF(D$79=0,0,D$79/ISI_fec!D$79)</f>
        <v>0</v>
      </c>
      <c r="E156" s="277">
        <f>IF(E$79=0,0,E$79/ISI_fec!E$79)</f>
        <v>0</v>
      </c>
      <c r="F156" s="277">
        <f>IF(F$79=0,0,F$79/ISI_fec!F$79)</f>
        <v>0</v>
      </c>
      <c r="G156" s="277">
        <f>IF(G$79=0,0,G$79/ISI_fec!G$79)</f>
        <v>0</v>
      </c>
      <c r="H156" s="277">
        <f>IF(H$79=0,0,H$79/ISI_fec!H$79)</f>
        <v>0</v>
      </c>
      <c r="I156" s="277">
        <f>IF(I$79=0,0,I$79/ISI_fec!I$79)</f>
        <v>0</v>
      </c>
      <c r="J156" s="277">
        <f>IF(J$79=0,0,J$79/ISI_fec!J$79)</f>
        <v>0</v>
      </c>
      <c r="K156" s="277">
        <f>IF(K$79=0,0,K$79/ISI_fec!K$79)</f>
        <v>0</v>
      </c>
      <c r="L156" s="277">
        <f>IF(L$79=0,0,L$79/ISI_fec!L$79)</f>
        <v>0</v>
      </c>
      <c r="M156" s="277">
        <f>IF(M$79=0,0,M$79/ISI_fec!M$79)</f>
        <v>0</v>
      </c>
      <c r="N156" s="277">
        <f>IF(N$79=0,0,N$79/ISI_fec!N$79)</f>
        <v>0</v>
      </c>
      <c r="O156" s="277">
        <f>IF(O$79=0,0,O$79/ISI_fec!O$79)</f>
        <v>0</v>
      </c>
      <c r="P156" s="277">
        <f>IF(P$79=0,0,P$79/ISI_fec!P$79)</f>
        <v>0</v>
      </c>
      <c r="Q156" s="277">
        <f>IF(Q$79=0,0,Q$79/ISI_fec!Q$79)</f>
        <v>0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MT: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0</v>
      </c>
      <c r="C5" s="282">
        <f t="shared" si="1"/>
        <v>0</v>
      </c>
      <c r="D5" s="282">
        <f t="shared" si="1"/>
        <v>0</v>
      </c>
      <c r="E5" s="282">
        <f t="shared" si="1"/>
        <v>0</v>
      </c>
      <c r="F5" s="282">
        <f t="shared" si="1"/>
        <v>0</v>
      </c>
      <c r="G5" s="282">
        <f t="shared" si="1"/>
        <v>0</v>
      </c>
      <c r="H5" s="282">
        <f t="shared" si="1"/>
        <v>0</v>
      </c>
      <c r="I5" s="282">
        <f t="shared" si="1"/>
        <v>0</v>
      </c>
      <c r="J5" s="282">
        <f t="shared" si="1"/>
        <v>0</v>
      </c>
      <c r="K5" s="282">
        <f t="shared" si="1"/>
        <v>0</v>
      </c>
      <c r="L5" s="282">
        <f t="shared" si="1"/>
        <v>0</v>
      </c>
      <c r="M5" s="282">
        <f t="shared" si="1"/>
        <v>0</v>
      </c>
      <c r="N5" s="282">
        <f t="shared" si="1"/>
        <v>0</v>
      </c>
      <c r="O5" s="282">
        <f t="shared" si="1"/>
        <v>0</v>
      </c>
      <c r="P5" s="282">
        <f t="shared" si="1"/>
        <v>0</v>
      </c>
      <c r="Q5" s="282">
        <f t="shared" si="1"/>
        <v>0</v>
      </c>
      <c r="R5" s="282">
        <f t="shared" si="1"/>
        <v>0</v>
      </c>
      <c r="S5" s="282">
        <f t="shared" si="1"/>
        <v>0</v>
      </c>
      <c r="T5" s="282">
        <f t="shared" si="1"/>
        <v>0</v>
      </c>
      <c r="U5" s="282">
        <f t="shared" si="1"/>
        <v>0</v>
      </c>
      <c r="V5" s="282">
        <f t="shared" si="1"/>
        <v>0</v>
      </c>
      <c r="W5" s="282">
        <f t="shared" si="1"/>
        <v>0</v>
      </c>
      <c r="X5" s="282">
        <f t="shared" si="1"/>
        <v>0</v>
      </c>
      <c r="Y5" s="282">
        <f t="shared" si="1"/>
        <v>0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0</v>
      </c>
      <c r="C7" s="282">
        <v>0</v>
      </c>
      <c r="D7" s="282">
        <v>0</v>
      </c>
      <c r="E7" s="282">
        <v>0</v>
      </c>
      <c r="F7" s="282">
        <v>0</v>
      </c>
      <c r="G7" s="282">
        <v>0</v>
      </c>
      <c r="H7" s="282">
        <v>0</v>
      </c>
      <c r="I7" s="282">
        <v>0</v>
      </c>
      <c r="J7" s="282">
        <v>0</v>
      </c>
      <c r="K7" s="282">
        <v>0</v>
      </c>
      <c r="L7" s="282">
        <v>0</v>
      </c>
      <c r="M7" s="282">
        <v>0</v>
      </c>
      <c r="N7" s="282">
        <v>0</v>
      </c>
      <c r="O7" s="282">
        <v>0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DA7" s="94" t="s">
        <v>435</v>
      </c>
    </row>
    <row r="8" spans="1:105" ht="12" customHeight="1" x14ac:dyDescent="0.25">
      <c r="A8" s="49" t="s">
        <v>47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X8" s="242">
        <v>0</v>
      </c>
      <c r="Y8" s="242">
        <v>0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0</v>
      </c>
      <c r="C12" s="282">
        <f t="shared" si="2"/>
        <v>0</v>
      </c>
      <c r="D12" s="282">
        <f t="shared" si="2"/>
        <v>0</v>
      </c>
      <c r="E12" s="282">
        <f t="shared" si="2"/>
        <v>0</v>
      </c>
      <c r="F12" s="282">
        <f t="shared" si="2"/>
        <v>0</v>
      </c>
      <c r="G12" s="282">
        <f t="shared" si="2"/>
        <v>0</v>
      </c>
      <c r="H12" s="282">
        <f t="shared" si="2"/>
        <v>0</v>
      </c>
      <c r="I12" s="282">
        <f t="shared" si="2"/>
        <v>0</v>
      </c>
      <c r="J12" s="282">
        <f t="shared" si="2"/>
        <v>0</v>
      </c>
      <c r="K12" s="282">
        <f t="shared" si="2"/>
        <v>0</v>
      </c>
      <c r="L12" s="282">
        <f t="shared" si="2"/>
        <v>0</v>
      </c>
      <c r="M12" s="282">
        <f t="shared" si="2"/>
        <v>0</v>
      </c>
      <c r="N12" s="282">
        <f t="shared" si="2"/>
        <v>0</v>
      </c>
      <c r="O12" s="282">
        <f t="shared" si="2"/>
        <v>0</v>
      </c>
      <c r="P12" s="282">
        <f t="shared" si="2"/>
        <v>0</v>
      </c>
      <c r="Q12" s="282">
        <f t="shared" si="2"/>
        <v>0</v>
      </c>
      <c r="R12" s="282">
        <f t="shared" si="2"/>
        <v>0</v>
      </c>
      <c r="S12" s="282">
        <f t="shared" si="2"/>
        <v>0</v>
      </c>
      <c r="T12" s="282">
        <f t="shared" si="2"/>
        <v>0</v>
      </c>
      <c r="U12" s="282">
        <f t="shared" si="2"/>
        <v>0</v>
      </c>
      <c r="V12" s="282">
        <f t="shared" si="2"/>
        <v>0</v>
      </c>
      <c r="W12" s="282">
        <f t="shared" si="2"/>
        <v>0</v>
      </c>
      <c r="X12" s="282">
        <f t="shared" si="2"/>
        <v>0</v>
      </c>
      <c r="Y12" s="282">
        <f t="shared" si="2"/>
        <v>0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0</v>
      </c>
      <c r="C14" s="282">
        <v>0</v>
      </c>
      <c r="D14" s="282">
        <v>0</v>
      </c>
      <c r="E14" s="282">
        <v>0</v>
      </c>
      <c r="F14" s="282">
        <v>0</v>
      </c>
      <c r="G14" s="282">
        <v>0</v>
      </c>
      <c r="H14" s="282">
        <v>0</v>
      </c>
      <c r="I14" s="282">
        <v>0</v>
      </c>
      <c r="J14" s="282">
        <v>0</v>
      </c>
      <c r="K14" s="282">
        <v>0</v>
      </c>
      <c r="L14" s="282">
        <v>0</v>
      </c>
      <c r="M14" s="282">
        <v>0</v>
      </c>
      <c r="N14" s="282">
        <v>0</v>
      </c>
      <c r="O14" s="282">
        <v>0</v>
      </c>
      <c r="P14" s="282">
        <v>0</v>
      </c>
      <c r="Q14" s="282">
        <v>0</v>
      </c>
      <c r="R14" s="282">
        <v>0</v>
      </c>
      <c r="S14" s="282">
        <v>0</v>
      </c>
      <c r="T14" s="282">
        <v>0</v>
      </c>
      <c r="U14" s="282">
        <v>0</v>
      </c>
      <c r="V14" s="282">
        <v>0</v>
      </c>
      <c r="W14" s="282">
        <v>0</v>
      </c>
      <c r="X14" s="282">
        <v>0</v>
      </c>
      <c r="Y14" s="282">
        <v>0</v>
      </c>
      <c r="DA14" s="94" t="s">
        <v>442</v>
      </c>
    </row>
    <row r="15" spans="1:105" ht="12" customHeight="1" x14ac:dyDescent="0.25">
      <c r="A15" s="49" t="s">
        <v>443</v>
      </c>
      <c r="B15" s="242">
        <v>0</v>
      </c>
      <c r="C15" s="242">
        <v>0</v>
      </c>
      <c r="D15" s="242">
        <v>0</v>
      </c>
      <c r="E15" s="242">
        <v>0</v>
      </c>
      <c r="F15" s="242">
        <v>0</v>
      </c>
      <c r="G15" s="242">
        <v>0</v>
      </c>
      <c r="H15" s="242">
        <v>0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  <c r="O15" s="242">
        <v>0</v>
      </c>
      <c r="P15" s="242">
        <v>0</v>
      </c>
      <c r="Q15" s="242">
        <v>0</v>
      </c>
      <c r="R15" s="242">
        <v>0</v>
      </c>
      <c r="S15" s="242">
        <v>0</v>
      </c>
      <c r="T15" s="242">
        <v>0</v>
      </c>
      <c r="U15" s="242">
        <v>0</v>
      </c>
      <c r="V15" s="242">
        <v>0</v>
      </c>
      <c r="W15" s="242">
        <v>0</v>
      </c>
      <c r="X15" s="242">
        <v>0</v>
      </c>
      <c r="Y15" s="242">
        <v>0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0</v>
      </c>
      <c r="C19" s="282">
        <f t="shared" si="3"/>
        <v>0</v>
      </c>
      <c r="D19" s="282">
        <f t="shared" si="3"/>
        <v>0</v>
      </c>
      <c r="E19" s="282">
        <f t="shared" si="3"/>
        <v>0</v>
      </c>
      <c r="F19" s="282">
        <f t="shared" si="3"/>
        <v>0</v>
      </c>
      <c r="G19" s="282">
        <f t="shared" si="3"/>
        <v>0</v>
      </c>
      <c r="H19" s="282">
        <f t="shared" si="3"/>
        <v>0</v>
      </c>
      <c r="I19" s="282">
        <f t="shared" si="3"/>
        <v>0</v>
      </c>
      <c r="J19" s="282">
        <f t="shared" si="3"/>
        <v>0</v>
      </c>
      <c r="K19" s="282">
        <f t="shared" si="3"/>
        <v>0</v>
      </c>
      <c r="L19" s="282">
        <f t="shared" si="3"/>
        <v>0</v>
      </c>
      <c r="M19" s="282">
        <f t="shared" si="3"/>
        <v>0</v>
      </c>
      <c r="N19" s="282">
        <f t="shared" si="3"/>
        <v>0</v>
      </c>
      <c r="O19" s="282">
        <f t="shared" si="3"/>
        <v>0</v>
      </c>
      <c r="P19" s="282">
        <f t="shared" si="3"/>
        <v>0</v>
      </c>
      <c r="Q19" s="282">
        <f t="shared" si="3"/>
        <v>0</v>
      </c>
      <c r="R19" s="282">
        <f t="shared" si="3"/>
        <v>0</v>
      </c>
      <c r="S19" s="282">
        <f t="shared" si="3"/>
        <v>0</v>
      </c>
      <c r="T19" s="282">
        <f t="shared" si="3"/>
        <v>0</v>
      </c>
      <c r="U19" s="282">
        <f t="shared" si="3"/>
        <v>0</v>
      </c>
      <c r="V19" s="282">
        <f t="shared" si="3"/>
        <v>0</v>
      </c>
      <c r="W19" s="282">
        <f t="shared" si="3"/>
        <v>0</v>
      </c>
      <c r="X19" s="282">
        <f t="shared" si="3"/>
        <v>0</v>
      </c>
      <c r="Y19" s="282">
        <f t="shared" si="3"/>
        <v>0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0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0</v>
      </c>
      <c r="I21" s="282">
        <v>0</v>
      </c>
      <c r="J21" s="282">
        <v>0</v>
      </c>
      <c r="K21" s="282">
        <v>0</v>
      </c>
      <c r="L21" s="282">
        <v>0</v>
      </c>
      <c r="M21" s="282">
        <v>0</v>
      </c>
      <c r="N21" s="282">
        <v>0</v>
      </c>
      <c r="O21" s="282">
        <v>0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282">
        <v>0</v>
      </c>
      <c r="W21" s="282">
        <v>0</v>
      </c>
      <c r="X21" s="282">
        <v>0</v>
      </c>
      <c r="Y21" s="282">
        <v>0</v>
      </c>
      <c r="DA21" s="94" t="s">
        <v>448</v>
      </c>
    </row>
    <row r="22" spans="1:105" ht="12" customHeight="1" x14ac:dyDescent="0.25">
      <c r="A22" s="49" t="s">
        <v>443</v>
      </c>
      <c r="B22" s="242">
        <v>0</v>
      </c>
      <c r="C22" s="242">
        <v>0</v>
      </c>
      <c r="D22" s="242">
        <v>0</v>
      </c>
      <c r="E22" s="242">
        <v>0</v>
      </c>
      <c r="F22" s="242">
        <v>0</v>
      </c>
      <c r="G22" s="242">
        <v>0</v>
      </c>
      <c r="H22" s="242">
        <v>0</v>
      </c>
      <c r="I22" s="242">
        <v>0</v>
      </c>
      <c r="J22" s="242">
        <v>0</v>
      </c>
      <c r="K22" s="242">
        <v>0</v>
      </c>
      <c r="L22" s="242">
        <v>0</v>
      </c>
      <c r="M22" s="242">
        <v>0</v>
      </c>
      <c r="N22" s="242">
        <v>0</v>
      </c>
      <c r="O22" s="242">
        <v>0</v>
      </c>
      <c r="P22" s="242">
        <v>0</v>
      </c>
      <c r="Q22" s="242">
        <v>0</v>
      </c>
      <c r="R22" s="242">
        <v>0</v>
      </c>
      <c r="S22" s="242">
        <v>0</v>
      </c>
      <c r="T22" s="242">
        <v>0</v>
      </c>
      <c r="U22" s="242">
        <v>0</v>
      </c>
      <c r="V22" s="242">
        <v>0</v>
      </c>
      <c r="W22" s="242">
        <v>0</v>
      </c>
      <c r="X22" s="242">
        <v>0</v>
      </c>
      <c r="Y22" s="242">
        <v>0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0</v>
      </c>
      <c r="E31" s="282">
        <f t="shared" si="6"/>
        <v>0</v>
      </c>
      <c r="F31" s="282">
        <f t="shared" si="6"/>
        <v>0</v>
      </c>
      <c r="G31" s="282">
        <f t="shared" si="6"/>
        <v>0</v>
      </c>
      <c r="H31" s="282">
        <f t="shared" si="6"/>
        <v>0</v>
      </c>
      <c r="I31" s="282">
        <f t="shared" si="6"/>
        <v>0</v>
      </c>
      <c r="J31" s="282">
        <f t="shared" si="6"/>
        <v>0</v>
      </c>
      <c r="K31" s="282">
        <f t="shared" si="6"/>
        <v>0</v>
      </c>
      <c r="L31" s="282">
        <f t="shared" si="6"/>
        <v>0</v>
      </c>
      <c r="M31" s="282">
        <f t="shared" si="6"/>
        <v>0</v>
      </c>
      <c r="N31" s="282">
        <f t="shared" si="6"/>
        <v>0</v>
      </c>
      <c r="O31" s="282">
        <f t="shared" si="6"/>
        <v>0</v>
      </c>
      <c r="P31" s="282">
        <f t="shared" si="6"/>
        <v>0</v>
      </c>
      <c r="Q31" s="282">
        <f t="shared" si="6"/>
        <v>0</v>
      </c>
      <c r="R31" s="282">
        <f t="shared" si="6"/>
        <v>0</v>
      </c>
      <c r="S31" s="282">
        <f t="shared" si="6"/>
        <v>0</v>
      </c>
      <c r="T31" s="282">
        <f t="shared" si="6"/>
        <v>0</v>
      </c>
      <c r="U31" s="282">
        <f t="shared" si="6"/>
        <v>0</v>
      </c>
      <c r="V31" s="282">
        <f t="shared" si="6"/>
        <v>0</v>
      </c>
      <c r="W31" s="282">
        <f t="shared" si="6"/>
        <v>0</v>
      </c>
      <c r="X31" s="282">
        <f t="shared" si="6"/>
        <v>0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0</v>
      </c>
      <c r="E33" s="282">
        <f t="shared" si="8"/>
        <v>0</v>
      </c>
      <c r="F33" s="282">
        <f t="shared" si="8"/>
        <v>0</v>
      </c>
      <c r="G33" s="282">
        <f t="shared" si="8"/>
        <v>0</v>
      </c>
      <c r="H33" s="282">
        <f t="shared" si="8"/>
        <v>0</v>
      </c>
      <c r="I33" s="282">
        <f t="shared" si="8"/>
        <v>0</v>
      </c>
      <c r="J33" s="282">
        <f t="shared" si="8"/>
        <v>0</v>
      </c>
      <c r="K33" s="282">
        <f t="shared" si="8"/>
        <v>0</v>
      </c>
      <c r="L33" s="282">
        <f t="shared" si="8"/>
        <v>0</v>
      </c>
      <c r="M33" s="282">
        <f t="shared" si="8"/>
        <v>0</v>
      </c>
      <c r="N33" s="282">
        <f t="shared" si="8"/>
        <v>0</v>
      </c>
      <c r="O33" s="282">
        <f t="shared" si="8"/>
        <v>0</v>
      </c>
      <c r="P33" s="282">
        <f t="shared" si="8"/>
        <v>0</v>
      </c>
      <c r="Q33" s="282">
        <f t="shared" si="8"/>
        <v>0</v>
      </c>
      <c r="R33" s="282">
        <f t="shared" si="8"/>
        <v>0</v>
      </c>
      <c r="S33" s="282">
        <f t="shared" si="8"/>
        <v>0</v>
      </c>
      <c r="T33" s="282">
        <f t="shared" si="8"/>
        <v>0</v>
      </c>
      <c r="U33" s="282">
        <f t="shared" si="8"/>
        <v>0</v>
      </c>
      <c r="V33" s="282">
        <f t="shared" si="8"/>
        <v>0</v>
      </c>
      <c r="W33" s="282">
        <f t="shared" si="8"/>
        <v>0</v>
      </c>
      <c r="X33" s="282">
        <f t="shared" si="8"/>
        <v>0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0</v>
      </c>
      <c r="E34" s="242">
        <f t="shared" si="9"/>
        <v>0</v>
      </c>
      <c r="F34" s="242">
        <f t="shared" si="9"/>
        <v>0</v>
      </c>
      <c r="G34" s="242">
        <f t="shared" si="9"/>
        <v>0</v>
      </c>
      <c r="H34" s="242">
        <f t="shared" si="9"/>
        <v>0</v>
      </c>
      <c r="I34" s="242">
        <f t="shared" si="9"/>
        <v>0</v>
      </c>
      <c r="J34" s="242">
        <f t="shared" si="9"/>
        <v>0</v>
      </c>
      <c r="K34" s="242">
        <f t="shared" si="9"/>
        <v>0</v>
      </c>
      <c r="L34" s="242">
        <f t="shared" si="9"/>
        <v>0</v>
      </c>
      <c r="M34" s="242">
        <f t="shared" si="9"/>
        <v>0</v>
      </c>
      <c r="N34" s="242">
        <f t="shared" si="9"/>
        <v>0</v>
      </c>
      <c r="O34" s="242">
        <f t="shared" si="9"/>
        <v>0</v>
      </c>
      <c r="P34" s="242">
        <f t="shared" si="9"/>
        <v>0</v>
      </c>
      <c r="Q34" s="242">
        <f t="shared" si="9"/>
        <v>0</v>
      </c>
      <c r="R34" s="242">
        <f t="shared" si="9"/>
        <v>0</v>
      </c>
      <c r="S34" s="242">
        <f t="shared" si="9"/>
        <v>0</v>
      </c>
      <c r="T34" s="242">
        <f t="shared" si="9"/>
        <v>0</v>
      </c>
      <c r="U34" s="242">
        <f t="shared" si="9"/>
        <v>0</v>
      </c>
      <c r="V34" s="242">
        <f t="shared" si="9"/>
        <v>0</v>
      </c>
      <c r="W34" s="242">
        <f t="shared" si="9"/>
        <v>0</v>
      </c>
      <c r="X34" s="242">
        <f t="shared" si="9"/>
        <v>0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0</v>
      </c>
      <c r="C37" s="282">
        <f t="shared" si="11"/>
        <v>0</v>
      </c>
      <c r="D37" s="282">
        <f t="shared" si="11"/>
        <v>0</v>
      </c>
      <c r="E37" s="282">
        <f t="shared" si="11"/>
        <v>0</v>
      </c>
      <c r="F37" s="282">
        <f t="shared" si="11"/>
        <v>0</v>
      </c>
      <c r="G37" s="282">
        <f t="shared" si="11"/>
        <v>0</v>
      </c>
      <c r="H37" s="282">
        <f t="shared" si="11"/>
        <v>0</v>
      </c>
      <c r="I37" s="282">
        <f t="shared" si="11"/>
        <v>0</v>
      </c>
      <c r="J37" s="282">
        <f t="shared" si="11"/>
        <v>0</v>
      </c>
      <c r="K37" s="282">
        <f t="shared" si="11"/>
        <v>0</v>
      </c>
      <c r="L37" s="282">
        <f t="shared" si="11"/>
        <v>0</v>
      </c>
      <c r="M37" s="282">
        <f t="shared" si="11"/>
        <v>0</v>
      </c>
      <c r="N37" s="282">
        <f t="shared" si="11"/>
        <v>0</v>
      </c>
      <c r="O37" s="282">
        <f t="shared" si="11"/>
        <v>0</v>
      </c>
      <c r="P37" s="282">
        <f t="shared" si="11"/>
        <v>0</v>
      </c>
      <c r="Q37" s="282">
        <f t="shared" si="11"/>
        <v>0</v>
      </c>
      <c r="R37" s="282">
        <f t="shared" si="11"/>
        <v>0</v>
      </c>
      <c r="S37" s="282">
        <f t="shared" si="11"/>
        <v>0</v>
      </c>
      <c r="T37" s="282">
        <f t="shared" si="11"/>
        <v>0</v>
      </c>
      <c r="U37" s="282">
        <f t="shared" si="11"/>
        <v>0</v>
      </c>
      <c r="V37" s="282">
        <f t="shared" si="11"/>
        <v>0</v>
      </c>
      <c r="W37" s="282">
        <f t="shared" si="11"/>
        <v>0</v>
      </c>
      <c r="X37" s="282">
        <f t="shared" si="11"/>
        <v>0</v>
      </c>
      <c r="Y37" s="282">
        <f t="shared" si="11"/>
        <v>0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</v>
      </c>
      <c r="C39" s="282">
        <f t="shared" si="13"/>
        <v>0</v>
      </c>
      <c r="D39" s="282">
        <f t="shared" si="13"/>
        <v>0</v>
      </c>
      <c r="E39" s="282">
        <f t="shared" si="13"/>
        <v>0</v>
      </c>
      <c r="F39" s="282">
        <f t="shared" si="13"/>
        <v>0</v>
      </c>
      <c r="G39" s="282">
        <f t="shared" si="13"/>
        <v>0</v>
      </c>
      <c r="H39" s="282">
        <f t="shared" si="13"/>
        <v>0</v>
      </c>
      <c r="I39" s="282">
        <f t="shared" si="13"/>
        <v>0</v>
      </c>
      <c r="J39" s="282">
        <f t="shared" si="13"/>
        <v>0</v>
      </c>
      <c r="K39" s="282">
        <f t="shared" si="13"/>
        <v>0</v>
      </c>
      <c r="L39" s="282">
        <f t="shared" si="13"/>
        <v>0</v>
      </c>
      <c r="M39" s="282">
        <f t="shared" si="13"/>
        <v>0</v>
      </c>
      <c r="N39" s="282">
        <f t="shared" si="13"/>
        <v>0</v>
      </c>
      <c r="O39" s="282">
        <f t="shared" si="13"/>
        <v>0</v>
      </c>
      <c r="P39" s="282">
        <f t="shared" si="13"/>
        <v>0</v>
      </c>
      <c r="Q39" s="282">
        <f t="shared" si="13"/>
        <v>0</v>
      </c>
      <c r="R39" s="282">
        <f t="shared" si="13"/>
        <v>0</v>
      </c>
      <c r="S39" s="282">
        <f t="shared" si="13"/>
        <v>0</v>
      </c>
      <c r="T39" s="282">
        <f t="shared" si="13"/>
        <v>0</v>
      </c>
      <c r="U39" s="282">
        <f t="shared" si="13"/>
        <v>0</v>
      </c>
      <c r="V39" s="282">
        <f t="shared" si="13"/>
        <v>0</v>
      </c>
      <c r="W39" s="282">
        <f t="shared" si="13"/>
        <v>0</v>
      </c>
      <c r="X39" s="282">
        <f t="shared" si="13"/>
        <v>0</v>
      </c>
      <c r="Y39" s="282">
        <f t="shared" si="13"/>
        <v>0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0</v>
      </c>
      <c r="C40" s="242">
        <f t="shared" si="14"/>
        <v>0</v>
      </c>
      <c r="D40" s="242">
        <f t="shared" si="14"/>
        <v>0</v>
      </c>
      <c r="E40" s="242">
        <f t="shared" si="14"/>
        <v>0</v>
      </c>
      <c r="F40" s="242">
        <f t="shared" si="14"/>
        <v>0</v>
      </c>
      <c r="G40" s="242">
        <f t="shared" si="14"/>
        <v>0</v>
      </c>
      <c r="H40" s="242">
        <f t="shared" si="14"/>
        <v>0</v>
      </c>
      <c r="I40" s="242">
        <f t="shared" si="14"/>
        <v>0</v>
      </c>
      <c r="J40" s="242">
        <f t="shared" si="14"/>
        <v>0</v>
      </c>
      <c r="K40" s="242">
        <f t="shared" si="14"/>
        <v>0</v>
      </c>
      <c r="L40" s="242">
        <f t="shared" si="14"/>
        <v>0</v>
      </c>
      <c r="M40" s="242">
        <f t="shared" si="14"/>
        <v>0</v>
      </c>
      <c r="N40" s="242">
        <f t="shared" si="14"/>
        <v>0</v>
      </c>
      <c r="O40" s="242">
        <f t="shared" si="14"/>
        <v>0</v>
      </c>
      <c r="P40" s="242">
        <f t="shared" si="14"/>
        <v>0</v>
      </c>
      <c r="Q40" s="242">
        <f t="shared" si="14"/>
        <v>0</v>
      </c>
      <c r="R40" s="242">
        <f t="shared" si="14"/>
        <v>0</v>
      </c>
      <c r="S40" s="242">
        <f t="shared" si="14"/>
        <v>0</v>
      </c>
      <c r="T40" s="242">
        <f t="shared" si="14"/>
        <v>0</v>
      </c>
      <c r="U40" s="242">
        <f t="shared" si="14"/>
        <v>0</v>
      </c>
      <c r="V40" s="242">
        <f t="shared" si="14"/>
        <v>0</v>
      </c>
      <c r="W40" s="242">
        <f t="shared" si="14"/>
        <v>0</v>
      </c>
      <c r="X40" s="242">
        <f t="shared" si="14"/>
        <v>0</v>
      </c>
      <c r="Y40" s="242">
        <f t="shared" si="14"/>
        <v>0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0</v>
      </c>
      <c r="C43" s="210">
        <v>0</v>
      </c>
      <c r="D43" s="210">
        <v>0</v>
      </c>
      <c r="E43" s="210">
        <v>0</v>
      </c>
      <c r="F43" s="210">
        <v>0</v>
      </c>
      <c r="G43" s="210">
        <v>0</v>
      </c>
      <c r="H43" s="210">
        <v>0</v>
      </c>
      <c r="I43" s="210">
        <v>0</v>
      </c>
      <c r="J43" s="210">
        <v>0</v>
      </c>
      <c r="K43" s="210">
        <v>0</v>
      </c>
      <c r="L43" s="210">
        <v>0</v>
      </c>
      <c r="M43" s="210">
        <v>0</v>
      </c>
      <c r="N43" s="210">
        <v>0</v>
      </c>
      <c r="O43" s="210">
        <v>0</v>
      </c>
      <c r="P43" s="210">
        <v>0</v>
      </c>
      <c r="Q43" s="210">
        <v>0</v>
      </c>
      <c r="R43" s="210">
        <v>0</v>
      </c>
      <c r="S43" s="210">
        <v>0</v>
      </c>
      <c r="T43" s="210">
        <v>0</v>
      </c>
      <c r="U43" s="210">
        <v>0</v>
      </c>
      <c r="V43" s="210">
        <v>0</v>
      </c>
      <c r="W43" s="210">
        <v>0</v>
      </c>
      <c r="X43" s="210">
        <v>0</v>
      </c>
      <c r="Y43" s="210">
        <v>0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</v>
      </c>
      <c r="F44" s="213">
        <v>0</v>
      </c>
      <c r="G44" s="213">
        <v>0</v>
      </c>
      <c r="H44" s="213">
        <v>0</v>
      </c>
      <c r="I44" s="213">
        <v>0</v>
      </c>
      <c r="J44" s="213">
        <v>0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13">
        <v>0</v>
      </c>
      <c r="R44" s="213">
        <v>0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0</v>
      </c>
      <c r="C45" s="204">
        <f t="shared" si="15"/>
        <v>0</v>
      </c>
      <c r="D45" s="204">
        <f t="shared" si="15"/>
        <v>0</v>
      </c>
      <c r="E45" s="204">
        <f t="shared" si="15"/>
        <v>0</v>
      </c>
      <c r="F45" s="204">
        <f t="shared" si="15"/>
        <v>0</v>
      </c>
      <c r="G45" s="204">
        <f t="shared" si="15"/>
        <v>0</v>
      </c>
      <c r="H45" s="204">
        <f t="shared" si="15"/>
        <v>0</v>
      </c>
      <c r="I45" s="204">
        <f t="shared" si="15"/>
        <v>0</v>
      </c>
      <c r="J45" s="204">
        <f t="shared" si="15"/>
        <v>0</v>
      </c>
      <c r="K45" s="204">
        <f t="shared" si="15"/>
        <v>0</v>
      </c>
      <c r="L45" s="204">
        <f t="shared" si="15"/>
        <v>0</v>
      </c>
      <c r="M45" s="204">
        <f t="shared" si="15"/>
        <v>0</v>
      </c>
      <c r="N45" s="204">
        <f t="shared" si="15"/>
        <v>0</v>
      </c>
      <c r="O45" s="204">
        <f t="shared" si="15"/>
        <v>0</v>
      </c>
      <c r="P45" s="204">
        <f t="shared" si="15"/>
        <v>0</v>
      </c>
      <c r="Q45" s="204">
        <f t="shared" si="15"/>
        <v>0</v>
      </c>
      <c r="R45" s="204">
        <f t="shared" si="15"/>
        <v>0</v>
      </c>
      <c r="S45" s="204">
        <f t="shared" si="15"/>
        <v>0</v>
      </c>
      <c r="T45" s="204">
        <f t="shared" si="15"/>
        <v>0</v>
      </c>
      <c r="U45" s="204">
        <f t="shared" si="15"/>
        <v>0</v>
      </c>
      <c r="V45" s="204">
        <f t="shared" si="15"/>
        <v>0</v>
      </c>
      <c r="W45" s="204">
        <f t="shared" si="15"/>
        <v>0</v>
      </c>
      <c r="X45" s="204">
        <f t="shared" si="15"/>
        <v>0</v>
      </c>
      <c r="Y45" s="204">
        <f t="shared" si="15"/>
        <v>0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460</v>
      </c>
    </row>
    <row r="48" spans="1:105" ht="12" customHeight="1" x14ac:dyDescent="0.25">
      <c r="A48" s="18" t="s">
        <v>71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461</v>
      </c>
    </row>
    <row r="49" spans="1:105" ht="12" customHeight="1" x14ac:dyDescent="0.25">
      <c r="A49" s="18" t="s">
        <v>32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0</v>
      </c>
      <c r="C51" s="204">
        <f t="shared" si="16"/>
        <v>0</v>
      </c>
      <c r="D51" s="204">
        <f t="shared" si="16"/>
        <v>0</v>
      </c>
      <c r="E51" s="204">
        <f t="shared" si="16"/>
        <v>0</v>
      </c>
      <c r="F51" s="204">
        <f t="shared" si="16"/>
        <v>0</v>
      </c>
      <c r="G51" s="204">
        <f t="shared" si="16"/>
        <v>0</v>
      </c>
      <c r="H51" s="204">
        <f t="shared" si="16"/>
        <v>0</v>
      </c>
      <c r="I51" s="204">
        <f t="shared" si="16"/>
        <v>0</v>
      </c>
      <c r="J51" s="204">
        <f t="shared" si="16"/>
        <v>0</v>
      </c>
      <c r="K51" s="204">
        <f t="shared" si="16"/>
        <v>0</v>
      </c>
      <c r="L51" s="204">
        <f t="shared" si="16"/>
        <v>0</v>
      </c>
      <c r="M51" s="204">
        <f t="shared" si="16"/>
        <v>0</v>
      </c>
      <c r="N51" s="204">
        <f t="shared" si="16"/>
        <v>0</v>
      </c>
      <c r="O51" s="204">
        <f t="shared" si="16"/>
        <v>0</v>
      </c>
      <c r="P51" s="204">
        <f t="shared" si="16"/>
        <v>0</v>
      </c>
      <c r="Q51" s="204">
        <f t="shared" si="16"/>
        <v>0</v>
      </c>
      <c r="R51" s="204">
        <f t="shared" si="16"/>
        <v>0</v>
      </c>
      <c r="S51" s="204">
        <f t="shared" si="16"/>
        <v>0</v>
      </c>
      <c r="T51" s="204">
        <f t="shared" si="16"/>
        <v>0</v>
      </c>
      <c r="U51" s="204">
        <f t="shared" si="16"/>
        <v>0</v>
      </c>
      <c r="V51" s="204">
        <f t="shared" si="16"/>
        <v>0</v>
      </c>
      <c r="W51" s="204">
        <f t="shared" si="16"/>
        <v>0</v>
      </c>
      <c r="X51" s="204">
        <f t="shared" si="16"/>
        <v>0</v>
      </c>
      <c r="Y51" s="204">
        <f t="shared" si="16"/>
        <v>0</v>
      </c>
      <c r="DA51" s="71"/>
    </row>
    <row r="52" spans="1:105" ht="12" customHeight="1" x14ac:dyDescent="0.25">
      <c r="A52" s="18" t="s">
        <v>73</v>
      </c>
      <c r="B52" s="204">
        <v>0</v>
      </c>
      <c r="C52" s="204">
        <v>0</v>
      </c>
      <c r="D52" s="204">
        <v>0</v>
      </c>
      <c r="E52" s="204">
        <v>0</v>
      </c>
      <c r="F52" s="204">
        <v>0</v>
      </c>
      <c r="G52" s="204">
        <v>0</v>
      </c>
      <c r="H52" s="204">
        <v>0</v>
      </c>
      <c r="I52" s="204">
        <v>0</v>
      </c>
      <c r="J52" s="204">
        <v>0</v>
      </c>
      <c r="K52" s="204">
        <v>0</v>
      </c>
      <c r="L52" s="204">
        <v>0</v>
      </c>
      <c r="M52" s="204">
        <v>0</v>
      </c>
      <c r="N52" s="204">
        <v>0</v>
      </c>
      <c r="O52" s="204">
        <v>0</v>
      </c>
      <c r="P52" s="204">
        <v>0</v>
      </c>
      <c r="Q52" s="204">
        <v>0</v>
      </c>
      <c r="R52" s="204">
        <v>0</v>
      </c>
      <c r="S52" s="204">
        <v>0</v>
      </c>
      <c r="T52" s="204">
        <v>0</v>
      </c>
      <c r="U52" s="204">
        <v>0</v>
      </c>
      <c r="V52" s="204">
        <v>0</v>
      </c>
      <c r="W52" s="204">
        <v>0</v>
      </c>
      <c r="X52" s="204">
        <v>0</v>
      </c>
      <c r="Y52" s="204">
        <v>0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0</v>
      </c>
      <c r="U54" s="204">
        <f t="shared" si="17"/>
        <v>0</v>
      </c>
      <c r="V54" s="204">
        <f t="shared" si="17"/>
        <v>0</v>
      </c>
      <c r="W54" s="204">
        <f t="shared" si="17"/>
        <v>0</v>
      </c>
      <c r="X54" s="204">
        <f t="shared" si="17"/>
        <v>0</v>
      </c>
      <c r="Y54" s="204">
        <f t="shared" si="17"/>
        <v>0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0</v>
      </c>
      <c r="C62" s="207">
        <v>0</v>
      </c>
      <c r="D62" s="207">
        <v>0</v>
      </c>
      <c r="E62" s="207">
        <v>0</v>
      </c>
      <c r="F62" s="207">
        <v>0</v>
      </c>
      <c r="G62" s="207">
        <v>0</v>
      </c>
      <c r="H62" s="207">
        <v>0</v>
      </c>
      <c r="I62" s="207">
        <v>0</v>
      </c>
      <c r="J62" s="207">
        <v>0</v>
      </c>
      <c r="K62" s="207">
        <v>0</v>
      </c>
      <c r="L62" s="207">
        <v>0</v>
      </c>
      <c r="M62" s="207">
        <v>0</v>
      </c>
      <c r="N62" s="207">
        <v>0</v>
      </c>
      <c r="O62" s="207">
        <v>0</v>
      </c>
      <c r="P62" s="207">
        <v>0</v>
      </c>
      <c r="Q62" s="207">
        <v>0</v>
      </c>
      <c r="R62" s="207">
        <v>0</v>
      </c>
      <c r="S62" s="207">
        <v>0</v>
      </c>
      <c r="T62" s="207">
        <v>0</v>
      </c>
      <c r="U62" s="207">
        <v>0</v>
      </c>
      <c r="V62" s="207">
        <v>0</v>
      </c>
      <c r="W62" s="207">
        <v>0</v>
      </c>
      <c r="X62" s="207">
        <v>0</v>
      </c>
      <c r="Y62" s="207">
        <v>0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0</v>
      </c>
      <c r="C63" s="284">
        <f t="shared" si="18"/>
        <v>0</v>
      </c>
      <c r="D63" s="284">
        <f t="shared" si="18"/>
        <v>0</v>
      </c>
      <c r="E63" s="284">
        <f t="shared" si="18"/>
        <v>0</v>
      </c>
      <c r="F63" s="284">
        <f t="shared" si="18"/>
        <v>0</v>
      </c>
      <c r="G63" s="284">
        <f t="shared" si="18"/>
        <v>0</v>
      </c>
      <c r="H63" s="284">
        <f t="shared" si="18"/>
        <v>0</v>
      </c>
      <c r="I63" s="284">
        <f t="shared" si="18"/>
        <v>0</v>
      </c>
      <c r="J63" s="284">
        <f t="shared" si="18"/>
        <v>0</v>
      </c>
      <c r="K63" s="284">
        <f t="shared" si="18"/>
        <v>0</v>
      </c>
      <c r="L63" s="284">
        <f t="shared" si="18"/>
        <v>0</v>
      </c>
      <c r="M63" s="284">
        <f t="shared" si="18"/>
        <v>0</v>
      </c>
      <c r="N63" s="284">
        <f t="shared" si="18"/>
        <v>0</v>
      </c>
      <c r="O63" s="284">
        <f t="shared" si="18"/>
        <v>0</v>
      </c>
      <c r="P63" s="284">
        <f t="shared" si="18"/>
        <v>0</v>
      </c>
      <c r="Q63" s="284">
        <f t="shared" si="18"/>
        <v>0</v>
      </c>
      <c r="R63" s="284">
        <f t="shared" si="18"/>
        <v>0</v>
      </c>
      <c r="S63" s="284">
        <f t="shared" si="18"/>
        <v>0</v>
      </c>
      <c r="T63" s="284">
        <f t="shared" si="18"/>
        <v>0</v>
      </c>
      <c r="U63" s="284">
        <f t="shared" si="18"/>
        <v>0</v>
      </c>
      <c r="V63" s="284">
        <f t="shared" si="18"/>
        <v>0</v>
      </c>
      <c r="W63" s="284">
        <f t="shared" si="18"/>
        <v>0</v>
      </c>
      <c r="X63" s="284">
        <f t="shared" si="18"/>
        <v>0</v>
      </c>
      <c r="Y63" s="284">
        <f t="shared" si="18"/>
        <v>0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0</v>
      </c>
      <c r="C65" s="282">
        <f t="shared" si="19"/>
        <v>0</v>
      </c>
      <c r="D65" s="282">
        <f t="shared" si="19"/>
        <v>0</v>
      </c>
      <c r="E65" s="282">
        <f t="shared" si="19"/>
        <v>0</v>
      </c>
      <c r="F65" s="282">
        <f t="shared" si="19"/>
        <v>0</v>
      </c>
      <c r="G65" s="282">
        <f t="shared" si="19"/>
        <v>0</v>
      </c>
      <c r="H65" s="282">
        <f t="shared" si="19"/>
        <v>0</v>
      </c>
      <c r="I65" s="282">
        <f t="shared" si="19"/>
        <v>0</v>
      </c>
      <c r="J65" s="282">
        <f t="shared" si="19"/>
        <v>0</v>
      </c>
      <c r="K65" s="282">
        <f t="shared" si="19"/>
        <v>0</v>
      </c>
      <c r="L65" s="282">
        <f t="shared" si="19"/>
        <v>0</v>
      </c>
      <c r="M65" s="282">
        <f t="shared" si="19"/>
        <v>0</v>
      </c>
      <c r="N65" s="282">
        <f t="shared" si="19"/>
        <v>0</v>
      </c>
      <c r="O65" s="282">
        <f t="shared" si="19"/>
        <v>0</v>
      </c>
      <c r="P65" s="282">
        <f t="shared" si="19"/>
        <v>0</v>
      </c>
      <c r="Q65" s="282">
        <f t="shared" si="19"/>
        <v>0</v>
      </c>
      <c r="R65" s="282">
        <f t="shared" si="19"/>
        <v>0</v>
      </c>
      <c r="S65" s="282">
        <f t="shared" si="19"/>
        <v>0</v>
      </c>
      <c r="T65" s="282">
        <f t="shared" si="19"/>
        <v>0</v>
      </c>
      <c r="U65" s="282">
        <f t="shared" si="19"/>
        <v>0</v>
      </c>
      <c r="V65" s="282">
        <f t="shared" si="19"/>
        <v>0</v>
      </c>
      <c r="W65" s="282">
        <f t="shared" si="19"/>
        <v>0</v>
      </c>
      <c r="X65" s="282">
        <f t="shared" si="19"/>
        <v>0</v>
      </c>
      <c r="Y65" s="282">
        <f t="shared" si="19"/>
        <v>0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0</v>
      </c>
      <c r="C67" s="282">
        <f>NFM_fec!C72</f>
        <v>0</v>
      </c>
      <c r="D67" s="282">
        <f>NFM_fec!D72</f>
        <v>0</v>
      </c>
      <c r="E67" s="282">
        <f>NFM_fec!E72</f>
        <v>0</v>
      </c>
      <c r="F67" s="282">
        <f>NFM_fec!F72</f>
        <v>0</v>
      </c>
      <c r="G67" s="282">
        <f>NFM_fec!G72</f>
        <v>0</v>
      </c>
      <c r="H67" s="282">
        <f>NFM_fec!H72</f>
        <v>0</v>
      </c>
      <c r="I67" s="282">
        <f>NFM_fec!I72</f>
        <v>0</v>
      </c>
      <c r="J67" s="282">
        <f>NFM_fec!J72</f>
        <v>0</v>
      </c>
      <c r="K67" s="282">
        <f>NFM_fec!K72</f>
        <v>0</v>
      </c>
      <c r="L67" s="282">
        <f>NFM_fec!L72</f>
        <v>0</v>
      </c>
      <c r="M67" s="282">
        <f>NFM_fec!M72</f>
        <v>0</v>
      </c>
      <c r="N67" s="282">
        <f>NFM_fec!N72</f>
        <v>0</v>
      </c>
      <c r="O67" s="282">
        <f>NFM_fec!O72</f>
        <v>0</v>
      </c>
      <c r="P67" s="282">
        <f>NFM_fec!P72</f>
        <v>0</v>
      </c>
      <c r="Q67" s="282">
        <f>NFM_fec!Q72</f>
        <v>0</v>
      </c>
      <c r="R67" s="282">
        <f>NFM_fec!R72</f>
        <v>0</v>
      </c>
      <c r="S67" s="282">
        <f>NFM_fec!S72</f>
        <v>0</v>
      </c>
      <c r="T67" s="282">
        <f>NFM_fec!T72</f>
        <v>0</v>
      </c>
      <c r="U67" s="282">
        <f>NFM_fec!U72</f>
        <v>0</v>
      </c>
      <c r="V67" s="282">
        <f>NFM_fec!V72</f>
        <v>0</v>
      </c>
      <c r="W67" s="282">
        <f>NFM_fec!W72</f>
        <v>0</v>
      </c>
      <c r="X67" s="282">
        <f>NFM_fec!X72</f>
        <v>0</v>
      </c>
      <c r="Y67" s="282">
        <f>NFM_fec!Y72</f>
        <v>0</v>
      </c>
      <c r="DA67" s="94"/>
    </row>
    <row r="68" spans="1:105" ht="12" customHeight="1" x14ac:dyDescent="0.25">
      <c r="A68" s="52" t="s">
        <v>47</v>
      </c>
      <c r="B68" s="242">
        <f>NFM_fec!B115</f>
        <v>0</v>
      </c>
      <c r="C68" s="242">
        <f>NFM_fec!C115</f>
        <v>0</v>
      </c>
      <c r="D68" s="242">
        <f>NFM_fec!D115</f>
        <v>0</v>
      </c>
      <c r="E68" s="242">
        <f>NFM_fec!E115</f>
        <v>0</v>
      </c>
      <c r="F68" s="242">
        <f>NFM_fec!F115</f>
        <v>0</v>
      </c>
      <c r="G68" s="242">
        <f>NFM_fec!G115</f>
        <v>0</v>
      </c>
      <c r="H68" s="242">
        <f>NFM_fec!H115</f>
        <v>0</v>
      </c>
      <c r="I68" s="242">
        <f>NFM_fec!I115</f>
        <v>0</v>
      </c>
      <c r="J68" s="242">
        <f>NFM_fec!J115</f>
        <v>0</v>
      </c>
      <c r="K68" s="242">
        <f>NFM_fec!K115</f>
        <v>0</v>
      </c>
      <c r="L68" s="242">
        <f>NFM_fec!L115</f>
        <v>0</v>
      </c>
      <c r="M68" s="242">
        <f>NFM_fec!M115</f>
        <v>0</v>
      </c>
      <c r="N68" s="242">
        <f>NFM_fec!N115</f>
        <v>0</v>
      </c>
      <c r="O68" s="242">
        <f>NFM_fec!O115</f>
        <v>0</v>
      </c>
      <c r="P68" s="242">
        <f>NFM_fec!P115</f>
        <v>0</v>
      </c>
      <c r="Q68" s="242">
        <f>NFM_fec!Q115</f>
        <v>0</v>
      </c>
      <c r="R68" s="242">
        <f>NFM_fec!R115</f>
        <v>0</v>
      </c>
      <c r="S68" s="242">
        <f>NFM_fec!S115</f>
        <v>0</v>
      </c>
      <c r="T68" s="242">
        <f>NFM_fec!T115</f>
        <v>0</v>
      </c>
      <c r="U68" s="242">
        <f>NFM_fec!U115</f>
        <v>0</v>
      </c>
      <c r="V68" s="242">
        <f>NFM_fec!V115</f>
        <v>0</v>
      </c>
      <c r="W68" s="242">
        <f>NFM_fec!W115</f>
        <v>0</v>
      </c>
      <c r="X68" s="242">
        <f>NFM_fec!X115</f>
        <v>0</v>
      </c>
      <c r="Y68" s="242">
        <f>NFM_fec!Y115</f>
        <v>0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0</v>
      </c>
      <c r="C70" s="203">
        <f t="shared" si="20"/>
        <v>0</v>
      </c>
      <c r="D70" s="203">
        <f t="shared" si="20"/>
        <v>0</v>
      </c>
      <c r="E70" s="203">
        <f t="shared" si="20"/>
        <v>0</v>
      </c>
      <c r="F70" s="203">
        <f t="shared" si="20"/>
        <v>0</v>
      </c>
      <c r="G70" s="203">
        <f t="shared" si="20"/>
        <v>0</v>
      </c>
      <c r="H70" s="203">
        <f t="shared" si="20"/>
        <v>0</v>
      </c>
      <c r="I70" s="203">
        <f t="shared" si="20"/>
        <v>0</v>
      </c>
      <c r="J70" s="203">
        <f t="shared" si="20"/>
        <v>0</v>
      </c>
      <c r="K70" s="203">
        <f t="shared" si="20"/>
        <v>0</v>
      </c>
      <c r="L70" s="203">
        <f t="shared" si="20"/>
        <v>0</v>
      </c>
      <c r="M70" s="203">
        <f t="shared" si="20"/>
        <v>0</v>
      </c>
      <c r="N70" s="203">
        <f t="shared" si="20"/>
        <v>0</v>
      </c>
      <c r="O70" s="203">
        <f t="shared" si="20"/>
        <v>0</v>
      </c>
      <c r="P70" s="203">
        <f t="shared" si="20"/>
        <v>0</v>
      </c>
      <c r="Q70" s="203">
        <f t="shared" si="20"/>
        <v>0</v>
      </c>
      <c r="R70" s="203">
        <f t="shared" si="20"/>
        <v>0</v>
      </c>
      <c r="S70" s="203">
        <f t="shared" si="20"/>
        <v>0</v>
      </c>
      <c r="T70" s="203">
        <f t="shared" si="20"/>
        <v>0</v>
      </c>
      <c r="U70" s="203">
        <f t="shared" si="20"/>
        <v>0</v>
      </c>
      <c r="V70" s="203">
        <f t="shared" si="20"/>
        <v>0</v>
      </c>
      <c r="W70" s="203">
        <f t="shared" si="20"/>
        <v>0</v>
      </c>
      <c r="X70" s="203">
        <f t="shared" si="20"/>
        <v>0</v>
      </c>
      <c r="Y70" s="203">
        <f t="shared" si="20"/>
        <v>0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0</v>
      </c>
      <c r="C71" s="213">
        <f>NFM_emi!C5+(NFM_emi!C34-NFM_emi!C70)+NFM_emi!C72+(NFM_emi!C115-NFM_emi!C158)</f>
        <v>0</v>
      </c>
      <c r="D71" s="213">
        <f>NFM_emi!D5+(NFM_emi!D34-NFM_emi!D70)+NFM_emi!D72+(NFM_emi!D115-NFM_emi!D158)</f>
        <v>0</v>
      </c>
      <c r="E71" s="213">
        <f>NFM_emi!E5+(NFM_emi!E34-NFM_emi!E70)+NFM_emi!E72+(NFM_emi!E115-NFM_emi!E158)</f>
        <v>0</v>
      </c>
      <c r="F71" s="213">
        <f>NFM_emi!F5+(NFM_emi!F34-NFM_emi!F70)+NFM_emi!F72+(NFM_emi!F115-NFM_emi!F158)</f>
        <v>0</v>
      </c>
      <c r="G71" s="213">
        <f>NFM_emi!G5+(NFM_emi!G34-NFM_emi!G70)+NFM_emi!G72+(NFM_emi!G115-NFM_emi!G158)</f>
        <v>0</v>
      </c>
      <c r="H71" s="213">
        <f>NFM_emi!H5+(NFM_emi!H34-NFM_emi!H70)+NFM_emi!H72+(NFM_emi!H115-NFM_emi!H158)</f>
        <v>0</v>
      </c>
      <c r="I71" s="213">
        <f>NFM_emi!I5+(NFM_emi!I34-NFM_emi!I70)+NFM_emi!I72+(NFM_emi!I115-NFM_emi!I158)</f>
        <v>0</v>
      </c>
      <c r="J71" s="213">
        <f>NFM_emi!J5+(NFM_emi!J34-NFM_emi!J70)+NFM_emi!J72+(NFM_emi!J115-NFM_emi!J158)</f>
        <v>0</v>
      </c>
      <c r="K71" s="213">
        <f>NFM_emi!K5+(NFM_emi!K34-NFM_emi!K70)+NFM_emi!K72+(NFM_emi!K115-NFM_emi!K158)</f>
        <v>0</v>
      </c>
      <c r="L71" s="213">
        <f>NFM_emi!L5+(NFM_emi!L34-NFM_emi!L70)+NFM_emi!L72+(NFM_emi!L115-NFM_emi!L158)</f>
        <v>0</v>
      </c>
      <c r="M71" s="213">
        <f>NFM_emi!M5+(NFM_emi!M34-NFM_emi!M70)+NFM_emi!M72+(NFM_emi!M115-NFM_emi!M158)</f>
        <v>0</v>
      </c>
      <c r="N71" s="213">
        <f>NFM_emi!N5+(NFM_emi!N34-NFM_emi!N70)+NFM_emi!N72+(NFM_emi!N115-NFM_emi!N158)</f>
        <v>0</v>
      </c>
      <c r="O71" s="213">
        <f>NFM_emi!O5+(NFM_emi!O34-NFM_emi!O70)+NFM_emi!O72+(NFM_emi!O115-NFM_emi!O158)</f>
        <v>0</v>
      </c>
      <c r="P71" s="213">
        <f>NFM_emi!P5+(NFM_emi!P34-NFM_emi!P70)+NFM_emi!P72+(NFM_emi!P115-NFM_emi!P158)</f>
        <v>0</v>
      </c>
      <c r="Q71" s="213">
        <f>NFM_emi!Q5+(NFM_emi!Q34-NFM_emi!Q70)+NFM_emi!Q72+(NFM_emi!Q115-NFM_emi!Q158)</f>
        <v>0</v>
      </c>
      <c r="R71" s="213">
        <f>NFM_emi!R5+(NFM_emi!R34-NFM_emi!R70)+NFM_emi!R72+(NFM_emi!R115-NFM_emi!R158)</f>
        <v>0</v>
      </c>
      <c r="S71" s="213">
        <f>NFM_emi!S5+(NFM_emi!S34-NFM_emi!S70)+NFM_emi!S72+(NFM_emi!S115-NFM_emi!S158)</f>
        <v>0</v>
      </c>
      <c r="T71" s="213">
        <f>NFM_emi!T5+(NFM_emi!T34-NFM_emi!T70)+NFM_emi!T72+(NFM_emi!T115-NFM_emi!T158)</f>
        <v>0</v>
      </c>
      <c r="U71" s="213">
        <f>NFM_emi!U5+(NFM_emi!U34-NFM_emi!U70)+NFM_emi!U72+(NFM_emi!U115-NFM_emi!U158)</f>
        <v>0</v>
      </c>
      <c r="V71" s="213">
        <f>NFM_emi!V5+(NFM_emi!V34-NFM_emi!V70)+NFM_emi!V72+(NFM_emi!V115-NFM_emi!V158)</f>
        <v>0</v>
      </c>
      <c r="W71" s="213">
        <f>NFM_emi!W5+(NFM_emi!W34-NFM_emi!W70)+NFM_emi!W72+(NFM_emi!W115-NFM_emi!W158)</f>
        <v>0</v>
      </c>
      <c r="X71" s="213">
        <f>NFM_emi!X5+(NFM_emi!X34-NFM_emi!X70)+NFM_emi!X72+(NFM_emi!X115-NFM_emi!X158)</f>
        <v>0</v>
      </c>
      <c r="Y71" s="213">
        <f>NFM_emi!Y5+(NFM_emi!Y34-NFM_emi!Y70)+NFM_emi!Y72+(NFM_emi!Y115-NFM_emi!Y158)</f>
        <v>0</v>
      </c>
      <c r="DA71" s="85"/>
    </row>
    <row r="72" spans="1:105" ht="12" customHeight="1" x14ac:dyDescent="0.25">
      <c r="A72" s="14" t="s">
        <v>146</v>
      </c>
      <c r="B72" s="204">
        <f>NFM_emi!B70+NFM_emi!B158</f>
        <v>0</v>
      </c>
      <c r="C72" s="204">
        <f>NFM_emi!C70+NFM_emi!C158</f>
        <v>0</v>
      </c>
      <c r="D72" s="204">
        <f>NFM_emi!D70+NFM_emi!D158</f>
        <v>0</v>
      </c>
      <c r="E72" s="204">
        <f>NFM_emi!E70+NFM_emi!E158</f>
        <v>0</v>
      </c>
      <c r="F72" s="204">
        <f>NFM_emi!F70+NFM_emi!F158</f>
        <v>0</v>
      </c>
      <c r="G72" s="204">
        <f>NFM_emi!G70+NFM_emi!G158</f>
        <v>0</v>
      </c>
      <c r="H72" s="204">
        <f>NFM_emi!H70+NFM_emi!H158</f>
        <v>0</v>
      </c>
      <c r="I72" s="204">
        <f>NFM_emi!I70+NFM_emi!I158</f>
        <v>0</v>
      </c>
      <c r="J72" s="204">
        <f>NFM_emi!J70+NFM_emi!J158</f>
        <v>0</v>
      </c>
      <c r="K72" s="204">
        <f>NFM_emi!K70+NFM_emi!K158</f>
        <v>0</v>
      </c>
      <c r="L72" s="204">
        <f>NFM_emi!L70+NFM_emi!L158</f>
        <v>0</v>
      </c>
      <c r="M72" s="204">
        <f>NFM_emi!M70+NFM_emi!M158</f>
        <v>0</v>
      </c>
      <c r="N72" s="204">
        <f>NFM_emi!N70+NFM_emi!N158</f>
        <v>0</v>
      </c>
      <c r="O72" s="204">
        <f>NFM_emi!O70+NFM_emi!O158</f>
        <v>0</v>
      </c>
      <c r="P72" s="204">
        <f>NFM_emi!P70+NFM_emi!P158</f>
        <v>0</v>
      </c>
      <c r="Q72" s="204">
        <f>NFM_emi!Q70+NFM_emi!Q158</f>
        <v>0</v>
      </c>
      <c r="R72" s="204">
        <f>NFM_emi!R70+NFM_emi!R158</f>
        <v>0</v>
      </c>
      <c r="S72" s="204">
        <f>NFM_emi!S70+NFM_emi!S158</f>
        <v>0</v>
      </c>
      <c r="T72" s="204">
        <f>NFM_emi!T70+NFM_emi!T158</f>
        <v>0</v>
      </c>
      <c r="U72" s="204">
        <f>NFM_emi!U70+NFM_emi!U158</f>
        <v>0</v>
      </c>
      <c r="V72" s="204">
        <f>NFM_emi!V70+NFM_emi!V158</f>
        <v>0</v>
      </c>
      <c r="W72" s="204">
        <f>NFM_emi!W70+NFM_emi!W158</f>
        <v>0</v>
      </c>
      <c r="X72" s="204">
        <f>NFM_emi!X70+NFM_emi!X158</f>
        <v>0</v>
      </c>
      <c r="Y72" s="204">
        <f>NFM_emi!Y70+NFM_emi!Y158</f>
        <v>0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0</v>
      </c>
      <c r="C73" s="210">
        <f t="shared" si="21"/>
        <v>0</v>
      </c>
      <c r="D73" s="210">
        <f t="shared" si="21"/>
        <v>0</v>
      </c>
      <c r="E73" s="210">
        <f t="shared" si="21"/>
        <v>0</v>
      </c>
      <c r="F73" s="210">
        <f t="shared" si="21"/>
        <v>0</v>
      </c>
      <c r="G73" s="210">
        <f t="shared" si="21"/>
        <v>0</v>
      </c>
      <c r="H73" s="210">
        <f t="shared" si="21"/>
        <v>0</v>
      </c>
      <c r="I73" s="210">
        <f t="shared" si="21"/>
        <v>0</v>
      </c>
      <c r="J73" s="210">
        <f t="shared" si="21"/>
        <v>0</v>
      </c>
      <c r="K73" s="210">
        <f t="shared" si="21"/>
        <v>0</v>
      </c>
      <c r="L73" s="210">
        <f t="shared" si="21"/>
        <v>0</v>
      </c>
      <c r="M73" s="210">
        <f t="shared" si="21"/>
        <v>0</v>
      </c>
      <c r="N73" s="210">
        <f t="shared" si="21"/>
        <v>0</v>
      </c>
      <c r="O73" s="210">
        <f t="shared" si="21"/>
        <v>0</v>
      </c>
      <c r="P73" s="210">
        <f t="shared" si="21"/>
        <v>0</v>
      </c>
      <c r="Q73" s="210">
        <f t="shared" si="21"/>
        <v>0</v>
      </c>
      <c r="R73" s="210">
        <f t="shared" si="21"/>
        <v>0</v>
      </c>
      <c r="S73" s="210">
        <f t="shared" si="21"/>
        <v>0</v>
      </c>
      <c r="T73" s="210">
        <f t="shared" si="21"/>
        <v>0</v>
      </c>
      <c r="U73" s="210">
        <f t="shared" si="21"/>
        <v>0</v>
      </c>
      <c r="V73" s="210">
        <f t="shared" si="21"/>
        <v>0</v>
      </c>
      <c r="W73" s="210">
        <f t="shared" si="21"/>
        <v>0</v>
      </c>
      <c r="X73" s="210">
        <f t="shared" si="21"/>
        <v>0</v>
      </c>
      <c r="Y73" s="210">
        <f t="shared" si="21"/>
        <v>0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0</v>
      </c>
      <c r="C75" s="282">
        <f t="shared" si="22"/>
        <v>0</v>
      </c>
      <c r="D75" s="282">
        <f t="shared" si="22"/>
        <v>0</v>
      </c>
      <c r="E75" s="282">
        <f t="shared" si="22"/>
        <v>0</v>
      </c>
      <c r="F75" s="282">
        <f t="shared" si="22"/>
        <v>0</v>
      </c>
      <c r="G75" s="282">
        <f t="shared" si="22"/>
        <v>0</v>
      </c>
      <c r="H75" s="282">
        <f t="shared" si="22"/>
        <v>0</v>
      </c>
      <c r="I75" s="282">
        <f t="shared" si="22"/>
        <v>0</v>
      </c>
      <c r="J75" s="282">
        <f t="shared" si="22"/>
        <v>0</v>
      </c>
      <c r="K75" s="282">
        <f t="shared" si="22"/>
        <v>0</v>
      </c>
      <c r="L75" s="282">
        <f t="shared" si="22"/>
        <v>0</v>
      </c>
      <c r="M75" s="282">
        <f t="shared" si="22"/>
        <v>0</v>
      </c>
      <c r="N75" s="282">
        <f t="shared" si="22"/>
        <v>0</v>
      </c>
      <c r="O75" s="282">
        <f t="shared" si="22"/>
        <v>0</v>
      </c>
      <c r="P75" s="282">
        <f t="shared" si="22"/>
        <v>0</v>
      </c>
      <c r="Q75" s="282">
        <f t="shared" si="22"/>
        <v>0</v>
      </c>
      <c r="R75" s="282">
        <f t="shared" si="22"/>
        <v>0</v>
      </c>
      <c r="S75" s="282">
        <f t="shared" si="22"/>
        <v>0</v>
      </c>
      <c r="T75" s="282">
        <f t="shared" si="22"/>
        <v>0</v>
      </c>
      <c r="U75" s="282">
        <f t="shared" si="22"/>
        <v>0</v>
      </c>
      <c r="V75" s="282">
        <f t="shared" si="22"/>
        <v>0</v>
      </c>
      <c r="W75" s="282">
        <f t="shared" si="22"/>
        <v>0</v>
      </c>
      <c r="X75" s="282">
        <f t="shared" si="22"/>
        <v>0</v>
      </c>
      <c r="Y75" s="282">
        <f t="shared" si="22"/>
        <v>0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0</v>
      </c>
      <c r="C77" s="282">
        <f>NFM_emi!C$72</f>
        <v>0</v>
      </c>
      <c r="D77" s="282">
        <f>NFM_emi!D$72</f>
        <v>0</v>
      </c>
      <c r="E77" s="282">
        <f>NFM_emi!E$72</f>
        <v>0</v>
      </c>
      <c r="F77" s="282">
        <f>NFM_emi!F$72</f>
        <v>0</v>
      </c>
      <c r="G77" s="282">
        <f>NFM_emi!G$72</f>
        <v>0</v>
      </c>
      <c r="H77" s="282">
        <f>NFM_emi!H$72</f>
        <v>0</v>
      </c>
      <c r="I77" s="282">
        <f>NFM_emi!I$72</f>
        <v>0</v>
      </c>
      <c r="J77" s="282">
        <f>NFM_emi!J$72</f>
        <v>0</v>
      </c>
      <c r="K77" s="282">
        <f>NFM_emi!K$72</f>
        <v>0</v>
      </c>
      <c r="L77" s="282">
        <f>NFM_emi!L$72</f>
        <v>0</v>
      </c>
      <c r="M77" s="282">
        <f>NFM_emi!M$72</f>
        <v>0</v>
      </c>
      <c r="N77" s="282">
        <f>NFM_emi!N$72</f>
        <v>0</v>
      </c>
      <c r="O77" s="282">
        <f>NFM_emi!O$72</f>
        <v>0</v>
      </c>
      <c r="P77" s="282">
        <f>NFM_emi!P$72</f>
        <v>0</v>
      </c>
      <c r="Q77" s="282">
        <f>NFM_emi!Q$72</f>
        <v>0</v>
      </c>
      <c r="R77" s="282">
        <f>NFM_emi!R$72</f>
        <v>0</v>
      </c>
      <c r="S77" s="282">
        <f>NFM_emi!S$72</f>
        <v>0</v>
      </c>
      <c r="T77" s="282">
        <f>NFM_emi!T$72</f>
        <v>0</v>
      </c>
      <c r="U77" s="282">
        <f>NFM_emi!U$72</f>
        <v>0</v>
      </c>
      <c r="V77" s="282">
        <f>NFM_emi!V$72</f>
        <v>0</v>
      </c>
      <c r="W77" s="282">
        <f>NFM_emi!W$72</f>
        <v>0</v>
      </c>
      <c r="X77" s="282">
        <f>NFM_emi!X$72</f>
        <v>0</v>
      </c>
      <c r="Y77" s="282">
        <f>NFM_emi!Y$72</f>
        <v>0</v>
      </c>
      <c r="DA77" s="94"/>
    </row>
    <row r="78" spans="1:105" ht="12" customHeight="1" x14ac:dyDescent="0.25">
      <c r="A78" s="52" t="s">
        <v>47</v>
      </c>
      <c r="B78" s="242">
        <f>NFM_emi!B$115</f>
        <v>0</v>
      </c>
      <c r="C78" s="242">
        <f>NFM_emi!C$115</f>
        <v>0</v>
      </c>
      <c r="D78" s="242">
        <f>NFM_emi!D$115</f>
        <v>0</v>
      </c>
      <c r="E78" s="242">
        <f>NFM_emi!E$115</f>
        <v>0</v>
      </c>
      <c r="F78" s="242">
        <f>NFM_emi!F$115</f>
        <v>0</v>
      </c>
      <c r="G78" s="242">
        <f>NFM_emi!G$115</f>
        <v>0</v>
      </c>
      <c r="H78" s="242">
        <f>NFM_emi!H$115</f>
        <v>0</v>
      </c>
      <c r="I78" s="242">
        <f>NFM_emi!I$115</f>
        <v>0</v>
      </c>
      <c r="J78" s="242">
        <f>NFM_emi!J$115</f>
        <v>0</v>
      </c>
      <c r="K78" s="242">
        <f>NFM_emi!K$115</f>
        <v>0</v>
      </c>
      <c r="L78" s="242">
        <f>NFM_emi!L$115</f>
        <v>0</v>
      </c>
      <c r="M78" s="242">
        <f>NFM_emi!M$115</f>
        <v>0</v>
      </c>
      <c r="N78" s="242">
        <f>NFM_emi!N$115</f>
        <v>0</v>
      </c>
      <c r="O78" s="242">
        <f>NFM_emi!O$115</f>
        <v>0</v>
      </c>
      <c r="P78" s="242">
        <f>NFM_emi!P$115</f>
        <v>0</v>
      </c>
      <c r="Q78" s="242">
        <f>NFM_emi!Q$115</f>
        <v>0</v>
      </c>
      <c r="R78" s="242">
        <f>NFM_emi!R$115</f>
        <v>0</v>
      </c>
      <c r="S78" s="242">
        <f>NFM_emi!S$115</f>
        <v>0</v>
      </c>
      <c r="T78" s="242">
        <f>NFM_emi!T$115</f>
        <v>0</v>
      </c>
      <c r="U78" s="242">
        <f>NFM_emi!U$115</f>
        <v>0</v>
      </c>
      <c r="V78" s="242">
        <f>NFM_emi!V$115</f>
        <v>0</v>
      </c>
      <c r="W78" s="242">
        <f>NFM_emi!W$115</f>
        <v>0</v>
      </c>
      <c r="X78" s="242">
        <f>NFM_emi!X$115</f>
        <v>0</v>
      </c>
      <c r="Y78" s="242">
        <f>NFM_emi!Y$115</f>
        <v>0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 t="str">
        <f t="shared" ref="B82:Y82" si="24">IF(B$5=0,"",B$5/B$12*1000)</f>
        <v/>
      </c>
      <c r="C82" s="288" t="str">
        <f t="shared" si="24"/>
        <v/>
      </c>
      <c r="D82" s="288" t="str">
        <f t="shared" si="24"/>
        <v/>
      </c>
      <c r="E82" s="288" t="str">
        <f t="shared" si="24"/>
        <v/>
      </c>
      <c r="F82" s="288" t="str">
        <f t="shared" si="24"/>
        <v/>
      </c>
      <c r="G82" s="288" t="str">
        <f t="shared" si="24"/>
        <v/>
      </c>
      <c r="H82" s="288" t="str">
        <f t="shared" si="24"/>
        <v/>
      </c>
      <c r="I82" s="288" t="str">
        <f t="shared" si="24"/>
        <v/>
      </c>
      <c r="J82" s="288" t="str">
        <f t="shared" si="24"/>
        <v/>
      </c>
      <c r="K82" s="288" t="str">
        <f t="shared" si="24"/>
        <v/>
      </c>
      <c r="L82" s="288" t="str">
        <f t="shared" si="24"/>
        <v/>
      </c>
      <c r="M82" s="288" t="str">
        <f t="shared" si="24"/>
        <v/>
      </c>
      <c r="N82" s="288" t="str">
        <f t="shared" si="24"/>
        <v/>
      </c>
      <c r="O82" s="288" t="str">
        <f t="shared" si="24"/>
        <v/>
      </c>
      <c r="P82" s="288" t="str">
        <f t="shared" si="24"/>
        <v/>
      </c>
      <c r="Q82" s="288" t="str">
        <f t="shared" si="24"/>
        <v/>
      </c>
      <c r="R82" s="288" t="str">
        <f t="shared" si="24"/>
        <v/>
      </c>
      <c r="S82" s="288" t="str">
        <f t="shared" si="24"/>
        <v/>
      </c>
      <c r="T82" s="288" t="str">
        <f t="shared" si="24"/>
        <v/>
      </c>
      <c r="U82" s="288" t="str">
        <f t="shared" si="24"/>
        <v/>
      </c>
      <c r="V82" s="288" t="str">
        <f t="shared" si="24"/>
        <v/>
      </c>
      <c r="W82" s="288" t="str">
        <f t="shared" si="24"/>
        <v/>
      </c>
      <c r="X82" s="288" t="str">
        <f t="shared" si="24"/>
        <v/>
      </c>
      <c r="Y82" s="288" t="str">
        <f t="shared" si="24"/>
        <v/>
      </c>
      <c r="DA82" s="94"/>
    </row>
    <row r="83" spans="1:105" ht="12" customHeight="1" x14ac:dyDescent="0.25">
      <c r="A83" s="49" t="s">
        <v>47</v>
      </c>
      <c r="B83" s="289" t="str">
        <f t="shared" ref="B83:Y83" si="25">IF(B$8=0,"",B$8/B$15*1000)</f>
        <v/>
      </c>
      <c r="C83" s="289" t="str">
        <f t="shared" si="25"/>
        <v/>
      </c>
      <c r="D83" s="289" t="str">
        <f t="shared" si="25"/>
        <v/>
      </c>
      <c r="E83" s="289" t="str">
        <f t="shared" si="25"/>
        <v/>
      </c>
      <c r="F83" s="289" t="str">
        <f t="shared" si="25"/>
        <v/>
      </c>
      <c r="G83" s="289" t="str">
        <f t="shared" si="25"/>
        <v/>
      </c>
      <c r="H83" s="289" t="str">
        <f t="shared" si="25"/>
        <v/>
      </c>
      <c r="I83" s="289" t="str">
        <f t="shared" si="25"/>
        <v/>
      </c>
      <c r="J83" s="289" t="str">
        <f t="shared" si="25"/>
        <v/>
      </c>
      <c r="K83" s="289" t="str">
        <f t="shared" si="25"/>
        <v/>
      </c>
      <c r="L83" s="289" t="str">
        <f t="shared" si="25"/>
        <v/>
      </c>
      <c r="M83" s="289" t="str">
        <f t="shared" si="25"/>
        <v/>
      </c>
      <c r="N83" s="289" t="str">
        <f t="shared" si="25"/>
        <v/>
      </c>
      <c r="O83" s="289" t="str">
        <f t="shared" si="25"/>
        <v/>
      </c>
      <c r="P83" s="289" t="str">
        <f t="shared" si="25"/>
        <v/>
      </c>
      <c r="Q83" s="289" t="str">
        <f t="shared" si="25"/>
        <v/>
      </c>
      <c r="R83" s="289" t="str">
        <f t="shared" si="25"/>
        <v/>
      </c>
      <c r="S83" s="289" t="str">
        <f t="shared" si="25"/>
        <v/>
      </c>
      <c r="T83" s="289" t="str">
        <f t="shared" si="25"/>
        <v/>
      </c>
      <c r="U83" s="289" t="str">
        <f t="shared" si="25"/>
        <v/>
      </c>
      <c r="V83" s="289" t="str">
        <f t="shared" si="25"/>
        <v/>
      </c>
      <c r="W83" s="289" t="str">
        <f t="shared" si="25"/>
        <v/>
      </c>
      <c r="X83" s="289" t="str">
        <f t="shared" si="25"/>
        <v/>
      </c>
      <c r="Y83" s="289" t="str">
        <f t="shared" si="25"/>
        <v/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 t="str">
        <f t="shared" ref="B86:Y86" si="27">IF(B$65=0,"",B$65/B$12)</f>
        <v/>
      </c>
      <c r="C86" s="291" t="str">
        <f t="shared" si="27"/>
        <v/>
      </c>
      <c r="D86" s="291" t="str">
        <f t="shared" si="27"/>
        <v/>
      </c>
      <c r="E86" s="291" t="str">
        <f t="shared" si="27"/>
        <v/>
      </c>
      <c r="F86" s="291" t="str">
        <f t="shared" si="27"/>
        <v/>
      </c>
      <c r="G86" s="291" t="str">
        <f t="shared" si="27"/>
        <v/>
      </c>
      <c r="H86" s="291" t="str">
        <f t="shared" si="27"/>
        <v/>
      </c>
      <c r="I86" s="291" t="str">
        <f t="shared" si="27"/>
        <v/>
      </c>
      <c r="J86" s="291" t="str">
        <f t="shared" si="27"/>
        <v/>
      </c>
      <c r="K86" s="291" t="str">
        <f t="shared" si="27"/>
        <v/>
      </c>
      <c r="L86" s="291" t="str">
        <f t="shared" si="27"/>
        <v/>
      </c>
      <c r="M86" s="291" t="str">
        <f t="shared" si="27"/>
        <v/>
      </c>
      <c r="N86" s="291" t="str">
        <f t="shared" si="27"/>
        <v/>
      </c>
      <c r="O86" s="291" t="str">
        <f t="shared" si="27"/>
        <v/>
      </c>
      <c r="P86" s="291" t="str">
        <f t="shared" si="27"/>
        <v/>
      </c>
      <c r="Q86" s="291" t="str">
        <f t="shared" si="27"/>
        <v/>
      </c>
      <c r="R86" s="291" t="str">
        <f t="shared" si="27"/>
        <v/>
      </c>
      <c r="S86" s="291" t="str">
        <f t="shared" si="27"/>
        <v/>
      </c>
      <c r="T86" s="291" t="str">
        <f t="shared" si="27"/>
        <v/>
      </c>
      <c r="U86" s="291" t="str">
        <f t="shared" si="27"/>
        <v/>
      </c>
      <c r="V86" s="291" t="str">
        <f t="shared" si="27"/>
        <v/>
      </c>
      <c r="W86" s="291" t="str">
        <f t="shared" si="27"/>
        <v/>
      </c>
      <c r="X86" s="291" t="str">
        <f t="shared" si="27"/>
        <v/>
      </c>
      <c r="Y86" s="291" t="str">
        <f t="shared" si="27"/>
        <v/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 t="str">
        <f t="shared" ref="B88:Y88" si="29">IF(B$67=0,"",B$67/B$14)</f>
        <v/>
      </c>
      <c r="C88" s="291" t="str">
        <f t="shared" si="29"/>
        <v/>
      </c>
      <c r="D88" s="291" t="str">
        <f t="shared" si="29"/>
        <v/>
      </c>
      <c r="E88" s="291" t="str">
        <f t="shared" si="29"/>
        <v/>
      </c>
      <c r="F88" s="291" t="str">
        <f t="shared" si="29"/>
        <v/>
      </c>
      <c r="G88" s="291" t="str">
        <f t="shared" si="29"/>
        <v/>
      </c>
      <c r="H88" s="291" t="str">
        <f t="shared" si="29"/>
        <v/>
      </c>
      <c r="I88" s="291" t="str">
        <f t="shared" si="29"/>
        <v/>
      </c>
      <c r="J88" s="291" t="str">
        <f t="shared" si="29"/>
        <v/>
      </c>
      <c r="K88" s="291" t="str">
        <f t="shared" si="29"/>
        <v/>
      </c>
      <c r="L88" s="291" t="str">
        <f t="shared" si="29"/>
        <v/>
      </c>
      <c r="M88" s="291" t="str">
        <f t="shared" si="29"/>
        <v/>
      </c>
      <c r="N88" s="291" t="str">
        <f t="shared" si="29"/>
        <v/>
      </c>
      <c r="O88" s="291" t="str">
        <f t="shared" si="29"/>
        <v/>
      </c>
      <c r="P88" s="291" t="str">
        <f t="shared" si="29"/>
        <v/>
      </c>
      <c r="Q88" s="291" t="str">
        <f t="shared" si="29"/>
        <v/>
      </c>
      <c r="R88" s="291" t="str">
        <f t="shared" si="29"/>
        <v/>
      </c>
      <c r="S88" s="291" t="str">
        <f t="shared" si="29"/>
        <v/>
      </c>
      <c r="T88" s="291" t="str">
        <f t="shared" si="29"/>
        <v/>
      </c>
      <c r="U88" s="291" t="str">
        <f t="shared" si="29"/>
        <v/>
      </c>
      <c r="V88" s="291" t="str">
        <f t="shared" si="29"/>
        <v/>
      </c>
      <c r="W88" s="291" t="str">
        <f t="shared" si="29"/>
        <v/>
      </c>
      <c r="X88" s="291" t="str">
        <f t="shared" si="29"/>
        <v/>
      </c>
      <c r="Y88" s="291" t="str">
        <f t="shared" si="29"/>
        <v/>
      </c>
      <c r="DA88" s="94"/>
    </row>
    <row r="89" spans="1:105" ht="12" customHeight="1" x14ac:dyDescent="0.25">
      <c r="A89" s="49" t="s">
        <v>47</v>
      </c>
      <c r="B89" s="253" t="str">
        <f t="shared" ref="B89:Y89" si="30">IF(B$68=0,"",B$68/B$15)</f>
        <v/>
      </c>
      <c r="C89" s="253" t="str">
        <f t="shared" si="30"/>
        <v/>
      </c>
      <c r="D89" s="253" t="str">
        <f t="shared" si="30"/>
        <v/>
      </c>
      <c r="E89" s="253" t="str">
        <f t="shared" si="30"/>
        <v/>
      </c>
      <c r="F89" s="253" t="str">
        <f t="shared" si="30"/>
        <v/>
      </c>
      <c r="G89" s="253" t="str">
        <f t="shared" si="30"/>
        <v/>
      </c>
      <c r="H89" s="253" t="str">
        <f t="shared" si="30"/>
        <v/>
      </c>
      <c r="I89" s="253" t="str">
        <f t="shared" si="30"/>
        <v/>
      </c>
      <c r="J89" s="253" t="str">
        <f t="shared" si="30"/>
        <v/>
      </c>
      <c r="K89" s="253" t="str">
        <f t="shared" si="30"/>
        <v/>
      </c>
      <c r="L89" s="253" t="str">
        <f t="shared" si="30"/>
        <v/>
      </c>
      <c r="M89" s="253" t="str">
        <f t="shared" si="30"/>
        <v/>
      </c>
      <c r="N89" s="253" t="str">
        <f t="shared" si="30"/>
        <v/>
      </c>
      <c r="O89" s="253" t="str">
        <f t="shared" si="30"/>
        <v/>
      </c>
      <c r="P89" s="253" t="str">
        <f t="shared" si="30"/>
        <v/>
      </c>
      <c r="Q89" s="253" t="str">
        <f t="shared" si="30"/>
        <v/>
      </c>
      <c r="R89" s="253" t="str">
        <f t="shared" si="30"/>
        <v/>
      </c>
      <c r="S89" s="253" t="str">
        <f t="shared" si="30"/>
        <v/>
      </c>
      <c r="T89" s="253" t="str">
        <f t="shared" si="30"/>
        <v/>
      </c>
      <c r="U89" s="253" t="str">
        <f t="shared" si="30"/>
        <v/>
      </c>
      <c r="V89" s="253" t="str">
        <f t="shared" si="30"/>
        <v/>
      </c>
      <c r="W89" s="253" t="str">
        <f t="shared" si="30"/>
        <v/>
      </c>
      <c r="X89" s="253" t="str">
        <f t="shared" si="30"/>
        <v/>
      </c>
      <c r="Y89" s="253" t="str">
        <f t="shared" si="30"/>
        <v/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 t="str">
        <f>IF(SUM(NFM_ued!B$34,NFM_ued!B$72)=0,"",SUM(NFM_ued!B$34,NFM_ued!B$72)/B$12)</f>
        <v/>
      </c>
      <c r="C92" s="291" t="str">
        <f>IF(SUM(NFM_ued!C$34,NFM_ued!C$72)=0,"",SUM(NFM_ued!C$34,NFM_ued!C$72)/C$12)</f>
        <v/>
      </c>
      <c r="D92" s="291" t="str">
        <f>IF(SUM(NFM_ued!D$34,NFM_ued!D$72)=0,"",SUM(NFM_ued!D$34,NFM_ued!D$72)/D$12)</f>
        <v/>
      </c>
      <c r="E92" s="291" t="str">
        <f>IF(SUM(NFM_ued!E$34,NFM_ued!E$72)=0,"",SUM(NFM_ued!E$34,NFM_ued!E$72)/E$12)</f>
        <v/>
      </c>
      <c r="F92" s="291" t="str">
        <f>IF(SUM(NFM_ued!F$34,NFM_ued!F$72)=0,"",SUM(NFM_ued!F$34,NFM_ued!F$72)/F$12)</f>
        <v/>
      </c>
      <c r="G92" s="291" t="str">
        <f>IF(SUM(NFM_ued!G$34,NFM_ued!G$72)=0,"",SUM(NFM_ued!G$34,NFM_ued!G$72)/G$12)</f>
        <v/>
      </c>
      <c r="H92" s="291" t="str">
        <f>IF(SUM(NFM_ued!H$34,NFM_ued!H$72)=0,"",SUM(NFM_ued!H$34,NFM_ued!H$72)/H$12)</f>
        <v/>
      </c>
      <c r="I92" s="291" t="str">
        <f>IF(SUM(NFM_ued!I$34,NFM_ued!I$72)=0,"",SUM(NFM_ued!I$34,NFM_ued!I$72)/I$12)</f>
        <v/>
      </c>
      <c r="J92" s="291" t="str">
        <f>IF(SUM(NFM_ued!J$34,NFM_ued!J$72)=0,"",SUM(NFM_ued!J$34,NFM_ued!J$72)/J$12)</f>
        <v/>
      </c>
      <c r="K92" s="291" t="str">
        <f>IF(SUM(NFM_ued!K$34,NFM_ued!K$72)=0,"",SUM(NFM_ued!K$34,NFM_ued!K$72)/K$12)</f>
        <v/>
      </c>
      <c r="L92" s="291" t="str">
        <f>IF(SUM(NFM_ued!L$34,NFM_ued!L$72)=0,"",SUM(NFM_ued!L$34,NFM_ued!L$72)/L$12)</f>
        <v/>
      </c>
      <c r="M92" s="291" t="str">
        <f>IF(SUM(NFM_ued!M$34,NFM_ued!M$72)=0,"",SUM(NFM_ued!M$34,NFM_ued!M$72)/M$12)</f>
        <v/>
      </c>
      <c r="N92" s="291" t="str">
        <f>IF(SUM(NFM_ued!N$34,NFM_ued!N$72)=0,"",SUM(NFM_ued!N$34,NFM_ued!N$72)/N$12)</f>
        <v/>
      </c>
      <c r="O92" s="291" t="str">
        <f>IF(SUM(NFM_ued!O$34,NFM_ued!O$72)=0,"",SUM(NFM_ued!O$34,NFM_ued!O$72)/O$12)</f>
        <v/>
      </c>
      <c r="P92" s="291" t="str">
        <f>IF(SUM(NFM_ued!P$34,NFM_ued!P$72)=0,"",SUM(NFM_ued!P$34,NFM_ued!P$72)/P$12)</f>
        <v/>
      </c>
      <c r="Q92" s="291" t="str">
        <f>IF(SUM(NFM_ued!Q$34,NFM_ued!Q$72)=0,"",SUM(NFM_ued!Q$34,NFM_ued!Q$72)/Q$12)</f>
        <v/>
      </c>
      <c r="R92" s="291" t="str">
        <f>IF(SUM(NFM_ued!R$34,NFM_ued!R$72)=0,"",SUM(NFM_ued!R$34,NFM_ued!R$72)/R$12)</f>
        <v/>
      </c>
      <c r="S92" s="291" t="str">
        <f>IF(SUM(NFM_ued!S$34,NFM_ued!S$72)=0,"",SUM(NFM_ued!S$34,NFM_ued!S$72)/S$12)</f>
        <v/>
      </c>
      <c r="T92" s="291" t="str">
        <f>IF(SUM(NFM_ued!T$34,NFM_ued!T$72)=0,"",SUM(NFM_ued!T$34,NFM_ued!T$72)/T$12)</f>
        <v/>
      </c>
      <c r="U92" s="291" t="str">
        <f>IF(SUM(NFM_ued!U$34,NFM_ued!U$72)=0,"",SUM(NFM_ued!U$34,NFM_ued!U$72)/U$12)</f>
        <v/>
      </c>
      <c r="V92" s="291" t="str">
        <f>IF(SUM(NFM_ued!V$34,NFM_ued!V$72)=0,"",SUM(NFM_ued!V$34,NFM_ued!V$72)/V$12)</f>
        <v/>
      </c>
      <c r="W92" s="291" t="str">
        <f>IF(SUM(NFM_ued!W$34,NFM_ued!W$72)=0,"",SUM(NFM_ued!W$34,NFM_ued!W$72)/W$12)</f>
        <v/>
      </c>
      <c r="X92" s="291" t="str">
        <f>IF(SUM(NFM_ued!X$34,NFM_ued!X$72)=0,"",SUM(NFM_ued!X$34,NFM_ued!X$72)/X$12)</f>
        <v/>
      </c>
      <c r="Y92" s="291" t="str">
        <f>IF(SUM(NFM_ued!Y$34,NFM_ued!Y$72)=0,"",SUM(NFM_ued!Y$34,NFM_ued!Y$72)/Y$12)</f>
        <v/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 t="str">
        <f>IF(NFM_ued!B$72=0,"",NFM_ued!B$72/B$14)</f>
        <v/>
      </c>
      <c r="C94" s="291" t="str">
        <f>IF(NFM_ued!C$72=0,"",NFM_ued!C$72/C$14)</f>
        <v/>
      </c>
      <c r="D94" s="291" t="str">
        <f>IF(NFM_ued!D$72=0,"",NFM_ued!D$72/D$14)</f>
        <v/>
      </c>
      <c r="E94" s="291" t="str">
        <f>IF(NFM_ued!E$72=0,"",NFM_ued!E$72/E$14)</f>
        <v/>
      </c>
      <c r="F94" s="291" t="str">
        <f>IF(NFM_ued!F$72=0,"",NFM_ued!F$72/F$14)</f>
        <v/>
      </c>
      <c r="G94" s="291" t="str">
        <f>IF(NFM_ued!G$72=0,"",NFM_ued!G$72/G$14)</f>
        <v/>
      </c>
      <c r="H94" s="291" t="str">
        <f>IF(NFM_ued!H$72=0,"",NFM_ued!H$72/H$14)</f>
        <v/>
      </c>
      <c r="I94" s="291" t="str">
        <f>IF(NFM_ued!I$72=0,"",NFM_ued!I$72/I$14)</f>
        <v/>
      </c>
      <c r="J94" s="291" t="str">
        <f>IF(NFM_ued!J$72=0,"",NFM_ued!J$72/J$14)</f>
        <v/>
      </c>
      <c r="K94" s="291" t="str">
        <f>IF(NFM_ued!K$72=0,"",NFM_ued!K$72/K$14)</f>
        <v/>
      </c>
      <c r="L94" s="291" t="str">
        <f>IF(NFM_ued!L$72=0,"",NFM_ued!L$72/L$14)</f>
        <v/>
      </c>
      <c r="M94" s="291" t="str">
        <f>IF(NFM_ued!M$72=0,"",NFM_ued!M$72/M$14)</f>
        <v/>
      </c>
      <c r="N94" s="291" t="str">
        <f>IF(NFM_ued!N$72=0,"",NFM_ued!N$72/N$14)</f>
        <v/>
      </c>
      <c r="O94" s="291" t="str">
        <f>IF(NFM_ued!O$72=0,"",NFM_ued!O$72/O$14)</f>
        <v/>
      </c>
      <c r="P94" s="291" t="str">
        <f>IF(NFM_ued!P$72=0,"",NFM_ued!P$72/P$14)</f>
        <v/>
      </c>
      <c r="Q94" s="291" t="str">
        <f>IF(NFM_ued!Q$72=0,"",NFM_ued!Q$72/Q$14)</f>
        <v/>
      </c>
      <c r="R94" s="291" t="str">
        <f>IF(NFM_ued!R$72=0,"",NFM_ued!R$72/R$14)</f>
        <v/>
      </c>
      <c r="S94" s="291" t="str">
        <f>IF(NFM_ued!S$72=0,"",NFM_ued!S$72/S$14)</f>
        <v/>
      </c>
      <c r="T94" s="291" t="str">
        <f>IF(NFM_ued!T$72=0,"",NFM_ued!T$72/T$14)</f>
        <v/>
      </c>
      <c r="U94" s="291" t="str">
        <f>IF(NFM_ued!U$72=0,"",NFM_ued!U$72/U$14)</f>
        <v/>
      </c>
      <c r="V94" s="291" t="str">
        <f>IF(NFM_ued!V$72=0,"",NFM_ued!V$72/V$14)</f>
        <v/>
      </c>
      <c r="W94" s="291" t="str">
        <f>IF(NFM_ued!W$72=0,"",NFM_ued!W$72/W$14)</f>
        <v/>
      </c>
      <c r="X94" s="291" t="str">
        <f>IF(NFM_ued!X$72=0,"",NFM_ued!X$72/X$14)</f>
        <v/>
      </c>
      <c r="Y94" s="291" t="str">
        <f>IF(NFM_ued!Y$72=0,"",NFM_ued!Y$72/Y$14)</f>
        <v/>
      </c>
      <c r="DA94" s="94"/>
    </row>
    <row r="95" spans="1:105" ht="12" customHeight="1" x14ac:dyDescent="0.25">
      <c r="A95" s="49" t="s">
        <v>47</v>
      </c>
      <c r="B95" s="253" t="str">
        <f>IF(NFM_ued!B$115=0,"",NFM_ued!B$115/B$15)</f>
        <v/>
      </c>
      <c r="C95" s="253" t="str">
        <f>IF(NFM_ued!C$115=0,"",NFM_ued!C$115/C$15)</f>
        <v/>
      </c>
      <c r="D95" s="253" t="str">
        <f>IF(NFM_ued!D$115=0,"",NFM_ued!D$115/D$15)</f>
        <v/>
      </c>
      <c r="E95" s="253" t="str">
        <f>IF(NFM_ued!E$115=0,"",NFM_ued!E$115/E$15)</f>
        <v/>
      </c>
      <c r="F95" s="253" t="str">
        <f>IF(NFM_ued!F$115=0,"",NFM_ued!F$115/F$15)</f>
        <v/>
      </c>
      <c r="G95" s="253" t="str">
        <f>IF(NFM_ued!G$115=0,"",NFM_ued!G$115/G$15)</f>
        <v/>
      </c>
      <c r="H95" s="253" t="str">
        <f>IF(NFM_ued!H$115=0,"",NFM_ued!H$115/H$15)</f>
        <v/>
      </c>
      <c r="I95" s="253" t="str">
        <f>IF(NFM_ued!I$115=0,"",NFM_ued!I$115/I$15)</f>
        <v/>
      </c>
      <c r="J95" s="253" t="str">
        <f>IF(NFM_ued!J$115=0,"",NFM_ued!J$115/J$15)</f>
        <v/>
      </c>
      <c r="K95" s="253" t="str">
        <f>IF(NFM_ued!K$115=0,"",NFM_ued!K$115/K$15)</f>
        <v/>
      </c>
      <c r="L95" s="253" t="str">
        <f>IF(NFM_ued!L$115=0,"",NFM_ued!L$115/L$15)</f>
        <v/>
      </c>
      <c r="M95" s="253" t="str">
        <f>IF(NFM_ued!M$115=0,"",NFM_ued!M$115/M$15)</f>
        <v/>
      </c>
      <c r="N95" s="253" t="str">
        <f>IF(NFM_ued!N$115=0,"",NFM_ued!N$115/N$15)</f>
        <v/>
      </c>
      <c r="O95" s="253" t="str">
        <f>IF(NFM_ued!O$115=0,"",NFM_ued!O$115/O$15)</f>
        <v/>
      </c>
      <c r="P95" s="253" t="str">
        <f>IF(NFM_ued!P$115=0,"",NFM_ued!P$115/P$15)</f>
        <v/>
      </c>
      <c r="Q95" s="253" t="str">
        <f>IF(NFM_ued!Q$115=0,"",NFM_ued!Q$115/Q$15)</f>
        <v/>
      </c>
      <c r="R95" s="253" t="str">
        <f>IF(NFM_ued!R$115=0,"",NFM_ued!R$115/R$15)</f>
        <v/>
      </c>
      <c r="S95" s="253" t="str">
        <f>IF(NFM_ued!S$115=0,"",NFM_ued!S$115/S$15)</f>
        <v/>
      </c>
      <c r="T95" s="253" t="str">
        <f>IF(NFM_ued!T$115=0,"",NFM_ued!T$115/T$15)</f>
        <v/>
      </c>
      <c r="U95" s="253" t="str">
        <f>IF(NFM_ued!U$115=0,"",NFM_ued!U$115/U$15)</f>
        <v/>
      </c>
      <c r="V95" s="253" t="str">
        <f>IF(NFM_ued!V$115=0,"",NFM_ued!V$115/V$15)</f>
        <v/>
      </c>
      <c r="W95" s="253" t="str">
        <f>IF(NFM_ued!W$115=0,"",NFM_ued!W$115/W$15)</f>
        <v/>
      </c>
      <c r="X95" s="253" t="str">
        <f>IF(NFM_ued!X$115=0,"",NFM_ued!X$115/X$15)</f>
        <v/>
      </c>
      <c r="Y95" s="253" t="str">
        <f>IF(NFM_ued!Y$115=0,"",NFM_ued!Y$115/Y$15)</f>
        <v/>
      </c>
      <c r="DA95" s="84"/>
    </row>
    <row r="96" spans="1:105" ht="12" customHeight="1" x14ac:dyDescent="0.25">
      <c r="A96" s="110" t="s">
        <v>87</v>
      </c>
      <c r="B96" s="292" t="str">
        <f t="shared" ref="B96:Y96" si="31">IF(B$63=0,"",B$73/B$63)</f>
        <v/>
      </c>
      <c r="C96" s="292" t="str">
        <f t="shared" si="31"/>
        <v/>
      </c>
      <c r="D96" s="292" t="str">
        <f t="shared" si="31"/>
        <v/>
      </c>
      <c r="E96" s="292" t="str">
        <f t="shared" si="31"/>
        <v/>
      </c>
      <c r="F96" s="292" t="str">
        <f t="shared" si="31"/>
        <v/>
      </c>
      <c r="G96" s="292" t="str">
        <f t="shared" si="31"/>
        <v/>
      </c>
      <c r="H96" s="292" t="str">
        <f t="shared" si="31"/>
        <v/>
      </c>
      <c r="I96" s="292" t="str">
        <f t="shared" si="31"/>
        <v/>
      </c>
      <c r="J96" s="292" t="str">
        <f t="shared" si="31"/>
        <v/>
      </c>
      <c r="K96" s="292" t="str">
        <f t="shared" si="31"/>
        <v/>
      </c>
      <c r="L96" s="292" t="str">
        <f t="shared" si="31"/>
        <v/>
      </c>
      <c r="M96" s="292" t="str">
        <f t="shared" si="31"/>
        <v/>
      </c>
      <c r="N96" s="292" t="str">
        <f t="shared" si="31"/>
        <v/>
      </c>
      <c r="O96" s="292" t="str">
        <f t="shared" si="31"/>
        <v/>
      </c>
      <c r="P96" s="292" t="str">
        <f t="shared" si="31"/>
        <v/>
      </c>
      <c r="Q96" s="292" t="str">
        <f t="shared" si="31"/>
        <v/>
      </c>
      <c r="R96" s="292" t="str">
        <f t="shared" si="31"/>
        <v/>
      </c>
      <c r="S96" s="292" t="str">
        <f t="shared" si="31"/>
        <v/>
      </c>
      <c r="T96" s="292" t="str">
        <f t="shared" si="31"/>
        <v/>
      </c>
      <c r="U96" s="292" t="str">
        <f t="shared" si="31"/>
        <v/>
      </c>
      <c r="V96" s="292" t="str">
        <f t="shared" si="31"/>
        <v/>
      </c>
      <c r="W96" s="292" t="str">
        <f t="shared" si="31"/>
        <v/>
      </c>
      <c r="X96" s="292" t="str">
        <f t="shared" si="31"/>
        <v/>
      </c>
      <c r="Y96" s="292" t="str">
        <f t="shared" si="31"/>
        <v/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 t="str">
        <f t="shared" ref="B98:Y98" si="33">IF(B$65=0,"",B$75/B$65)</f>
        <v/>
      </c>
      <c r="C98" s="293" t="str">
        <f t="shared" si="33"/>
        <v/>
      </c>
      <c r="D98" s="293" t="str">
        <f t="shared" si="33"/>
        <v/>
      </c>
      <c r="E98" s="293" t="str">
        <f t="shared" si="33"/>
        <v/>
      </c>
      <c r="F98" s="293" t="str">
        <f t="shared" si="33"/>
        <v/>
      </c>
      <c r="G98" s="293" t="str">
        <f t="shared" si="33"/>
        <v/>
      </c>
      <c r="H98" s="293" t="str">
        <f t="shared" si="33"/>
        <v/>
      </c>
      <c r="I98" s="293" t="str">
        <f t="shared" si="33"/>
        <v/>
      </c>
      <c r="J98" s="293" t="str">
        <f t="shared" si="33"/>
        <v/>
      </c>
      <c r="K98" s="293" t="str">
        <f t="shared" si="33"/>
        <v/>
      </c>
      <c r="L98" s="293" t="str">
        <f t="shared" si="33"/>
        <v/>
      </c>
      <c r="M98" s="293" t="str">
        <f t="shared" si="33"/>
        <v/>
      </c>
      <c r="N98" s="293" t="str">
        <f t="shared" si="33"/>
        <v/>
      </c>
      <c r="O98" s="293" t="str">
        <f t="shared" si="33"/>
        <v/>
      </c>
      <c r="P98" s="293" t="str">
        <f t="shared" si="33"/>
        <v/>
      </c>
      <c r="Q98" s="293" t="str">
        <f t="shared" si="33"/>
        <v/>
      </c>
      <c r="R98" s="293" t="str">
        <f t="shared" si="33"/>
        <v/>
      </c>
      <c r="S98" s="293" t="str">
        <f t="shared" si="33"/>
        <v/>
      </c>
      <c r="T98" s="293" t="str">
        <f t="shared" si="33"/>
        <v/>
      </c>
      <c r="U98" s="293" t="str">
        <f t="shared" si="33"/>
        <v/>
      </c>
      <c r="V98" s="293" t="str">
        <f t="shared" si="33"/>
        <v/>
      </c>
      <c r="W98" s="293" t="str">
        <f t="shared" si="33"/>
        <v/>
      </c>
      <c r="X98" s="293" t="str">
        <f t="shared" si="33"/>
        <v/>
      </c>
      <c r="Y98" s="293" t="str">
        <f t="shared" si="33"/>
        <v/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 t="str">
        <f t="shared" ref="B100:Y100" si="35">IF(B$67=0,"",B$77/B$67)</f>
        <v/>
      </c>
      <c r="C100" s="293" t="str">
        <f t="shared" si="35"/>
        <v/>
      </c>
      <c r="D100" s="293" t="str">
        <f t="shared" si="35"/>
        <v/>
      </c>
      <c r="E100" s="293" t="str">
        <f t="shared" si="35"/>
        <v/>
      </c>
      <c r="F100" s="293" t="str">
        <f t="shared" si="35"/>
        <v/>
      </c>
      <c r="G100" s="293" t="str">
        <f t="shared" si="35"/>
        <v/>
      </c>
      <c r="H100" s="293" t="str">
        <f t="shared" si="35"/>
        <v/>
      </c>
      <c r="I100" s="293" t="str">
        <f t="shared" si="35"/>
        <v/>
      </c>
      <c r="J100" s="293" t="str">
        <f t="shared" si="35"/>
        <v/>
      </c>
      <c r="K100" s="293" t="str">
        <f t="shared" si="35"/>
        <v/>
      </c>
      <c r="L100" s="293" t="str">
        <f t="shared" si="35"/>
        <v/>
      </c>
      <c r="M100" s="293" t="str">
        <f t="shared" si="35"/>
        <v/>
      </c>
      <c r="N100" s="293" t="str">
        <f t="shared" si="35"/>
        <v/>
      </c>
      <c r="O100" s="293" t="str">
        <f t="shared" si="35"/>
        <v/>
      </c>
      <c r="P100" s="293" t="str">
        <f t="shared" si="35"/>
        <v/>
      </c>
      <c r="Q100" s="293" t="str">
        <f t="shared" si="35"/>
        <v/>
      </c>
      <c r="R100" s="293" t="str">
        <f t="shared" si="35"/>
        <v/>
      </c>
      <c r="S100" s="293" t="str">
        <f t="shared" si="35"/>
        <v/>
      </c>
      <c r="T100" s="293" t="str">
        <f t="shared" si="35"/>
        <v/>
      </c>
      <c r="U100" s="293" t="str">
        <f t="shared" si="35"/>
        <v/>
      </c>
      <c r="V100" s="293" t="str">
        <f t="shared" si="35"/>
        <v/>
      </c>
      <c r="W100" s="293" t="str">
        <f t="shared" si="35"/>
        <v/>
      </c>
      <c r="X100" s="293" t="str">
        <f t="shared" si="35"/>
        <v/>
      </c>
      <c r="Y100" s="293" t="str">
        <f t="shared" si="35"/>
        <v/>
      </c>
      <c r="DA100" s="94"/>
    </row>
    <row r="101" spans="1:105" ht="12" customHeight="1" x14ac:dyDescent="0.25">
      <c r="A101" s="49" t="s">
        <v>47</v>
      </c>
      <c r="B101" s="256" t="str">
        <f t="shared" ref="B101:Y101" si="36">IF(B$68=0,"",B$78/B$68)</f>
        <v/>
      </c>
      <c r="C101" s="256" t="str">
        <f t="shared" si="36"/>
        <v/>
      </c>
      <c r="D101" s="256" t="str">
        <f t="shared" si="36"/>
        <v/>
      </c>
      <c r="E101" s="256" t="str">
        <f t="shared" si="36"/>
        <v/>
      </c>
      <c r="F101" s="256" t="str">
        <f t="shared" si="36"/>
        <v/>
      </c>
      <c r="G101" s="256" t="str">
        <f t="shared" si="36"/>
        <v/>
      </c>
      <c r="H101" s="256" t="str">
        <f t="shared" si="36"/>
        <v/>
      </c>
      <c r="I101" s="256" t="str">
        <f t="shared" si="36"/>
        <v/>
      </c>
      <c r="J101" s="256" t="str">
        <f t="shared" si="36"/>
        <v/>
      </c>
      <c r="K101" s="256" t="str">
        <f t="shared" si="36"/>
        <v/>
      </c>
      <c r="L101" s="256" t="str">
        <f t="shared" si="36"/>
        <v/>
      </c>
      <c r="M101" s="256" t="str">
        <f t="shared" si="36"/>
        <v/>
      </c>
      <c r="N101" s="256" t="str">
        <f t="shared" si="36"/>
        <v/>
      </c>
      <c r="O101" s="256" t="str">
        <f t="shared" si="36"/>
        <v/>
      </c>
      <c r="P101" s="256" t="str">
        <f t="shared" si="36"/>
        <v/>
      </c>
      <c r="Q101" s="256" t="str">
        <f t="shared" si="36"/>
        <v/>
      </c>
      <c r="R101" s="256" t="str">
        <f t="shared" si="36"/>
        <v/>
      </c>
      <c r="S101" s="256" t="str">
        <f t="shared" si="36"/>
        <v/>
      </c>
      <c r="T101" s="256" t="str">
        <f t="shared" si="36"/>
        <v/>
      </c>
      <c r="U101" s="256" t="str">
        <f t="shared" si="36"/>
        <v/>
      </c>
      <c r="V101" s="256" t="str">
        <f t="shared" si="36"/>
        <v/>
      </c>
      <c r="W101" s="256" t="str">
        <f t="shared" si="36"/>
        <v/>
      </c>
      <c r="X101" s="256" t="str">
        <f t="shared" si="36"/>
        <v/>
      </c>
      <c r="Y101" s="256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MT: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547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548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549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550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551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557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559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565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567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568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573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578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591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592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593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594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595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596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597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601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603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607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608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610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612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614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617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618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620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626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627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628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633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634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0</v>
      </c>
      <c r="C243" s="272">
        <f t="shared" si="59"/>
        <v>0</v>
      </c>
      <c r="D243" s="272">
        <f t="shared" si="59"/>
        <v>0</v>
      </c>
      <c r="E243" s="272">
        <f t="shared" si="59"/>
        <v>0</v>
      </c>
      <c r="F243" s="272">
        <f t="shared" si="59"/>
        <v>0</v>
      </c>
      <c r="G243" s="272">
        <f t="shared" si="59"/>
        <v>0</v>
      </c>
      <c r="H243" s="272">
        <f t="shared" si="59"/>
        <v>0</v>
      </c>
      <c r="I243" s="272">
        <f t="shared" si="59"/>
        <v>0</v>
      </c>
      <c r="J243" s="272">
        <f t="shared" si="59"/>
        <v>0</v>
      </c>
      <c r="K243" s="272">
        <f t="shared" si="59"/>
        <v>0</v>
      </c>
      <c r="L243" s="272">
        <f t="shared" si="59"/>
        <v>0</v>
      </c>
      <c r="M243" s="272">
        <f t="shared" si="59"/>
        <v>0</v>
      </c>
      <c r="N243" s="272">
        <f t="shared" si="59"/>
        <v>0</v>
      </c>
      <c r="O243" s="272">
        <f t="shared" si="59"/>
        <v>0</v>
      </c>
      <c r="P243" s="272">
        <f t="shared" si="59"/>
        <v>0</v>
      </c>
      <c r="Q243" s="272">
        <f t="shared" si="59"/>
        <v>0</v>
      </c>
      <c r="R243" s="272">
        <f t="shared" si="59"/>
        <v>0</v>
      </c>
      <c r="S243" s="272">
        <f t="shared" si="59"/>
        <v>0</v>
      </c>
      <c r="T243" s="272">
        <f t="shared" si="59"/>
        <v>0</v>
      </c>
      <c r="U243" s="272">
        <f t="shared" si="59"/>
        <v>0</v>
      </c>
      <c r="V243" s="272">
        <f t="shared" si="59"/>
        <v>0</v>
      </c>
      <c r="W243" s="272">
        <f t="shared" si="59"/>
        <v>0</v>
      </c>
      <c r="X243" s="272">
        <f t="shared" si="59"/>
        <v>0</v>
      </c>
      <c r="Y243" s="272">
        <f t="shared" si="59"/>
        <v>0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</v>
      </c>
      <c r="C244" s="273">
        <f>IF(C$73=0,0,C$73/NFM!C$14*1000)</f>
        <v>0</v>
      </c>
      <c r="D244" s="273">
        <f>IF(D$73=0,0,D$73/NFM!D$14*1000)</f>
        <v>0</v>
      </c>
      <c r="E244" s="273">
        <f>IF(E$73=0,0,E$73/NFM!E$14*1000)</f>
        <v>0</v>
      </c>
      <c r="F244" s="273">
        <f>IF(F$73=0,0,F$73/NFM!F$14*1000)</f>
        <v>0</v>
      </c>
      <c r="G244" s="273">
        <f>IF(G$73=0,0,G$73/NFM!G$14*1000)</f>
        <v>0</v>
      </c>
      <c r="H244" s="273">
        <f>IF(H$73=0,0,H$73/NFM!H$14*1000)</f>
        <v>0</v>
      </c>
      <c r="I244" s="273">
        <f>IF(I$73=0,0,I$73/NFM!I$14*1000)</f>
        <v>0</v>
      </c>
      <c r="J244" s="273">
        <f>IF(J$73=0,0,J$73/NFM!J$14*1000)</f>
        <v>0</v>
      </c>
      <c r="K244" s="273">
        <f>IF(K$73=0,0,K$73/NFM!K$14*1000)</f>
        <v>0</v>
      </c>
      <c r="L244" s="273">
        <f>IF(L$73=0,0,L$73/NFM!L$14*1000)</f>
        <v>0</v>
      </c>
      <c r="M244" s="273">
        <f>IF(M$73=0,0,M$73/NFM!M$14*1000)</f>
        <v>0</v>
      </c>
      <c r="N244" s="273">
        <f>IF(N$73=0,0,N$73/NFM!N$14*1000)</f>
        <v>0</v>
      </c>
      <c r="O244" s="273">
        <f>IF(O$73=0,0,O$73/NFM!O$14*1000)</f>
        <v>0</v>
      </c>
      <c r="P244" s="273">
        <f>IF(P$73=0,0,P$73/NFM!P$14*1000)</f>
        <v>0</v>
      </c>
      <c r="Q244" s="273">
        <f>IF(Q$73=0,0,Q$73/NFM!Q$14*1000)</f>
        <v>0</v>
      </c>
      <c r="R244" s="273">
        <f>IF(R$73=0,0,R$73/NFM!R$14*1000)</f>
        <v>0</v>
      </c>
      <c r="S244" s="273">
        <f>IF(S$73=0,0,S$73/NFM!S$14*1000)</f>
        <v>0</v>
      </c>
      <c r="T244" s="273">
        <f>IF(T$73=0,0,T$73/NFM!T$14*1000)</f>
        <v>0</v>
      </c>
      <c r="U244" s="273">
        <f>IF(U$73=0,0,U$73/NFM!U$14*1000)</f>
        <v>0</v>
      </c>
      <c r="V244" s="273">
        <f>IF(V$73=0,0,V$73/NFM!V$14*1000)</f>
        <v>0</v>
      </c>
      <c r="W244" s="273">
        <f>IF(W$73=0,0,W$73/NFM!W$14*1000)</f>
        <v>0</v>
      </c>
      <c r="X244" s="273">
        <f>IF(X$73=0,0,X$73/NFM!X$14*1000)</f>
        <v>0</v>
      </c>
      <c r="Y244" s="273">
        <f>IF(Y$73=0,0,Y$73/NFM!Y$14*1000)</f>
        <v>0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</v>
      </c>
      <c r="C245" s="274">
        <f>IF(C$74=0,0,C$74/NFM!C$14*1000)</f>
        <v>0</v>
      </c>
      <c r="D245" s="274">
        <f>IF(D$74=0,0,D$74/NFM!D$14*1000)</f>
        <v>0</v>
      </c>
      <c r="E245" s="274">
        <f>IF(E$74=0,0,E$74/NFM!E$14*1000)</f>
        <v>0</v>
      </c>
      <c r="F245" s="274">
        <f>IF(F$74=0,0,F$74/NFM!F$14*1000)</f>
        <v>0</v>
      </c>
      <c r="G245" s="274">
        <f>IF(G$74=0,0,G$74/NFM!G$14*1000)</f>
        <v>0</v>
      </c>
      <c r="H245" s="274">
        <f>IF(H$74=0,0,H$74/NFM!H$14*1000)</f>
        <v>0</v>
      </c>
      <c r="I245" s="274">
        <f>IF(I$74=0,0,I$74/NFM!I$14*1000)</f>
        <v>0</v>
      </c>
      <c r="J245" s="274">
        <f>IF(J$74=0,0,J$74/NFM!J$14*1000)</f>
        <v>0</v>
      </c>
      <c r="K245" s="274">
        <f>IF(K$74=0,0,K$74/NFM!K$14*1000)</f>
        <v>0</v>
      </c>
      <c r="L245" s="274">
        <f>IF(L$74=0,0,L$74/NFM!L$14*1000)</f>
        <v>0</v>
      </c>
      <c r="M245" s="274">
        <f>IF(M$74=0,0,M$74/NFM!M$14*1000)</f>
        <v>0</v>
      </c>
      <c r="N245" s="274">
        <f>IF(N$74=0,0,N$74/NFM!N$14*1000)</f>
        <v>0</v>
      </c>
      <c r="O245" s="274">
        <f>IF(O$74=0,0,O$74/NFM!O$14*1000)</f>
        <v>0</v>
      </c>
      <c r="P245" s="274">
        <f>IF(P$74=0,0,P$74/NFM!P$14*1000)</f>
        <v>0</v>
      </c>
      <c r="Q245" s="274">
        <f>IF(Q$74=0,0,Q$74/NFM!Q$14*1000)</f>
        <v>0</v>
      </c>
      <c r="R245" s="274">
        <f>IF(R$74=0,0,R$74/NFM!R$14*1000)</f>
        <v>0</v>
      </c>
      <c r="S245" s="274">
        <f>IF(S$74=0,0,S$74/NFM!S$14*1000)</f>
        <v>0</v>
      </c>
      <c r="T245" s="274">
        <f>IF(T$74=0,0,T$74/NFM!T$14*1000)</f>
        <v>0</v>
      </c>
      <c r="U245" s="274">
        <f>IF(U$74=0,0,U$74/NFM!U$14*1000)</f>
        <v>0</v>
      </c>
      <c r="V245" s="274">
        <f>IF(V$74=0,0,V$74/NFM!V$14*1000)</f>
        <v>0</v>
      </c>
      <c r="W245" s="274">
        <f>IF(W$74=0,0,W$74/NFM!W$14*1000)</f>
        <v>0</v>
      </c>
      <c r="X245" s="274">
        <f>IF(X$74=0,0,X$74/NFM!X$14*1000)</f>
        <v>0</v>
      </c>
      <c r="Y245" s="274">
        <f>IF(Y$74=0,0,Y$74/NFM!Y$14*1000)</f>
        <v>0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0</v>
      </c>
      <c r="C246" s="274">
        <f>IF(C$75=0,0,C$75/NFM!C$14*1000)</f>
        <v>0</v>
      </c>
      <c r="D246" s="274">
        <f>IF(D$75=0,0,D$75/NFM!D$14*1000)</f>
        <v>0</v>
      </c>
      <c r="E246" s="274">
        <f>IF(E$75=0,0,E$75/NFM!E$14*1000)</f>
        <v>0</v>
      </c>
      <c r="F246" s="274">
        <f>IF(F$75=0,0,F$75/NFM!F$14*1000)</f>
        <v>0</v>
      </c>
      <c r="G246" s="274">
        <f>IF(G$75=0,0,G$75/NFM!G$14*1000)</f>
        <v>0</v>
      </c>
      <c r="H246" s="274">
        <f>IF(H$75=0,0,H$75/NFM!H$14*1000)</f>
        <v>0</v>
      </c>
      <c r="I246" s="274">
        <f>IF(I$75=0,0,I$75/NFM!I$14*1000)</f>
        <v>0</v>
      </c>
      <c r="J246" s="274">
        <f>IF(J$75=0,0,J$75/NFM!J$14*1000)</f>
        <v>0</v>
      </c>
      <c r="K246" s="274">
        <f>IF(K$75=0,0,K$75/NFM!K$14*1000)</f>
        <v>0</v>
      </c>
      <c r="L246" s="274">
        <f>IF(L$75=0,0,L$75/NFM!L$14*1000)</f>
        <v>0</v>
      </c>
      <c r="M246" s="274">
        <f>IF(M$75=0,0,M$75/NFM!M$14*1000)</f>
        <v>0</v>
      </c>
      <c r="N246" s="274">
        <f>IF(N$75=0,0,N$75/NFM!N$14*1000)</f>
        <v>0</v>
      </c>
      <c r="O246" s="274">
        <f>IF(O$75=0,0,O$75/NFM!O$14*1000)</f>
        <v>0</v>
      </c>
      <c r="P246" s="274">
        <f>IF(P$75=0,0,P$75/NFM!P$14*1000)</f>
        <v>0</v>
      </c>
      <c r="Q246" s="274">
        <f>IF(Q$75=0,0,Q$75/NFM!Q$14*1000)</f>
        <v>0</v>
      </c>
      <c r="R246" s="274">
        <f>IF(R$75=0,0,R$75/NFM!R$14*1000)</f>
        <v>0</v>
      </c>
      <c r="S246" s="274">
        <f>IF(S$75=0,0,S$75/NFM!S$14*1000)</f>
        <v>0</v>
      </c>
      <c r="T246" s="274">
        <f>IF(T$75=0,0,T$75/NFM!T$14*1000)</f>
        <v>0</v>
      </c>
      <c r="U246" s="274">
        <f>IF(U$75=0,0,U$75/NFM!U$14*1000)</f>
        <v>0</v>
      </c>
      <c r="V246" s="274">
        <f>IF(V$75=0,0,V$75/NFM!V$14*1000)</f>
        <v>0</v>
      </c>
      <c r="W246" s="274">
        <f>IF(W$75=0,0,W$75/NFM!W$14*1000)</f>
        <v>0</v>
      </c>
      <c r="X246" s="274">
        <f>IF(X$75=0,0,X$75/NFM!X$14*1000)</f>
        <v>0</v>
      </c>
      <c r="Y246" s="274">
        <f>IF(Y$75=0,0,Y$75/NFM!Y$14*1000)</f>
        <v>0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</v>
      </c>
      <c r="C247" s="274">
        <f>IF(C$76=0,0,C$76/NFM!C$14*1000)</f>
        <v>0</v>
      </c>
      <c r="D247" s="274">
        <f>IF(D$76=0,0,D$76/NFM!D$14*1000)</f>
        <v>0</v>
      </c>
      <c r="E247" s="274">
        <f>IF(E$76=0,0,E$76/NFM!E$14*1000)</f>
        <v>0</v>
      </c>
      <c r="F247" s="274">
        <f>IF(F$76=0,0,F$76/NFM!F$14*1000)</f>
        <v>0</v>
      </c>
      <c r="G247" s="274">
        <f>IF(G$76=0,0,G$76/NFM!G$14*1000)</f>
        <v>0</v>
      </c>
      <c r="H247" s="274">
        <f>IF(H$76=0,0,H$76/NFM!H$14*1000)</f>
        <v>0</v>
      </c>
      <c r="I247" s="274">
        <f>IF(I$76=0,0,I$76/NFM!I$14*1000)</f>
        <v>0</v>
      </c>
      <c r="J247" s="274">
        <f>IF(J$76=0,0,J$76/NFM!J$14*1000)</f>
        <v>0</v>
      </c>
      <c r="K247" s="274">
        <f>IF(K$76=0,0,K$76/NFM!K$14*1000)</f>
        <v>0</v>
      </c>
      <c r="L247" s="274">
        <f>IF(L$76=0,0,L$76/NFM!L$14*1000)</f>
        <v>0</v>
      </c>
      <c r="M247" s="274">
        <f>IF(M$76=0,0,M$76/NFM!M$14*1000)</f>
        <v>0</v>
      </c>
      <c r="N247" s="274">
        <f>IF(N$76=0,0,N$76/NFM!N$14*1000)</f>
        <v>0</v>
      </c>
      <c r="O247" s="274">
        <f>IF(O$76=0,0,O$76/NFM!O$14*1000)</f>
        <v>0</v>
      </c>
      <c r="P247" s="274">
        <f>IF(P$76=0,0,P$76/NFM!P$14*1000)</f>
        <v>0</v>
      </c>
      <c r="Q247" s="274">
        <f>IF(Q$76=0,0,Q$76/NFM!Q$14*1000)</f>
        <v>0</v>
      </c>
      <c r="R247" s="274">
        <f>IF(R$76=0,0,R$76/NFM!R$14*1000)</f>
        <v>0</v>
      </c>
      <c r="S247" s="274">
        <f>IF(S$76=0,0,S$76/NFM!S$14*1000)</f>
        <v>0</v>
      </c>
      <c r="T247" s="274">
        <f>IF(T$76=0,0,T$76/NFM!T$14*1000)</f>
        <v>0</v>
      </c>
      <c r="U247" s="274">
        <f>IF(U$76=0,0,U$76/NFM!U$14*1000)</f>
        <v>0</v>
      </c>
      <c r="V247" s="274">
        <f>IF(V$76=0,0,V$76/NFM!V$14*1000)</f>
        <v>0</v>
      </c>
      <c r="W247" s="274">
        <f>IF(W$76=0,0,W$76/NFM!W$14*1000)</f>
        <v>0</v>
      </c>
      <c r="X247" s="274">
        <f>IF(X$76=0,0,X$76/NFM!X$14*1000)</f>
        <v>0</v>
      </c>
      <c r="Y247" s="274">
        <f>IF(Y$76=0,0,Y$76/NFM!Y$14*1000)</f>
        <v>0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</v>
      </c>
      <c r="C248" s="275">
        <f>IF(C$77=0,0,C$77/NFM!C$14*1000)</f>
        <v>0</v>
      </c>
      <c r="D248" s="275">
        <f>IF(D$77=0,0,D$77/NFM!D$14*1000)</f>
        <v>0</v>
      </c>
      <c r="E248" s="275">
        <f>IF(E$77=0,0,E$77/NFM!E$14*1000)</f>
        <v>0</v>
      </c>
      <c r="F248" s="275">
        <f>IF(F$77=0,0,F$77/NFM!F$14*1000)</f>
        <v>0</v>
      </c>
      <c r="G248" s="275">
        <f>IF(G$77=0,0,G$77/NFM!G$14*1000)</f>
        <v>0</v>
      </c>
      <c r="H248" s="275">
        <f>IF(H$77=0,0,H$77/NFM!H$14*1000)</f>
        <v>0</v>
      </c>
      <c r="I248" s="275">
        <f>IF(I$77=0,0,I$77/NFM!I$14*1000)</f>
        <v>0</v>
      </c>
      <c r="J248" s="275">
        <f>IF(J$77=0,0,J$77/NFM!J$14*1000)</f>
        <v>0</v>
      </c>
      <c r="K248" s="275">
        <f>IF(K$77=0,0,K$77/NFM!K$14*1000)</f>
        <v>0</v>
      </c>
      <c r="L248" s="275">
        <f>IF(L$77=0,0,L$77/NFM!L$14*1000)</f>
        <v>0</v>
      </c>
      <c r="M248" s="275">
        <f>IF(M$77=0,0,M$77/NFM!M$14*1000)</f>
        <v>0</v>
      </c>
      <c r="N248" s="275">
        <f>IF(N$77=0,0,N$77/NFM!N$14*1000)</f>
        <v>0</v>
      </c>
      <c r="O248" s="275">
        <f>IF(O$77=0,0,O$77/NFM!O$14*1000)</f>
        <v>0</v>
      </c>
      <c r="P248" s="275">
        <f>IF(P$77=0,0,P$77/NFM!P$14*1000)</f>
        <v>0</v>
      </c>
      <c r="Q248" s="275">
        <f>IF(Q$77=0,0,Q$77/NFM!Q$14*1000)</f>
        <v>0</v>
      </c>
      <c r="R248" s="275">
        <f>IF(R$77=0,0,R$77/NFM!R$14*1000)</f>
        <v>0</v>
      </c>
      <c r="S248" s="275">
        <f>IF(S$77=0,0,S$77/NFM!S$14*1000)</f>
        <v>0</v>
      </c>
      <c r="T248" s="275">
        <f>IF(T$77=0,0,T$77/NFM!T$14*1000)</f>
        <v>0</v>
      </c>
      <c r="U248" s="275">
        <f>IF(U$77=0,0,U$77/NFM!U$14*1000)</f>
        <v>0</v>
      </c>
      <c r="V248" s="275">
        <f>IF(V$77=0,0,V$77/NFM!V$14*1000)</f>
        <v>0</v>
      </c>
      <c r="W248" s="275">
        <f>IF(W$77=0,0,W$77/NFM!W$14*1000)</f>
        <v>0</v>
      </c>
      <c r="X248" s="275">
        <f>IF(X$77=0,0,X$77/NFM!X$14*1000)</f>
        <v>0</v>
      </c>
      <c r="Y248" s="275">
        <f>IF(Y$77=0,0,Y$77/NFM!Y$14*1000)</f>
        <v>0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0</v>
      </c>
      <c r="C249" s="276">
        <f>IF(C$83=0,0,C$83/NFM!C$14*1000)</f>
        <v>0</v>
      </c>
      <c r="D249" s="276">
        <f>IF(D$83=0,0,D$83/NFM!D$14*1000)</f>
        <v>0</v>
      </c>
      <c r="E249" s="276">
        <f>IF(E$83=0,0,E$83/NFM!E$14*1000)</f>
        <v>0</v>
      </c>
      <c r="F249" s="276">
        <f>IF(F$83=0,0,F$83/NFM!F$14*1000)</f>
        <v>0</v>
      </c>
      <c r="G249" s="276">
        <f>IF(G$83=0,0,G$83/NFM!G$14*1000)</f>
        <v>0</v>
      </c>
      <c r="H249" s="276">
        <f>IF(H$83=0,0,H$83/NFM!H$14*1000)</f>
        <v>0</v>
      </c>
      <c r="I249" s="276">
        <f>IF(I$83=0,0,I$83/NFM!I$14*1000)</f>
        <v>0</v>
      </c>
      <c r="J249" s="276">
        <f>IF(J$83=0,0,J$83/NFM!J$14*1000)</f>
        <v>0</v>
      </c>
      <c r="K249" s="276">
        <f>IF(K$83=0,0,K$83/NFM!K$14*1000)</f>
        <v>0</v>
      </c>
      <c r="L249" s="276">
        <f>IF(L$83=0,0,L$83/NFM!L$14*1000)</f>
        <v>0</v>
      </c>
      <c r="M249" s="276">
        <f>IF(M$83=0,0,M$83/NFM!M$14*1000)</f>
        <v>0</v>
      </c>
      <c r="N249" s="276">
        <f>IF(N$83=0,0,N$83/NFM!N$14*1000)</f>
        <v>0</v>
      </c>
      <c r="O249" s="276">
        <f>IF(O$83=0,0,O$83/NFM!O$14*1000)</f>
        <v>0</v>
      </c>
      <c r="P249" s="276">
        <f>IF(P$83=0,0,P$83/NFM!P$14*1000)</f>
        <v>0</v>
      </c>
      <c r="Q249" s="276">
        <f>IF(Q$83=0,0,Q$83/NFM!Q$14*1000)</f>
        <v>0</v>
      </c>
      <c r="R249" s="276">
        <f>IF(R$83=0,0,R$83/NFM!R$14*1000)</f>
        <v>0</v>
      </c>
      <c r="S249" s="276">
        <f>IF(S$83=0,0,S$83/NFM!S$14*1000)</f>
        <v>0</v>
      </c>
      <c r="T249" s="276">
        <f>IF(T$83=0,0,T$83/NFM!T$14*1000)</f>
        <v>0</v>
      </c>
      <c r="U249" s="276">
        <f>IF(U$83=0,0,U$83/NFM!U$14*1000)</f>
        <v>0</v>
      </c>
      <c r="V249" s="276">
        <f>IF(V$83=0,0,V$83/NFM!V$14*1000)</f>
        <v>0</v>
      </c>
      <c r="W249" s="276">
        <f>IF(W$83=0,0,W$83/NFM!W$14*1000)</f>
        <v>0</v>
      </c>
      <c r="X249" s="276">
        <f>IF(X$83=0,0,X$83/NFM!X$14*1000)</f>
        <v>0</v>
      </c>
      <c r="Y249" s="276">
        <f>IF(Y$83=0,0,Y$83/NFM!Y$14*1000)</f>
        <v>0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0</v>
      </c>
      <c r="C250" s="276">
        <f>IF(C$90=0,0,C$90/NFM!C$14*1000)</f>
        <v>0</v>
      </c>
      <c r="D250" s="276">
        <f>IF(D$90=0,0,D$90/NFM!D$14*1000)</f>
        <v>0</v>
      </c>
      <c r="E250" s="276">
        <f>IF(E$90=0,0,E$90/NFM!E$14*1000)</f>
        <v>0</v>
      </c>
      <c r="F250" s="276">
        <f>IF(F$90=0,0,F$90/NFM!F$14*1000)</f>
        <v>0</v>
      </c>
      <c r="G250" s="276">
        <f>IF(G$90=0,0,G$90/NFM!G$14*1000)</f>
        <v>0</v>
      </c>
      <c r="H250" s="276">
        <f>IF(H$90=0,0,H$90/NFM!H$14*1000)</f>
        <v>0</v>
      </c>
      <c r="I250" s="276">
        <f>IF(I$90=0,0,I$90/NFM!I$14*1000)</f>
        <v>0</v>
      </c>
      <c r="J250" s="276">
        <f>IF(J$90=0,0,J$90/NFM!J$14*1000)</f>
        <v>0</v>
      </c>
      <c r="K250" s="276">
        <f>IF(K$90=0,0,K$90/NFM!K$14*1000)</f>
        <v>0</v>
      </c>
      <c r="L250" s="276">
        <f>IF(L$90=0,0,L$90/NFM!L$14*1000)</f>
        <v>0</v>
      </c>
      <c r="M250" s="276">
        <f>IF(M$90=0,0,M$90/NFM!M$14*1000)</f>
        <v>0</v>
      </c>
      <c r="N250" s="276">
        <f>IF(N$90=0,0,N$90/NFM!N$14*1000)</f>
        <v>0</v>
      </c>
      <c r="O250" s="276">
        <f>IF(O$90=0,0,O$90/NFM!O$14*1000)</f>
        <v>0</v>
      </c>
      <c r="P250" s="276">
        <f>IF(P$90=0,0,P$90/NFM!P$14*1000)</f>
        <v>0</v>
      </c>
      <c r="Q250" s="276">
        <f>IF(Q$90=0,0,Q$90/NFM!Q$14*1000)</f>
        <v>0</v>
      </c>
      <c r="R250" s="276">
        <f>IF(R$90=0,0,R$90/NFM!R$14*1000)</f>
        <v>0</v>
      </c>
      <c r="S250" s="276">
        <f>IF(S$90=0,0,S$90/NFM!S$14*1000)</f>
        <v>0</v>
      </c>
      <c r="T250" s="276">
        <f>IF(T$90=0,0,T$90/NFM!T$14*1000)</f>
        <v>0</v>
      </c>
      <c r="U250" s="276">
        <f>IF(U$90=0,0,U$90/NFM!U$14*1000)</f>
        <v>0</v>
      </c>
      <c r="V250" s="276">
        <f>IF(V$90=0,0,V$90/NFM!V$14*1000)</f>
        <v>0</v>
      </c>
      <c r="W250" s="276">
        <f>IF(W$90=0,0,W$90/NFM!W$14*1000)</f>
        <v>0</v>
      </c>
      <c r="X250" s="276">
        <f>IF(X$90=0,0,X$90/NFM!X$14*1000)</f>
        <v>0</v>
      </c>
      <c r="Y250" s="276">
        <f>IF(Y$90=0,0,Y$90/NFM!Y$14*1000)</f>
        <v>0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0</v>
      </c>
      <c r="C251" s="277">
        <f>IF(C$97=0,0,C$97/NFM!C$14*1000)</f>
        <v>0</v>
      </c>
      <c r="D251" s="277">
        <f>IF(D$97=0,0,D$97/NFM!D$14*1000)</f>
        <v>0</v>
      </c>
      <c r="E251" s="277">
        <f>IF(E$97=0,0,E$97/NFM!E$14*1000)</f>
        <v>0</v>
      </c>
      <c r="F251" s="277">
        <f>IF(F$97=0,0,F$97/NFM!F$14*1000)</f>
        <v>0</v>
      </c>
      <c r="G251" s="277">
        <f>IF(G$97=0,0,G$97/NFM!G$14*1000)</f>
        <v>0</v>
      </c>
      <c r="H251" s="277">
        <f>IF(H$97=0,0,H$97/NFM!H$14*1000)</f>
        <v>0</v>
      </c>
      <c r="I251" s="277">
        <f>IF(I$97=0,0,I$97/NFM!I$14*1000)</f>
        <v>0</v>
      </c>
      <c r="J251" s="277">
        <f>IF(J$97=0,0,J$97/NFM!J$14*1000)</f>
        <v>0</v>
      </c>
      <c r="K251" s="277">
        <f>IF(K$97=0,0,K$97/NFM!K$14*1000)</f>
        <v>0</v>
      </c>
      <c r="L251" s="277">
        <f>IF(L$97=0,0,L$97/NFM!L$14*1000)</f>
        <v>0</v>
      </c>
      <c r="M251" s="277">
        <f>IF(M$97=0,0,M$97/NFM!M$14*1000)</f>
        <v>0</v>
      </c>
      <c r="N251" s="277">
        <f>IF(N$97=0,0,N$97/NFM!N$14*1000)</f>
        <v>0</v>
      </c>
      <c r="O251" s="277">
        <f>IF(O$97=0,0,O$97/NFM!O$14*1000)</f>
        <v>0</v>
      </c>
      <c r="P251" s="277">
        <f>IF(P$97=0,0,P$97/NFM!P$14*1000)</f>
        <v>0</v>
      </c>
      <c r="Q251" s="277">
        <f>IF(Q$97=0,0,Q$97/NFM!Q$14*1000)</f>
        <v>0</v>
      </c>
      <c r="R251" s="277">
        <f>IF(R$97=0,0,R$97/NFM!R$14*1000)</f>
        <v>0</v>
      </c>
      <c r="S251" s="277">
        <f>IF(S$97=0,0,S$97/NFM!S$14*1000)</f>
        <v>0</v>
      </c>
      <c r="T251" s="277">
        <f>IF(T$97=0,0,T$97/NFM!T$14*1000)</f>
        <v>0</v>
      </c>
      <c r="U251" s="277">
        <f>IF(U$97=0,0,U$97/NFM!U$14*1000)</f>
        <v>0</v>
      </c>
      <c r="V251" s="277">
        <f>IF(V$97=0,0,V$97/NFM!V$14*1000)</f>
        <v>0</v>
      </c>
      <c r="W251" s="277">
        <f>IF(W$97=0,0,W$97/NFM!W$14*1000)</f>
        <v>0</v>
      </c>
      <c r="X251" s="277">
        <f>IF(X$97=0,0,X$97/NFM!X$14*1000)</f>
        <v>0</v>
      </c>
      <c r="Y251" s="277">
        <f>IF(Y$97=0,0,Y$97/NFM!Y$14*1000)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0</v>
      </c>
      <c r="C253" s="272">
        <f t="shared" si="60"/>
        <v>0</v>
      </c>
      <c r="D253" s="272">
        <f t="shared" si="60"/>
        <v>0</v>
      </c>
      <c r="E253" s="272">
        <f t="shared" si="60"/>
        <v>0</v>
      </c>
      <c r="F253" s="272">
        <f t="shared" si="60"/>
        <v>0</v>
      </c>
      <c r="G253" s="272">
        <f t="shared" si="60"/>
        <v>0</v>
      </c>
      <c r="H253" s="272">
        <f t="shared" si="60"/>
        <v>0</v>
      </c>
      <c r="I253" s="272">
        <f t="shared" si="60"/>
        <v>0</v>
      </c>
      <c r="J253" s="272">
        <f t="shared" si="60"/>
        <v>0</v>
      </c>
      <c r="K253" s="272">
        <f t="shared" si="60"/>
        <v>0</v>
      </c>
      <c r="L253" s="272">
        <f t="shared" si="60"/>
        <v>0</v>
      </c>
      <c r="M253" s="272">
        <f t="shared" si="60"/>
        <v>0</v>
      </c>
      <c r="N253" s="272">
        <f t="shared" si="60"/>
        <v>0</v>
      </c>
      <c r="O253" s="272">
        <f t="shared" si="60"/>
        <v>0</v>
      </c>
      <c r="P253" s="272">
        <f t="shared" si="60"/>
        <v>0</v>
      </c>
      <c r="Q253" s="272">
        <f t="shared" si="60"/>
        <v>0</v>
      </c>
      <c r="R253" s="272">
        <f t="shared" si="60"/>
        <v>0</v>
      </c>
      <c r="S253" s="272">
        <f t="shared" si="60"/>
        <v>0</v>
      </c>
      <c r="T253" s="272">
        <f t="shared" si="60"/>
        <v>0</v>
      </c>
      <c r="U253" s="272">
        <f t="shared" si="60"/>
        <v>0</v>
      </c>
      <c r="V253" s="272">
        <f t="shared" si="60"/>
        <v>0</v>
      </c>
      <c r="W253" s="272">
        <f t="shared" si="60"/>
        <v>0</v>
      </c>
      <c r="X253" s="272">
        <f t="shared" si="60"/>
        <v>0</v>
      </c>
      <c r="Y253" s="272">
        <f t="shared" si="60"/>
        <v>0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</v>
      </c>
      <c r="C254" s="273">
        <f>IF(C$116=0,0,C$116/NFM!C$15*1000)</f>
        <v>0</v>
      </c>
      <c r="D254" s="273">
        <f>IF(D$116=0,0,D$116/NFM!D$15*1000)</f>
        <v>0</v>
      </c>
      <c r="E254" s="273">
        <f>IF(E$116=0,0,E$116/NFM!E$15*1000)</f>
        <v>0</v>
      </c>
      <c r="F254" s="273">
        <f>IF(F$116=0,0,F$116/NFM!F$15*1000)</f>
        <v>0</v>
      </c>
      <c r="G254" s="273">
        <f>IF(G$116=0,0,G$116/NFM!G$15*1000)</f>
        <v>0</v>
      </c>
      <c r="H254" s="273">
        <f>IF(H$116=0,0,H$116/NFM!H$15*1000)</f>
        <v>0</v>
      </c>
      <c r="I254" s="273">
        <f>IF(I$116=0,0,I$116/NFM!I$15*1000)</f>
        <v>0</v>
      </c>
      <c r="J254" s="273">
        <f>IF(J$116=0,0,J$116/NFM!J$15*1000)</f>
        <v>0</v>
      </c>
      <c r="K254" s="273">
        <f>IF(K$116=0,0,K$116/NFM!K$15*1000)</f>
        <v>0</v>
      </c>
      <c r="L254" s="273">
        <f>IF(L$116=0,0,L$116/NFM!L$15*1000)</f>
        <v>0</v>
      </c>
      <c r="M254" s="273">
        <f>IF(M$116=0,0,M$116/NFM!M$15*1000)</f>
        <v>0</v>
      </c>
      <c r="N254" s="273">
        <f>IF(N$116=0,0,N$116/NFM!N$15*1000)</f>
        <v>0</v>
      </c>
      <c r="O254" s="273">
        <f>IF(O$116=0,0,O$116/NFM!O$15*1000)</f>
        <v>0</v>
      </c>
      <c r="P254" s="273">
        <f>IF(P$116=0,0,P$116/NFM!P$15*1000)</f>
        <v>0</v>
      </c>
      <c r="Q254" s="273">
        <f>IF(Q$116=0,0,Q$116/NFM!Q$15*1000)</f>
        <v>0</v>
      </c>
      <c r="R254" s="273">
        <f>IF(R$116=0,0,R$116/NFM!R$15*1000)</f>
        <v>0</v>
      </c>
      <c r="S254" s="273">
        <f>IF(S$116=0,0,S$116/NFM!S$15*1000)</f>
        <v>0</v>
      </c>
      <c r="T254" s="273">
        <f>IF(T$116=0,0,T$116/NFM!T$15*1000)</f>
        <v>0</v>
      </c>
      <c r="U254" s="273">
        <f>IF(U$116=0,0,U$116/NFM!U$15*1000)</f>
        <v>0</v>
      </c>
      <c r="V254" s="273">
        <f>IF(V$116=0,0,V$116/NFM!V$15*1000)</f>
        <v>0</v>
      </c>
      <c r="W254" s="273">
        <f>IF(W$116=0,0,W$116/NFM!W$15*1000)</f>
        <v>0</v>
      </c>
      <c r="X254" s="273">
        <f>IF(X$116=0,0,X$116/NFM!X$15*1000)</f>
        <v>0</v>
      </c>
      <c r="Y254" s="273">
        <f>IF(Y$116=0,0,Y$116/NFM!Y$15*1000)</f>
        <v>0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</v>
      </c>
      <c r="C255" s="274">
        <f>IF(C$117=0,0,C$117/NFM!C$15*1000)</f>
        <v>0</v>
      </c>
      <c r="D255" s="274">
        <f>IF(D$117=0,0,D$117/NFM!D$15*1000)</f>
        <v>0</v>
      </c>
      <c r="E255" s="274">
        <f>IF(E$117=0,0,E$117/NFM!E$15*1000)</f>
        <v>0</v>
      </c>
      <c r="F255" s="274">
        <f>IF(F$117=0,0,F$117/NFM!F$15*1000)</f>
        <v>0</v>
      </c>
      <c r="G255" s="274">
        <f>IF(G$117=0,0,G$117/NFM!G$15*1000)</f>
        <v>0</v>
      </c>
      <c r="H255" s="274">
        <f>IF(H$117=0,0,H$117/NFM!H$15*1000)</f>
        <v>0</v>
      </c>
      <c r="I255" s="274">
        <f>IF(I$117=0,0,I$117/NFM!I$15*1000)</f>
        <v>0</v>
      </c>
      <c r="J255" s="274">
        <f>IF(J$117=0,0,J$117/NFM!J$15*1000)</f>
        <v>0</v>
      </c>
      <c r="K255" s="274">
        <f>IF(K$117=0,0,K$117/NFM!K$15*1000)</f>
        <v>0</v>
      </c>
      <c r="L255" s="274">
        <f>IF(L$117=0,0,L$117/NFM!L$15*1000)</f>
        <v>0</v>
      </c>
      <c r="M255" s="274">
        <f>IF(M$117=0,0,M$117/NFM!M$15*1000)</f>
        <v>0</v>
      </c>
      <c r="N255" s="274">
        <f>IF(N$117=0,0,N$117/NFM!N$15*1000)</f>
        <v>0</v>
      </c>
      <c r="O255" s="274">
        <f>IF(O$117=0,0,O$117/NFM!O$15*1000)</f>
        <v>0</v>
      </c>
      <c r="P255" s="274">
        <f>IF(P$117=0,0,P$117/NFM!P$15*1000)</f>
        <v>0</v>
      </c>
      <c r="Q255" s="274">
        <f>IF(Q$117=0,0,Q$117/NFM!Q$15*1000)</f>
        <v>0</v>
      </c>
      <c r="R255" s="274">
        <f>IF(R$117=0,0,R$117/NFM!R$15*1000)</f>
        <v>0</v>
      </c>
      <c r="S255" s="274">
        <f>IF(S$117=0,0,S$117/NFM!S$15*1000)</f>
        <v>0</v>
      </c>
      <c r="T255" s="274">
        <f>IF(T$117=0,0,T$117/NFM!T$15*1000)</f>
        <v>0</v>
      </c>
      <c r="U255" s="274">
        <f>IF(U$117=0,0,U$117/NFM!U$15*1000)</f>
        <v>0</v>
      </c>
      <c r="V255" s="274">
        <f>IF(V$117=0,0,V$117/NFM!V$15*1000)</f>
        <v>0</v>
      </c>
      <c r="W255" s="274">
        <f>IF(W$117=0,0,W$117/NFM!W$15*1000)</f>
        <v>0</v>
      </c>
      <c r="X255" s="274">
        <f>IF(X$117=0,0,X$117/NFM!X$15*1000)</f>
        <v>0</v>
      </c>
      <c r="Y255" s="274">
        <f>IF(Y$117=0,0,Y$117/NFM!Y$15*1000)</f>
        <v>0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0</v>
      </c>
      <c r="C256" s="274">
        <f>IF(C$118=0,0,C$118/NFM!C$15*1000)</f>
        <v>0</v>
      </c>
      <c r="D256" s="274">
        <f>IF(D$118=0,0,D$118/NFM!D$15*1000)</f>
        <v>0</v>
      </c>
      <c r="E256" s="274">
        <f>IF(E$118=0,0,E$118/NFM!E$15*1000)</f>
        <v>0</v>
      </c>
      <c r="F256" s="274">
        <f>IF(F$118=0,0,F$118/NFM!F$15*1000)</f>
        <v>0</v>
      </c>
      <c r="G256" s="274">
        <f>IF(G$118=0,0,G$118/NFM!G$15*1000)</f>
        <v>0</v>
      </c>
      <c r="H256" s="274">
        <f>IF(H$118=0,0,H$118/NFM!H$15*1000)</f>
        <v>0</v>
      </c>
      <c r="I256" s="274">
        <f>IF(I$118=0,0,I$118/NFM!I$15*1000)</f>
        <v>0</v>
      </c>
      <c r="J256" s="274">
        <f>IF(J$118=0,0,J$118/NFM!J$15*1000)</f>
        <v>0</v>
      </c>
      <c r="K256" s="274">
        <f>IF(K$118=0,0,K$118/NFM!K$15*1000)</f>
        <v>0</v>
      </c>
      <c r="L256" s="274">
        <f>IF(L$118=0,0,L$118/NFM!L$15*1000)</f>
        <v>0</v>
      </c>
      <c r="M256" s="274">
        <f>IF(M$118=0,0,M$118/NFM!M$15*1000)</f>
        <v>0</v>
      </c>
      <c r="N256" s="274">
        <f>IF(N$118=0,0,N$118/NFM!N$15*1000)</f>
        <v>0</v>
      </c>
      <c r="O256" s="274">
        <f>IF(O$118=0,0,O$118/NFM!O$15*1000)</f>
        <v>0</v>
      </c>
      <c r="P256" s="274">
        <f>IF(P$118=0,0,P$118/NFM!P$15*1000)</f>
        <v>0</v>
      </c>
      <c r="Q256" s="274">
        <f>IF(Q$118=0,0,Q$118/NFM!Q$15*1000)</f>
        <v>0</v>
      </c>
      <c r="R256" s="274">
        <f>IF(R$118=0,0,R$118/NFM!R$15*1000)</f>
        <v>0</v>
      </c>
      <c r="S256" s="274">
        <f>IF(S$118=0,0,S$118/NFM!S$15*1000)</f>
        <v>0</v>
      </c>
      <c r="T256" s="274">
        <f>IF(T$118=0,0,T$118/NFM!T$15*1000)</f>
        <v>0</v>
      </c>
      <c r="U256" s="274">
        <f>IF(U$118=0,0,U$118/NFM!U$15*1000)</f>
        <v>0</v>
      </c>
      <c r="V256" s="274">
        <f>IF(V$118=0,0,V$118/NFM!V$15*1000)</f>
        <v>0</v>
      </c>
      <c r="W256" s="274">
        <f>IF(W$118=0,0,W$118/NFM!W$15*1000)</f>
        <v>0</v>
      </c>
      <c r="X256" s="274">
        <f>IF(X$118=0,0,X$118/NFM!X$15*1000)</f>
        <v>0</v>
      </c>
      <c r="Y256" s="274">
        <f>IF(Y$118=0,0,Y$118/NFM!Y$15*1000)</f>
        <v>0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</v>
      </c>
      <c r="C257" s="274">
        <f>IF(C$119=0,0,C$119/NFM!C$15*1000)</f>
        <v>0</v>
      </c>
      <c r="D257" s="274">
        <f>IF(D$119=0,0,D$119/NFM!D$15*1000)</f>
        <v>0</v>
      </c>
      <c r="E257" s="274">
        <f>IF(E$119=0,0,E$119/NFM!E$15*1000)</f>
        <v>0</v>
      </c>
      <c r="F257" s="274">
        <f>IF(F$119=0,0,F$119/NFM!F$15*1000)</f>
        <v>0</v>
      </c>
      <c r="G257" s="274">
        <f>IF(G$119=0,0,G$119/NFM!G$15*1000)</f>
        <v>0</v>
      </c>
      <c r="H257" s="274">
        <f>IF(H$119=0,0,H$119/NFM!H$15*1000)</f>
        <v>0</v>
      </c>
      <c r="I257" s="274">
        <f>IF(I$119=0,0,I$119/NFM!I$15*1000)</f>
        <v>0</v>
      </c>
      <c r="J257" s="274">
        <f>IF(J$119=0,0,J$119/NFM!J$15*1000)</f>
        <v>0</v>
      </c>
      <c r="K257" s="274">
        <f>IF(K$119=0,0,K$119/NFM!K$15*1000)</f>
        <v>0</v>
      </c>
      <c r="L257" s="274">
        <f>IF(L$119=0,0,L$119/NFM!L$15*1000)</f>
        <v>0</v>
      </c>
      <c r="M257" s="274">
        <f>IF(M$119=0,0,M$119/NFM!M$15*1000)</f>
        <v>0</v>
      </c>
      <c r="N257" s="274">
        <f>IF(N$119=0,0,N$119/NFM!N$15*1000)</f>
        <v>0</v>
      </c>
      <c r="O257" s="274">
        <f>IF(O$119=0,0,O$119/NFM!O$15*1000)</f>
        <v>0</v>
      </c>
      <c r="P257" s="274">
        <f>IF(P$119=0,0,P$119/NFM!P$15*1000)</f>
        <v>0</v>
      </c>
      <c r="Q257" s="274">
        <f>IF(Q$119=0,0,Q$119/NFM!Q$15*1000)</f>
        <v>0</v>
      </c>
      <c r="R257" s="274">
        <f>IF(R$119=0,0,R$119/NFM!R$15*1000)</f>
        <v>0</v>
      </c>
      <c r="S257" s="274">
        <f>IF(S$119=0,0,S$119/NFM!S$15*1000)</f>
        <v>0</v>
      </c>
      <c r="T257" s="274">
        <f>IF(T$119=0,0,T$119/NFM!T$15*1000)</f>
        <v>0</v>
      </c>
      <c r="U257" s="274">
        <f>IF(U$119=0,0,U$119/NFM!U$15*1000)</f>
        <v>0</v>
      </c>
      <c r="V257" s="274">
        <f>IF(V$119=0,0,V$119/NFM!V$15*1000)</f>
        <v>0</v>
      </c>
      <c r="W257" s="274">
        <f>IF(W$119=0,0,W$119/NFM!W$15*1000)</f>
        <v>0</v>
      </c>
      <c r="X257" s="274">
        <f>IF(X$119=0,0,X$119/NFM!X$15*1000)</f>
        <v>0</v>
      </c>
      <c r="Y257" s="274">
        <f>IF(Y$119=0,0,Y$119/NFM!Y$15*1000)</f>
        <v>0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</v>
      </c>
      <c r="C258" s="275">
        <f>IF(C$120=0,0,C$120/NFM!C$15*1000)</f>
        <v>0</v>
      </c>
      <c r="D258" s="275">
        <f>IF(D$120=0,0,D$120/NFM!D$15*1000)</f>
        <v>0</v>
      </c>
      <c r="E258" s="275">
        <f>IF(E$120=0,0,E$120/NFM!E$15*1000)</f>
        <v>0</v>
      </c>
      <c r="F258" s="275">
        <f>IF(F$120=0,0,F$120/NFM!F$15*1000)</f>
        <v>0</v>
      </c>
      <c r="G258" s="275">
        <f>IF(G$120=0,0,G$120/NFM!G$15*1000)</f>
        <v>0</v>
      </c>
      <c r="H258" s="275">
        <f>IF(H$120=0,0,H$120/NFM!H$15*1000)</f>
        <v>0</v>
      </c>
      <c r="I258" s="275">
        <f>IF(I$120=0,0,I$120/NFM!I$15*1000)</f>
        <v>0</v>
      </c>
      <c r="J258" s="275">
        <f>IF(J$120=0,0,J$120/NFM!J$15*1000)</f>
        <v>0</v>
      </c>
      <c r="K258" s="275">
        <f>IF(K$120=0,0,K$120/NFM!K$15*1000)</f>
        <v>0</v>
      </c>
      <c r="L258" s="275">
        <f>IF(L$120=0,0,L$120/NFM!L$15*1000)</f>
        <v>0</v>
      </c>
      <c r="M258" s="275">
        <f>IF(M$120=0,0,M$120/NFM!M$15*1000)</f>
        <v>0</v>
      </c>
      <c r="N258" s="275">
        <f>IF(N$120=0,0,N$120/NFM!N$15*1000)</f>
        <v>0</v>
      </c>
      <c r="O258" s="275">
        <f>IF(O$120=0,0,O$120/NFM!O$15*1000)</f>
        <v>0</v>
      </c>
      <c r="P258" s="275">
        <f>IF(P$120=0,0,P$120/NFM!P$15*1000)</f>
        <v>0</v>
      </c>
      <c r="Q258" s="275">
        <f>IF(Q$120=0,0,Q$120/NFM!Q$15*1000)</f>
        <v>0</v>
      </c>
      <c r="R258" s="275">
        <f>IF(R$120=0,0,R$120/NFM!R$15*1000)</f>
        <v>0</v>
      </c>
      <c r="S258" s="275">
        <f>IF(S$120=0,0,S$120/NFM!S$15*1000)</f>
        <v>0</v>
      </c>
      <c r="T258" s="275">
        <f>IF(T$120=0,0,T$120/NFM!T$15*1000)</f>
        <v>0</v>
      </c>
      <c r="U258" s="275">
        <f>IF(U$120=0,0,U$120/NFM!U$15*1000)</f>
        <v>0</v>
      </c>
      <c r="V258" s="275">
        <f>IF(V$120=0,0,V$120/NFM!V$15*1000)</f>
        <v>0</v>
      </c>
      <c r="W258" s="275">
        <f>IF(W$120=0,0,W$120/NFM!W$15*1000)</f>
        <v>0</v>
      </c>
      <c r="X258" s="275">
        <f>IF(X$120=0,0,X$120/NFM!X$15*1000)</f>
        <v>0</v>
      </c>
      <c r="Y258" s="275">
        <f>IF(Y$120=0,0,Y$120/NFM!Y$15*1000)</f>
        <v>0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0</v>
      </c>
      <c r="C259" s="276">
        <f>IF(C$126=0,0,C$126/NFM!C$15*1000)</f>
        <v>0</v>
      </c>
      <c r="D259" s="276">
        <f>IF(D$126=0,0,D$126/NFM!D$15*1000)</f>
        <v>0</v>
      </c>
      <c r="E259" s="276">
        <f>IF(E$126=0,0,E$126/NFM!E$15*1000)</f>
        <v>0</v>
      </c>
      <c r="F259" s="276">
        <f>IF(F$126=0,0,F$126/NFM!F$15*1000)</f>
        <v>0</v>
      </c>
      <c r="G259" s="276">
        <f>IF(G$126=0,0,G$126/NFM!G$15*1000)</f>
        <v>0</v>
      </c>
      <c r="H259" s="276">
        <f>IF(H$126=0,0,H$126/NFM!H$15*1000)</f>
        <v>0</v>
      </c>
      <c r="I259" s="276">
        <f>IF(I$126=0,0,I$126/NFM!I$15*1000)</f>
        <v>0</v>
      </c>
      <c r="J259" s="276">
        <f>IF(J$126=0,0,J$126/NFM!J$15*1000)</f>
        <v>0</v>
      </c>
      <c r="K259" s="276">
        <f>IF(K$126=0,0,K$126/NFM!K$15*1000)</f>
        <v>0</v>
      </c>
      <c r="L259" s="276">
        <f>IF(L$126=0,0,L$126/NFM!L$15*1000)</f>
        <v>0</v>
      </c>
      <c r="M259" s="276">
        <f>IF(M$126=0,0,M$126/NFM!M$15*1000)</f>
        <v>0</v>
      </c>
      <c r="N259" s="276">
        <f>IF(N$126=0,0,N$126/NFM!N$15*1000)</f>
        <v>0</v>
      </c>
      <c r="O259" s="276">
        <f>IF(O$126=0,0,O$126/NFM!O$15*1000)</f>
        <v>0</v>
      </c>
      <c r="P259" s="276">
        <f>IF(P$126=0,0,P$126/NFM!P$15*1000)</f>
        <v>0</v>
      </c>
      <c r="Q259" s="276">
        <f>IF(Q$126=0,0,Q$126/NFM!Q$15*1000)</f>
        <v>0</v>
      </c>
      <c r="R259" s="276">
        <f>IF(R$126=0,0,R$126/NFM!R$15*1000)</f>
        <v>0</v>
      </c>
      <c r="S259" s="276">
        <f>IF(S$126=0,0,S$126/NFM!S$15*1000)</f>
        <v>0</v>
      </c>
      <c r="T259" s="276">
        <f>IF(T$126=0,0,T$126/NFM!T$15*1000)</f>
        <v>0</v>
      </c>
      <c r="U259" s="276">
        <f>IF(U$126=0,0,U$126/NFM!U$15*1000)</f>
        <v>0</v>
      </c>
      <c r="V259" s="276">
        <f>IF(V$126=0,0,V$126/NFM!V$15*1000)</f>
        <v>0</v>
      </c>
      <c r="W259" s="276">
        <f>IF(W$126=0,0,W$126/NFM!W$15*1000)</f>
        <v>0</v>
      </c>
      <c r="X259" s="276">
        <f>IF(X$126=0,0,X$126/NFM!X$15*1000)</f>
        <v>0</v>
      </c>
      <c r="Y259" s="276">
        <f>IF(Y$126=0,0,Y$126/NFM!Y$15*1000)</f>
        <v>0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0</v>
      </c>
      <c r="C260" s="276">
        <f>IF(C$134=0,0,C$134/NFM!C$15*1000)</f>
        <v>0</v>
      </c>
      <c r="D260" s="276">
        <f>IF(D$134=0,0,D$134/NFM!D$15*1000)</f>
        <v>0</v>
      </c>
      <c r="E260" s="276">
        <f>IF(E$134=0,0,E$134/NFM!E$15*1000)</f>
        <v>0</v>
      </c>
      <c r="F260" s="276">
        <f>IF(F$134=0,0,F$134/NFM!F$15*1000)</f>
        <v>0</v>
      </c>
      <c r="G260" s="276">
        <f>IF(G$134=0,0,G$134/NFM!G$15*1000)</f>
        <v>0</v>
      </c>
      <c r="H260" s="276">
        <f>IF(H$134=0,0,H$134/NFM!H$15*1000)</f>
        <v>0</v>
      </c>
      <c r="I260" s="276">
        <f>IF(I$134=0,0,I$134/NFM!I$15*1000)</f>
        <v>0</v>
      </c>
      <c r="J260" s="276">
        <f>IF(J$134=0,0,J$134/NFM!J$15*1000)</f>
        <v>0</v>
      </c>
      <c r="K260" s="276">
        <f>IF(K$134=0,0,K$134/NFM!K$15*1000)</f>
        <v>0</v>
      </c>
      <c r="L260" s="276">
        <f>IF(L$134=0,0,L$134/NFM!L$15*1000)</f>
        <v>0</v>
      </c>
      <c r="M260" s="276">
        <f>IF(M$134=0,0,M$134/NFM!M$15*1000)</f>
        <v>0</v>
      </c>
      <c r="N260" s="276">
        <f>IF(N$134=0,0,N$134/NFM!N$15*1000)</f>
        <v>0</v>
      </c>
      <c r="O260" s="276">
        <f>IF(O$134=0,0,O$134/NFM!O$15*1000)</f>
        <v>0</v>
      </c>
      <c r="P260" s="276">
        <f>IF(P$134=0,0,P$134/NFM!P$15*1000)</f>
        <v>0</v>
      </c>
      <c r="Q260" s="276">
        <f>IF(Q$134=0,0,Q$134/NFM!Q$15*1000)</f>
        <v>0</v>
      </c>
      <c r="R260" s="276">
        <f>IF(R$134=0,0,R$134/NFM!R$15*1000)</f>
        <v>0</v>
      </c>
      <c r="S260" s="276">
        <f>IF(S$134=0,0,S$134/NFM!S$15*1000)</f>
        <v>0</v>
      </c>
      <c r="T260" s="276">
        <f>IF(T$134=0,0,T$134/NFM!T$15*1000)</f>
        <v>0</v>
      </c>
      <c r="U260" s="276">
        <f>IF(U$134=0,0,U$134/NFM!U$15*1000)</f>
        <v>0</v>
      </c>
      <c r="V260" s="276">
        <f>IF(V$134=0,0,V$134/NFM!V$15*1000)</f>
        <v>0</v>
      </c>
      <c r="W260" s="276">
        <f>IF(W$134=0,0,W$134/NFM!W$15*1000)</f>
        <v>0</v>
      </c>
      <c r="X260" s="276">
        <f>IF(X$134=0,0,X$134/NFM!X$15*1000)</f>
        <v>0</v>
      </c>
      <c r="Y260" s="276">
        <f>IF(Y$134=0,0,Y$134/NFM!Y$15*1000)</f>
        <v>0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0</v>
      </c>
      <c r="C261" s="277">
        <f>IF(C$141=0,0,C$141/NFM!C$15*1000)</f>
        <v>0</v>
      </c>
      <c r="D261" s="277">
        <f>IF(D$141=0,0,D$141/NFM!D$15*1000)</f>
        <v>0</v>
      </c>
      <c r="E261" s="277">
        <f>IF(E$141=0,0,E$141/NFM!E$15*1000)</f>
        <v>0</v>
      </c>
      <c r="F261" s="277">
        <f>IF(F$141=0,0,F$141/NFM!F$15*1000)</f>
        <v>0</v>
      </c>
      <c r="G261" s="277">
        <f>IF(G$141=0,0,G$141/NFM!G$15*1000)</f>
        <v>0</v>
      </c>
      <c r="H261" s="277">
        <f>IF(H$141=0,0,H$141/NFM!H$15*1000)</f>
        <v>0</v>
      </c>
      <c r="I261" s="277">
        <f>IF(I$141=0,0,I$141/NFM!I$15*1000)</f>
        <v>0</v>
      </c>
      <c r="J261" s="277">
        <f>IF(J$141=0,0,J$141/NFM!J$15*1000)</f>
        <v>0</v>
      </c>
      <c r="K261" s="277">
        <f>IF(K$141=0,0,K$141/NFM!K$15*1000)</f>
        <v>0</v>
      </c>
      <c r="L261" s="277">
        <f>IF(L$141=0,0,L$141/NFM!L$15*1000)</f>
        <v>0</v>
      </c>
      <c r="M261" s="277">
        <f>IF(M$141=0,0,M$141/NFM!M$15*1000)</f>
        <v>0</v>
      </c>
      <c r="N261" s="277">
        <f>IF(N$141=0,0,N$141/NFM!N$15*1000)</f>
        <v>0</v>
      </c>
      <c r="O261" s="277">
        <f>IF(O$141=0,0,O$141/NFM!O$15*1000)</f>
        <v>0</v>
      </c>
      <c r="P261" s="277">
        <f>IF(P$141=0,0,P$141/NFM!P$15*1000)</f>
        <v>0</v>
      </c>
      <c r="Q261" s="277">
        <f>IF(Q$141=0,0,Q$141/NFM!Q$15*1000)</f>
        <v>0</v>
      </c>
      <c r="R261" s="277">
        <f>IF(R$141=0,0,R$141/NFM!R$15*1000)</f>
        <v>0</v>
      </c>
      <c r="S261" s="277">
        <f>IF(S$141=0,0,S$141/NFM!S$15*1000)</f>
        <v>0</v>
      </c>
      <c r="T261" s="277">
        <f>IF(T$141=0,0,T$141/NFM!T$15*1000)</f>
        <v>0</v>
      </c>
      <c r="U261" s="277">
        <f>IF(U$141=0,0,U$141/NFM!U$15*1000)</f>
        <v>0</v>
      </c>
      <c r="V261" s="277">
        <f>IF(V$141=0,0,V$141/NFM!V$15*1000)</f>
        <v>0</v>
      </c>
      <c r="W261" s="277">
        <f>IF(W$141=0,0,W$141/NFM!W$15*1000)</f>
        <v>0</v>
      </c>
      <c r="X261" s="277">
        <f>IF(X$141=0,0,X$141/NFM!X$15*1000)</f>
        <v>0</v>
      </c>
      <c r="Y261" s="277">
        <f>IF(Y$141=0,0,Y$141/NFM!Y$15*1000)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MT: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706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707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708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709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710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716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717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722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723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724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729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734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747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748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749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750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751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752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753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757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758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761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762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764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765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766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768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769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771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774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775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776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780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781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</v>
      </c>
      <c r="C243" s="304">
        <f>IF(C$72=0,0,C$72/NFM_fec!C$72)</f>
        <v>0</v>
      </c>
      <c r="D243" s="304">
        <f>IF(D$72=0,0,D$72/NFM_fec!D$72)</f>
        <v>0</v>
      </c>
      <c r="E243" s="304">
        <f>IF(E$72=0,0,E$72/NFM_fec!E$72)</f>
        <v>0</v>
      </c>
      <c r="F243" s="304">
        <f>IF(F$72=0,0,F$72/NFM_fec!F$72)</f>
        <v>0</v>
      </c>
      <c r="G243" s="304">
        <f>IF(G$72=0,0,G$72/NFM_fec!G$72)</f>
        <v>0</v>
      </c>
      <c r="H243" s="304">
        <f>IF(H$72=0,0,H$72/NFM_fec!H$72)</f>
        <v>0</v>
      </c>
      <c r="I243" s="304">
        <f>IF(I$72=0,0,I$72/NFM_fec!I$72)</f>
        <v>0</v>
      </c>
      <c r="J243" s="304">
        <f>IF(J$72=0,0,J$72/NFM_fec!J$72)</f>
        <v>0</v>
      </c>
      <c r="K243" s="304">
        <f>IF(K$72=0,0,K$72/NFM_fec!K$72)</f>
        <v>0</v>
      </c>
      <c r="L243" s="304">
        <f>IF(L$72=0,0,L$72/NFM_fec!L$72)</f>
        <v>0</v>
      </c>
      <c r="M243" s="304">
        <f>IF(M$72=0,0,M$72/NFM_fec!M$72)</f>
        <v>0</v>
      </c>
      <c r="N243" s="304">
        <f>IF(N$72=0,0,N$72/NFM_fec!N$72)</f>
        <v>0</v>
      </c>
      <c r="O243" s="304">
        <f>IF(O$72=0,0,O$72/NFM_fec!O$72)</f>
        <v>0</v>
      </c>
      <c r="P243" s="304">
        <f>IF(P$72=0,0,P$72/NFM_fec!P$72)</f>
        <v>0</v>
      </c>
      <c r="Q243" s="304">
        <f>IF(Q$72=0,0,Q$72/NFM_fec!Q$72)</f>
        <v>0</v>
      </c>
      <c r="R243" s="304">
        <f>IF(R$72=0,0,R$72/NFM_fec!R$72)</f>
        <v>0</v>
      </c>
      <c r="S243" s="304">
        <f>IF(S$72=0,0,S$72/NFM_fec!S$72)</f>
        <v>0</v>
      </c>
      <c r="T243" s="304">
        <f>IF(T$72=0,0,T$72/NFM_fec!T$72)</f>
        <v>0</v>
      </c>
      <c r="U243" s="304">
        <f>IF(U$72=0,0,U$72/NFM_fec!U$72)</f>
        <v>0</v>
      </c>
      <c r="V243" s="304">
        <f>IF(V$72=0,0,V$72/NFM_fec!V$72)</f>
        <v>0</v>
      </c>
      <c r="W243" s="304">
        <f>IF(W$72=0,0,W$72/NFM_fec!W$72)</f>
        <v>0</v>
      </c>
      <c r="X243" s="304">
        <f>IF(X$72=0,0,X$72/NFM_fec!X$72)</f>
        <v>0</v>
      </c>
      <c r="Y243" s="304">
        <f>IF(Y$72=0,0,Y$72/NFM_fec!Y$72)</f>
        <v>0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</v>
      </c>
      <c r="C244" s="305">
        <f>IF(C$73=0,0,C$73/NFM_fec!C$73)</f>
        <v>0</v>
      </c>
      <c r="D244" s="305">
        <f>IF(D$73=0,0,D$73/NFM_fec!D$73)</f>
        <v>0</v>
      </c>
      <c r="E244" s="305">
        <f>IF(E$73=0,0,E$73/NFM_fec!E$73)</f>
        <v>0</v>
      </c>
      <c r="F244" s="305">
        <f>IF(F$73=0,0,F$73/NFM_fec!F$73)</f>
        <v>0</v>
      </c>
      <c r="G244" s="305">
        <f>IF(G$73=0,0,G$73/NFM_fec!G$73)</f>
        <v>0</v>
      </c>
      <c r="H244" s="305">
        <f>IF(H$73=0,0,H$73/NFM_fec!H$73)</f>
        <v>0</v>
      </c>
      <c r="I244" s="305">
        <f>IF(I$73=0,0,I$73/NFM_fec!I$73)</f>
        <v>0</v>
      </c>
      <c r="J244" s="305">
        <f>IF(J$73=0,0,J$73/NFM_fec!J$73)</f>
        <v>0</v>
      </c>
      <c r="K244" s="305">
        <f>IF(K$73=0,0,K$73/NFM_fec!K$73)</f>
        <v>0</v>
      </c>
      <c r="L244" s="305">
        <f>IF(L$73=0,0,L$73/NFM_fec!L$73)</f>
        <v>0</v>
      </c>
      <c r="M244" s="305">
        <f>IF(M$73=0,0,M$73/NFM_fec!M$73)</f>
        <v>0</v>
      </c>
      <c r="N244" s="305">
        <f>IF(N$73=0,0,N$73/NFM_fec!N$73)</f>
        <v>0</v>
      </c>
      <c r="O244" s="305">
        <f>IF(O$73=0,0,O$73/NFM_fec!O$73)</f>
        <v>0</v>
      </c>
      <c r="P244" s="305">
        <f>IF(P$73=0,0,P$73/NFM_fec!P$73)</f>
        <v>0</v>
      </c>
      <c r="Q244" s="305">
        <f>IF(Q$73=0,0,Q$73/NFM_fec!Q$73)</f>
        <v>0</v>
      </c>
      <c r="R244" s="305">
        <f>IF(R$73=0,0,R$73/NFM_fec!R$73)</f>
        <v>0</v>
      </c>
      <c r="S244" s="305">
        <f>IF(S$73=0,0,S$73/NFM_fec!S$73)</f>
        <v>0</v>
      </c>
      <c r="T244" s="305">
        <f>IF(T$73=0,0,T$73/NFM_fec!T$73)</f>
        <v>0</v>
      </c>
      <c r="U244" s="305">
        <f>IF(U$73=0,0,U$73/NFM_fec!U$73)</f>
        <v>0</v>
      </c>
      <c r="V244" s="305">
        <f>IF(V$73=0,0,V$73/NFM_fec!V$73)</f>
        <v>0</v>
      </c>
      <c r="W244" s="305">
        <f>IF(W$73=0,0,W$73/NFM_fec!W$73)</f>
        <v>0</v>
      </c>
      <c r="X244" s="305">
        <f>IF(X$73=0,0,X$73/NFM_fec!X$73)</f>
        <v>0</v>
      </c>
      <c r="Y244" s="305">
        <f>IF(Y$73=0,0,Y$73/NFM_fec!Y$73)</f>
        <v>0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</v>
      </c>
      <c r="C245" s="306">
        <f>IF(C$74=0,0,C$74/NFM_fec!C$74)</f>
        <v>0</v>
      </c>
      <c r="D245" s="306">
        <f>IF(D$74=0,0,D$74/NFM_fec!D$74)</f>
        <v>0</v>
      </c>
      <c r="E245" s="306">
        <f>IF(E$74=0,0,E$74/NFM_fec!E$74)</f>
        <v>0</v>
      </c>
      <c r="F245" s="306">
        <f>IF(F$74=0,0,F$74/NFM_fec!F$74)</f>
        <v>0</v>
      </c>
      <c r="G245" s="306">
        <f>IF(G$74=0,0,G$74/NFM_fec!G$74)</f>
        <v>0</v>
      </c>
      <c r="H245" s="306">
        <f>IF(H$74=0,0,H$74/NFM_fec!H$74)</f>
        <v>0</v>
      </c>
      <c r="I245" s="306">
        <f>IF(I$74=0,0,I$74/NFM_fec!I$74)</f>
        <v>0</v>
      </c>
      <c r="J245" s="306">
        <f>IF(J$74=0,0,J$74/NFM_fec!J$74)</f>
        <v>0</v>
      </c>
      <c r="K245" s="306">
        <f>IF(K$74=0,0,K$74/NFM_fec!K$74)</f>
        <v>0</v>
      </c>
      <c r="L245" s="306">
        <f>IF(L$74=0,0,L$74/NFM_fec!L$74)</f>
        <v>0</v>
      </c>
      <c r="M245" s="306">
        <f>IF(M$74=0,0,M$74/NFM_fec!M$74)</f>
        <v>0</v>
      </c>
      <c r="N245" s="306">
        <f>IF(N$74=0,0,N$74/NFM_fec!N$74)</f>
        <v>0</v>
      </c>
      <c r="O245" s="306">
        <f>IF(O$74=0,0,O$74/NFM_fec!O$74)</f>
        <v>0</v>
      </c>
      <c r="P245" s="306">
        <f>IF(P$74=0,0,P$74/NFM_fec!P$74)</f>
        <v>0</v>
      </c>
      <c r="Q245" s="306">
        <f>IF(Q$74=0,0,Q$74/NFM_fec!Q$74)</f>
        <v>0</v>
      </c>
      <c r="R245" s="306">
        <f>IF(R$74=0,0,R$74/NFM_fec!R$74)</f>
        <v>0</v>
      </c>
      <c r="S245" s="306">
        <f>IF(S$74=0,0,S$74/NFM_fec!S$74)</f>
        <v>0</v>
      </c>
      <c r="T245" s="306">
        <f>IF(T$74=0,0,T$74/NFM_fec!T$74)</f>
        <v>0</v>
      </c>
      <c r="U245" s="306">
        <f>IF(U$74=0,0,U$74/NFM_fec!U$74)</f>
        <v>0</v>
      </c>
      <c r="V245" s="306">
        <f>IF(V$74=0,0,V$74/NFM_fec!V$74)</f>
        <v>0</v>
      </c>
      <c r="W245" s="306">
        <f>IF(W$74=0,0,W$74/NFM_fec!W$74)</f>
        <v>0</v>
      </c>
      <c r="X245" s="306">
        <f>IF(X$74=0,0,X$74/NFM_fec!X$74)</f>
        <v>0</v>
      </c>
      <c r="Y245" s="306">
        <f>IF(Y$74=0,0,Y$74/NFM_fec!Y$74)</f>
        <v>0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</v>
      </c>
      <c r="C246" s="306">
        <f>IF(C$75=0,0,C$75/NFM_fec!C$75)</f>
        <v>0</v>
      </c>
      <c r="D246" s="306">
        <f>IF(D$75=0,0,D$75/NFM_fec!D$75)</f>
        <v>0</v>
      </c>
      <c r="E246" s="306">
        <f>IF(E$75=0,0,E$75/NFM_fec!E$75)</f>
        <v>0</v>
      </c>
      <c r="F246" s="306">
        <f>IF(F$75=0,0,F$75/NFM_fec!F$75)</f>
        <v>0</v>
      </c>
      <c r="G246" s="306">
        <f>IF(G$75=0,0,G$75/NFM_fec!G$75)</f>
        <v>0</v>
      </c>
      <c r="H246" s="306">
        <f>IF(H$75=0,0,H$75/NFM_fec!H$75)</f>
        <v>0</v>
      </c>
      <c r="I246" s="306">
        <f>IF(I$75=0,0,I$75/NFM_fec!I$75)</f>
        <v>0</v>
      </c>
      <c r="J246" s="306">
        <f>IF(J$75=0,0,J$75/NFM_fec!J$75)</f>
        <v>0</v>
      </c>
      <c r="K246" s="306">
        <f>IF(K$75=0,0,K$75/NFM_fec!K$75)</f>
        <v>0</v>
      </c>
      <c r="L246" s="306">
        <f>IF(L$75=0,0,L$75/NFM_fec!L$75)</f>
        <v>0</v>
      </c>
      <c r="M246" s="306">
        <f>IF(M$75=0,0,M$75/NFM_fec!M$75)</f>
        <v>0</v>
      </c>
      <c r="N246" s="306">
        <f>IF(N$75=0,0,N$75/NFM_fec!N$75)</f>
        <v>0</v>
      </c>
      <c r="O246" s="306">
        <f>IF(O$75=0,0,O$75/NFM_fec!O$75)</f>
        <v>0</v>
      </c>
      <c r="P246" s="306">
        <f>IF(P$75=0,0,P$75/NFM_fec!P$75)</f>
        <v>0</v>
      </c>
      <c r="Q246" s="306">
        <f>IF(Q$75=0,0,Q$75/NFM_fec!Q$75)</f>
        <v>0</v>
      </c>
      <c r="R246" s="306">
        <f>IF(R$75=0,0,R$75/NFM_fec!R$75)</f>
        <v>0</v>
      </c>
      <c r="S246" s="306">
        <f>IF(S$75=0,0,S$75/NFM_fec!S$75)</f>
        <v>0</v>
      </c>
      <c r="T246" s="306">
        <f>IF(T$75=0,0,T$75/NFM_fec!T$75)</f>
        <v>0</v>
      </c>
      <c r="U246" s="306">
        <f>IF(U$75=0,0,U$75/NFM_fec!U$75)</f>
        <v>0</v>
      </c>
      <c r="V246" s="306">
        <f>IF(V$75=0,0,V$75/NFM_fec!V$75)</f>
        <v>0</v>
      </c>
      <c r="W246" s="306">
        <f>IF(W$75=0,0,W$75/NFM_fec!W$75)</f>
        <v>0</v>
      </c>
      <c r="X246" s="306">
        <f>IF(X$75=0,0,X$75/NFM_fec!X$75)</f>
        <v>0</v>
      </c>
      <c r="Y246" s="306">
        <f>IF(Y$75=0,0,Y$75/NFM_fec!Y$75)</f>
        <v>0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</v>
      </c>
      <c r="C247" s="306">
        <f>IF(C$76=0,0,C$76/NFM_fec!C$76)</f>
        <v>0</v>
      </c>
      <c r="D247" s="306">
        <f>IF(D$76=0,0,D$76/NFM_fec!D$76)</f>
        <v>0</v>
      </c>
      <c r="E247" s="306">
        <f>IF(E$76=0,0,E$76/NFM_fec!E$76)</f>
        <v>0</v>
      </c>
      <c r="F247" s="306">
        <f>IF(F$76=0,0,F$76/NFM_fec!F$76)</f>
        <v>0</v>
      </c>
      <c r="G247" s="306">
        <f>IF(G$76=0,0,G$76/NFM_fec!G$76)</f>
        <v>0</v>
      </c>
      <c r="H247" s="306">
        <f>IF(H$76=0,0,H$76/NFM_fec!H$76)</f>
        <v>0</v>
      </c>
      <c r="I247" s="306">
        <f>IF(I$76=0,0,I$76/NFM_fec!I$76)</f>
        <v>0</v>
      </c>
      <c r="J247" s="306">
        <f>IF(J$76=0,0,J$76/NFM_fec!J$76)</f>
        <v>0</v>
      </c>
      <c r="K247" s="306">
        <f>IF(K$76=0,0,K$76/NFM_fec!K$76)</f>
        <v>0</v>
      </c>
      <c r="L247" s="306">
        <f>IF(L$76=0,0,L$76/NFM_fec!L$76)</f>
        <v>0</v>
      </c>
      <c r="M247" s="306">
        <f>IF(M$76=0,0,M$76/NFM_fec!M$76)</f>
        <v>0</v>
      </c>
      <c r="N247" s="306">
        <f>IF(N$76=0,0,N$76/NFM_fec!N$76)</f>
        <v>0</v>
      </c>
      <c r="O247" s="306">
        <f>IF(O$76=0,0,O$76/NFM_fec!O$76)</f>
        <v>0</v>
      </c>
      <c r="P247" s="306">
        <f>IF(P$76=0,0,P$76/NFM_fec!P$76)</f>
        <v>0</v>
      </c>
      <c r="Q247" s="306">
        <f>IF(Q$76=0,0,Q$76/NFM_fec!Q$76)</f>
        <v>0</v>
      </c>
      <c r="R247" s="306">
        <f>IF(R$76=0,0,R$76/NFM_fec!R$76)</f>
        <v>0</v>
      </c>
      <c r="S247" s="306">
        <f>IF(S$76=0,0,S$76/NFM_fec!S$76)</f>
        <v>0</v>
      </c>
      <c r="T247" s="306">
        <f>IF(T$76=0,0,T$76/NFM_fec!T$76)</f>
        <v>0</v>
      </c>
      <c r="U247" s="306">
        <f>IF(U$76=0,0,U$76/NFM_fec!U$76)</f>
        <v>0</v>
      </c>
      <c r="V247" s="306">
        <f>IF(V$76=0,0,V$76/NFM_fec!V$76)</f>
        <v>0</v>
      </c>
      <c r="W247" s="306">
        <f>IF(W$76=0,0,W$76/NFM_fec!W$76)</f>
        <v>0</v>
      </c>
      <c r="X247" s="306">
        <f>IF(X$76=0,0,X$76/NFM_fec!X$76)</f>
        <v>0</v>
      </c>
      <c r="Y247" s="306">
        <f>IF(Y$76=0,0,Y$76/NFM_fec!Y$76)</f>
        <v>0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</v>
      </c>
      <c r="C248" s="307">
        <f>IF(C$77=0,0,C$77/NFM_fec!C$77)</f>
        <v>0</v>
      </c>
      <c r="D248" s="307">
        <f>IF(D$77=0,0,D$77/NFM_fec!D$77)</f>
        <v>0</v>
      </c>
      <c r="E248" s="307">
        <f>IF(E$77=0,0,E$77/NFM_fec!E$77)</f>
        <v>0</v>
      </c>
      <c r="F248" s="307">
        <f>IF(F$77=0,0,F$77/NFM_fec!F$77)</f>
        <v>0</v>
      </c>
      <c r="G248" s="307">
        <f>IF(G$77=0,0,G$77/NFM_fec!G$77)</f>
        <v>0</v>
      </c>
      <c r="H248" s="307">
        <f>IF(H$77=0,0,H$77/NFM_fec!H$77)</f>
        <v>0</v>
      </c>
      <c r="I248" s="307">
        <f>IF(I$77=0,0,I$77/NFM_fec!I$77)</f>
        <v>0</v>
      </c>
      <c r="J248" s="307">
        <f>IF(J$77=0,0,J$77/NFM_fec!J$77)</f>
        <v>0</v>
      </c>
      <c r="K248" s="307">
        <f>IF(K$77=0,0,K$77/NFM_fec!K$77)</f>
        <v>0</v>
      </c>
      <c r="L248" s="307">
        <f>IF(L$77=0,0,L$77/NFM_fec!L$77)</f>
        <v>0</v>
      </c>
      <c r="M248" s="307">
        <f>IF(M$77=0,0,M$77/NFM_fec!M$77)</f>
        <v>0</v>
      </c>
      <c r="N248" s="307">
        <f>IF(N$77=0,0,N$77/NFM_fec!N$77)</f>
        <v>0</v>
      </c>
      <c r="O248" s="307">
        <f>IF(O$77=0,0,O$77/NFM_fec!O$77)</f>
        <v>0</v>
      </c>
      <c r="P248" s="307">
        <f>IF(P$77=0,0,P$77/NFM_fec!P$77)</f>
        <v>0</v>
      </c>
      <c r="Q248" s="307">
        <f>IF(Q$77=0,0,Q$77/NFM_fec!Q$77)</f>
        <v>0</v>
      </c>
      <c r="R248" s="307">
        <f>IF(R$77=0,0,R$77/NFM_fec!R$77)</f>
        <v>0</v>
      </c>
      <c r="S248" s="307">
        <f>IF(S$77=0,0,S$77/NFM_fec!S$77)</f>
        <v>0</v>
      </c>
      <c r="T248" s="307">
        <f>IF(T$77=0,0,T$77/NFM_fec!T$77)</f>
        <v>0</v>
      </c>
      <c r="U248" s="307">
        <f>IF(U$77=0,0,U$77/NFM_fec!U$77)</f>
        <v>0</v>
      </c>
      <c r="V248" s="307">
        <f>IF(V$77=0,0,V$77/NFM_fec!V$77)</f>
        <v>0</v>
      </c>
      <c r="W248" s="307">
        <f>IF(W$77=0,0,W$77/NFM_fec!W$77)</f>
        <v>0</v>
      </c>
      <c r="X248" s="307">
        <f>IF(X$77=0,0,X$77/NFM_fec!X$77)</f>
        <v>0</v>
      </c>
      <c r="Y248" s="307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</v>
      </c>
      <c r="C249" s="308">
        <f>IF(C$83=0,0,C$83/NFM_fec!C$83)</f>
        <v>0</v>
      </c>
      <c r="D249" s="308">
        <f>IF(D$83=0,0,D$83/NFM_fec!D$83)</f>
        <v>0</v>
      </c>
      <c r="E249" s="308">
        <f>IF(E$83=0,0,E$83/NFM_fec!E$83)</f>
        <v>0</v>
      </c>
      <c r="F249" s="308">
        <f>IF(F$83=0,0,F$83/NFM_fec!F$83)</f>
        <v>0</v>
      </c>
      <c r="G249" s="308">
        <f>IF(G$83=0,0,G$83/NFM_fec!G$83)</f>
        <v>0</v>
      </c>
      <c r="H249" s="308">
        <f>IF(H$83=0,0,H$83/NFM_fec!H$83)</f>
        <v>0</v>
      </c>
      <c r="I249" s="308">
        <f>IF(I$83=0,0,I$83/NFM_fec!I$83)</f>
        <v>0</v>
      </c>
      <c r="J249" s="308">
        <f>IF(J$83=0,0,J$83/NFM_fec!J$83)</f>
        <v>0</v>
      </c>
      <c r="K249" s="308">
        <f>IF(K$83=0,0,K$83/NFM_fec!K$83)</f>
        <v>0</v>
      </c>
      <c r="L249" s="308">
        <f>IF(L$83=0,0,L$83/NFM_fec!L$83)</f>
        <v>0</v>
      </c>
      <c r="M249" s="308">
        <f>IF(M$83=0,0,M$83/NFM_fec!M$83)</f>
        <v>0</v>
      </c>
      <c r="N249" s="308">
        <f>IF(N$83=0,0,N$83/NFM_fec!N$83)</f>
        <v>0</v>
      </c>
      <c r="O249" s="308">
        <f>IF(O$83=0,0,O$83/NFM_fec!O$83)</f>
        <v>0</v>
      </c>
      <c r="P249" s="308">
        <f>IF(P$83=0,0,P$83/NFM_fec!P$83)</f>
        <v>0</v>
      </c>
      <c r="Q249" s="308">
        <f>IF(Q$83=0,0,Q$83/NFM_fec!Q$83)</f>
        <v>0</v>
      </c>
      <c r="R249" s="308">
        <f>IF(R$83=0,0,R$83/NFM_fec!R$83)</f>
        <v>0</v>
      </c>
      <c r="S249" s="308">
        <f>IF(S$83=0,0,S$83/NFM_fec!S$83)</f>
        <v>0</v>
      </c>
      <c r="T249" s="308">
        <f>IF(T$83=0,0,T$83/NFM_fec!T$83)</f>
        <v>0</v>
      </c>
      <c r="U249" s="308">
        <f>IF(U$83=0,0,U$83/NFM_fec!U$83)</f>
        <v>0</v>
      </c>
      <c r="V249" s="308">
        <f>IF(V$83=0,0,V$83/NFM_fec!V$83)</f>
        <v>0</v>
      </c>
      <c r="W249" s="308">
        <f>IF(W$83=0,0,W$83/NFM_fec!W$83)</f>
        <v>0</v>
      </c>
      <c r="X249" s="308">
        <f>IF(X$83=0,0,X$83/NFM_fec!X$83)</f>
        <v>0</v>
      </c>
      <c r="Y249" s="308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</v>
      </c>
      <c r="C250" s="308">
        <f>IF(C$90=0,0,C$90/NFM_fec!C$90)</f>
        <v>0</v>
      </c>
      <c r="D250" s="308">
        <f>IF(D$90=0,0,D$90/NFM_fec!D$90)</f>
        <v>0</v>
      </c>
      <c r="E250" s="308">
        <f>IF(E$90=0,0,E$90/NFM_fec!E$90)</f>
        <v>0</v>
      </c>
      <c r="F250" s="308">
        <f>IF(F$90=0,0,F$90/NFM_fec!F$90)</f>
        <v>0</v>
      </c>
      <c r="G250" s="308">
        <f>IF(G$90=0,0,G$90/NFM_fec!G$90)</f>
        <v>0</v>
      </c>
      <c r="H250" s="308">
        <f>IF(H$90=0,0,H$90/NFM_fec!H$90)</f>
        <v>0</v>
      </c>
      <c r="I250" s="308">
        <f>IF(I$90=0,0,I$90/NFM_fec!I$90)</f>
        <v>0</v>
      </c>
      <c r="J250" s="308">
        <f>IF(J$90=0,0,J$90/NFM_fec!J$90)</f>
        <v>0</v>
      </c>
      <c r="K250" s="308">
        <f>IF(K$90=0,0,K$90/NFM_fec!K$90)</f>
        <v>0</v>
      </c>
      <c r="L250" s="308">
        <f>IF(L$90=0,0,L$90/NFM_fec!L$90)</f>
        <v>0</v>
      </c>
      <c r="M250" s="308">
        <f>IF(M$90=0,0,M$90/NFM_fec!M$90)</f>
        <v>0</v>
      </c>
      <c r="N250" s="308">
        <f>IF(N$90=0,0,N$90/NFM_fec!N$90)</f>
        <v>0</v>
      </c>
      <c r="O250" s="308">
        <f>IF(O$90=0,0,O$90/NFM_fec!O$90)</f>
        <v>0</v>
      </c>
      <c r="P250" s="308">
        <f>IF(P$90=0,0,P$90/NFM_fec!P$90)</f>
        <v>0</v>
      </c>
      <c r="Q250" s="308">
        <f>IF(Q$90=0,0,Q$90/NFM_fec!Q$90)</f>
        <v>0</v>
      </c>
      <c r="R250" s="308">
        <f>IF(R$90=0,0,R$90/NFM_fec!R$90)</f>
        <v>0</v>
      </c>
      <c r="S250" s="308">
        <f>IF(S$90=0,0,S$90/NFM_fec!S$90)</f>
        <v>0</v>
      </c>
      <c r="T250" s="308">
        <f>IF(T$90=0,0,T$90/NFM_fec!T$90)</f>
        <v>0</v>
      </c>
      <c r="U250" s="308">
        <f>IF(U$90=0,0,U$90/NFM_fec!U$90)</f>
        <v>0</v>
      </c>
      <c r="V250" s="308">
        <f>IF(V$90=0,0,V$90/NFM_fec!V$90)</f>
        <v>0</v>
      </c>
      <c r="W250" s="308">
        <f>IF(W$90=0,0,W$90/NFM_fec!W$90)</f>
        <v>0</v>
      </c>
      <c r="X250" s="308">
        <f>IF(X$90=0,0,X$90/NFM_fec!X$90)</f>
        <v>0</v>
      </c>
      <c r="Y250" s="308">
        <f>IF(Y$90=0,0,Y$90/NFM_fec!Y$90)</f>
        <v>0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</v>
      </c>
      <c r="C251" s="309">
        <f>IF(C$97=0,0,C$97/NFM_fec!C$97)</f>
        <v>0</v>
      </c>
      <c r="D251" s="309">
        <f>IF(D$97=0,0,D$97/NFM_fec!D$97)</f>
        <v>0</v>
      </c>
      <c r="E251" s="309">
        <f>IF(E$97=0,0,E$97/NFM_fec!E$97)</f>
        <v>0</v>
      </c>
      <c r="F251" s="309">
        <f>IF(F$97=0,0,F$97/NFM_fec!F$97)</f>
        <v>0</v>
      </c>
      <c r="G251" s="309">
        <f>IF(G$97=0,0,G$97/NFM_fec!G$97)</f>
        <v>0</v>
      </c>
      <c r="H251" s="309">
        <f>IF(H$97=0,0,H$97/NFM_fec!H$97)</f>
        <v>0</v>
      </c>
      <c r="I251" s="309">
        <f>IF(I$97=0,0,I$97/NFM_fec!I$97)</f>
        <v>0</v>
      </c>
      <c r="J251" s="309">
        <f>IF(J$97=0,0,J$97/NFM_fec!J$97)</f>
        <v>0</v>
      </c>
      <c r="K251" s="309">
        <f>IF(K$97=0,0,K$97/NFM_fec!K$97)</f>
        <v>0</v>
      </c>
      <c r="L251" s="309">
        <f>IF(L$97=0,0,L$97/NFM_fec!L$97)</f>
        <v>0</v>
      </c>
      <c r="M251" s="309">
        <f>IF(M$97=0,0,M$97/NFM_fec!M$97)</f>
        <v>0</v>
      </c>
      <c r="N251" s="309">
        <f>IF(N$97=0,0,N$97/NFM_fec!N$97)</f>
        <v>0</v>
      </c>
      <c r="O251" s="309">
        <f>IF(O$97=0,0,O$97/NFM_fec!O$97)</f>
        <v>0</v>
      </c>
      <c r="P251" s="309">
        <f>IF(P$97=0,0,P$97/NFM_fec!P$97)</f>
        <v>0</v>
      </c>
      <c r="Q251" s="309">
        <f>IF(Q$97=0,0,Q$97/NFM_fec!Q$97)</f>
        <v>0</v>
      </c>
      <c r="R251" s="309">
        <f>IF(R$97=0,0,R$97/NFM_fec!R$97)</f>
        <v>0</v>
      </c>
      <c r="S251" s="309">
        <f>IF(S$97=0,0,S$97/NFM_fec!S$97)</f>
        <v>0</v>
      </c>
      <c r="T251" s="309">
        <f>IF(T$97=0,0,T$97/NFM_fec!T$97)</f>
        <v>0</v>
      </c>
      <c r="U251" s="309">
        <f>IF(U$97=0,0,U$97/NFM_fec!U$97)</f>
        <v>0</v>
      </c>
      <c r="V251" s="309">
        <f>IF(V$97=0,0,V$97/NFM_fec!V$97)</f>
        <v>0</v>
      </c>
      <c r="W251" s="309">
        <f>IF(W$97=0,0,W$97/NFM_fec!W$97)</f>
        <v>0</v>
      </c>
      <c r="X251" s="309">
        <f>IF(X$97=0,0,X$97/NFM_fec!X$97)</f>
        <v>0</v>
      </c>
      <c r="Y251" s="309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</v>
      </c>
      <c r="C253" s="304">
        <f>IF(C$115=0,0,C$115/NFM_fec!C$115)</f>
        <v>0</v>
      </c>
      <c r="D253" s="304">
        <f>IF(D$115=0,0,D$115/NFM_fec!D$115)</f>
        <v>0</v>
      </c>
      <c r="E253" s="304">
        <f>IF(E$115=0,0,E$115/NFM_fec!E$115)</f>
        <v>0</v>
      </c>
      <c r="F253" s="304">
        <f>IF(F$115=0,0,F$115/NFM_fec!F$115)</f>
        <v>0</v>
      </c>
      <c r="G253" s="304">
        <f>IF(G$115=0,0,G$115/NFM_fec!G$115)</f>
        <v>0</v>
      </c>
      <c r="H253" s="304">
        <f>IF(H$115=0,0,H$115/NFM_fec!H$115)</f>
        <v>0</v>
      </c>
      <c r="I253" s="304">
        <f>IF(I$115=0,0,I$115/NFM_fec!I$115)</f>
        <v>0</v>
      </c>
      <c r="J253" s="304">
        <f>IF(J$115=0,0,J$115/NFM_fec!J$115)</f>
        <v>0</v>
      </c>
      <c r="K253" s="304">
        <f>IF(K$115=0,0,K$115/NFM_fec!K$115)</f>
        <v>0</v>
      </c>
      <c r="L253" s="304">
        <f>IF(L$115=0,0,L$115/NFM_fec!L$115)</f>
        <v>0</v>
      </c>
      <c r="M253" s="304">
        <f>IF(M$115=0,0,M$115/NFM_fec!M$115)</f>
        <v>0</v>
      </c>
      <c r="N253" s="304">
        <f>IF(N$115=0,0,N$115/NFM_fec!N$115)</f>
        <v>0</v>
      </c>
      <c r="O253" s="304">
        <f>IF(O$115=0,0,O$115/NFM_fec!O$115)</f>
        <v>0</v>
      </c>
      <c r="P253" s="304">
        <f>IF(P$115=0,0,P$115/NFM_fec!P$115)</f>
        <v>0</v>
      </c>
      <c r="Q253" s="304">
        <f>IF(Q$115=0,0,Q$115/NFM_fec!Q$115)</f>
        <v>0</v>
      </c>
      <c r="R253" s="304">
        <f>IF(R$115=0,0,R$115/NFM_fec!R$115)</f>
        <v>0</v>
      </c>
      <c r="S253" s="304">
        <f>IF(S$115=0,0,S$115/NFM_fec!S$115)</f>
        <v>0</v>
      </c>
      <c r="T253" s="304">
        <f>IF(T$115=0,0,T$115/NFM_fec!T$115)</f>
        <v>0</v>
      </c>
      <c r="U253" s="304">
        <f>IF(U$115=0,0,U$115/NFM_fec!U$115)</f>
        <v>0</v>
      </c>
      <c r="V253" s="304">
        <f>IF(V$115=0,0,V$115/NFM_fec!V$115)</f>
        <v>0</v>
      </c>
      <c r="W253" s="304">
        <f>IF(W$115=0,0,W$115/NFM_fec!W$115)</f>
        <v>0</v>
      </c>
      <c r="X253" s="304">
        <f>IF(X$115=0,0,X$115/NFM_fec!X$115)</f>
        <v>0</v>
      </c>
      <c r="Y253" s="304">
        <f>IF(Y$115=0,0,Y$115/NFM_fec!Y$115)</f>
        <v>0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</v>
      </c>
      <c r="C254" s="305">
        <f>IF(C$116=0,0,C$116/NFM_fec!C$116)</f>
        <v>0</v>
      </c>
      <c r="D254" s="305">
        <f>IF(D$116=0,0,D$116/NFM_fec!D$116)</f>
        <v>0</v>
      </c>
      <c r="E254" s="305">
        <f>IF(E$116=0,0,E$116/NFM_fec!E$116)</f>
        <v>0</v>
      </c>
      <c r="F254" s="305">
        <f>IF(F$116=0,0,F$116/NFM_fec!F$116)</f>
        <v>0</v>
      </c>
      <c r="G254" s="305">
        <f>IF(G$116=0,0,G$116/NFM_fec!G$116)</f>
        <v>0</v>
      </c>
      <c r="H254" s="305">
        <f>IF(H$116=0,0,H$116/NFM_fec!H$116)</f>
        <v>0</v>
      </c>
      <c r="I254" s="305">
        <f>IF(I$116=0,0,I$116/NFM_fec!I$116)</f>
        <v>0</v>
      </c>
      <c r="J254" s="305">
        <f>IF(J$116=0,0,J$116/NFM_fec!J$116)</f>
        <v>0</v>
      </c>
      <c r="K254" s="305">
        <f>IF(K$116=0,0,K$116/NFM_fec!K$116)</f>
        <v>0</v>
      </c>
      <c r="L254" s="305">
        <f>IF(L$116=0,0,L$116/NFM_fec!L$116)</f>
        <v>0</v>
      </c>
      <c r="M254" s="305">
        <f>IF(M$116=0,0,M$116/NFM_fec!M$116)</f>
        <v>0</v>
      </c>
      <c r="N254" s="305">
        <f>IF(N$116=0,0,N$116/NFM_fec!N$116)</f>
        <v>0</v>
      </c>
      <c r="O254" s="305">
        <f>IF(O$116=0,0,O$116/NFM_fec!O$116)</f>
        <v>0</v>
      </c>
      <c r="P254" s="305">
        <f>IF(P$116=0,0,P$116/NFM_fec!P$116)</f>
        <v>0</v>
      </c>
      <c r="Q254" s="305">
        <f>IF(Q$116=0,0,Q$116/NFM_fec!Q$116)</f>
        <v>0</v>
      </c>
      <c r="R254" s="305">
        <f>IF(R$116=0,0,R$116/NFM_fec!R$116)</f>
        <v>0</v>
      </c>
      <c r="S254" s="305">
        <f>IF(S$116=0,0,S$116/NFM_fec!S$116)</f>
        <v>0</v>
      </c>
      <c r="T254" s="305">
        <f>IF(T$116=0,0,T$116/NFM_fec!T$116)</f>
        <v>0</v>
      </c>
      <c r="U254" s="305">
        <f>IF(U$116=0,0,U$116/NFM_fec!U$116)</f>
        <v>0</v>
      </c>
      <c r="V254" s="305">
        <f>IF(V$116=0,0,V$116/NFM_fec!V$116)</f>
        <v>0</v>
      </c>
      <c r="W254" s="305">
        <f>IF(W$116=0,0,W$116/NFM_fec!W$116)</f>
        <v>0</v>
      </c>
      <c r="X254" s="305">
        <f>IF(X$116=0,0,X$116/NFM_fec!X$116)</f>
        <v>0</v>
      </c>
      <c r="Y254" s="305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</v>
      </c>
      <c r="C255" s="306">
        <f>IF(C$117=0,0,C$117/NFM_fec!C$117)</f>
        <v>0</v>
      </c>
      <c r="D255" s="306">
        <f>IF(D$117=0,0,D$117/NFM_fec!D$117)</f>
        <v>0</v>
      </c>
      <c r="E255" s="306">
        <f>IF(E$117=0,0,E$117/NFM_fec!E$117)</f>
        <v>0</v>
      </c>
      <c r="F255" s="306">
        <f>IF(F$117=0,0,F$117/NFM_fec!F$117)</f>
        <v>0</v>
      </c>
      <c r="G255" s="306">
        <f>IF(G$117=0,0,G$117/NFM_fec!G$117)</f>
        <v>0</v>
      </c>
      <c r="H255" s="306">
        <f>IF(H$117=0,0,H$117/NFM_fec!H$117)</f>
        <v>0</v>
      </c>
      <c r="I255" s="306">
        <f>IF(I$117=0,0,I$117/NFM_fec!I$117)</f>
        <v>0</v>
      </c>
      <c r="J255" s="306">
        <f>IF(J$117=0,0,J$117/NFM_fec!J$117)</f>
        <v>0</v>
      </c>
      <c r="K255" s="306">
        <f>IF(K$117=0,0,K$117/NFM_fec!K$117)</f>
        <v>0</v>
      </c>
      <c r="L255" s="306">
        <f>IF(L$117=0,0,L$117/NFM_fec!L$117)</f>
        <v>0</v>
      </c>
      <c r="M255" s="306">
        <f>IF(M$117=0,0,M$117/NFM_fec!M$117)</f>
        <v>0</v>
      </c>
      <c r="N255" s="306">
        <f>IF(N$117=0,0,N$117/NFM_fec!N$117)</f>
        <v>0</v>
      </c>
      <c r="O255" s="306">
        <f>IF(O$117=0,0,O$117/NFM_fec!O$117)</f>
        <v>0</v>
      </c>
      <c r="P255" s="306">
        <f>IF(P$117=0,0,P$117/NFM_fec!P$117)</f>
        <v>0</v>
      </c>
      <c r="Q255" s="306">
        <f>IF(Q$117=0,0,Q$117/NFM_fec!Q$117)</f>
        <v>0</v>
      </c>
      <c r="R255" s="306">
        <f>IF(R$117=0,0,R$117/NFM_fec!R$117)</f>
        <v>0</v>
      </c>
      <c r="S255" s="306">
        <f>IF(S$117=0,0,S$117/NFM_fec!S$117)</f>
        <v>0</v>
      </c>
      <c r="T255" s="306">
        <f>IF(T$117=0,0,T$117/NFM_fec!T$117)</f>
        <v>0</v>
      </c>
      <c r="U255" s="306">
        <f>IF(U$117=0,0,U$117/NFM_fec!U$117)</f>
        <v>0</v>
      </c>
      <c r="V255" s="306">
        <f>IF(V$117=0,0,V$117/NFM_fec!V$117)</f>
        <v>0</v>
      </c>
      <c r="W255" s="306">
        <f>IF(W$117=0,0,W$117/NFM_fec!W$117)</f>
        <v>0</v>
      </c>
      <c r="X255" s="306">
        <f>IF(X$117=0,0,X$117/NFM_fec!X$117)</f>
        <v>0</v>
      </c>
      <c r="Y255" s="306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</v>
      </c>
      <c r="C256" s="306">
        <f>IF(C$118=0,0,C$118/NFM_fec!C$118)</f>
        <v>0</v>
      </c>
      <c r="D256" s="306">
        <f>IF(D$118=0,0,D$118/NFM_fec!D$118)</f>
        <v>0</v>
      </c>
      <c r="E256" s="306">
        <f>IF(E$118=0,0,E$118/NFM_fec!E$118)</f>
        <v>0</v>
      </c>
      <c r="F256" s="306">
        <f>IF(F$118=0,0,F$118/NFM_fec!F$118)</f>
        <v>0</v>
      </c>
      <c r="G256" s="306">
        <f>IF(G$118=0,0,G$118/NFM_fec!G$118)</f>
        <v>0</v>
      </c>
      <c r="H256" s="306">
        <f>IF(H$118=0,0,H$118/NFM_fec!H$118)</f>
        <v>0</v>
      </c>
      <c r="I256" s="306">
        <f>IF(I$118=0,0,I$118/NFM_fec!I$118)</f>
        <v>0</v>
      </c>
      <c r="J256" s="306">
        <f>IF(J$118=0,0,J$118/NFM_fec!J$118)</f>
        <v>0</v>
      </c>
      <c r="K256" s="306">
        <f>IF(K$118=0,0,K$118/NFM_fec!K$118)</f>
        <v>0</v>
      </c>
      <c r="L256" s="306">
        <f>IF(L$118=0,0,L$118/NFM_fec!L$118)</f>
        <v>0</v>
      </c>
      <c r="M256" s="306">
        <f>IF(M$118=0,0,M$118/NFM_fec!M$118)</f>
        <v>0</v>
      </c>
      <c r="N256" s="306">
        <f>IF(N$118=0,0,N$118/NFM_fec!N$118)</f>
        <v>0</v>
      </c>
      <c r="O256" s="306">
        <f>IF(O$118=0,0,O$118/NFM_fec!O$118)</f>
        <v>0</v>
      </c>
      <c r="P256" s="306">
        <f>IF(P$118=0,0,P$118/NFM_fec!P$118)</f>
        <v>0</v>
      </c>
      <c r="Q256" s="306">
        <f>IF(Q$118=0,0,Q$118/NFM_fec!Q$118)</f>
        <v>0</v>
      </c>
      <c r="R256" s="306">
        <f>IF(R$118=0,0,R$118/NFM_fec!R$118)</f>
        <v>0</v>
      </c>
      <c r="S256" s="306">
        <f>IF(S$118=0,0,S$118/NFM_fec!S$118)</f>
        <v>0</v>
      </c>
      <c r="T256" s="306">
        <f>IF(T$118=0,0,T$118/NFM_fec!T$118)</f>
        <v>0</v>
      </c>
      <c r="U256" s="306">
        <f>IF(U$118=0,0,U$118/NFM_fec!U$118)</f>
        <v>0</v>
      </c>
      <c r="V256" s="306">
        <f>IF(V$118=0,0,V$118/NFM_fec!V$118)</f>
        <v>0</v>
      </c>
      <c r="W256" s="306">
        <f>IF(W$118=0,0,W$118/NFM_fec!W$118)</f>
        <v>0</v>
      </c>
      <c r="X256" s="306">
        <f>IF(X$118=0,0,X$118/NFM_fec!X$118)</f>
        <v>0</v>
      </c>
      <c r="Y256" s="306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</v>
      </c>
      <c r="C257" s="306">
        <f>IF(C$119=0,0,C$119/NFM_fec!C$119)</f>
        <v>0</v>
      </c>
      <c r="D257" s="306">
        <f>IF(D$119=0,0,D$119/NFM_fec!D$119)</f>
        <v>0</v>
      </c>
      <c r="E257" s="306">
        <f>IF(E$119=0,0,E$119/NFM_fec!E$119)</f>
        <v>0</v>
      </c>
      <c r="F257" s="306">
        <f>IF(F$119=0,0,F$119/NFM_fec!F$119)</f>
        <v>0</v>
      </c>
      <c r="G257" s="306">
        <f>IF(G$119=0,0,G$119/NFM_fec!G$119)</f>
        <v>0</v>
      </c>
      <c r="H257" s="306">
        <f>IF(H$119=0,0,H$119/NFM_fec!H$119)</f>
        <v>0</v>
      </c>
      <c r="I257" s="306">
        <f>IF(I$119=0,0,I$119/NFM_fec!I$119)</f>
        <v>0</v>
      </c>
      <c r="J257" s="306">
        <f>IF(J$119=0,0,J$119/NFM_fec!J$119)</f>
        <v>0</v>
      </c>
      <c r="K257" s="306">
        <f>IF(K$119=0,0,K$119/NFM_fec!K$119)</f>
        <v>0</v>
      </c>
      <c r="L257" s="306">
        <f>IF(L$119=0,0,L$119/NFM_fec!L$119)</f>
        <v>0</v>
      </c>
      <c r="M257" s="306">
        <f>IF(M$119=0,0,M$119/NFM_fec!M$119)</f>
        <v>0</v>
      </c>
      <c r="N257" s="306">
        <f>IF(N$119=0,0,N$119/NFM_fec!N$119)</f>
        <v>0</v>
      </c>
      <c r="O257" s="306">
        <f>IF(O$119=0,0,O$119/NFM_fec!O$119)</f>
        <v>0</v>
      </c>
      <c r="P257" s="306">
        <f>IF(P$119=0,0,P$119/NFM_fec!P$119)</f>
        <v>0</v>
      </c>
      <c r="Q257" s="306">
        <f>IF(Q$119=0,0,Q$119/NFM_fec!Q$119)</f>
        <v>0</v>
      </c>
      <c r="R257" s="306">
        <f>IF(R$119=0,0,R$119/NFM_fec!R$119)</f>
        <v>0</v>
      </c>
      <c r="S257" s="306">
        <f>IF(S$119=0,0,S$119/NFM_fec!S$119)</f>
        <v>0</v>
      </c>
      <c r="T257" s="306">
        <f>IF(T$119=0,0,T$119/NFM_fec!T$119)</f>
        <v>0</v>
      </c>
      <c r="U257" s="306">
        <f>IF(U$119=0,0,U$119/NFM_fec!U$119)</f>
        <v>0</v>
      </c>
      <c r="V257" s="306">
        <f>IF(V$119=0,0,V$119/NFM_fec!V$119)</f>
        <v>0</v>
      </c>
      <c r="W257" s="306">
        <f>IF(W$119=0,0,W$119/NFM_fec!W$119)</f>
        <v>0</v>
      </c>
      <c r="X257" s="306">
        <f>IF(X$119=0,0,X$119/NFM_fec!X$119)</f>
        <v>0</v>
      </c>
      <c r="Y257" s="306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</v>
      </c>
      <c r="C258" s="307">
        <f>IF(C$120=0,0,C$120/NFM_fec!C$120)</f>
        <v>0</v>
      </c>
      <c r="D258" s="307">
        <f>IF(D$120=0,0,D$120/NFM_fec!D$120)</f>
        <v>0</v>
      </c>
      <c r="E258" s="307">
        <f>IF(E$120=0,0,E$120/NFM_fec!E$120)</f>
        <v>0</v>
      </c>
      <c r="F258" s="307">
        <f>IF(F$120=0,0,F$120/NFM_fec!F$120)</f>
        <v>0</v>
      </c>
      <c r="G258" s="307">
        <f>IF(G$120=0,0,G$120/NFM_fec!G$120)</f>
        <v>0</v>
      </c>
      <c r="H258" s="307">
        <f>IF(H$120=0,0,H$120/NFM_fec!H$120)</f>
        <v>0</v>
      </c>
      <c r="I258" s="307">
        <f>IF(I$120=0,0,I$120/NFM_fec!I$120)</f>
        <v>0</v>
      </c>
      <c r="J258" s="307">
        <f>IF(J$120=0,0,J$120/NFM_fec!J$120)</f>
        <v>0</v>
      </c>
      <c r="K258" s="307">
        <f>IF(K$120=0,0,K$120/NFM_fec!K$120)</f>
        <v>0</v>
      </c>
      <c r="L258" s="307">
        <f>IF(L$120=0,0,L$120/NFM_fec!L$120)</f>
        <v>0</v>
      </c>
      <c r="M258" s="307">
        <f>IF(M$120=0,0,M$120/NFM_fec!M$120)</f>
        <v>0</v>
      </c>
      <c r="N258" s="307">
        <f>IF(N$120=0,0,N$120/NFM_fec!N$120)</f>
        <v>0</v>
      </c>
      <c r="O258" s="307">
        <f>IF(O$120=0,0,O$120/NFM_fec!O$120)</f>
        <v>0</v>
      </c>
      <c r="P258" s="307">
        <f>IF(P$120=0,0,P$120/NFM_fec!P$120)</f>
        <v>0</v>
      </c>
      <c r="Q258" s="307">
        <f>IF(Q$120=0,0,Q$120/NFM_fec!Q$120)</f>
        <v>0</v>
      </c>
      <c r="R258" s="307">
        <f>IF(R$120=0,0,R$120/NFM_fec!R$120)</f>
        <v>0</v>
      </c>
      <c r="S258" s="307">
        <f>IF(S$120=0,0,S$120/NFM_fec!S$120)</f>
        <v>0</v>
      </c>
      <c r="T258" s="307">
        <f>IF(T$120=0,0,T$120/NFM_fec!T$120)</f>
        <v>0</v>
      </c>
      <c r="U258" s="307">
        <f>IF(U$120=0,0,U$120/NFM_fec!U$120)</f>
        <v>0</v>
      </c>
      <c r="V258" s="307">
        <f>IF(V$120=0,0,V$120/NFM_fec!V$120)</f>
        <v>0</v>
      </c>
      <c r="W258" s="307">
        <f>IF(W$120=0,0,W$120/NFM_fec!W$120)</f>
        <v>0</v>
      </c>
      <c r="X258" s="307">
        <f>IF(X$120=0,0,X$120/NFM_fec!X$120)</f>
        <v>0</v>
      </c>
      <c r="Y258" s="307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</v>
      </c>
      <c r="C259" s="308">
        <f>IF(C$126=0,0,C$126/NFM_fec!C$126)</f>
        <v>0</v>
      </c>
      <c r="D259" s="308">
        <f>IF(D$126=0,0,D$126/NFM_fec!D$126)</f>
        <v>0</v>
      </c>
      <c r="E259" s="308">
        <f>IF(E$126=0,0,E$126/NFM_fec!E$126)</f>
        <v>0</v>
      </c>
      <c r="F259" s="308">
        <f>IF(F$126=0,0,F$126/NFM_fec!F$126)</f>
        <v>0</v>
      </c>
      <c r="G259" s="308">
        <f>IF(G$126=0,0,G$126/NFM_fec!G$126)</f>
        <v>0</v>
      </c>
      <c r="H259" s="308">
        <f>IF(H$126=0,0,H$126/NFM_fec!H$126)</f>
        <v>0</v>
      </c>
      <c r="I259" s="308">
        <f>IF(I$126=0,0,I$126/NFM_fec!I$126)</f>
        <v>0</v>
      </c>
      <c r="J259" s="308">
        <f>IF(J$126=0,0,J$126/NFM_fec!J$126)</f>
        <v>0</v>
      </c>
      <c r="K259" s="308">
        <f>IF(K$126=0,0,K$126/NFM_fec!K$126)</f>
        <v>0</v>
      </c>
      <c r="L259" s="308">
        <f>IF(L$126=0,0,L$126/NFM_fec!L$126)</f>
        <v>0</v>
      </c>
      <c r="M259" s="308">
        <f>IF(M$126=0,0,M$126/NFM_fec!M$126)</f>
        <v>0</v>
      </c>
      <c r="N259" s="308">
        <f>IF(N$126=0,0,N$126/NFM_fec!N$126)</f>
        <v>0</v>
      </c>
      <c r="O259" s="308">
        <f>IF(O$126=0,0,O$126/NFM_fec!O$126)</f>
        <v>0</v>
      </c>
      <c r="P259" s="308">
        <f>IF(P$126=0,0,P$126/NFM_fec!P$126)</f>
        <v>0</v>
      </c>
      <c r="Q259" s="308">
        <f>IF(Q$126=0,0,Q$126/NFM_fec!Q$126)</f>
        <v>0</v>
      </c>
      <c r="R259" s="308">
        <f>IF(R$126=0,0,R$126/NFM_fec!R$126)</f>
        <v>0</v>
      </c>
      <c r="S259" s="308">
        <f>IF(S$126=0,0,S$126/NFM_fec!S$126)</f>
        <v>0</v>
      </c>
      <c r="T259" s="308">
        <f>IF(T$126=0,0,T$126/NFM_fec!T$126)</f>
        <v>0</v>
      </c>
      <c r="U259" s="308">
        <f>IF(U$126=0,0,U$126/NFM_fec!U$126)</f>
        <v>0</v>
      </c>
      <c r="V259" s="308">
        <f>IF(V$126=0,0,V$126/NFM_fec!V$126)</f>
        <v>0</v>
      </c>
      <c r="W259" s="308">
        <f>IF(W$126=0,0,W$126/NFM_fec!W$126)</f>
        <v>0</v>
      </c>
      <c r="X259" s="308">
        <f>IF(X$126=0,0,X$126/NFM_fec!X$126)</f>
        <v>0</v>
      </c>
      <c r="Y259" s="308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</v>
      </c>
      <c r="C260" s="308">
        <f>IF(C$134=0,0,C$134/NFM_fec!C$134)</f>
        <v>0</v>
      </c>
      <c r="D260" s="308">
        <f>IF(D$134=0,0,D$134/NFM_fec!D$134)</f>
        <v>0</v>
      </c>
      <c r="E260" s="308">
        <f>IF(E$134=0,0,E$134/NFM_fec!E$134)</f>
        <v>0</v>
      </c>
      <c r="F260" s="308">
        <f>IF(F$134=0,0,F$134/NFM_fec!F$134)</f>
        <v>0</v>
      </c>
      <c r="G260" s="308">
        <f>IF(G$134=0,0,G$134/NFM_fec!G$134)</f>
        <v>0</v>
      </c>
      <c r="H260" s="308">
        <f>IF(H$134=0,0,H$134/NFM_fec!H$134)</f>
        <v>0</v>
      </c>
      <c r="I260" s="308">
        <f>IF(I$134=0,0,I$134/NFM_fec!I$134)</f>
        <v>0</v>
      </c>
      <c r="J260" s="308">
        <f>IF(J$134=0,0,J$134/NFM_fec!J$134)</f>
        <v>0</v>
      </c>
      <c r="K260" s="308">
        <f>IF(K$134=0,0,K$134/NFM_fec!K$134)</f>
        <v>0</v>
      </c>
      <c r="L260" s="308">
        <f>IF(L$134=0,0,L$134/NFM_fec!L$134)</f>
        <v>0</v>
      </c>
      <c r="M260" s="308">
        <f>IF(M$134=0,0,M$134/NFM_fec!M$134)</f>
        <v>0</v>
      </c>
      <c r="N260" s="308">
        <f>IF(N$134=0,0,N$134/NFM_fec!N$134)</f>
        <v>0</v>
      </c>
      <c r="O260" s="308">
        <f>IF(O$134=0,0,O$134/NFM_fec!O$134)</f>
        <v>0</v>
      </c>
      <c r="P260" s="308">
        <f>IF(P$134=0,0,P$134/NFM_fec!P$134)</f>
        <v>0</v>
      </c>
      <c r="Q260" s="308">
        <f>IF(Q$134=0,0,Q$134/NFM_fec!Q$134)</f>
        <v>0</v>
      </c>
      <c r="R260" s="308">
        <f>IF(R$134=0,0,R$134/NFM_fec!R$134)</f>
        <v>0</v>
      </c>
      <c r="S260" s="308">
        <f>IF(S$134=0,0,S$134/NFM_fec!S$134)</f>
        <v>0</v>
      </c>
      <c r="T260" s="308">
        <f>IF(T$134=0,0,T$134/NFM_fec!T$134)</f>
        <v>0</v>
      </c>
      <c r="U260" s="308">
        <f>IF(U$134=0,0,U$134/NFM_fec!U$134)</f>
        <v>0</v>
      </c>
      <c r="V260" s="308">
        <f>IF(V$134=0,0,V$134/NFM_fec!V$134)</f>
        <v>0</v>
      </c>
      <c r="W260" s="308">
        <f>IF(W$134=0,0,W$134/NFM_fec!W$134)</f>
        <v>0</v>
      </c>
      <c r="X260" s="308">
        <f>IF(X$134=0,0,X$134/NFM_fec!X$134)</f>
        <v>0</v>
      </c>
      <c r="Y260" s="308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</v>
      </c>
      <c r="C261" s="309">
        <f>IF(C$141=0,0,C$141/NFM_fec!C$141)</f>
        <v>0</v>
      </c>
      <c r="D261" s="309">
        <f>IF(D$141=0,0,D$141/NFM_fec!D$141)</f>
        <v>0</v>
      </c>
      <c r="E261" s="309">
        <f>IF(E$141=0,0,E$141/NFM_fec!E$141)</f>
        <v>0</v>
      </c>
      <c r="F261" s="309">
        <f>IF(F$141=0,0,F$141/NFM_fec!F$141)</f>
        <v>0</v>
      </c>
      <c r="G261" s="309">
        <f>IF(G$141=0,0,G$141/NFM_fec!G$141)</f>
        <v>0</v>
      </c>
      <c r="H261" s="309">
        <f>IF(H$141=0,0,H$141/NFM_fec!H$141)</f>
        <v>0</v>
      </c>
      <c r="I261" s="309">
        <f>IF(I$141=0,0,I$141/NFM_fec!I$141)</f>
        <v>0</v>
      </c>
      <c r="J261" s="309">
        <f>IF(J$141=0,0,J$141/NFM_fec!J$141)</f>
        <v>0</v>
      </c>
      <c r="K261" s="309">
        <f>IF(K$141=0,0,K$141/NFM_fec!K$141)</f>
        <v>0</v>
      </c>
      <c r="L261" s="309">
        <f>IF(L$141=0,0,L$141/NFM_fec!L$141)</f>
        <v>0</v>
      </c>
      <c r="M261" s="309">
        <f>IF(M$141=0,0,M$141/NFM_fec!M$141)</f>
        <v>0</v>
      </c>
      <c r="N261" s="309">
        <f>IF(N$141=0,0,N$141/NFM_fec!N$141)</f>
        <v>0</v>
      </c>
      <c r="O261" s="309">
        <f>IF(O$141=0,0,O$141/NFM_fec!O$141)</f>
        <v>0</v>
      </c>
      <c r="P261" s="309">
        <f>IF(P$141=0,0,P$141/NFM_fec!P$141)</f>
        <v>0</v>
      </c>
      <c r="Q261" s="309">
        <f>IF(Q$141=0,0,Q$141/NFM_fec!Q$141)</f>
        <v>0</v>
      </c>
      <c r="R261" s="309">
        <f>IF(R$141=0,0,R$141/NFM_fec!R$141)</f>
        <v>0</v>
      </c>
      <c r="S261" s="309">
        <f>IF(S$141=0,0,S$141/NFM_fec!S$141)</f>
        <v>0</v>
      </c>
      <c r="T261" s="309">
        <f>IF(T$141=0,0,T$141/NFM_fec!T$141)</f>
        <v>0</v>
      </c>
      <c r="U261" s="309">
        <f>IF(U$141=0,0,U$141/NFM_fec!U$141)</f>
        <v>0</v>
      </c>
      <c r="V261" s="309">
        <f>IF(V$141=0,0,V$141/NFM_fec!V$141)</f>
        <v>0</v>
      </c>
      <c r="W261" s="309">
        <f>IF(W$141=0,0,W$141/NFM_fec!W$141)</f>
        <v>0</v>
      </c>
      <c r="X261" s="309">
        <f>IF(X$141=0,0,X$141/NFM_fec!X$141)</f>
        <v>0</v>
      </c>
      <c r="Y261" s="309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MT: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863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870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</v>
      </c>
      <c r="C97" s="294">
        <f t="shared" si="2"/>
        <v>0</v>
      </c>
      <c r="D97" s="294">
        <f t="shared" si="2"/>
        <v>0</v>
      </c>
      <c r="E97" s="294">
        <f t="shared" si="2"/>
        <v>0</v>
      </c>
      <c r="F97" s="294">
        <f t="shared" si="2"/>
        <v>0</v>
      </c>
      <c r="G97" s="294">
        <f t="shared" si="2"/>
        <v>0</v>
      </c>
      <c r="H97" s="294">
        <f t="shared" si="2"/>
        <v>0</v>
      </c>
      <c r="I97" s="294">
        <f t="shared" si="2"/>
        <v>0</v>
      </c>
      <c r="J97" s="294">
        <f t="shared" si="2"/>
        <v>0</v>
      </c>
      <c r="K97" s="294">
        <f t="shared" si="2"/>
        <v>0</v>
      </c>
      <c r="L97" s="294">
        <f t="shared" si="2"/>
        <v>0</v>
      </c>
      <c r="M97" s="294">
        <f t="shared" si="2"/>
        <v>0</v>
      </c>
      <c r="N97" s="294">
        <f t="shared" si="2"/>
        <v>0</v>
      </c>
      <c r="O97" s="294">
        <f t="shared" si="2"/>
        <v>0</v>
      </c>
      <c r="P97" s="294">
        <f t="shared" si="2"/>
        <v>0</v>
      </c>
      <c r="Q97" s="294">
        <f t="shared" si="2"/>
        <v>0</v>
      </c>
      <c r="R97" s="294">
        <f t="shared" si="2"/>
        <v>0</v>
      </c>
      <c r="S97" s="294">
        <f t="shared" si="2"/>
        <v>0</v>
      </c>
      <c r="T97" s="294">
        <f t="shared" si="2"/>
        <v>0</v>
      </c>
      <c r="U97" s="294">
        <f t="shared" si="2"/>
        <v>0</v>
      </c>
      <c r="V97" s="294">
        <f t="shared" si="2"/>
        <v>0</v>
      </c>
      <c r="W97" s="294">
        <f t="shared" si="2"/>
        <v>0</v>
      </c>
      <c r="X97" s="294">
        <f t="shared" si="2"/>
        <v>0</v>
      </c>
      <c r="Y97" s="294">
        <f t="shared" si="2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880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0</v>
      </c>
      <c r="C115" s="223">
        <f t="shared" si="3"/>
        <v>0</v>
      </c>
      <c r="D115" s="223">
        <f t="shared" si="3"/>
        <v>0</v>
      </c>
      <c r="E115" s="223">
        <f t="shared" si="3"/>
        <v>0</v>
      </c>
      <c r="F115" s="223">
        <f t="shared" si="3"/>
        <v>0</v>
      </c>
      <c r="G115" s="223">
        <f t="shared" si="3"/>
        <v>0</v>
      </c>
      <c r="H115" s="223">
        <f t="shared" si="3"/>
        <v>0</v>
      </c>
      <c r="I115" s="223">
        <f t="shared" si="3"/>
        <v>0</v>
      </c>
      <c r="J115" s="223">
        <f t="shared" si="3"/>
        <v>0</v>
      </c>
      <c r="K115" s="223">
        <f t="shared" si="3"/>
        <v>0</v>
      </c>
      <c r="L115" s="223">
        <f t="shared" si="3"/>
        <v>0</v>
      </c>
      <c r="M115" s="223">
        <f t="shared" si="3"/>
        <v>0</v>
      </c>
      <c r="N115" s="223">
        <f t="shared" si="3"/>
        <v>0</v>
      </c>
      <c r="O115" s="223">
        <f t="shared" si="3"/>
        <v>0</v>
      </c>
      <c r="P115" s="223">
        <f t="shared" si="3"/>
        <v>0</v>
      </c>
      <c r="Q115" s="223">
        <f t="shared" si="3"/>
        <v>0</v>
      </c>
      <c r="R115" s="223">
        <f t="shared" si="3"/>
        <v>0</v>
      </c>
      <c r="S115" s="223">
        <f t="shared" si="3"/>
        <v>0</v>
      </c>
      <c r="T115" s="223">
        <f t="shared" si="3"/>
        <v>0</v>
      </c>
      <c r="U115" s="223">
        <f t="shared" si="3"/>
        <v>0</v>
      </c>
      <c r="V115" s="223">
        <f t="shared" si="3"/>
        <v>0</v>
      </c>
      <c r="W115" s="223">
        <f t="shared" si="3"/>
        <v>0</v>
      </c>
      <c r="X115" s="223">
        <f t="shared" si="3"/>
        <v>0</v>
      </c>
      <c r="Y115" s="223">
        <f t="shared" si="3"/>
        <v>0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897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898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903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906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907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911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913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914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0</v>
      </c>
      <c r="C141" s="261">
        <f t="shared" si="4"/>
        <v>0</v>
      </c>
      <c r="D141" s="261">
        <f t="shared" si="4"/>
        <v>0</v>
      </c>
      <c r="E141" s="261">
        <f t="shared" si="4"/>
        <v>0</v>
      </c>
      <c r="F141" s="261">
        <f t="shared" si="4"/>
        <v>0</v>
      </c>
      <c r="G141" s="261">
        <f t="shared" si="4"/>
        <v>0</v>
      </c>
      <c r="H141" s="261">
        <f t="shared" si="4"/>
        <v>0</v>
      </c>
      <c r="I141" s="261">
        <f t="shared" si="4"/>
        <v>0</v>
      </c>
      <c r="J141" s="261">
        <f t="shared" si="4"/>
        <v>0</v>
      </c>
      <c r="K141" s="261">
        <f t="shared" si="4"/>
        <v>0</v>
      </c>
      <c r="L141" s="261">
        <f t="shared" si="4"/>
        <v>0</v>
      </c>
      <c r="M141" s="261">
        <f t="shared" si="4"/>
        <v>0</v>
      </c>
      <c r="N141" s="261">
        <f t="shared" si="4"/>
        <v>0</v>
      </c>
      <c r="O141" s="261">
        <f t="shared" si="4"/>
        <v>0</v>
      </c>
      <c r="P141" s="261">
        <f t="shared" si="4"/>
        <v>0</v>
      </c>
      <c r="Q141" s="261">
        <f t="shared" si="4"/>
        <v>0</v>
      </c>
      <c r="R141" s="261">
        <f t="shared" si="4"/>
        <v>0</v>
      </c>
      <c r="S141" s="261">
        <f t="shared" si="4"/>
        <v>0</v>
      </c>
      <c r="T141" s="261">
        <f t="shared" si="4"/>
        <v>0</v>
      </c>
      <c r="U141" s="261">
        <f t="shared" si="4"/>
        <v>0</v>
      </c>
      <c r="V141" s="261">
        <f t="shared" si="4"/>
        <v>0</v>
      </c>
      <c r="W141" s="261">
        <f t="shared" si="4"/>
        <v>0</v>
      </c>
      <c r="X141" s="261">
        <f t="shared" si="4"/>
        <v>0</v>
      </c>
      <c r="Y141" s="261">
        <f t="shared" si="4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919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920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921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925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926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0</v>
      </c>
      <c r="C158" s="279">
        <v>0</v>
      </c>
      <c r="D158" s="279">
        <v>0</v>
      </c>
      <c r="E158" s="279">
        <v>0</v>
      </c>
      <c r="F158" s="279">
        <v>0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0</v>
      </c>
      <c r="N158" s="279">
        <v>0</v>
      </c>
      <c r="O158" s="279">
        <v>0</v>
      </c>
      <c r="P158" s="279">
        <v>0</v>
      </c>
      <c r="Q158" s="279">
        <v>0</v>
      </c>
      <c r="R158" s="279">
        <v>0</v>
      </c>
      <c r="S158" s="279">
        <v>0</v>
      </c>
      <c r="T158" s="279">
        <v>0</v>
      </c>
      <c r="U158" s="279">
        <v>0</v>
      </c>
      <c r="V158" s="279">
        <v>0</v>
      </c>
      <c r="W158" s="279">
        <v>0</v>
      </c>
      <c r="X158" s="279">
        <v>0</v>
      </c>
      <c r="Y158" s="279">
        <v>0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</v>
      </c>
      <c r="C187" s="232">
        <f t="shared" si="28"/>
        <v>0</v>
      </c>
      <c r="D187" s="232">
        <f t="shared" si="28"/>
        <v>0</v>
      </c>
      <c r="E187" s="232">
        <f t="shared" si="28"/>
        <v>0</v>
      </c>
      <c r="F187" s="232">
        <f t="shared" si="28"/>
        <v>0</v>
      </c>
      <c r="G187" s="232">
        <f t="shared" si="28"/>
        <v>0</v>
      </c>
      <c r="H187" s="232">
        <f t="shared" si="28"/>
        <v>0</v>
      </c>
      <c r="I187" s="232">
        <f t="shared" si="28"/>
        <v>0</v>
      </c>
      <c r="J187" s="232">
        <f t="shared" si="28"/>
        <v>0</v>
      </c>
      <c r="K187" s="232">
        <f t="shared" si="28"/>
        <v>0</v>
      </c>
      <c r="L187" s="232">
        <f t="shared" si="28"/>
        <v>0</v>
      </c>
      <c r="M187" s="232">
        <f t="shared" si="28"/>
        <v>0</v>
      </c>
      <c r="N187" s="232">
        <f t="shared" si="28"/>
        <v>0</v>
      </c>
      <c r="O187" s="232">
        <f t="shared" si="28"/>
        <v>0</v>
      </c>
      <c r="P187" s="232">
        <f t="shared" si="28"/>
        <v>0</v>
      </c>
      <c r="Q187" s="232">
        <f t="shared" si="28"/>
        <v>0</v>
      </c>
      <c r="R187" s="232">
        <f t="shared" si="28"/>
        <v>0</v>
      </c>
      <c r="S187" s="232">
        <f t="shared" si="28"/>
        <v>0</v>
      </c>
      <c r="T187" s="232">
        <f t="shared" si="28"/>
        <v>0</v>
      </c>
      <c r="U187" s="232">
        <f t="shared" si="28"/>
        <v>0</v>
      </c>
      <c r="V187" s="232">
        <f t="shared" si="28"/>
        <v>0</v>
      </c>
      <c r="W187" s="232">
        <f t="shared" si="28"/>
        <v>0</v>
      </c>
      <c r="X187" s="232">
        <f t="shared" si="28"/>
        <v>0</v>
      </c>
      <c r="Y187" s="232">
        <f t="shared" si="28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0</v>
      </c>
      <c r="C192" s="300">
        <f t="shared" si="33"/>
        <v>0</v>
      </c>
      <c r="D192" s="300">
        <f t="shared" si="33"/>
        <v>0</v>
      </c>
      <c r="E192" s="300">
        <f t="shared" si="33"/>
        <v>0</v>
      </c>
      <c r="F192" s="300">
        <f t="shared" si="33"/>
        <v>0</v>
      </c>
      <c r="G192" s="300">
        <f t="shared" si="33"/>
        <v>0</v>
      </c>
      <c r="H192" s="300">
        <f t="shared" si="33"/>
        <v>0</v>
      </c>
      <c r="I192" s="300">
        <f t="shared" si="33"/>
        <v>0</v>
      </c>
      <c r="J192" s="300">
        <f t="shared" si="33"/>
        <v>0</v>
      </c>
      <c r="K192" s="300">
        <f t="shared" si="33"/>
        <v>0</v>
      </c>
      <c r="L192" s="300">
        <f t="shared" si="33"/>
        <v>0</v>
      </c>
      <c r="M192" s="300">
        <f t="shared" si="33"/>
        <v>0</v>
      </c>
      <c r="N192" s="300">
        <f t="shared" si="33"/>
        <v>0</v>
      </c>
      <c r="O192" s="300">
        <f t="shared" si="33"/>
        <v>0</v>
      </c>
      <c r="P192" s="300">
        <f t="shared" si="33"/>
        <v>0</v>
      </c>
      <c r="Q192" s="300">
        <f t="shared" si="33"/>
        <v>0</v>
      </c>
      <c r="R192" s="300">
        <f t="shared" si="33"/>
        <v>0</v>
      </c>
      <c r="S192" s="300">
        <f t="shared" si="33"/>
        <v>0</v>
      </c>
      <c r="T192" s="300">
        <f t="shared" si="33"/>
        <v>0</v>
      </c>
      <c r="U192" s="300">
        <f t="shared" si="33"/>
        <v>0</v>
      </c>
      <c r="V192" s="300">
        <f t="shared" si="33"/>
        <v>0</v>
      </c>
      <c r="W192" s="300">
        <f t="shared" si="33"/>
        <v>0</v>
      </c>
      <c r="X192" s="300">
        <f t="shared" si="33"/>
        <v>0</v>
      </c>
      <c r="Y192" s="300">
        <f t="shared" si="33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</v>
      </c>
      <c r="C193" s="301">
        <f t="shared" si="34"/>
        <v>0</v>
      </c>
      <c r="D193" s="301">
        <f t="shared" si="34"/>
        <v>0</v>
      </c>
      <c r="E193" s="301">
        <f t="shared" si="34"/>
        <v>0</v>
      </c>
      <c r="F193" s="301">
        <f t="shared" si="34"/>
        <v>0</v>
      </c>
      <c r="G193" s="301">
        <f t="shared" si="34"/>
        <v>0</v>
      </c>
      <c r="H193" s="301">
        <f t="shared" si="34"/>
        <v>0</v>
      </c>
      <c r="I193" s="301">
        <f t="shared" si="34"/>
        <v>0</v>
      </c>
      <c r="J193" s="301">
        <f t="shared" si="34"/>
        <v>0</v>
      </c>
      <c r="K193" s="301">
        <f t="shared" si="34"/>
        <v>0</v>
      </c>
      <c r="L193" s="301">
        <f t="shared" si="34"/>
        <v>0</v>
      </c>
      <c r="M193" s="301">
        <f t="shared" si="34"/>
        <v>0</v>
      </c>
      <c r="N193" s="301">
        <f t="shared" si="34"/>
        <v>0</v>
      </c>
      <c r="O193" s="301">
        <f t="shared" si="34"/>
        <v>0</v>
      </c>
      <c r="P193" s="301">
        <f t="shared" si="34"/>
        <v>0</v>
      </c>
      <c r="Q193" s="301">
        <f t="shared" si="34"/>
        <v>0</v>
      </c>
      <c r="R193" s="301">
        <f t="shared" si="34"/>
        <v>0</v>
      </c>
      <c r="S193" s="301">
        <f t="shared" si="34"/>
        <v>0</v>
      </c>
      <c r="T193" s="301">
        <f t="shared" si="34"/>
        <v>0</v>
      </c>
      <c r="U193" s="301">
        <f t="shared" si="34"/>
        <v>0</v>
      </c>
      <c r="V193" s="301">
        <f t="shared" si="34"/>
        <v>0</v>
      </c>
      <c r="W193" s="301">
        <f t="shared" si="34"/>
        <v>0</v>
      </c>
      <c r="X193" s="301">
        <f t="shared" si="34"/>
        <v>0</v>
      </c>
      <c r="Y193" s="301">
        <f t="shared" si="34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</v>
      </c>
      <c r="C194" s="302">
        <f t="shared" si="35"/>
        <v>0</v>
      </c>
      <c r="D194" s="302">
        <f t="shared" si="35"/>
        <v>0</v>
      </c>
      <c r="E194" s="302">
        <f t="shared" si="35"/>
        <v>0</v>
      </c>
      <c r="F194" s="302">
        <f t="shared" si="35"/>
        <v>0</v>
      </c>
      <c r="G194" s="302">
        <f t="shared" si="35"/>
        <v>0</v>
      </c>
      <c r="H194" s="302">
        <f t="shared" si="35"/>
        <v>0</v>
      </c>
      <c r="I194" s="302">
        <f t="shared" si="35"/>
        <v>0</v>
      </c>
      <c r="J194" s="302">
        <f t="shared" si="35"/>
        <v>0</v>
      </c>
      <c r="K194" s="302">
        <f t="shared" si="35"/>
        <v>0</v>
      </c>
      <c r="L194" s="302">
        <f t="shared" si="35"/>
        <v>0</v>
      </c>
      <c r="M194" s="302">
        <f t="shared" si="35"/>
        <v>0</v>
      </c>
      <c r="N194" s="302">
        <f t="shared" si="35"/>
        <v>0</v>
      </c>
      <c r="O194" s="302">
        <f t="shared" si="35"/>
        <v>0</v>
      </c>
      <c r="P194" s="302">
        <f t="shared" si="35"/>
        <v>0</v>
      </c>
      <c r="Q194" s="302">
        <f t="shared" si="35"/>
        <v>0</v>
      </c>
      <c r="R194" s="302">
        <f t="shared" si="35"/>
        <v>0</v>
      </c>
      <c r="S194" s="302">
        <f t="shared" si="35"/>
        <v>0</v>
      </c>
      <c r="T194" s="302">
        <f t="shared" si="35"/>
        <v>0</v>
      </c>
      <c r="U194" s="302">
        <f t="shared" si="35"/>
        <v>0</v>
      </c>
      <c r="V194" s="302">
        <f t="shared" si="35"/>
        <v>0</v>
      </c>
      <c r="W194" s="302">
        <f t="shared" si="35"/>
        <v>0</v>
      </c>
      <c r="X194" s="302">
        <f t="shared" si="35"/>
        <v>0</v>
      </c>
      <c r="Y194" s="302">
        <f t="shared" si="35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</v>
      </c>
      <c r="C196" s="301">
        <f t="shared" si="37"/>
        <v>0</v>
      </c>
      <c r="D196" s="301">
        <f t="shared" si="37"/>
        <v>0</v>
      </c>
      <c r="E196" s="301">
        <f t="shared" si="37"/>
        <v>0</v>
      </c>
      <c r="F196" s="301">
        <f t="shared" si="37"/>
        <v>0</v>
      </c>
      <c r="G196" s="301">
        <f t="shared" si="37"/>
        <v>0</v>
      </c>
      <c r="H196" s="301">
        <f t="shared" si="37"/>
        <v>0</v>
      </c>
      <c r="I196" s="301">
        <f t="shared" si="37"/>
        <v>0</v>
      </c>
      <c r="J196" s="301">
        <f t="shared" si="37"/>
        <v>0</v>
      </c>
      <c r="K196" s="301">
        <f t="shared" si="37"/>
        <v>0</v>
      </c>
      <c r="L196" s="301">
        <f t="shared" si="37"/>
        <v>0</v>
      </c>
      <c r="M196" s="301">
        <f t="shared" si="37"/>
        <v>0</v>
      </c>
      <c r="N196" s="301">
        <f t="shared" si="37"/>
        <v>0</v>
      </c>
      <c r="O196" s="301">
        <f t="shared" si="37"/>
        <v>0</v>
      </c>
      <c r="P196" s="301">
        <f t="shared" si="37"/>
        <v>0</v>
      </c>
      <c r="Q196" s="301">
        <f t="shared" si="37"/>
        <v>0</v>
      </c>
      <c r="R196" s="301">
        <f t="shared" si="37"/>
        <v>0</v>
      </c>
      <c r="S196" s="301">
        <f t="shared" si="37"/>
        <v>0</v>
      </c>
      <c r="T196" s="301">
        <f t="shared" si="37"/>
        <v>0</v>
      </c>
      <c r="U196" s="301">
        <f t="shared" si="37"/>
        <v>0</v>
      </c>
      <c r="V196" s="301">
        <f t="shared" si="37"/>
        <v>0</v>
      </c>
      <c r="W196" s="301">
        <f t="shared" si="37"/>
        <v>0</v>
      </c>
      <c r="X196" s="301">
        <f t="shared" si="37"/>
        <v>0</v>
      </c>
      <c r="Y196" s="301">
        <f t="shared" si="37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</v>
      </c>
      <c r="C197" s="302">
        <f t="shared" si="38"/>
        <v>0</v>
      </c>
      <c r="D197" s="302">
        <f t="shared" si="38"/>
        <v>0</v>
      </c>
      <c r="E197" s="302">
        <f t="shared" si="38"/>
        <v>0</v>
      </c>
      <c r="F197" s="302">
        <f t="shared" si="38"/>
        <v>0</v>
      </c>
      <c r="G197" s="302">
        <f t="shared" si="38"/>
        <v>0</v>
      </c>
      <c r="H197" s="302">
        <f t="shared" si="38"/>
        <v>0</v>
      </c>
      <c r="I197" s="302">
        <f t="shared" si="38"/>
        <v>0</v>
      </c>
      <c r="J197" s="302">
        <f t="shared" si="38"/>
        <v>0</v>
      </c>
      <c r="K197" s="302">
        <f t="shared" si="38"/>
        <v>0</v>
      </c>
      <c r="L197" s="302">
        <f t="shared" si="38"/>
        <v>0</v>
      </c>
      <c r="M197" s="302">
        <f t="shared" si="38"/>
        <v>0</v>
      </c>
      <c r="N197" s="302">
        <f t="shared" si="38"/>
        <v>0</v>
      </c>
      <c r="O197" s="302">
        <f t="shared" si="38"/>
        <v>0</v>
      </c>
      <c r="P197" s="302">
        <f t="shared" si="38"/>
        <v>0</v>
      </c>
      <c r="Q197" s="302">
        <f t="shared" si="38"/>
        <v>0</v>
      </c>
      <c r="R197" s="302">
        <f t="shared" si="38"/>
        <v>0</v>
      </c>
      <c r="S197" s="302">
        <f t="shared" si="38"/>
        <v>0</v>
      </c>
      <c r="T197" s="302">
        <f t="shared" si="38"/>
        <v>0</v>
      </c>
      <c r="U197" s="302">
        <f t="shared" si="38"/>
        <v>0</v>
      </c>
      <c r="V197" s="302">
        <f t="shared" si="38"/>
        <v>0</v>
      </c>
      <c r="W197" s="302">
        <f t="shared" si="38"/>
        <v>0</v>
      </c>
      <c r="X197" s="302">
        <f t="shared" si="38"/>
        <v>0</v>
      </c>
      <c r="Y197" s="302">
        <f t="shared" si="38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</v>
      </c>
      <c r="C199" s="301">
        <f t="shared" si="40"/>
        <v>0</v>
      </c>
      <c r="D199" s="301">
        <f t="shared" si="40"/>
        <v>0</v>
      </c>
      <c r="E199" s="301">
        <f t="shared" si="40"/>
        <v>0</v>
      </c>
      <c r="F199" s="301">
        <f t="shared" si="40"/>
        <v>0</v>
      </c>
      <c r="G199" s="301">
        <f t="shared" si="40"/>
        <v>0</v>
      </c>
      <c r="H199" s="301">
        <f t="shared" si="40"/>
        <v>0</v>
      </c>
      <c r="I199" s="301">
        <f t="shared" si="40"/>
        <v>0</v>
      </c>
      <c r="J199" s="301">
        <f t="shared" si="40"/>
        <v>0</v>
      </c>
      <c r="K199" s="301">
        <f t="shared" si="40"/>
        <v>0</v>
      </c>
      <c r="L199" s="301">
        <f t="shared" si="40"/>
        <v>0</v>
      </c>
      <c r="M199" s="301">
        <f t="shared" si="40"/>
        <v>0</v>
      </c>
      <c r="N199" s="301">
        <f t="shared" si="40"/>
        <v>0</v>
      </c>
      <c r="O199" s="301">
        <f t="shared" si="40"/>
        <v>0</v>
      </c>
      <c r="P199" s="301">
        <f t="shared" si="40"/>
        <v>0</v>
      </c>
      <c r="Q199" s="301">
        <f t="shared" si="40"/>
        <v>0</v>
      </c>
      <c r="R199" s="301">
        <f t="shared" si="40"/>
        <v>0</v>
      </c>
      <c r="S199" s="301">
        <f t="shared" si="40"/>
        <v>0</v>
      </c>
      <c r="T199" s="301">
        <f t="shared" si="40"/>
        <v>0</v>
      </c>
      <c r="U199" s="301">
        <f t="shared" si="40"/>
        <v>0</v>
      </c>
      <c r="V199" s="301">
        <f t="shared" si="40"/>
        <v>0</v>
      </c>
      <c r="W199" s="301">
        <f t="shared" si="40"/>
        <v>0</v>
      </c>
      <c r="X199" s="301">
        <f t="shared" si="40"/>
        <v>0</v>
      </c>
      <c r="Y199" s="301">
        <f t="shared" si="40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</v>
      </c>
      <c r="C200" s="302">
        <f t="shared" si="41"/>
        <v>0</v>
      </c>
      <c r="D200" s="302">
        <f t="shared" si="41"/>
        <v>0</v>
      </c>
      <c r="E200" s="302">
        <f t="shared" si="41"/>
        <v>0</v>
      </c>
      <c r="F200" s="302">
        <f t="shared" si="41"/>
        <v>0</v>
      </c>
      <c r="G200" s="302">
        <f t="shared" si="41"/>
        <v>0</v>
      </c>
      <c r="H200" s="302">
        <f t="shared" si="41"/>
        <v>0</v>
      </c>
      <c r="I200" s="302">
        <f t="shared" si="41"/>
        <v>0</v>
      </c>
      <c r="J200" s="302">
        <f t="shared" si="41"/>
        <v>0</v>
      </c>
      <c r="K200" s="302">
        <f t="shared" si="41"/>
        <v>0</v>
      </c>
      <c r="L200" s="302">
        <f t="shared" si="41"/>
        <v>0</v>
      </c>
      <c r="M200" s="302">
        <f t="shared" si="41"/>
        <v>0</v>
      </c>
      <c r="N200" s="302">
        <f t="shared" si="41"/>
        <v>0</v>
      </c>
      <c r="O200" s="302">
        <f t="shared" si="41"/>
        <v>0</v>
      </c>
      <c r="P200" s="302">
        <f t="shared" si="41"/>
        <v>0</v>
      </c>
      <c r="Q200" s="302">
        <f t="shared" si="41"/>
        <v>0</v>
      </c>
      <c r="R200" s="302">
        <f t="shared" si="41"/>
        <v>0</v>
      </c>
      <c r="S200" s="302">
        <f t="shared" si="41"/>
        <v>0</v>
      </c>
      <c r="T200" s="302">
        <f t="shared" si="41"/>
        <v>0</v>
      </c>
      <c r="U200" s="302">
        <f t="shared" si="41"/>
        <v>0</v>
      </c>
      <c r="V200" s="302">
        <f t="shared" si="41"/>
        <v>0</v>
      </c>
      <c r="W200" s="302">
        <f t="shared" si="41"/>
        <v>0</v>
      </c>
      <c r="X200" s="302">
        <f t="shared" si="41"/>
        <v>0</v>
      </c>
      <c r="Y200" s="302">
        <f t="shared" si="41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</v>
      </c>
      <c r="C201" s="302">
        <f t="shared" si="42"/>
        <v>0</v>
      </c>
      <c r="D201" s="302">
        <f t="shared" si="42"/>
        <v>0</v>
      </c>
      <c r="E201" s="302">
        <f t="shared" si="42"/>
        <v>0</v>
      </c>
      <c r="F201" s="302">
        <f t="shared" si="42"/>
        <v>0</v>
      </c>
      <c r="G201" s="302">
        <f t="shared" si="42"/>
        <v>0</v>
      </c>
      <c r="H201" s="302">
        <f t="shared" si="42"/>
        <v>0</v>
      </c>
      <c r="I201" s="302">
        <f t="shared" si="42"/>
        <v>0</v>
      </c>
      <c r="J201" s="302">
        <f t="shared" si="42"/>
        <v>0</v>
      </c>
      <c r="K201" s="302">
        <f t="shared" si="42"/>
        <v>0</v>
      </c>
      <c r="L201" s="302">
        <f t="shared" si="42"/>
        <v>0</v>
      </c>
      <c r="M201" s="302">
        <f t="shared" si="42"/>
        <v>0</v>
      </c>
      <c r="N201" s="302">
        <f t="shared" si="42"/>
        <v>0</v>
      </c>
      <c r="O201" s="302">
        <f t="shared" si="42"/>
        <v>0</v>
      </c>
      <c r="P201" s="302">
        <f t="shared" si="42"/>
        <v>0</v>
      </c>
      <c r="Q201" s="302">
        <f t="shared" si="42"/>
        <v>0</v>
      </c>
      <c r="R201" s="302">
        <f t="shared" si="42"/>
        <v>0</v>
      </c>
      <c r="S201" s="302">
        <f t="shared" si="42"/>
        <v>0</v>
      </c>
      <c r="T201" s="302">
        <f t="shared" si="42"/>
        <v>0</v>
      </c>
      <c r="U201" s="302">
        <f t="shared" si="42"/>
        <v>0</v>
      </c>
      <c r="V201" s="302">
        <f t="shared" si="42"/>
        <v>0</v>
      </c>
      <c r="W201" s="302">
        <f t="shared" si="42"/>
        <v>0</v>
      </c>
      <c r="X201" s="302">
        <f t="shared" si="42"/>
        <v>0</v>
      </c>
      <c r="Y201" s="302">
        <f t="shared" si="42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0</v>
      </c>
      <c r="C204" s="232">
        <f t="shared" si="44"/>
        <v>0</v>
      </c>
      <c r="D204" s="232">
        <f t="shared" si="44"/>
        <v>0</v>
      </c>
      <c r="E204" s="232">
        <f t="shared" si="44"/>
        <v>0</v>
      </c>
      <c r="F204" s="232">
        <f t="shared" si="44"/>
        <v>0</v>
      </c>
      <c r="G204" s="232">
        <f t="shared" si="44"/>
        <v>0</v>
      </c>
      <c r="H204" s="232">
        <f t="shared" si="44"/>
        <v>0</v>
      </c>
      <c r="I204" s="232">
        <f t="shared" si="44"/>
        <v>0</v>
      </c>
      <c r="J204" s="232">
        <f t="shared" si="44"/>
        <v>0</v>
      </c>
      <c r="K204" s="232">
        <f t="shared" si="44"/>
        <v>0</v>
      </c>
      <c r="L204" s="232">
        <f t="shared" si="44"/>
        <v>0</v>
      </c>
      <c r="M204" s="232">
        <f t="shared" si="44"/>
        <v>0</v>
      </c>
      <c r="N204" s="232">
        <f t="shared" si="44"/>
        <v>0</v>
      </c>
      <c r="O204" s="232">
        <f t="shared" si="44"/>
        <v>0</v>
      </c>
      <c r="P204" s="232">
        <f t="shared" si="44"/>
        <v>0</v>
      </c>
      <c r="Q204" s="232">
        <f t="shared" si="44"/>
        <v>0</v>
      </c>
      <c r="R204" s="232">
        <f t="shared" si="44"/>
        <v>0</v>
      </c>
      <c r="S204" s="232">
        <f t="shared" si="44"/>
        <v>0</v>
      </c>
      <c r="T204" s="232">
        <f t="shared" si="44"/>
        <v>0</v>
      </c>
      <c r="U204" s="232">
        <f t="shared" si="44"/>
        <v>0</v>
      </c>
      <c r="V204" s="232">
        <f t="shared" si="44"/>
        <v>0</v>
      </c>
      <c r="W204" s="232">
        <f t="shared" si="44"/>
        <v>0</v>
      </c>
      <c r="X204" s="232">
        <f t="shared" si="44"/>
        <v>0</v>
      </c>
      <c r="Y204" s="232">
        <f t="shared" si="44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0</v>
      </c>
      <c r="C209" s="300">
        <f t="shared" si="49"/>
        <v>0</v>
      </c>
      <c r="D209" s="300">
        <f t="shared" si="49"/>
        <v>0</v>
      </c>
      <c r="E209" s="300">
        <f t="shared" si="49"/>
        <v>0</v>
      </c>
      <c r="F209" s="300">
        <f t="shared" si="49"/>
        <v>0</v>
      </c>
      <c r="G209" s="300">
        <f t="shared" si="49"/>
        <v>0</v>
      </c>
      <c r="H209" s="300">
        <f t="shared" si="49"/>
        <v>0</v>
      </c>
      <c r="I209" s="300">
        <f t="shared" si="49"/>
        <v>0</v>
      </c>
      <c r="J209" s="300">
        <f t="shared" si="49"/>
        <v>0</v>
      </c>
      <c r="K209" s="300">
        <f t="shared" si="49"/>
        <v>0</v>
      </c>
      <c r="L209" s="300">
        <f t="shared" si="49"/>
        <v>0</v>
      </c>
      <c r="M209" s="300">
        <f t="shared" si="49"/>
        <v>0</v>
      </c>
      <c r="N209" s="300">
        <f t="shared" si="49"/>
        <v>0</v>
      </c>
      <c r="O209" s="300">
        <f t="shared" si="49"/>
        <v>0</v>
      </c>
      <c r="P209" s="300">
        <f t="shared" si="49"/>
        <v>0</v>
      </c>
      <c r="Q209" s="300">
        <f t="shared" si="49"/>
        <v>0</v>
      </c>
      <c r="R209" s="300">
        <f t="shared" si="49"/>
        <v>0</v>
      </c>
      <c r="S209" s="300">
        <f t="shared" si="49"/>
        <v>0</v>
      </c>
      <c r="T209" s="300">
        <f t="shared" si="49"/>
        <v>0</v>
      </c>
      <c r="U209" s="300">
        <f t="shared" si="49"/>
        <v>0</v>
      </c>
      <c r="V209" s="300">
        <f t="shared" si="49"/>
        <v>0</v>
      </c>
      <c r="W209" s="300">
        <f t="shared" si="49"/>
        <v>0</v>
      </c>
      <c r="X209" s="300">
        <f t="shared" si="49"/>
        <v>0</v>
      </c>
      <c r="Y209" s="300">
        <f t="shared" si="49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</v>
      </c>
      <c r="C210" s="301">
        <f t="shared" si="50"/>
        <v>0</v>
      </c>
      <c r="D210" s="301">
        <f t="shared" si="50"/>
        <v>0</v>
      </c>
      <c r="E210" s="301">
        <f t="shared" si="50"/>
        <v>0</v>
      </c>
      <c r="F210" s="301">
        <f t="shared" si="50"/>
        <v>0</v>
      </c>
      <c r="G210" s="301">
        <f t="shared" si="50"/>
        <v>0</v>
      </c>
      <c r="H210" s="301">
        <f t="shared" si="50"/>
        <v>0</v>
      </c>
      <c r="I210" s="301">
        <f t="shared" si="50"/>
        <v>0</v>
      </c>
      <c r="J210" s="301">
        <f t="shared" si="50"/>
        <v>0</v>
      </c>
      <c r="K210" s="301">
        <f t="shared" si="50"/>
        <v>0</v>
      </c>
      <c r="L210" s="301">
        <f t="shared" si="50"/>
        <v>0</v>
      </c>
      <c r="M210" s="301">
        <f t="shared" si="50"/>
        <v>0</v>
      </c>
      <c r="N210" s="301">
        <f t="shared" si="50"/>
        <v>0</v>
      </c>
      <c r="O210" s="301">
        <f t="shared" si="50"/>
        <v>0</v>
      </c>
      <c r="P210" s="301">
        <f t="shared" si="50"/>
        <v>0</v>
      </c>
      <c r="Q210" s="301">
        <f t="shared" si="50"/>
        <v>0</v>
      </c>
      <c r="R210" s="301">
        <f t="shared" si="50"/>
        <v>0</v>
      </c>
      <c r="S210" s="301">
        <f t="shared" si="50"/>
        <v>0</v>
      </c>
      <c r="T210" s="301">
        <f t="shared" si="50"/>
        <v>0</v>
      </c>
      <c r="U210" s="301">
        <f t="shared" si="50"/>
        <v>0</v>
      </c>
      <c r="V210" s="301">
        <f t="shared" si="50"/>
        <v>0</v>
      </c>
      <c r="W210" s="301">
        <f t="shared" si="50"/>
        <v>0</v>
      </c>
      <c r="X210" s="301">
        <f t="shared" si="50"/>
        <v>0</v>
      </c>
      <c r="Y210" s="301">
        <f t="shared" si="50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</v>
      </c>
      <c r="C211" s="302">
        <f t="shared" si="51"/>
        <v>0</v>
      </c>
      <c r="D211" s="302">
        <f t="shared" si="51"/>
        <v>0</v>
      </c>
      <c r="E211" s="302">
        <f t="shared" si="51"/>
        <v>0</v>
      </c>
      <c r="F211" s="302">
        <f t="shared" si="51"/>
        <v>0</v>
      </c>
      <c r="G211" s="302">
        <f t="shared" si="51"/>
        <v>0</v>
      </c>
      <c r="H211" s="302">
        <f t="shared" si="51"/>
        <v>0</v>
      </c>
      <c r="I211" s="302">
        <f t="shared" si="51"/>
        <v>0</v>
      </c>
      <c r="J211" s="302">
        <f t="shared" si="51"/>
        <v>0</v>
      </c>
      <c r="K211" s="302">
        <f t="shared" si="51"/>
        <v>0</v>
      </c>
      <c r="L211" s="302">
        <f t="shared" si="51"/>
        <v>0</v>
      </c>
      <c r="M211" s="302">
        <f t="shared" si="51"/>
        <v>0</v>
      </c>
      <c r="N211" s="302">
        <f t="shared" si="51"/>
        <v>0</v>
      </c>
      <c r="O211" s="302">
        <f t="shared" si="51"/>
        <v>0</v>
      </c>
      <c r="P211" s="302">
        <f t="shared" si="51"/>
        <v>0</v>
      </c>
      <c r="Q211" s="302">
        <f t="shared" si="51"/>
        <v>0</v>
      </c>
      <c r="R211" s="302">
        <f t="shared" si="51"/>
        <v>0</v>
      </c>
      <c r="S211" s="302">
        <f t="shared" si="51"/>
        <v>0</v>
      </c>
      <c r="T211" s="302">
        <f t="shared" si="51"/>
        <v>0</v>
      </c>
      <c r="U211" s="302">
        <f t="shared" si="51"/>
        <v>0</v>
      </c>
      <c r="V211" s="302">
        <f t="shared" si="51"/>
        <v>0</v>
      </c>
      <c r="W211" s="302">
        <f t="shared" si="51"/>
        <v>0</v>
      </c>
      <c r="X211" s="302">
        <f t="shared" si="51"/>
        <v>0</v>
      </c>
      <c r="Y211" s="302">
        <f t="shared" si="51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</v>
      </c>
      <c r="C213" s="301">
        <f t="shared" si="53"/>
        <v>0</v>
      </c>
      <c r="D213" s="301">
        <f t="shared" si="53"/>
        <v>0</v>
      </c>
      <c r="E213" s="301">
        <f t="shared" si="53"/>
        <v>0</v>
      </c>
      <c r="F213" s="301">
        <f t="shared" si="53"/>
        <v>0</v>
      </c>
      <c r="G213" s="301">
        <f t="shared" si="53"/>
        <v>0</v>
      </c>
      <c r="H213" s="301">
        <f t="shared" si="53"/>
        <v>0</v>
      </c>
      <c r="I213" s="301">
        <f t="shared" si="53"/>
        <v>0</v>
      </c>
      <c r="J213" s="301">
        <f t="shared" si="53"/>
        <v>0</v>
      </c>
      <c r="K213" s="301">
        <f t="shared" si="53"/>
        <v>0</v>
      </c>
      <c r="L213" s="301">
        <f t="shared" si="53"/>
        <v>0</v>
      </c>
      <c r="M213" s="301">
        <f t="shared" si="53"/>
        <v>0</v>
      </c>
      <c r="N213" s="301">
        <f t="shared" si="53"/>
        <v>0</v>
      </c>
      <c r="O213" s="301">
        <f t="shared" si="53"/>
        <v>0</v>
      </c>
      <c r="P213" s="301">
        <f t="shared" si="53"/>
        <v>0</v>
      </c>
      <c r="Q213" s="301">
        <f t="shared" si="53"/>
        <v>0</v>
      </c>
      <c r="R213" s="301">
        <f t="shared" si="53"/>
        <v>0</v>
      </c>
      <c r="S213" s="301">
        <f t="shared" si="53"/>
        <v>0</v>
      </c>
      <c r="T213" s="301">
        <f t="shared" si="53"/>
        <v>0</v>
      </c>
      <c r="U213" s="301">
        <f t="shared" si="53"/>
        <v>0</v>
      </c>
      <c r="V213" s="301">
        <f t="shared" si="53"/>
        <v>0</v>
      </c>
      <c r="W213" s="301">
        <f t="shared" si="53"/>
        <v>0</v>
      </c>
      <c r="X213" s="301">
        <f t="shared" si="53"/>
        <v>0</v>
      </c>
      <c r="Y213" s="301">
        <f t="shared" si="53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</v>
      </c>
      <c r="C214" s="302">
        <f t="shared" si="54"/>
        <v>0</v>
      </c>
      <c r="D214" s="302">
        <f t="shared" si="54"/>
        <v>0</v>
      </c>
      <c r="E214" s="302">
        <f t="shared" si="54"/>
        <v>0</v>
      </c>
      <c r="F214" s="302">
        <f t="shared" si="54"/>
        <v>0</v>
      </c>
      <c r="G214" s="302">
        <f t="shared" si="54"/>
        <v>0</v>
      </c>
      <c r="H214" s="302">
        <f t="shared" si="54"/>
        <v>0</v>
      </c>
      <c r="I214" s="302">
        <f t="shared" si="54"/>
        <v>0</v>
      </c>
      <c r="J214" s="302">
        <f t="shared" si="54"/>
        <v>0</v>
      </c>
      <c r="K214" s="302">
        <f t="shared" si="54"/>
        <v>0</v>
      </c>
      <c r="L214" s="302">
        <f t="shared" si="54"/>
        <v>0</v>
      </c>
      <c r="M214" s="302">
        <f t="shared" si="54"/>
        <v>0</v>
      </c>
      <c r="N214" s="302">
        <f t="shared" si="54"/>
        <v>0</v>
      </c>
      <c r="O214" s="302">
        <f t="shared" si="54"/>
        <v>0</v>
      </c>
      <c r="P214" s="302">
        <f t="shared" si="54"/>
        <v>0</v>
      </c>
      <c r="Q214" s="302">
        <f t="shared" si="54"/>
        <v>0</v>
      </c>
      <c r="R214" s="302">
        <f t="shared" si="54"/>
        <v>0</v>
      </c>
      <c r="S214" s="302">
        <f t="shared" si="54"/>
        <v>0</v>
      </c>
      <c r="T214" s="302">
        <f t="shared" si="54"/>
        <v>0</v>
      </c>
      <c r="U214" s="302">
        <f t="shared" si="54"/>
        <v>0</v>
      </c>
      <c r="V214" s="302">
        <f t="shared" si="54"/>
        <v>0</v>
      </c>
      <c r="W214" s="302">
        <f t="shared" si="54"/>
        <v>0</v>
      </c>
      <c r="X214" s="302">
        <f t="shared" si="54"/>
        <v>0</v>
      </c>
      <c r="Y214" s="302">
        <f t="shared" si="54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</v>
      </c>
      <c r="C216" s="301">
        <f t="shared" si="56"/>
        <v>0</v>
      </c>
      <c r="D216" s="301">
        <f t="shared" si="56"/>
        <v>0</v>
      </c>
      <c r="E216" s="301">
        <f t="shared" si="56"/>
        <v>0</v>
      </c>
      <c r="F216" s="301">
        <f t="shared" si="56"/>
        <v>0</v>
      </c>
      <c r="G216" s="301">
        <f t="shared" si="56"/>
        <v>0</v>
      </c>
      <c r="H216" s="301">
        <f t="shared" si="56"/>
        <v>0</v>
      </c>
      <c r="I216" s="301">
        <f t="shared" si="56"/>
        <v>0</v>
      </c>
      <c r="J216" s="301">
        <f t="shared" si="56"/>
        <v>0</v>
      </c>
      <c r="K216" s="301">
        <f t="shared" si="56"/>
        <v>0</v>
      </c>
      <c r="L216" s="301">
        <f t="shared" si="56"/>
        <v>0</v>
      </c>
      <c r="M216" s="301">
        <f t="shared" si="56"/>
        <v>0</v>
      </c>
      <c r="N216" s="301">
        <f t="shared" si="56"/>
        <v>0</v>
      </c>
      <c r="O216" s="301">
        <f t="shared" si="56"/>
        <v>0</v>
      </c>
      <c r="P216" s="301">
        <f t="shared" si="56"/>
        <v>0</v>
      </c>
      <c r="Q216" s="301">
        <f t="shared" si="56"/>
        <v>0</v>
      </c>
      <c r="R216" s="301">
        <f t="shared" si="56"/>
        <v>0</v>
      </c>
      <c r="S216" s="301">
        <f t="shared" si="56"/>
        <v>0</v>
      </c>
      <c r="T216" s="301">
        <f t="shared" si="56"/>
        <v>0</v>
      </c>
      <c r="U216" s="301">
        <f t="shared" si="56"/>
        <v>0</v>
      </c>
      <c r="V216" s="301">
        <f t="shared" si="56"/>
        <v>0</v>
      </c>
      <c r="W216" s="301">
        <f t="shared" si="56"/>
        <v>0</v>
      </c>
      <c r="X216" s="301">
        <f t="shared" si="56"/>
        <v>0</v>
      </c>
      <c r="Y216" s="301">
        <f t="shared" si="56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0</v>
      </c>
      <c r="C217" s="302">
        <f t="shared" si="57"/>
        <v>0</v>
      </c>
      <c r="D217" s="302">
        <f t="shared" si="57"/>
        <v>0</v>
      </c>
      <c r="E217" s="302">
        <f t="shared" si="57"/>
        <v>0</v>
      </c>
      <c r="F217" s="302">
        <f t="shared" si="57"/>
        <v>0</v>
      </c>
      <c r="G217" s="302">
        <f t="shared" si="57"/>
        <v>0</v>
      </c>
      <c r="H217" s="302">
        <f t="shared" si="57"/>
        <v>0</v>
      </c>
      <c r="I217" s="302">
        <f t="shared" si="57"/>
        <v>0</v>
      </c>
      <c r="J217" s="302">
        <f t="shared" si="57"/>
        <v>0</v>
      </c>
      <c r="K217" s="302">
        <f t="shared" si="57"/>
        <v>0</v>
      </c>
      <c r="L217" s="302">
        <f t="shared" si="57"/>
        <v>0</v>
      </c>
      <c r="M217" s="302">
        <f t="shared" si="57"/>
        <v>0</v>
      </c>
      <c r="N217" s="302">
        <f t="shared" si="57"/>
        <v>0</v>
      </c>
      <c r="O217" s="302">
        <f t="shared" si="57"/>
        <v>0</v>
      </c>
      <c r="P217" s="302">
        <f t="shared" si="57"/>
        <v>0</v>
      </c>
      <c r="Q217" s="302">
        <f t="shared" si="57"/>
        <v>0</v>
      </c>
      <c r="R217" s="302">
        <f t="shared" si="57"/>
        <v>0</v>
      </c>
      <c r="S217" s="302">
        <f t="shared" si="57"/>
        <v>0</v>
      </c>
      <c r="T217" s="302">
        <f t="shared" si="57"/>
        <v>0</v>
      </c>
      <c r="U217" s="302">
        <f t="shared" si="57"/>
        <v>0</v>
      </c>
      <c r="V217" s="302">
        <f t="shared" si="57"/>
        <v>0</v>
      </c>
      <c r="W217" s="302">
        <f t="shared" si="57"/>
        <v>0</v>
      </c>
      <c r="X217" s="302">
        <f t="shared" si="57"/>
        <v>0</v>
      </c>
      <c r="Y217" s="302">
        <f t="shared" si="57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</v>
      </c>
      <c r="C218" s="302">
        <f t="shared" si="58"/>
        <v>0</v>
      </c>
      <c r="D218" s="302">
        <f t="shared" si="58"/>
        <v>0</v>
      </c>
      <c r="E218" s="302">
        <f t="shared" si="58"/>
        <v>0</v>
      </c>
      <c r="F218" s="302">
        <f t="shared" si="58"/>
        <v>0</v>
      </c>
      <c r="G218" s="302">
        <f t="shared" si="58"/>
        <v>0</v>
      </c>
      <c r="H218" s="302">
        <f t="shared" si="58"/>
        <v>0</v>
      </c>
      <c r="I218" s="302">
        <f t="shared" si="58"/>
        <v>0</v>
      </c>
      <c r="J218" s="302">
        <f t="shared" si="58"/>
        <v>0</v>
      </c>
      <c r="K218" s="302">
        <f t="shared" si="58"/>
        <v>0</v>
      </c>
      <c r="L218" s="302">
        <f t="shared" si="58"/>
        <v>0</v>
      </c>
      <c r="M218" s="302">
        <f t="shared" si="58"/>
        <v>0</v>
      </c>
      <c r="N218" s="302">
        <f t="shared" si="58"/>
        <v>0</v>
      </c>
      <c r="O218" s="302">
        <f t="shared" si="58"/>
        <v>0</v>
      </c>
      <c r="P218" s="302">
        <f t="shared" si="58"/>
        <v>0</v>
      </c>
      <c r="Q218" s="302">
        <f t="shared" si="58"/>
        <v>0</v>
      </c>
      <c r="R218" s="302">
        <f t="shared" si="58"/>
        <v>0</v>
      </c>
      <c r="S218" s="302">
        <f t="shared" si="58"/>
        <v>0</v>
      </c>
      <c r="T218" s="302">
        <f t="shared" si="58"/>
        <v>0</v>
      </c>
      <c r="U218" s="302">
        <f t="shared" si="58"/>
        <v>0</v>
      </c>
      <c r="V218" s="302">
        <f t="shared" si="58"/>
        <v>0</v>
      </c>
      <c r="W218" s="302">
        <f t="shared" si="58"/>
        <v>0</v>
      </c>
      <c r="X218" s="302">
        <f t="shared" si="58"/>
        <v>0</v>
      </c>
      <c r="Y218" s="302">
        <f t="shared" si="58"/>
        <v>0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</v>
      </c>
      <c r="C220" s="310">
        <f t="shared" si="60"/>
        <v>0</v>
      </c>
      <c r="D220" s="310">
        <f t="shared" si="60"/>
        <v>0</v>
      </c>
      <c r="E220" s="310">
        <f t="shared" si="60"/>
        <v>0</v>
      </c>
      <c r="F220" s="310">
        <f t="shared" si="60"/>
        <v>0</v>
      </c>
      <c r="G220" s="310">
        <f t="shared" si="60"/>
        <v>0</v>
      </c>
      <c r="H220" s="310">
        <f t="shared" si="60"/>
        <v>0</v>
      </c>
      <c r="I220" s="310">
        <f t="shared" si="60"/>
        <v>0</v>
      </c>
      <c r="J220" s="310">
        <f t="shared" si="60"/>
        <v>0</v>
      </c>
      <c r="K220" s="310">
        <f t="shared" si="60"/>
        <v>0</v>
      </c>
      <c r="L220" s="310">
        <f t="shared" si="60"/>
        <v>0</v>
      </c>
      <c r="M220" s="310">
        <f t="shared" si="60"/>
        <v>0</v>
      </c>
      <c r="N220" s="310">
        <f t="shared" si="60"/>
        <v>0</v>
      </c>
      <c r="O220" s="310">
        <f t="shared" si="60"/>
        <v>0</v>
      </c>
      <c r="P220" s="310">
        <f t="shared" si="60"/>
        <v>0</v>
      </c>
      <c r="Q220" s="310">
        <f t="shared" si="60"/>
        <v>0</v>
      </c>
      <c r="R220" s="310">
        <f t="shared" si="60"/>
        <v>0</v>
      </c>
      <c r="S220" s="310">
        <f t="shared" si="60"/>
        <v>0</v>
      </c>
      <c r="T220" s="310">
        <f t="shared" si="60"/>
        <v>0</v>
      </c>
      <c r="U220" s="310">
        <f t="shared" si="60"/>
        <v>0</v>
      </c>
      <c r="V220" s="310">
        <f t="shared" si="60"/>
        <v>0</v>
      </c>
      <c r="W220" s="310">
        <f t="shared" si="60"/>
        <v>0</v>
      </c>
      <c r="X220" s="310">
        <f t="shared" si="60"/>
        <v>0</v>
      </c>
      <c r="Y220" s="310">
        <f t="shared" si="60"/>
        <v>0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</v>
      </c>
      <c r="C243" s="272">
        <f>IF(C$72=0,0,C$72/NFM_fec!C$72)</f>
        <v>0</v>
      </c>
      <c r="D243" s="272">
        <f>IF(D$72=0,0,D$72/NFM_fec!D$72)</f>
        <v>0</v>
      </c>
      <c r="E243" s="272">
        <f>IF(E$72=0,0,E$72/NFM_fec!E$72)</f>
        <v>0</v>
      </c>
      <c r="F243" s="272">
        <f>IF(F$72=0,0,F$72/NFM_fec!F$72)</f>
        <v>0</v>
      </c>
      <c r="G243" s="272">
        <f>IF(G$72=0,0,G$72/NFM_fec!G$72)</f>
        <v>0</v>
      </c>
      <c r="H243" s="272">
        <f>IF(H$72=0,0,H$72/NFM_fec!H$72)</f>
        <v>0</v>
      </c>
      <c r="I243" s="272">
        <f>IF(I$72=0,0,I$72/NFM_fec!I$72)</f>
        <v>0</v>
      </c>
      <c r="J243" s="272">
        <f>IF(J$72=0,0,J$72/NFM_fec!J$72)</f>
        <v>0</v>
      </c>
      <c r="K243" s="272">
        <f>IF(K$72=0,0,K$72/NFM_fec!K$72)</f>
        <v>0</v>
      </c>
      <c r="L243" s="272">
        <f>IF(L$72=0,0,L$72/NFM_fec!L$72)</f>
        <v>0</v>
      </c>
      <c r="M243" s="272">
        <f>IF(M$72=0,0,M$72/NFM_fec!M$72)</f>
        <v>0</v>
      </c>
      <c r="N243" s="272">
        <f>IF(N$72=0,0,N$72/NFM_fec!N$72)</f>
        <v>0</v>
      </c>
      <c r="O243" s="272">
        <f>IF(O$72=0,0,O$72/NFM_fec!O$72)</f>
        <v>0</v>
      </c>
      <c r="P243" s="272">
        <f>IF(P$72=0,0,P$72/NFM_fec!P$72)</f>
        <v>0</v>
      </c>
      <c r="Q243" s="272">
        <f>IF(Q$72=0,0,Q$72/NFM_fec!Q$72)</f>
        <v>0</v>
      </c>
      <c r="R243" s="272">
        <f>IF(R$72=0,0,R$72/NFM_fec!R$72)</f>
        <v>0</v>
      </c>
      <c r="S243" s="272">
        <f>IF(S$72=0,0,S$72/NFM_fec!S$72)</f>
        <v>0</v>
      </c>
      <c r="T243" s="272">
        <f>IF(T$72=0,0,T$72/NFM_fec!T$72)</f>
        <v>0</v>
      </c>
      <c r="U243" s="272">
        <f>IF(U$72=0,0,U$72/NFM_fec!U$72)</f>
        <v>0</v>
      </c>
      <c r="V243" s="272">
        <f>IF(V$72=0,0,V$72/NFM_fec!V$72)</f>
        <v>0</v>
      </c>
      <c r="W243" s="272">
        <f>IF(W$72=0,0,W$72/NFM_fec!W$72)</f>
        <v>0</v>
      </c>
      <c r="X243" s="272">
        <f>IF(X$72=0,0,X$72/NFM_fec!X$72)</f>
        <v>0</v>
      </c>
      <c r="Y243" s="272">
        <f>IF(Y$72=0,0,Y$72/NFM_fec!Y$72)</f>
        <v>0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</v>
      </c>
      <c r="C248" s="275">
        <f>IF(C$77=0,0,C$77/NFM_fec!C$77)</f>
        <v>0</v>
      </c>
      <c r="D248" s="275">
        <f>IF(D$77=0,0,D$77/NFM_fec!D$77)</f>
        <v>0</v>
      </c>
      <c r="E248" s="275">
        <f>IF(E$77=0,0,E$77/NFM_fec!E$77)</f>
        <v>0</v>
      </c>
      <c r="F248" s="275">
        <f>IF(F$77=0,0,F$77/NFM_fec!F$77)</f>
        <v>0</v>
      </c>
      <c r="G248" s="275">
        <f>IF(G$77=0,0,G$77/NFM_fec!G$77)</f>
        <v>0</v>
      </c>
      <c r="H248" s="275">
        <f>IF(H$77=0,0,H$77/NFM_fec!H$77)</f>
        <v>0</v>
      </c>
      <c r="I248" s="275">
        <f>IF(I$77=0,0,I$77/NFM_fec!I$77)</f>
        <v>0</v>
      </c>
      <c r="J248" s="275">
        <f>IF(J$77=0,0,J$77/NFM_fec!J$77)</f>
        <v>0</v>
      </c>
      <c r="K248" s="275">
        <f>IF(K$77=0,0,K$77/NFM_fec!K$77)</f>
        <v>0</v>
      </c>
      <c r="L248" s="275">
        <f>IF(L$77=0,0,L$77/NFM_fec!L$77)</f>
        <v>0</v>
      </c>
      <c r="M248" s="275">
        <f>IF(M$77=0,0,M$77/NFM_fec!M$77)</f>
        <v>0</v>
      </c>
      <c r="N248" s="275">
        <f>IF(N$77=0,0,N$77/NFM_fec!N$77)</f>
        <v>0</v>
      </c>
      <c r="O248" s="275">
        <f>IF(O$77=0,0,O$77/NFM_fec!O$77)</f>
        <v>0</v>
      </c>
      <c r="P248" s="275">
        <f>IF(P$77=0,0,P$77/NFM_fec!P$77)</f>
        <v>0</v>
      </c>
      <c r="Q248" s="275">
        <f>IF(Q$77=0,0,Q$77/NFM_fec!Q$77)</f>
        <v>0</v>
      </c>
      <c r="R248" s="275">
        <f>IF(R$77=0,0,R$77/NFM_fec!R$77)</f>
        <v>0</v>
      </c>
      <c r="S248" s="275">
        <f>IF(S$77=0,0,S$77/NFM_fec!S$77)</f>
        <v>0</v>
      </c>
      <c r="T248" s="275">
        <f>IF(T$77=0,0,T$77/NFM_fec!T$77)</f>
        <v>0</v>
      </c>
      <c r="U248" s="275">
        <f>IF(U$77=0,0,U$77/NFM_fec!U$77)</f>
        <v>0</v>
      </c>
      <c r="V248" s="275">
        <f>IF(V$77=0,0,V$77/NFM_fec!V$77)</f>
        <v>0</v>
      </c>
      <c r="W248" s="275">
        <f>IF(W$77=0,0,W$77/NFM_fec!W$77)</f>
        <v>0</v>
      </c>
      <c r="X248" s="275">
        <f>IF(X$77=0,0,X$77/NFM_fec!X$77)</f>
        <v>0</v>
      </c>
      <c r="Y248" s="275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</v>
      </c>
      <c r="C249" s="276">
        <f>IF(C$83=0,0,C$83/NFM_fec!C$83)</f>
        <v>0</v>
      </c>
      <c r="D249" s="276">
        <f>IF(D$83=0,0,D$83/NFM_fec!D$83)</f>
        <v>0</v>
      </c>
      <c r="E249" s="276">
        <f>IF(E$83=0,0,E$83/NFM_fec!E$83)</f>
        <v>0</v>
      </c>
      <c r="F249" s="276">
        <f>IF(F$83=0,0,F$83/NFM_fec!F$83)</f>
        <v>0</v>
      </c>
      <c r="G249" s="276">
        <f>IF(G$83=0,0,G$83/NFM_fec!G$83)</f>
        <v>0</v>
      </c>
      <c r="H249" s="276">
        <f>IF(H$83=0,0,H$83/NFM_fec!H$83)</f>
        <v>0</v>
      </c>
      <c r="I249" s="276">
        <f>IF(I$83=0,0,I$83/NFM_fec!I$83)</f>
        <v>0</v>
      </c>
      <c r="J249" s="276">
        <f>IF(J$83=0,0,J$83/NFM_fec!J$83)</f>
        <v>0</v>
      </c>
      <c r="K249" s="276">
        <f>IF(K$83=0,0,K$83/NFM_fec!K$83)</f>
        <v>0</v>
      </c>
      <c r="L249" s="276">
        <f>IF(L$83=0,0,L$83/NFM_fec!L$83)</f>
        <v>0</v>
      </c>
      <c r="M249" s="276">
        <f>IF(M$83=0,0,M$83/NFM_fec!M$83)</f>
        <v>0</v>
      </c>
      <c r="N249" s="276">
        <f>IF(N$83=0,0,N$83/NFM_fec!N$83)</f>
        <v>0</v>
      </c>
      <c r="O249" s="276">
        <f>IF(O$83=0,0,O$83/NFM_fec!O$83)</f>
        <v>0</v>
      </c>
      <c r="P249" s="276">
        <f>IF(P$83=0,0,P$83/NFM_fec!P$83)</f>
        <v>0</v>
      </c>
      <c r="Q249" s="276">
        <f>IF(Q$83=0,0,Q$83/NFM_fec!Q$83)</f>
        <v>0</v>
      </c>
      <c r="R249" s="276">
        <f>IF(R$83=0,0,R$83/NFM_fec!R$83)</f>
        <v>0</v>
      </c>
      <c r="S249" s="276">
        <f>IF(S$83=0,0,S$83/NFM_fec!S$83)</f>
        <v>0</v>
      </c>
      <c r="T249" s="276">
        <f>IF(T$83=0,0,T$83/NFM_fec!T$83)</f>
        <v>0</v>
      </c>
      <c r="U249" s="276">
        <f>IF(U$83=0,0,U$83/NFM_fec!U$83)</f>
        <v>0</v>
      </c>
      <c r="V249" s="276">
        <f>IF(V$83=0,0,V$83/NFM_fec!V$83)</f>
        <v>0</v>
      </c>
      <c r="W249" s="276">
        <f>IF(W$83=0,0,W$83/NFM_fec!W$83)</f>
        <v>0</v>
      </c>
      <c r="X249" s="276">
        <f>IF(X$83=0,0,X$83/NFM_fec!X$83)</f>
        <v>0</v>
      </c>
      <c r="Y249" s="276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</v>
      </c>
      <c r="C250" s="276">
        <f>IF(C$90=0,0,C$90/NFM_fec!C$90)</f>
        <v>0</v>
      </c>
      <c r="D250" s="276">
        <f>IF(D$90=0,0,D$90/NFM_fec!D$90)</f>
        <v>0</v>
      </c>
      <c r="E250" s="276">
        <f>IF(E$90=0,0,E$90/NFM_fec!E$90)</f>
        <v>0</v>
      </c>
      <c r="F250" s="276">
        <f>IF(F$90=0,0,F$90/NFM_fec!F$90)</f>
        <v>0</v>
      </c>
      <c r="G250" s="276">
        <f>IF(G$90=0,0,G$90/NFM_fec!G$90)</f>
        <v>0</v>
      </c>
      <c r="H250" s="276">
        <f>IF(H$90=0,0,H$90/NFM_fec!H$90)</f>
        <v>0</v>
      </c>
      <c r="I250" s="276">
        <f>IF(I$90=0,0,I$90/NFM_fec!I$90)</f>
        <v>0</v>
      </c>
      <c r="J250" s="276">
        <f>IF(J$90=0,0,J$90/NFM_fec!J$90)</f>
        <v>0</v>
      </c>
      <c r="K250" s="276">
        <f>IF(K$90=0,0,K$90/NFM_fec!K$90)</f>
        <v>0</v>
      </c>
      <c r="L250" s="276">
        <f>IF(L$90=0,0,L$90/NFM_fec!L$90)</f>
        <v>0</v>
      </c>
      <c r="M250" s="276">
        <f>IF(M$90=0,0,M$90/NFM_fec!M$90)</f>
        <v>0</v>
      </c>
      <c r="N250" s="276">
        <f>IF(N$90=0,0,N$90/NFM_fec!N$90)</f>
        <v>0</v>
      </c>
      <c r="O250" s="276">
        <f>IF(O$90=0,0,O$90/NFM_fec!O$90)</f>
        <v>0</v>
      </c>
      <c r="P250" s="276">
        <f>IF(P$90=0,0,P$90/NFM_fec!P$90)</f>
        <v>0</v>
      </c>
      <c r="Q250" s="276">
        <f>IF(Q$90=0,0,Q$90/NFM_fec!Q$90)</f>
        <v>0</v>
      </c>
      <c r="R250" s="276">
        <f>IF(R$90=0,0,R$90/NFM_fec!R$90)</f>
        <v>0</v>
      </c>
      <c r="S250" s="276">
        <f>IF(S$90=0,0,S$90/NFM_fec!S$90)</f>
        <v>0</v>
      </c>
      <c r="T250" s="276">
        <f>IF(T$90=0,0,T$90/NFM_fec!T$90)</f>
        <v>0</v>
      </c>
      <c r="U250" s="276">
        <f>IF(U$90=0,0,U$90/NFM_fec!U$90)</f>
        <v>0</v>
      </c>
      <c r="V250" s="276">
        <f>IF(V$90=0,0,V$90/NFM_fec!V$90)</f>
        <v>0</v>
      </c>
      <c r="W250" s="276">
        <f>IF(W$90=0,0,W$90/NFM_fec!W$90)</f>
        <v>0</v>
      </c>
      <c r="X250" s="276">
        <f>IF(X$90=0,0,X$90/NFM_fec!X$90)</f>
        <v>0</v>
      </c>
      <c r="Y250" s="276">
        <f>IF(Y$90=0,0,Y$90/NFM_fec!Y$90)</f>
        <v>0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0</v>
      </c>
      <c r="C251" s="277">
        <f>IF(C$97=0,0,C$97/NFM_fec!C$97)</f>
        <v>0</v>
      </c>
      <c r="D251" s="277">
        <f>IF(D$97=0,0,D$97/NFM_fec!D$97)</f>
        <v>0</v>
      </c>
      <c r="E251" s="277">
        <f>IF(E$97=0,0,E$97/NFM_fec!E$97)</f>
        <v>0</v>
      </c>
      <c r="F251" s="277">
        <f>IF(F$97=0,0,F$97/NFM_fec!F$97)</f>
        <v>0</v>
      </c>
      <c r="G251" s="277">
        <f>IF(G$97=0,0,G$97/NFM_fec!G$97)</f>
        <v>0</v>
      </c>
      <c r="H251" s="277">
        <f>IF(H$97=0,0,H$97/NFM_fec!H$97)</f>
        <v>0</v>
      </c>
      <c r="I251" s="277">
        <f>IF(I$97=0,0,I$97/NFM_fec!I$97)</f>
        <v>0</v>
      </c>
      <c r="J251" s="277">
        <f>IF(J$97=0,0,J$97/NFM_fec!J$97)</f>
        <v>0</v>
      </c>
      <c r="K251" s="277">
        <f>IF(K$97=0,0,K$97/NFM_fec!K$97)</f>
        <v>0</v>
      </c>
      <c r="L251" s="277">
        <f>IF(L$97=0,0,L$97/NFM_fec!L$97)</f>
        <v>0</v>
      </c>
      <c r="M251" s="277">
        <f>IF(M$97=0,0,M$97/NFM_fec!M$97)</f>
        <v>0</v>
      </c>
      <c r="N251" s="277">
        <f>IF(N$97=0,0,N$97/NFM_fec!N$97)</f>
        <v>0</v>
      </c>
      <c r="O251" s="277">
        <f>IF(O$97=0,0,O$97/NFM_fec!O$97)</f>
        <v>0</v>
      </c>
      <c r="P251" s="277">
        <f>IF(P$97=0,0,P$97/NFM_fec!P$97)</f>
        <v>0</v>
      </c>
      <c r="Q251" s="277">
        <f>IF(Q$97=0,0,Q$97/NFM_fec!Q$97)</f>
        <v>0</v>
      </c>
      <c r="R251" s="277">
        <f>IF(R$97=0,0,R$97/NFM_fec!R$97)</f>
        <v>0</v>
      </c>
      <c r="S251" s="277">
        <f>IF(S$97=0,0,S$97/NFM_fec!S$97)</f>
        <v>0</v>
      </c>
      <c r="T251" s="277">
        <f>IF(T$97=0,0,T$97/NFM_fec!T$97)</f>
        <v>0</v>
      </c>
      <c r="U251" s="277">
        <f>IF(U$97=0,0,U$97/NFM_fec!U$97)</f>
        <v>0</v>
      </c>
      <c r="V251" s="277">
        <f>IF(V$97=0,0,V$97/NFM_fec!V$97)</f>
        <v>0</v>
      </c>
      <c r="W251" s="277">
        <f>IF(W$97=0,0,W$97/NFM_fec!W$97)</f>
        <v>0</v>
      </c>
      <c r="X251" s="277">
        <f>IF(X$97=0,0,X$97/NFM_fec!X$97)</f>
        <v>0</v>
      </c>
      <c r="Y251" s="277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0</v>
      </c>
      <c r="C253" s="272">
        <f>IF(C$115=0,0,(C$115-C$158)/NFM_fec!C$115)</f>
        <v>0</v>
      </c>
      <c r="D253" s="272">
        <f>IF(D$115=0,0,(D$115-D$158)/NFM_fec!D$115)</f>
        <v>0</v>
      </c>
      <c r="E253" s="272">
        <f>IF(E$115=0,0,(E$115-E$158)/NFM_fec!E$115)</f>
        <v>0</v>
      </c>
      <c r="F253" s="272">
        <f>IF(F$115=0,0,(F$115-F$158)/NFM_fec!F$115)</f>
        <v>0</v>
      </c>
      <c r="G253" s="272">
        <f>IF(G$115=0,0,(G$115-G$158)/NFM_fec!G$115)</f>
        <v>0</v>
      </c>
      <c r="H253" s="272">
        <f>IF(H$115=0,0,(H$115-H$158)/NFM_fec!H$115)</f>
        <v>0</v>
      </c>
      <c r="I253" s="272">
        <f>IF(I$115=0,0,(I$115-I$158)/NFM_fec!I$115)</f>
        <v>0</v>
      </c>
      <c r="J253" s="272">
        <f>IF(J$115=0,0,(J$115-J$158)/NFM_fec!J$115)</f>
        <v>0</v>
      </c>
      <c r="K253" s="272">
        <f>IF(K$115=0,0,(K$115-K$158)/NFM_fec!K$115)</f>
        <v>0</v>
      </c>
      <c r="L253" s="272">
        <f>IF(L$115=0,0,(L$115-L$158)/NFM_fec!L$115)</f>
        <v>0</v>
      </c>
      <c r="M253" s="272">
        <f>IF(M$115=0,0,(M$115-M$158)/NFM_fec!M$115)</f>
        <v>0</v>
      </c>
      <c r="N253" s="272">
        <f>IF(N$115=0,0,(N$115-N$158)/NFM_fec!N$115)</f>
        <v>0</v>
      </c>
      <c r="O253" s="272">
        <f>IF(O$115=0,0,(O$115-O$158)/NFM_fec!O$115)</f>
        <v>0</v>
      </c>
      <c r="P253" s="272">
        <f>IF(P$115=0,0,(P$115-P$158)/NFM_fec!P$115)</f>
        <v>0</v>
      </c>
      <c r="Q253" s="272">
        <f>IF(Q$115=0,0,(Q$115-Q$158)/NFM_fec!Q$115)</f>
        <v>0</v>
      </c>
      <c r="R253" s="272">
        <f>IF(R$115=0,0,(R$115-R$158)/NFM_fec!R$115)</f>
        <v>0</v>
      </c>
      <c r="S253" s="272">
        <f>IF(S$115=0,0,(S$115-S$158)/NFM_fec!S$115)</f>
        <v>0</v>
      </c>
      <c r="T253" s="272">
        <f>IF(T$115=0,0,(T$115-T$158)/NFM_fec!T$115)</f>
        <v>0</v>
      </c>
      <c r="U253" s="272">
        <f>IF(U$115=0,0,(U$115-U$158)/NFM_fec!U$115)</f>
        <v>0</v>
      </c>
      <c r="V253" s="272">
        <f>IF(V$115=0,0,(V$115-V$158)/NFM_fec!V$115)</f>
        <v>0</v>
      </c>
      <c r="W253" s="272">
        <f>IF(W$115=0,0,(W$115-W$158)/NFM_fec!W$115)</f>
        <v>0</v>
      </c>
      <c r="X253" s="272">
        <f>IF(X$115=0,0,(X$115-X$158)/NFM_fec!X$115)</f>
        <v>0</v>
      </c>
      <c r="Y253" s="272">
        <f>IF(Y$115=0,0,(Y$115-Y$158)/NFM_fec!Y$115)</f>
        <v>0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</v>
      </c>
      <c r="C258" s="275">
        <f>IF(C$120=0,0,C$120/NFM_fec!C$120)</f>
        <v>0</v>
      </c>
      <c r="D258" s="275">
        <f>IF(D$120=0,0,D$120/NFM_fec!D$120)</f>
        <v>0</v>
      </c>
      <c r="E258" s="275">
        <f>IF(E$120=0,0,E$120/NFM_fec!E$120)</f>
        <v>0</v>
      </c>
      <c r="F258" s="275">
        <f>IF(F$120=0,0,F$120/NFM_fec!F$120)</f>
        <v>0</v>
      </c>
      <c r="G258" s="275">
        <f>IF(G$120=0,0,G$120/NFM_fec!G$120)</f>
        <v>0</v>
      </c>
      <c r="H258" s="275">
        <f>IF(H$120=0,0,H$120/NFM_fec!H$120)</f>
        <v>0</v>
      </c>
      <c r="I258" s="275">
        <f>IF(I$120=0,0,I$120/NFM_fec!I$120)</f>
        <v>0</v>
      </c>
      <c r="J258" s="275">
        <f>IF(J$120=0,0,J$120/NFM_fec!J$120)</f>
        <v>0</v>
      </c>
      <c r="K258" s="275">
        <f>IF(K$120=0,0,K$120/NFM_fec!K$120)</f>
        <v>0</v>
      </c>
      <c r="L258" s="275">
        <f>IF(L$120=0,0,L$120/NFM_fec!L$120)</f>
        <v>0</v>
      </c>
      <c r="M258" s="275">
        <f>IF(M$120=0,0,M$120/NFM_fec!M$120)</f>
        <v>0</v>
      </c>
      <c r="N258" s="275">
        <f>IF(N$120=0,0,N$120/NFM_fec!N$120)</f>
        <v>0</v>
      </c>
      <c r="O258" s="275">
        <f>IF(O$120=0,0,O$120/NFM_fec!O$120)</f>
        <v>0</v>
      </c>
      <c r="P258" s="275">
        <f>IF(P$120=0,0,P$120/NFM_fec!P$120)</f>
        <v>0</v>
      </c>
      <c r="Q258" s="275">
        <f>IF(Q$120=0,0,Q$120/NFM_fec!Q$120)</f>
        <v>0</v>
      </c>
      <c r="R258" s="275">
        <f>IF(R$120=0,0,R$120/NFM_fec!R$120)</f>
        <v>0</v>
      </c>
      <c r="S258" s="275">
        <f>IF(S$120=0,0,S$120/NFM_fec!S$120)</f>
        <v>0</v>
      </c>
      <c r="T258" s="275">
        <f>IF(T$120=0,0,T$120/NFM_fec!T$120)</f>
        <v>0</v>
      </c>
      <c r="U258" s="275">
        <f>IF(U$120=0,0,U$120/NFM_fec!U$120)</f>
        <v>0</v>
      </c>
      <c r="V258" s="275">
        <f>IF(V$120=0,0,V$120/NFM_fec!V$120)</f>
        <v>0</v>
      </c>
      <c r="W258" s="275">
        <f>IF(W$120=0,0,W$120/NFM_fec!W$120)</f>
        <v>0</v>
      </c>
      <c r="X258" s="275">
        <f>IF(X$120=0,0,X$120/NFM_fec!X$120)</f>
        <v>0</v>
      </c>
      <c r="Y258" s="275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0</v>
      </c>
      <c r="C259" s="276">
        <f>IF(C$126=0,0,C$126/NFM_fec!C$126)</f>
        <v>0</v>
      </c>
      <c r="D259" s="276">
        <f>IF(D$126=0,0,D$126/NFM_fec!D$126)</f>
        <v>0</v>
      </c>
      <c r="E259" s="276">
        <f>IF(E$126=0,0,E$126/NFM_fec!E$126)</f>
        <v>0</v>
      </c>
      <c r="F259" s="276">
        <f>IF(F$126=0,0,F$126/NFM_fec!F$126)</f>
        <v>0</v>
      </c>
      <c r="G259" s="276">
        <f>IF(G$126=0,0,G$126/NFM_fec!G$126)</f>
        <v>0</v>
      </c>
      <c r="H259" s="276">
        <f>IF(H$126=0,0,H$126/NFM_fec!H$126)</f>
        <v>0</v>
      </c>
      <c r="I259" s="276">
        <f>IF(I$126=0,0,I$126/NFM_fec!I$126)</f>
        <v>0</v>
      </c>
      <c r="J259" s="276">
        <f>IF(J$126=0,0,J$126/NFM_fec!J$126)</f>
        <v>0</v>
      </c>
      <c r="K259" s="276">
        <f>IF(K$126=0,0,K$126/NFM_fec!K$126)</f>
        <v>0</v>
      </c>
      <c r="L259" s="276">
        <f>IF(L$126=0,0,L$126/NFM_fec!L$126)</f>
        <v>0</v>
      </c>
      <c r="M259" s="276">
        <f>IF(M$126=0,0,M$126/NFM_fec!M$126)</f>
        <v>0</v>
      </c>
      <c r="N259" s="276">
        <f>IF(N$126=0,0,N$126/NFM_fec!N$126)</f>
        <v>0</v>
      </c>
      <c r="O259" s="276">
        <f>IF(O$126=0,0,O$126/NFM_fec!O$126)</f>
        <v>0</v>
      </c>
      <c r="P259" s="276">
        <f>IF(P$126=0,0,P$126/NFM_fec!P$126)</f>
        <v>0</v>
      </c>
      <c r="Q259" s="276">
        <f>IF(Q$126=0,0,Q$126/NFM_fec!Q$126)</f>
        <v>0</v>
      </c>
      <c r="R259" s="276">
        <f>IF(R$126=0,0,R$126/NFM_fec!R$126)</f>
        <v>0</v>
      </c>
      <c r="S259" s="276">
        <f>IF(S$126=0,0,S$126/NFM_fec!S$126)</f>
        <v>0</v>
      </c>
      <c r="T259" s="276">
        <f>IF(T$126=0,0,T$126/NFM_fec!T$126)</f>
        <v>0</v>
      </c>
      <c r="U259" s="276">
        <f>IF(U$126=0,0,U$126/NFM_fec!U$126)</f>
        <v>0</v>
      </c>
      <c r="V259" s="276">
        <f>IF(V$126=0,0,V$126/NFM_fec!V$126)</f>
        <v>0</v>
      </c>
      <c r="W259" s="276">
        <f>IF(W$126=0,0,W$126/NFM_fec!W$126)</f>
        <v>0</v>
      </c>
      <c r="X259" s="276">
        <f>IF(X$126=0,0,X$126/NFM_fec!X$126)</f>
        <v>0</v>
      </c>
      <c r="Y259" s="276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</v>
      </c>
      <c r="C260" s="276">
        <f>IF(C$134=0,0,C$134/NFM_fec!C$134)</f>
        <v>0</v>
      </c>
      <c r="D260" s="276">
        <f>IF(D$134=0,0,D$134/NFM_fec!D$134)</f>
        <v>0</v>
      </c>
      <c r="E260" s="276">
        <f>IF(E$134=0,0,E$134/NFM_fec!E$134)</f>
        <v>0</v>
      </c>
      <c r="F260" s="276">
        <f>IF(F$134=0,0,F$134/NFM_fec!F$134)</f>
        <v>0</v>
      </c>
      <c r="G260" s="276">
        <f>IF(G$134=0,0,G$134/NFM_fec!G$134)</f>
        <v>0</v>
      </c>
      <c r="H260" s="276">
        <f>IF(H$134=0,0,H$134/NFM_fec!H$134)</f>
        <v>0</v>
      </c>
      <c r="I260" s="276">
        <f>IF(I$134=0,0,I$134/NFM_fec!I$134)</f>
        <v>0</v>
      </c>
      <c r="J260" s="276">
        <f>IF(J$134=0,0,J$134/NFM_fec!J$134)</f>
        <v>0</v>
      </c>
      <c r="K260" s="276">
        <f>IF(K$134=0,0,K$134/NFM_fec!K$134)</f>
        <v>0</v>
      </c>
      <c r="L260" s="276">
        <f>IF(L$134=0,0,L$134/NFM_fec!L$134)</f>
        <v>0</v>
      </c>
      <c r="M260" s="276">
        <f>IF(M$134=0,0,M$134/NFM_fec!M$134)</f>
        <v>0</v>
      </c>
      <c r="N260" s="276">
        <f>IF(N$134=0,0,N$134/NFM_fec!N$134)</f>
        <v>0</v>
      </c>
      <c r="O260" s="276">
        <f>IF(O$134=0,0,O$134/NFM_fec!O$134)</f>
        <v>0</v>
      </c>
      <c r="P260" s="276">
        <f>IF(P$134=0,0,P$134/NFM_fec!P$134)</f>
        <v>0</v>
      </c>
      <c r="Q260" s="276">
        <f>IF(Q$134=0,0,Q$134/NFM_fec!Q$134)</f>
        <v>0</v>
      </c>
      <c r="R260" s="276">
        <f>IF(R$134=0,0,R$134/NFM_fec!R$134)</f>
        <v>0</v>
      </c>
      <c r="S260" s="276">
        <f>IF(S$134=0,0,S$134/NFM_fec!S$134)</f>
        <v>0</v>
      </c>
      <c r="T260" s="276">
        <f>IF(T$134=0,0,T$134/NFM_fec!T$134)</f>
        <v>0</v>
      </c>
      <c r="U260" s="276">
        <f>IF(U$134=0,0,U$134/NFM_fec!U$134)</f>
        <v>0</v>
      </c>
      <c r="V260" s="276">
        <f>IF(V$134=0,0,V$134/NFM_fec!V$134)</f>
        <v>0</v>
      </c>
      <c r="W260" s="276">
        <f>IF(W$134=0,0,W$134/NFM_fec!W$134)</f>
        <v>0</v>
      </c>
      <c r="X260" s="276">
        <f>IF(X$134=0,0,X$134/NFM_fec!X$134)</f>
        <v>0</v>
      </c>
      <c r="Y260" s="276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0</v>
      </c>
      <c r="C261" s="277">
        <f>IF(C$141=0,0,C$141/NFM_fec!C$141)</f>
        <v>0</v>
      </c>
      <c r="D261" s="277">
        <f>IF(D$141=0,0,D$141/NFM_fec!D$141)</f>
        <v>0</v>
      </c>
      <c r="E261" s="277">
        <f>IF(E$141=0,0,E$141/NFM_fec!E$141)</f>
        <v>0</v>
      </c>
      <c r="F261" s="277">
        <f>IF(F$141=0,0,F$141/NFM_fec!F$141)</f>
        <v>0</v>
      </c>
      <c r="G261" s="277">
        <f>IF(G$141=0,0,G$141/NFM_fec!G$141)</f>
        <v>0</v>
      </c>
      <c r="H261" s="277">
        <f>IF(H$141=0,0,H$141/NFM_fec!H$141)</f>
        <v>0</v>
      </c>
      <c r="I261" s="277">
        <f>IF(I$141=0,0,I$141/NFM_fec!I$141)</f>
        <v>0</v>
      </c>
      <c r="J261" s="277">
        <f>IF(J$141=0,0,J$141/NFM_fec!J$141)</f>
        <v>0</v>
      </c>
      <c r="K261" s="277">
        <f>IF(K$141=0,0,K$141/NFM_fec!K$141)</f>
        <v>0</v>
      </c>
      <c r="L261" s="277">
        <f>IF(L$141=0,0,L$141/NFM_fec!L$141)</f>
        <v>0</v>
      </c>
      <c r="M261" s="277">
        <f>IF(M$141=0,0,M$141/NFM_fec!M$141)</f>
        <v>0</v>
      </c>
      <c r="N261" s="277">
        <f>IF(N$141=0,0,N$141/NFM_fec!N$141)</f>
        <v>0</v>
      </c>
      <c r="O261" s="277">
        <f>IF(O$141=0,0,O$141/NFM_fec!O$141)</f>
        <v>0</v>
      </c>
      <c r="P261" s="277">
        <f>IF(P$141=0,0,P$141/NFM_fec!P$141)</f>
        <v>0</v>
      </c>
      <c r="Q261" s="277">
        <f>IF(Q$141=0,0,Q$141/NFM_fec!Q$141)</f>
        <v>0</v>
      </c>
      <c r="R261" s="277">
        <f>IF(R$141=0,0,R$141/NFM_fec!R$141)</f>
        <v>0</v>
      </c>
      <c r="S261" s="277">
        <f>IF(S$141=0,0,S$141/NFM_fec!S$141)</f>
        <v>0</v>
      </c>
      <c r="T261" s="277">
        <f>IF(T$141=0,0,T$141/NFM_fec!T$141)</f>
        <v>0</v>
      </c>
      <c r="U261" s="277">
        <f>IF(U$141=0,0,U$141/NFM_fec!U$141)</f>
        <v>0</v>
      </c>
      <c r="V261" s="277">
        <f>IF(V$141=0,0,V$141/NFM_fec!V$141)</f>
        <v>0</v>
      </c>
      <c r="W261" s="277">
        <f>IF(W$141=0,0,W$141/NFM_fec!W$141)</f>
        <v>0</v>
      </c>
      <c r="X261" s="277">
        <f>IF(X$141=0,0,X$141/NFM_fec!X$141)</f>
        <v>0</v>
      </c>
      <c r="Y261" s="277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MT: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17.780101493009639</v>
      </c>
      <c r="M3" s="203">
        <f t="shared" si="0"/>
        <v>11.22708106023034</v>
      </c>
      <c r="N3" s="203">
        <f t="shared" si="0"/>
        <v>11.39251613459321</v>
      </c>
      <c r="O3" s="203">
        <f t="shared" si="0"/>
        <v>10.54705332483535</v>
      </c>
      <c r="P3" s="203">
        <f t="shared" si="0"/>
        <v>13.47163073416279</v>
      </c>
      <c r="Q3" s="203">
        <f t="shared" si="0"/>
        <v>14.055332</v>
      </c>
      <c r="R3" s="203">
        <f t="shared" si="0"/>
        <v>11.00206537409162</v>
      </c>
      <c r="S3" s="203">
        <f t="shared" si="0"/>
        <v>93.86962444278636</v>
      </c>
      <c r="T3" s="203">
        <f t="shared" si="0"/>
        <v>87.702729068789182</v>
      </c>
      <c r="U3" s="203">
        <f t="shared" si="0"/>
        <v>78.603009299635531</v>
      </c>
      <c r="V3" s="203">
        <f t="shared" si="0"/>
        <v>99.984750102967226</v>
      </c>
      <c r="W3" s="203">
        <f t="shared" si="0"/>
        <v>105.19165872837176</v>
      </c>
      <c r="X3" s="203">
        <f t="shared" si="0"/>
        <v>90.295085875098295</v>
      </c>
      <c r="Y3" s="203">
        <f t="shared" si="0"/>
        <v>94.8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0</v>
      </c>
      <c r="C4" s="241">
        <f t="shared" si="1"/>
        <v>0</v>
      </c>
      <c r="D4" s="241">
        <f t="shared" si="1"/>
        <v>0</v>
      </c>
      <c r="E4" s="241">
        <f t="shared" si="1"/>
        <v>0</v>
      </c>
      <c r="F4" s="241">
        <f t="shared" si="1"/>
        <v>0</v>
      </c>
      <c r="G4" s="241">
        <f t="shared" si="1"/>
        <v>0</v>
      </c>
      <c r="H4" s="241">
        <f t="shared" si="1"/>
        <v>0</v>
      </c>
      <c r="I4" s="241">
        <f t="shared" si="1"/>
        <v>0</v>
      </c>
      <c r="J4" s="241">
        <f t="shared" si="1"/>
        <v>0</v>
      </c>
      <c r="K4" s="241">
        <f t="shared" si="1"/>
        <v>0</v>
      </c>
      <c r="L4" s="241">
        <f t="shared" si="1"/>
        <v>17.780101493009639</v>
      </c>
      <c r="M4" s="241">
        <f t="shared" si="1"/>
        <v>11.22708106023034</v>
      </c>
      <c r="N4" s="241">
        <f t="shared" si="1"/>
        <v>11.39251613459321</v>
      </c>
      <c r="O4" s="241">
        <f t="shared" si="1"/>
        <v>10.54705332483535</v>
      </c>
      <c r="P4" s="241">
        <f t="shared" si="1"/>
        <v>13.47163073416279</v>
      </c>
      <c r="Q4" s="241">
        <f t="shared" si="1"/>
        <v>14.055332</v>
      </c>
      <c r="R4" s="241">
        <f t="shared" si="1"/>
        <v>11.00206537409162</v>
      </c>
      <c r="S4" s="241">
        <f t="shared" si="1"/>
        <v>12.70508714534428</v>
      </c>
      <c r="T4" s="241">
        <f t="shared" si="1"/>
        <v>13.225498407176691</v>
      </c>
      <c r="U4" s="241">
        <f t="shared" si="1"/>
        <v>13.495094970118149</v>
      </c>
      <c r="V4" s="241">
        <f t="shared" si="1"/>
        <v>14.431978940959469</v>
      </c>
      <c r="W4" s="241">
        <f t="shared" si="1"/>
        <v>15.075237715849459</v>
      </c>
      <c r="X4" s="241">
        <f t="shared" si="1"/>
        <v>15.369376319165671</v>
      </c>
      <c r="Y4" s="241">
        <f t="shared" si="1"/>
        <v>13</v>
      </c>
      <c r="DA4" s="83"/>
    </row>
    <row r="5" spans="1:105" ht="12" customHeight="1" x14ac:dyDescent="0.25">
      <c r="A5" s="99" t="s">
        <v>59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938</v>
      </c>
    </row>
    <row r="6" spans="1:105" ht="12" customHeight="1" x14ac:dyDescent="0.25">
      <c r="A6" s="99" t="s">
        <v>49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17.780101493009639</v>
      </c>
      <c r="M6" s="282">
        <v>11.22708106023034</v>
      </c>
      <c r="N6" s="282">
        <v>11.39251613459321</v>
      </c>
      <c r="O6" s="282">
        <v>10.54705332483535</v>
      </c>
      <c r="P6" s="282">
        <v>13.47163073416279</v>
      </c>
      <c r="Q6" s="282">
        <v>14.055332</v>
      </c>
      <c r="R6" s="282">
        <v>11.00206537409162</v>
      </c>
      <c r="S6" s="282">
        <v>12.70508714534428</v>
      </c>
      <c r="T6" s="282">
        <v>13.225498407176691</v>
      </c>
      <c r="U6" s="282">
        <v>13.495094970118149</v>
      </c>
      <c r="V6" s="282">
        <v>14.431978940959469</v>
      </c>
      <c r="W6" s="282">
        <v>15.075237715849459</v>
      </c>
      <c r="X6" s="282">
        <v>15.369376319165671</v>
      </c>
      <c r="Y6" s="282">
        <v>13</v>
      </c>
      <c r="DA6" s="94" t="s">
        <v>939</v>
      </c>
    </row>
    <row r="7" spans="1:105" ht="12" customHeight="1" x14ac:dyDescent="0.25">
      <c r="A7" s="49" t="s">
        <v>50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81.164537297442081</v>
      </c>
      <c r="T7" s="242">
        <v>74.477230661612495</v>
      </c>
      <c r="U7" s="242">
        <v>65.107914329517385</v>
      </c>
      <c r="V7" s="242">
        <v>85.552771162007758</v>
      </c>
      <c r="W7" s="242">
        <v>90.116421012522309</v>
      </c>
      <c r="X7" s="242">
        <v>74.925709555932627</v>
      </c>
      <c r="Y7" s="242">
        <v>81.8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942</v>
      </c>
    </row>
    <row r="11" spans="1:105" ht="12" customHeight="1" x14ac:dyDescent="0.25">
      <c r="A11" s="107" t="s">
        <v>943</v>
      </c>
      <c r="B11" s="282">
        <v>0</v>
      </c>
      <c r="C11" s="282">
        <v>0</v>
      </c>
      <c r="D11" s="282">
        <v>0</v>
      </c>
      <c r="E11" s="282">
        <v>0</v>
      </c>
      <c r="F11" s="282">
        <v>0</v>
      </c>
      <c r="G11" s="282">
        <v>0</v>
      </c>
      <c r="H11" s="282">
        <v>0</v>
      </c>
      <c r="I11" s="282">
        <v>0</v>
      </c>
      <c r="J11" s="282">
        <v>0</v>
      </c>
      <c r="K11" s="282">
        <v>0</v>
      </c>
      <c r="L11" s="282">
        <v>8.5019004129511391</v>
      </c>
      <c r="M11" s="282">
        <v>7.1579287770834226</v>
      </c>
      <c r="N11" s="282">
        <v>8.1298470942265837</v>
      </c>
      <c r="O11" s="282">
        <v>7.9289291127530364</v>
      </c>
      <c r="P11" s="282">
        <v>9.6914895280301003</v>
      </c>
      <c r="Q11" s="282">
        <v>9.8681007230190154</v>
      </c>
      <c r="R11" s="282">
        <v>9.1829725428690967</v>
      </c>
      <c r="S11" s="282">
        <v>7.0691064731318143</v>
      </c>
      <c r="T11" s="282">
        <v>10.20829421075023</v>
      </c>
      <c r="U11" s="282">
        <v>9.546318472890988</v>
      </c>
      <c r="V11" s="282">
        <v>9.8611180726100027</v>
      </c>
      <c r="W11" s="282">
        <v>11.45421613491421</v>
      </c>
      <c r="X11" s="282">
        <v>13.292311976867079</v>
      </c>
      <c r="Y11" s="282">
        <v>12.352769252193831</v>
      </c>
      <c r="DA11" s="94" t="s">
        <v>944</v>
      </c>
    </row>
    <row r="12" spans="1:105" ht="12" customHeight="1" x14ac:dyDescent="0.25">
      <c r="A12" s="49" t="s">
        <v>945</v>
      </c>
      <c r="B12" s="242">
        <v>0</v>
      </c>
      <c r="C12" s="242">
        <v>0</v>
      </c>
      <c r="D12" s="242">
        <v>0</v>
      </c>
      <c r="E12" s="242">
        <v>0</v>
      </c>
      <c r="F12" s="242">
        <v>0</v>
      </c>
      <c r="G12" s="242">
        <v>0</v>
      </c>
      <c r="H12" s="242">
        <v>0</v>
      </c>
      <c r="I12" s="242">
        <v>0</v>
      </c>
      <c r="J12" s="242">
        <v>0</v>
      </c>
      <c r="K12" s="242">
        <v>0</v>
      </c>
      <c r="L12" s="242">
        <v>0</v>
      </c>
      <c r="M12" s="242">
        <v>0</v>
      </c>
      <c r="N12" s="242">
        <v>0</v>
      </c>
      <c r="O12" s="242">
        <v>0</v>
      </c>
      <c r="P12" s="242">
        <v>0</v>
      </c>
      <c r="Q12" s="242">
        <v>0</v>
      </c>
      <c r="R12" s="242">
        <v>0</v>
      </c>
      <c r="S12" s="242">
        <v>8.1970952501695145</v>
      </c>
      <c r="T12" s="242">
        <v>10.434495114881861</v>
      </c>
      <c r="U12" s="242">
        <v>8.3598896843538864</v>
      </c>
      <c r="V12" s="242">
        <v>10.61062933935909</v>
      </c>
      <c r="W12" s="242">
        <v>12.428305775967409</v>
      </c>
      <c r="X12" s="242">
        <v>11.762020598017671</v>
      </c>
      <c r="Y12" s="242">
        <v>14.10850739257674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947</v>
      </c>
    </row>
    <row r="16" spans="1:105" ht="12" customHeight="1" x14ac:dyDescent="0.25">
      <c r="A16" s="107" t="s">
        <v>943</v>
      </c>
      <c r="B16" s="282">
        <v>0</v>
      </c>
      <c r="C16" s="282">
        <v>0</v>
      </c>
      <c r="D16" s="282">
        <v>0</v>
      </c>
      <c r="E16" s="282">
        <v>0</v>
      </c>
      <c r="F16" s="282">
        <v>0</v>
      </c>
      <c r="G16" s="282">
        <v>0</v>
      </c>
      <c r="H16" s="282">
        <v>0</v>
      </c>
      <c r="I16" s="282">
        <v>0</v>
      </c>
      <c r="J16" s="282">
        <v>0</v>
      </c>
      <c r="K16" s="282">
        <v>0</v>
      </c>
      <c r="L16" s="282">
        <v>10</v>
      </c>
      <c r="M16" s="282">
        <v>10</v>
      </c>
      <c r="N16" s="282">
        <v>10</v>
      </c>
      <c r="O16" s="282">
        <v>10</v>
      </c>
      <c r="P16" s="282">
        <v>20</v>
      </c>
      <c r="Q16" s="282">
        <v>20</v>
      </c>
      <c r="R16" s="282">
        <v>20</v>
      </c>
      <c r="S16" s="282">
        <v>20</v>
      </c>
      <c r="T16" s="282">
        <v>20</v>
      </c>
      <c r="U16" s="282">
        <v>20</v>
      </c>
      <c r="V16" s="282">
        <v>20</v>
      </c>
      <c r="W16" s="282">
        <v>20</v>
      </c>
      <c r="X16" s="282">
        <v>20</v>
      </c>
      <c r="Y16" s="282">
        <v>20</v>
      </c>
      <c r="DA16" s="94" t="s">
        <v>948</v>
      </c>
    </row>
    <row r="17" spans="1:105" ht="12" customHeight="1" x14ac:dyDescent="0.25">
      <c r="A17" s="49" t="s">
        <v>945</v>
      </c>
      <c r="B17" s="242">
        <v>0</v>
      </c>
      <c r="C17" s="242">
        <v>0</v>
      </c>
      <c r="D17" s="242">
        <v>0</v>
      </c>
      <c r="E17" s="242">
        <v>0</v>
      </c>
      <c r="F17" s="242">
        <v>0</v>
      </c>
      <c r="G17" s="242">
        <v>0</v>
      </c>
      <c r="H17" s="242">
        <v>0</v>
      </c>
      <c r="I17" s="242">
        <v>0</v>
      </c>
      <c r="J17" s="242">
        <v>0</v>
      </c>
      <c r="K17" s="242">
        <v>0</v>
      </c>
      <c r="L17" s="242">
        <v>0</v>
      </c>
      <c r="M17" s="242">
        <v>0</v>
      </c>
      <c r="N17" s="242">
        <v>0</v>
      </c>
      <c r="O17" s="242">
        <v>0</v>
      </c>
      <c r="P17" s="242">
        <v>0</v>
      </c>
      <c r="Q17" s="242">
        <v>0</v>
      </c>
      <c r="R17" s="242">
        <v>0</v>
      </c>
      <c r="S17" s="242">
        <v>10</v>
      </c>
      <c r="T17" s="242">
        <v>20</v>
      </c>
      <c r="U17" s="242">
        <v>20</v>
      </c>
      <c r="V17" s="242">
        <v>20</v>
      </c>
      <c r="W17" s="242">
        <v>20</v>
      </c>
      <c r="X17" s="242">
        <v>20</v>
      </c>
      <c r="Y17" s="242">
        <v>20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10</v>
      </c>
      <c r="M20" s="282">
        <v>0</v>
      </c>
      <c r="N20" s="282">
        <v>0</v>
      </c>
      <c r="O20" s="282">
        <v>0</v>
      </c>
      <c r="P20" s="282">
        <v>10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10</v>
      </c>
      <c r="T21" s="242">
        <v>10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0</v>
      </c>
      <c r="E24" s="282">
        <f t="shared" si="3"/>
        <v>0</v>
      </c>
      <c r="F24" s="282">
        <f t="shared" si="3"/>
        <v>0</v>
      </c>
      <c r="G24" s="282">
        <f t="shared" si="3"/>
        <v>0</v>
      </c>
      <c r="H24" s="282">
        <f t="shared" si="3"/>
        <v>0</v>
      </c>
      <c r="I24" s="282">
        <f t="shared" si="3"/>
        <v>0</v>
      </c>
      <c r="J24" s="282">
        <f t="shared" si="3"/>
        <v>0</v>
      </c>
      <c r="K24" s="282">
        <f t="shared" si="3"/>
        <v>0</v>
      </c>
      <c r="L24" s="282">
        <f t="shared" si="3"/>
        <v>0</v>
      </c>
      <c r="M24" s="282">
        <f t="shared" si="3"/>
        <v>0</v>
      </c>
      <c r="N24" s="282">
        <f t="shared" si="3"/>
        <v>0</v>
      </c>
      <c r="O24" s="282">
        <f t="shared" si="3"/>
        <v>0</v>
      </c>
      <c r="P24" s="282">
        <f t="shared" si="3"/>
        <v>0</v>
      </c>
      <c r="Q24" s="282">
        <f t="shared" si="3"/>
        <v>0</v>
      </c>
      <c r="R24" s="282">
        <f t="shared" si="3"/>
        <v>0</v>
      </c>
      <c r="S24" s="282">
        <f t="shared" si="3"/>
        <v>0</v>
      </c>
      <c r="T24" s="282">
        <f t="shared" si="3"/>
        <v>0</v>
      </c>
      <c r="U24" s="282">
        <f t="shared" si="3"/>
        <v>0</v>
      </c>
      <c r="V24" s="282">
        <f t="shared" si="3"/>
        <v>0</v>
      </c>
      <c r="W24" s="282">
        <f t="shared" si="3"/>
        <v>0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0</v>
      </c>
      <c r="E25" s="242">
        <f t="shared" si="4"/>
        <v>0</v>
      </c>
      <c r="F25" s="242">
        <f t="shared" si="4"/>
        <v>0</v>
      </c>
      <c r="G25" s="242">
        <f t="shared" si="4"/>
        <v>0</v>
      </c>
      <c r="H25" s="242">
        <f t="shared" si="4"/>
        <v>0</v>
      </c>
      <c r="I25" s="242">
        <f t="shared" si="4"/>
        <v>0</v>
      </c>
      <c r="J25" s="242">
        <f t="shared" si="4"/>
        <v>0</v>
      </c>
      <c r="K25" s="242">
        <f t="shared" si="4"/>
        <v>0</v>
      </c>
      <c r="L25" s="242">
        <f t="shared" si="4"/>
        <v>0</v>
      </c>
      <c r="M25" s="242">
        <f t="shared" si="4"/>
        <v>0</v>
      </c>
      <c r="N25" s="242">
        <f t="shared" si="4"/>
        <v>0</v>
      </c>
      <c r="O25" s="242">
        <f t="shared" si="4"/>
        <v>0</v>
      </c>
      <c r="P25" s="242">
        <f t="shared" si="4"/>
        <v>0</v>
      </c>
      <c r="Q25" s="242">
        <f t="shared" si="4"/>
        <v>0</v>
      </c>
      <c r="R25" s="242">
        <f t="shared" si="4"/>
        <v>0</v>
      </c>
      <c r="S25" s="242">
        <f t="shared" si="4"/>
        <v>0</v>
      </c>
      <c r="T25" s="242">
        <f t="shared" si="4"/>
        <v>0</v>
      </c>
      <c r="U25" s="242">
        <f t="shared" si="4"/>
        <v>0</v>
      </c>
      <c r="V25" s="242">
        <f t="shared" si="4"/>
        <v>0</v>
      </c>
      <c r="W25" s="242">
        <f t="shared" si="4"/>
        <v>0</v>
      </c>
      <c r="X25" s="242">
        <f t="shared" si="4"/>
        <v>0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0</v>
      </c>
      <c r="C28" s="282">
        <f t="shared" si="6"/>
        <v>0</v>
      </c>
      <c r="D28" s="282">
        <f t="shared" si="6"/>
        <v>0</v>
      </c>
      <c r="E28" s="282">
        <f t="shared" si="6"/>
        <v>0</v>
      </c>
      <c r="F28" s="282">
        <f t="shared" si="6"/>
        <v>0</v>
      </c>
      <c r="G28" s="282">
        <f t="shared" si="6"/>
        <v>0</v>
      </c>
      <c r="H28" s="282">
        <f t="shared" si="6"/>
        <v>0</v>
      </c>
      <c r="I28" s="282">
        <f t="shared" si="6"/>
        <v>0</v>
      </c>
      <c r="J28" s="282">
        <f t="shared" si="6"/>
        <v>0</v>
      </c>
      <c r="K28" s="282">
        <f t="shared" si="6"/>
        <v>0</v>
      </c>
      <c r="L28" s="282">
        <f t="shared" si="6"/>
        <v>1.4980995870488609</v>
      </c>
      <c r="M28" s="282">
        <f t="shared" si="6"/>
        <v>2.8420712229165774</v>
      </c>
      <c r="N28" s="282">
        <f t="shared" si="6"/>
        <v>1.8701529057734163</v>
      </c>
      <c r="O28" s="282">
        <f t="shared" si="6"/>
        <v>2.0710708872469636</v>
      </c>
      <c r="P28" s="282">
        <f t="shared" si="6"/>
        <v>10.3085104719699</v>
      </c>
      <c r="Q28" s="282">
        <f t="shared" si="6"/>
        <v>10.131899276980985</v>
      </c>
      <c r="R28" s="282">
        <f t="shared" si="6"/>
        <v>10.817027457130903</v>
      </c>
      <c r="S28" s="282">
        <f t="shared" si="6"/>
        <v>12.930893526868186</v>
      </c>
      <c r="T28" s="282">
        <f t="shared" si="6"/>
        <v>9.7917057892497699</v>
      </c>
      <c r="U28" s="282">
        <f t="shared" si="6"/>
        <v>10.453681527109012</v>
      </c>
      <c r="V28" s="282">
        <f t="shared" si="6"/>
        <v>10.138881927389997</v>
      </c>
      <c r="W28" s="282">
        <f t="shared" si="6"/>
        <v>8.5457838650857898</v>
      </c>
      <c r="X28" s="282">
        <f t="shared" si="6"/>
        <v>6.7076880231329206</v>
      </c>
      <c r="Y28" s="282">
        <f t="shared" si="6"/>
        <v>7.6472307478061694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0</v>
      </c>
      <c r="C29" s="242">
        <f t="shared" si="7"/>
        <v>0</v>
      </c>
      <c r="D29" s="242">
        <f t="shared" si="7"/>
        <v>0</v>
      </c>
      <c r="E29" s="242">
        <f t="shared" si="7"/>
        <v>0</v>
      </c>
      <c r="F29" s="242">
        <f t="shared" si="7"/>
        <v>0</v>
      </c>
      <c r="G29" s="242">
        <f t="shared" si="7"/>
        <v>0</v>
      </c>
      <c r="H29" s="242">
        <f t="shared" si="7"/>
        <v>0</v>
      </c>
      <c r="I29" s="242">
        <f t="shared" si="7"/>
        <v>0</v>
      </c>
      <c r="J29" s="242">
        <f t="shared" si="7"/>
        <v>0</v>
      </c>
      <c r="K29" s="242">
        <f t="shared" si="7"/>
        <v>0</v>
      </c>
      <c r="L29" s="242">
        <f t="shared" si="7"/>
        <v>0</v>
      </c>
      <c r="M29" s="242">
        <f t="shared" si="7"/>
        <v>0</v>
      </c>
      <c r="N29" s="242">
        <f t="shared" si="7"/>
        <v>0</v>
      </c>
      <c r="O29" s="242">
        <f t="shared" si="7"/>
        <v>0</v>
      </c>
      <c r="P29" s="242">
        <f t="shared" si="7"/>
        <v>0</v>
      </c>
      <c r="Q29" s="242">
        <f t="shared" si="7"/>
        <v>0</v>
      </c>
      <c r="R29" s="242">
        <f t="shared" si="7"/>
        <v>0</v>
      </c>
      <c r="S29" s="242">
        <f t="shared" si="7"/>
        <v>1.8029047498304855</v>
      </c>
      <c r="T29" s="242">
        <f t="shared" si="7"/>
        <v>9.5655048851181395</v>
      </c>
      <c r="U29" s="242">
        <f t="shared" si="7"/>
        <v>11.640110315646114</v>
      </c>
      <c r="V29" s="242">
        <f t="shared" si="7"/>
        <v>9.3893706606409104</v>
      </c>
      <c r="W29" s="242">
        <f t="shared" si="7"/>
        <v>7.5716942240325906</v>
      </c>
      <c r="X29" s="242">
        <f t="shared" si="7"/>
        <v>8.2379794019823294</v>
      </c>
      <c r="Y29" s="242">
        <f t="shared" si="7"/>
        <v>5.8914926074232596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0</v>
      </c>
      <c r="C32" s="210">
        <v>0</v>
      </c>
      <c r="D32" s="210">
        <v>0</v>
      </c>
      <c r="E32" s="210">
        <v>0</v>
      </c>
      <c r="F32" s="210">
        <v>0</v>
      </c>
      <c r="G32" s="210">
        <v>0</v>
      </c>
      <c r="H32" s="210">
        <v>0</v>
      </c>
      <c r="I32" s="210">
        <v>0</v>
      </c>
      <c r="J32" s="210">
        <v>0</v>
      </c>
      <c r="K32" s="210">
        <v>0</v>
      </c>
      <c r="L32" s="210">
        <v>3.267411865864144</v>
      </c>
      <c r="M32" s="210">
        <v>3.267411865864144</v>
      </c>
      <c r="N32" s="210">
        <v>3.4393809114359408</v>
      </c>
      <c r="O32" s="210">
        <v>3.4393809114359408</v>
      </c>
      <c r="P32" s="210">
        <v>3.5253654342218401</v>
      </c>
      <c r="Q32" s="210">
        <v>3.5253654342218401</v>
      </c>
      <c r="R32" s="210">
        <v>3.8693035253654342</v>
      </c>
      <c r="S32" s="210">
        <v>4.3458297506448842</v>
      </c>
      <c r="T32" s="210">
        <v>6.8356835769561473</v>
      </c>
      <c r="U32" s="210">
        <v>6.3791917454858122</v>
      </c>
      <c r="V32" s="210">
        <v>6.8227858985382639</v>
      </c>
      <c r="W32" s="210">
        <v>7.2065348237317286</v>
      </c>
      <c r="X32" s="210">
        <v>6.9797076526225279</v>
      </c>
      <c r="Y32" s="210">
        <v>6.9275150472914877</v>
      </c>
      <c r="DA32" s="109" t="s">
        <v>953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0</v>
      </c>
      <c r="C34" s="204">
        <f t="shared" si="8"/>
        <v>0</v>
      </c>
      <c r="D34" s="204">
        <f t="shared" si="8"/>
        <v>0</v>
      </c>
      <c r="E34" s="204">
        <f t="shared" si="8"/>
        <v>0</v>
      </c>
      <c r="F34" s="204">
        <f t="shared" si="8"/>
        <v>0</v>
      </c>
      <c r="G34" s="204">
        <f t="shared" si="8"/>
        <v>0</v>
      </c>
      <c r="H34" s="204">
        <f t="shared" si="8"/>
        <v>0</v>
      </c>
      <c r="I34" s="204">
        <f t="shared" si="8"/>
        <v>0</v>
      </c>
      <c r="J34" s="204">
        <f t="shared" si="8"/>
        <v>0</v>
      </c>
      <c r="K34" s="204">
        <f t="shared" si="8"/>
        <v>0</v>
      </c>
      <c r="L34" s="204">
        <f t="shared" si="8"/>
        <v>0</v>
      </c>
      <c r="M34" s="204">
        <f t="shared" si="8"/>
        <v>0</v>
      </c>
      <c r="N34" s="204">
        <f t="shared" si="8"/>
        <v>0</v>
      </c>
      <c r="O34" s="204">
        <f t="shared" si="8"/>
        <v>0</v>
      </c>
      <c r="P34" s="204">
        <f t="shared" si="8"/>
        <v>0</v>
      </c>
      <c r="Q34" s="204">
        <f t="shared" si="8"/>
        <v>0</v>
      </c>
      <c r="R34" s="204">
        <f t="shared" si="8"/>
        <v>0</v>
      </c>
      <c r="S34" s="204">
        <f t="shared" si="8"/>
        <v>0</v>
      </c>
      <c r="T34" s="204">
        <f t="shared" si="8"/>
        <v>3.0306104901117794</v>
      </c>
      <c r="U34" s="204">
        <f t="shared" si="8"/>
        <v>2.4064488392089425</v>
      </c>
      <c r="V34" s="204">
        <f t="shared" si="8"/>
        <v>2.5526225279449704</v>
      </c>
      <c r="W34" s="204">
        <f t="shared" si="8"/>
        <v>2.2842648323301802</v>
      </c>
      <c r="X34" s="204">
        <f t="shared" si="8"/>
        <v>1.92914875322442</v>
      </c>
      <c r="Y34" s="204">
        <f t="shared" si="8"/>
        <v>1.5501289767841786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0.57901977644024072</v>
      </c>
      <c r="U36" s="204">
        <v>0.62184006878761822</v>
      </c>
      <c r="V36" s="204">
        <v>0.43284608770421318</v>
      </c>
      <c r="W36" s="204">
        <v>0.44385210662080821</v>
      </c>
      <c r="X36" s="204">
        <v>0.54823731728288905</v>
      </c>
      <c r="Y36" s="204">
        <v>0.5735167669819432</v>
      </c>
      <c r="DA36" s="71" t="s">
        <v>956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2.068443680137575</v>
      </c>
      <c r="U37" s="204">
        <v>1.342304385210662</v>
      </c>
      <c r="V37" s="204">
        <v>2.1197764402407571</v>
      </c>
      <c r="W37" s="204">
        <v>1.8404127257093721</v>
      </c>
      <c r="X37" s="204">
        <v>1.1019776440240761</v>
      </c>
      <c r="Y37" s="204">
        <v>0.70146173688736013</v>
      </c>
      <c r="DA37" s="71" t="s">
        <v>957</v>
      </c>
    </row>
    <row r="38" spans="1:105" ht="12" customHeight="1" x14ac:dyDescent="0.25">
      <c r="A38" s="18" t="s">
        <v>32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0.3831470335339639</v>
      </c>
      <c r="U38" s="204">
        <v>0.44230438521066212</v>
      </c>
      <c r="V38" s="204">
        <v>0</v>
      </c>
      <c r="W38" s="204">
        <v>0</v>
      </c>
      <c r="X38" s="204">
        <v>0.27893379191745488</v>
      </c>
      <c r="Y38" s="204">
        <v>0.27515047291487532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0</v>
      </c>
      <c r="C40" s="204">
        <f t="shared" si="9"/>
        <v>0</v>
      </c>
      <c r="D40" s="204">
        <f t="shared" si="9"/>
        <v>0</v>
      </c>
      <c r="E40" s="204">
        <f t="shared" si="9"/>
        <v>0</v>
      </c>
      <c r="F40" s="204">
        <f t="shared" si="9"/>
        <v>0</v>
      </c>
      <c r="G40" s="204">
        <f t="shared" si="9"/>
        <v>0</v>
      </c>
      <c r="H40" s="204">
        <f t="shared" si="9"/>
        <v>0</v>
      </c>
      <c r="I40" s="204">
        <f t="shared" si="9"/>
        <v>0</v>
      </c>
      <c r="J40" s="204">
        <f t="shared" si="9"/>
        <v>0</v>
      </c>
      <c r="K40" s="204">
        <f t="shared" si="9"/>
        <v>0</v>
      </c>
      <c r="L40" s="204">
        <f t="shared" si="9"/>
        <v>0</v>
      </c>
      <c r="M40" s="204">
        <f t="shared" si="9"/>
        <v>0</v>
      </c>
      <c r="N40" s="204">
        <f t="shared" si="9"/>
        <v>0</v>
      </c>
      <c r="O40" s="204">
        <f t="shared" si="9"/>
        <v>0</v>
      </c>
      <c r="P40" s="204">
        <f t="shared" si="9"/>
        <v>0</v>
      </c>
      <c r="Q40" s="204">
        <f t="shared" si="9"/>
        <v>0</v>
      </c>
      <c r="R40" s="204">
        <f t="shared" si="9"/>
        <v>0</v>
      </c>
      <c r="S40" s="204">
        <f t="shared" si="9"/>
        <v>0</v>
      </c>
      <c r="T40" s="204">
        <f t="shared" si="9"/>
        <v>0</v>
      </c>
      <c r="U40" s="204">
        <f t="shared" si="9"/>
        <v>0</v>
      </c>
      <c r="V40" s="204">
        <f t="shared" si="9"/>
        <v>0</v>
      </c>
      <c r="W40" s="204">
        <f t="shared" si="9"/>
        <v>0</v>
      </c>
      <c r="X40" s="204">
        <f t="shared" si="9"/>
        <v>0</v>
      </c>
      <c r="Y40" s="204">
        <f t="shared" si="9"/>
        <v>0</v>
      </c>
      <c r="DA40" s="71"/>
    </row>
    <row r="41" spans="1:105" ht="12" customHeight="1" x14ac:dyDescent="0.25">
      <c r="A41" s="18" t="s">
        <v>73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0</v>
      </c>
      <c r="L43" s="204">
        <f t="shared" si="10"/>
        <v>0</v>
      </c>
      <c r="M43" s="204">
        <f t="shared" si="10"/>
        <v>0</v>
      </c>
      <c r="N43" s="204">
        <f t="shared" si="10"/>
        <v>0</v>
      </c>
      <c r="O43" s="204">
        <f t="shared" si="10"/>
        <v>0</v>
      </c>
      <c r="P43" s="204">
        <f t="shared" si="10"/>
        <v>0</v>
      </c>
      <c r="Q43" s="204">
        <f t="shared" si="10"/>
        <v>0</v>
      </c>
      <c r="R43" s="204">
        <f t="shared" si="10"/>
        <v>0</v>
      </c>
      <c r="S43" s="204">
        <f t="shared" si="10"/>
        <v>0</v>
      </c>
      <c r="T43" s="204">
        <f t="shared" si="10"/>
        <v>0</v>
      </c>
      <c r="U43" s="204">
        <f t="shared" si="10"/>
        <v>0</v>
      </c>
      <c r="V43" s="204">
        <f t="shared" si="10"/>
        <v>0</v>
      </c>
      <c r="W43" s="204">
        <f t="shared" si="10"/>
        <v>0</v>
      </c>
      <c r="X43" s="204">
        <f t="shared" si="10"/>
        <v>0</v>
      </c>
      <c r="Y43" s="204">
        <f t="shared" si="10"/>
        <v>0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968</v>
      </c>
    </row>
    <row r="51" spans="1:105" ht="12" customHeight="1" x14ac:dyDescent="0.25">
      <c r="A51" s="21" t="s">
        <v>40</v>
      </c>
      <c r="B51" s="207">
        <v>0</v>
      </c>
      <c r="C51" s="207">
        <v>0</v>
      </c>
      <c r="D51" s="207">
        <v>0</v>
      </c>
      <c r="E51" s="207">
        <v>0</v>
      </c>
      <c r="F51" s="207">
        <v>0</v>
      </c>
      <c r="G51" s="207">
        <v>0</v>
      </c>
      <c r="H51" s="207">
        <v>0</v>
      </c>
      <c r="I51" s="207">
        <v>0</v>
      </c>
      <c r="J51" s="207">
        <v>0</v>
      </c>
      <c r="K51" s="207">
        <v>0</v>
      </c>
      <c r="L51" s="207">
        <v>3.267411865864144</v>
      </c>
      <c r="M51" s="207">
        <v>3.267411865864144</v>
      </c>
      <c r="N51" s="207">
        <v>3.4393809114359408</v>
      </c>
      <c r="O51" s="207">
        <v>3.4393809114359408</v>
      </c>
      <c r="P51" s="207">
        <v>3.5253654342218401</v>
      </c>
      <c r="Q51" s="207">
        <v>3.5253654342218401</v>
      </c>
      <c r="R51" s="207">
        <v>3.8693035253654342</v>
      </c>
      <c r="S51" s="207">
        <v>4.3458297506448842</v>
      </c>
      <c r="T51" s="207">
        <v>3.8050730868443678</v>
      </c>
      <c r="U51" s="207">
        <v>3.9727429062768702</v>
      </c>
      <c r="V51" s="207">
        <v>4.2701633705932931</v>
      </c>
      <c r="W51" s="207">
        <v>4.9222699914015484</v>
      </c>
      <c r="X51" s="207">
        <v>5.0505588993981076</v>
      </c>
      <c r="Y51" s="207">
        <v>5.3773860705073089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0</v>
      </c>
      <c r="C52" s="284">
        <f t="shared" si="11"/>
        <v>0</v>
      </c>
      <c r="D52" s="284">
        <f t="shared" si="11"/>
        <v>0</v>
      </c>
      <c r="E52" s="284">
        <f t="shared" si="11"/>
        <v>0</v>
      </c>
      <c r="F52" s="284">
        <f t="shared" si="11"/>
        <v>0</v>
      </c>
      <c r="G52" s="284">
        <f t="shared" si="11"/>
        <v>0</v>
      </c>
      <c r="H52" s="284">
        <f t="shared" si="11"/>
        <v>0</v>
      </c>
      <c r="I52" s="284">
        <f t="shared" si="11"/>
        <v>0</v>
      </c>
      <c r="J52" s="284">
        <f t="shared" si="11"/>
        <v>0</v>
      </c>
      <c r="K52" s="284">
        <f t="shared" si="11"/>
        <v>0</v>
      </c>
      <c r="L52" s="284">
        <f t="shared" si="11"/>
        <v>3.267411865864144</v>
      </c>
      <c r="M52" s="284">
        <f t="shared" si="11"/>
        <v>3.267411865864144</v>
      </c>
      <c r="N52" s="284">
        <f t="shared" si="11"/>
        <v>3.4393809114359399</v>
      </c>
      <c r="O52" s="284">
        <f t="shared" si="11"/>
        <v>3.4393809114359399</v>
      </c>
      <c r="P52" s="284">
        <f t="shared" si="11"/>
        <v>3.5253654342218401</v>
      </c>
      <c r="Q52" s="284">
        <f t="shared" si="11"/>
        <v>3.5253654342218401</v>
      </c>
      <c r="R52" s="284">
        <f t="shared" si="11"/>
        <v>3.8693035253654329</v>
      </c>
      <c r="S52" s="284">
        <f t="shared" si="11"/>
        <v>4.3458297506448842</v>
      </c>
      <c r="T52" s="284">
        <f t="shared" si="11"/>
        <v>6.835683576956149</v>
      </c>
      <c r="U52" s="284">
        <f t="shared" si="11"/>
        <v>6.3791917454858114</v>
      </c>
      <c r="V52" s="284">
        <f t="shared" si="11"/>
        <v>6.8227858985382639</v>
      </c>
      <c r="W52" s="284">
        <f t="shared" si="11"/>
        <v>7.2065348237317277</v>
      </c>
      <c r="X52" s="284">
        <f t="shared" si="11"/>
        <v>6.9797076526225288</v>
      </c>
      <c r="Y52" s="284">
        <f t="shared" si="11"/>
        <v>6.9275150472914877</v>
      </c>
      <c r="DA52" s="118"/>
    </row>
    <row r="53" spans="1:105" ht="12" customHeight="1" x14ac:dyDescent="0.25">
      <c r="A53" s="51" t="s">
        <v>48</v>
      </c>
      <c r="B53" s="237">
        <f>CHI_fec!B5-B58</f>
        <v>0</v>
      </c>
      <c r="C53" s="237">
        <f>CHI_fec!C5-C58</f>
        <v>0</v>
      </c>
      <c r="D53" s="237">
        <f>CHI_fec!D5-D58</f>
        <v>0</v>
      </c>
      <c r="E53" s="237">
        <f>CHI_fec!E5-E58</f>
        <v>0</v>
      </c>
      <c r="F53" s="237">
        <f>CHI_fec!F5-F58</f>
        <v>0</v>
      </c>
      <c r="G53" s="237">
        <f>CHI_fec!G5-G58</f>
        <v>0</v>
      </c>
      <c r="H53" s="237">
        <f>CHI_fec!H5-H58</f>
        <v>0</v>
      </c>
      <c r="I53" s="237">
        <f>CHI_fec!I5-I58</f>
        <v>0</v>
      </c>
      <c r="J53" s="237">
        <f>CHI_fec!J5-J58</f>
        <v>0</v>
      </c>
      <c r="K53" s="237">
        <f>CHI_fec!K5-K58</f>
        <v>0</v>
      </c>
      <c r="L53" s="237">
        <f>CHI_fec!L5-L58</f>
        <v>0</v>
      </c>
      <c r="M53" s="237">
        <f>CHI_fec!M5-M58</f>
        <v>0</v>
      </c>
      <c r="N53" s="237">
        <f>CHI_fec!N5-N58</f>
        <v>0</v>
      </c>
      <c r="O53" s="237">
        <f>CHI_fec!O5-O58</f>
        <v>0</v>
      </c>
      <c r="P53" s="237">
        <f>CHI_fec!P5-P58</f>
        <v>0</v>
      </c>
      <c r="Q53" s="237">
        <f>CHI_fec!Q5-Q58</f>
        <v>0</v>
      </c>
      <c r="R53" s="237">
        <f>CHI_fec!R5-R58</f>
        <v>0</v>
      </c>
      <c r="S53" s="237">
        <f>CHI_fec!S5-S58</f>
        <v>0</v>
      </c>
      <c r="T53" s="237">
        <f>CHI_fec!T5-T58</f>
        <v>0</v>
      </c>
      <c r="U53" s="237">
        <f>CHI_fec!U5-U58</f>
        <v>0</v>
      </c>
      <c r="V53" s="237">
        <f>CHI_fec!V5-V58</f>
        <v>0</v>
      </c>
      <c r="W53" s="237">
        <f>CHI_fec!W5-W58</f>
        <v>0</v>
      </c>
      <c r="X53" s="237">
        <f>CHI_fec!X5-X58</f>
        <v>0</v>
      </c>
      <c r="Y53" s="237">
        <f>CHI_fec!Y5-Y58</f>
        <v>0</v>
      </c>
      <c r="DA53" s="83"/>
    </row>
    <row r="54" spans="1:105" ht="12" customHeight="1" x14ac:dyDescent="0.25">
      <c r="A54" s="99" t="s">
        <v>49</v>
      </c>
      <c r="B54" s="238">
        <f>CHI_fec!B61</f>
        <v>0</v>
      </c>
      <c r="C54" s="238">
        <f>CHI_fec!C61</f>
        <v>0</v>
      </c>
      <c r="D54" s="238">
        <f>CHI_fec!D61</f>
        <v>0</v>
      </c>
      <c r="E54" s="238">
        <f>CHI_fec!E61</f>
        <v>0</v>
      </c>
      <c r="F54" s="238">
        <f>CHI_fec!F61</f>
        <v>0</v>
      </c>
      <c r="G54" s="238">
        <f>CHI_fec!G61</f>
        <v>0</v>
      </c>
      <c r="H54" s="238">
        <f>CHI_fec!H61</f>
        <v>0</v>
      </c>
      <c r="I54" s="238">
        <f>CHI_fec!I61</f>
        <v>0</v>
      </c>
      <c r="J54" s="238">
        <f>CHI_fec!J61</f>
        <v>0</v>
      </c>
      <c r="K54" s="238">
        <f>CHI_fec!K61</f>
        <v>0</v>
      </c>
      <c r="L54" s="238">
        <f>CHI_fec!L61</f>
        <v>3.267411865864144</v>
      </c>
      <c r="M54" s="238">
        <f>CHI_fec!M61</f>
        <v>3.267411865864144</v>
      </c>
      <c r="N54" s="238">
        <f>CHI_fec!N61</f>
        <v>3.4393809114359399</v>
      </c>
      <c r="O54" s="238">
        <f>CHI_fec!O61</f>
        <v>3.4393809114359399</v>
      </c>
      <c r="P54" s="238">
        <f>CHI_fec!P61</f>
        <v>3.5253654342218401</v>
      </c>
      <c r="Q54" s="238">
        <f>CHI_fec!Q61</f>
        <v>3.5253654342218401</v>
      </c>
      <c r="R54" s="238">
        <f>CHI_fec!R61</f>
        <v>3.8693035253654329</v>
      </c>
      <c r="S54" s="238">
        <f>CHI_fec!S61</f>
        <v>2.81243909429636</v>
      </c>
      <c r="T54" s="238">
        <f>CHI_fec!T61</f>
        <v>2.1758001337537021</v>
      </c>
      <c r="U54" s="238">
        <f>CHI_fec!U61</f>
        <v>2.034584885831662</v>
      </c>
      <c r="V54" s="238">
        <f>CHI_fec!V61</f>
        <v>2.1414063246393451</v>
      </c>
      <c r="W54" s="238">
        <f>CHI_fec!W61</f>
        <v>2.3555746632272871</v>
      </c>
      <c r="X54" s="238">
        <f>CHI_fec!X61</f>
        <v>2.3222126683863582</v>
      </c>
      <c r="Y54" s="238">
        <f>CHI_fec!Y61</f>
        <v>2.0737336108472539</v>
      </c>
      <c r="DA54" s="94"/>
    </row>
    <row r="55" spans="1:105" ht="12" customHeight="1" x14ac:dyDescent="0.25">
      <c r="A55" s="52" t="s">
        <v>50</v>
      </c>
      <c r="B55" s="239">
        <f>CHI_fec!B110</f>
        <v>0</v>
      </c>
      <c r="C55" s="239">
        <f>CHI_fec!C110</f>
        <v>0</v>
      </c>
      <c r="D55" s="239">
        <f>CHI_fec!D110</f>
        <v>0</v>
      </c>
      <c r="E55" s="239">
        <f>CHI_fec!E110</f>
        <v>0</v>
      </c>
      <c r="F55" s="239">
        <f>CHI_fec!F110</f>
        <v>0</v>
      </c>
      <c r="G55" s="239">
        <f>CHI_fec!G110</f>
        <v>0</v>
      </c>
      <c r="H55" s="239">
        <f>CHI_fec!H110</f>
        <v>0</v>
      </c>
      <c r="I55" s="239">
        <f>CHI_fec!I110</f>
        <v>0</v>
      </c>
      <c r="J55" s="239">
        <f>CHI_fec!J110</f>
        <v>0</v>
      </c>
      <c r="K55" s="239">
        <f>CHI_fec!K110</f>
        <v>0</v>
      </c>
      <c r="L55" s="239">
        <f>CHI_fec!L110</f>
        <v>0</v>
      </c>
      <c r="M55" s="239">
        <f>CHI_fec!M110</f>
        <v>0</v>
      </c>
      <c r="N55" s="239">
        <f>CHI_fec!N110</f>
        <v>0</v>
      </c>
      <c r="O55" s="239">
        <f>CHI_fec!O110</f>
        <v>0</v>
      </c>
      <c r="P55" s="239">
        <f>CHI_fec!P110</f>
        <v>0</v>
      </c>
      <c r="Q55" s="239">
        <f>CHI_fec!Q110</f>
        <v>0</v>
      </c>
      <c r="R55" s="239">
        <f>CHI_fec!R110</f>
        <v>0</v>
      </c>
      <c r="S55" s="239">
        <f>CHI_fec!S110</f>
        <v>1.533390656348524</v>
      </c>
      <c r="T55" s="239">
        <f>CHI_fec!T110</f>
        <v>4.659883443202447</v>
      </c>
      <c r="U55" s="239">
        <f>CHI_fec!U110</f>
        <v>4.3446068596541494</v>
      </c>
      <c r="V55" s="239">
        <f>CHI_fec!V110</f>
        <v>4.6813795738989192</v>
      </c>
      <c r="W55" s="239">
        <f>CHI_fec!W110</f>
        <v>4.8509601605044406</v>
      </c>
      <c r="X55" s="239">
        <f>CHI_fec!X110</f>
        <v>4.6574949842361706</v>
      </c>
      <c r="Y55" s="239">
        <f>CHI_fec!Y110</f>
        <v>4.8537814364442333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0</v>
      </c>
      <c r="C58" s="210">
        <v>0</v>
      </c>
      <c r="D58" s="210">
        <v>0</v>
      </c>
      <c r="E58" s="210">
        <v>0</v>
      </c>
      <c r="F58" s="210">
        <v>0</v>
      </c>
      <c r="G58" s="210">
        <v>0</v>
      </c>
      <c r="H58" s="210">
        <v>0</v>
      </c>
      <c r="I58" s="210">
        <v>0</v>
      </c>
      <c r="J58" s="210">
        <v>0</v>
      </c>
      <c r="K58" s="210">
        <v>0</v>
      </c>
      <c r="L58" s="210">
        <v>0</v>
      </c>
      <c r="M58" s="210">
        <v>0</v>
      </c>
      <c r="N58" s="210">
        <v>0</v>
      </c>
      <c r="O58" s="210">
        <v>0</v>
      </c>
      <c r="P58" s="210">
        <v>0</v>
      </c>
      <c r="Q58" s="210">
        <v>0</v>
      </c>
      <c r="R58" s="210">
        <v>0</v>
      </c>
      <c r="S58" s="210">
        <v>0</v>
      </c>
      <c r="T58" s="210">
        <v>0</v>
      </c>
      <c r="U58" s="210">
        <v>0</v>
      </c>
      <c r="V58" s="210">
        <v>0</v>
      </c>
      <c r="W58" s="210">
        <v>0</v>
      </c>
      <c r="X58" s="210">
        <v>0</v>
      </c>
      <c r="Y58" s="210">
        <v>0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0</v>
      </c>
      <c r="C60" s="204">
        <f t="shared" si="12"/>
        <v>0</v>
      </c>
      <c r="D60" s="204">
        <f t="shared" si="12"/>
        <v>0</v>
      </c>
      <c r="E60" s="204">
        <f t="shared" si="12"/>
        <v>0</v>
      </c>
      <c r="F60" s="204">
        <f t="shared" si="12"/>
        <v>0</v>
      </c>
      <c r="G60" s="204">
        <f t="shared" si="12"/>
        <v>0</v>
      </c>
      <c r="H60" s="204">
        <f t="shared" si="12"/>
        <v>0</v>
      </c>
      <c r="I60" s="204">
        <f t="shared" si="12"/>
        <v>0</v>
      </c>
      <c r="J60" s="204">
        <f t="shared" si="12"/>
        <v>0</v>
      </c>
      <c r="K60" s="204">
        <f t="shared" si="12"/>
        <v>0</v>
      </c>
      <c r="L60" s="204">
        <f t="shared" si="12"/>
        <v>0</v>
      </c>
      <c r="M60" s="204">
        <f t="shared" si="12"/>
        <v>0</v>
      </c>
      <c r="N60" s="204">
        <f t="shared" si="12"/>
        <v>0</v>
      </c>
      <c r="O60" s="204">
        <f t="shared" si="12"/>
        <v>0</v>
      </c>
      <c r="P60" s="204">
        <f t="shared" si="12"/>
        <v>0</v>
      </c>
      <c r="Q60" s="204">
        <f t="shared" si="12"/>
        <v>0</v>
      </c>
      <c r="R60" s="204">
        <f t="shared" si="12"/>
        <v>0</v>
      </c>
      <c r="S60" s="204">
        <f t="shared" si="12"/>
        <v>0</v>
      </c>
      <c r="T60" s="204">
        <f t="shared" si="12"/>
        <v>0</v>
      </c>
      <c r="U60" s="204">
        <f t="shared" si="12"/>
        <v>0</v>
      </c>
      <c r="V60" s="204">
        <f t="shared" si="12"/>
        <v>0</v>
      </c>
      <c r="W60" s="204">
        <f t="shared" si="12"/>
        <v>0</v>
      </c>
      <c r="X60" s="204">
        <f t="shared" si="12"/>
        <v>0</v>
      </c>
      <c r="Y60" s="204">
        <f t="shared" si="12"/>
        <v>0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0</v>
      </c>
      <c r="C65" s="204">
        <v>0</v>
      </c>
      <c r="D65" s="204">
        <v>0</v>
      </c>
      <c r="E65" s="204">
        <v>0</v>
      </c>
      <c r="F65" s="204">
        <v>0</v>
      </c>
      <c r="G65" s="204">
        <v>0</v>
      </c>
      <c r="H65" s="204">
        <v>0</v>
      </c>
      <c r="I65" s="204">
        <v>0</v>
      </c>
      <c r="J65" s="204">
        <v>0</v>
      </c>
      <c r="K65" s="204">
        <v>0</v>
      </c>
      <c r="L65" s="204">
        <v>0</v>
      </c>
      <c r="M65" s="204">
        <v>0</v>
      </c>
      <c r="N65" s="204">
        <v>0</v>
      </c>
      <c r="O65" s="204">
        <v>0</v>
      </c>
      <c r="P65" s="204">
        <v>0</v>
      </c>
      <c r="Q65" s="204">
        <v>0</v>
      </c>
      <c r="R65" s="204">
        <v>0</v>
      </c>
      <c r="S65" s="204">
        <v>0</v>
      </c>
      <c r="T65" s="204">
        <v>0</v>
      </c>
      <c r="U65" s="204">
        <v>0</v>
      </c>
      <c r="V65" s="204">
        <v>0</v>
      </c>
      <c r="W65" s="204">
        <v>0</v>
      </c>
      <c r="X65" s="204">
        <v>0</v>
      </c>
      <c r="Y65" s="204">
        <v>0</v>
      </c>
      <c r="DA65" s="71" t="s">
        <v>977</v>
      </c>
    </row>
    <row r="66" spans="1:105" ht="12" customHeight="1" x14ac:dyDescent="0.25">
      <c r="A66" s="18" t="s">
        <v>83</v>
      </c>
      <c r="B66" s="204">
        <v>0</v>
      </c>
      <c r="C66" s="204">
        <v>0</v>
      </c>
      <c r="D66" s="204">
        <v>0</v>
      </c>
      <c r="E66" s="204">
        <v>0</v>
      </c>
      <c r="F66" s="204">
        <v>0</v>
      </c>
      <c r="G66" s="204">
        <v>0</v>
      </c>
      <c r="H66" s="204">
        <v>0</v>
      </c>
      <c r="I66" s="204">
        <v>0</v>
      </c>
      <c r="J66" s="204">
        <v>0</v>
      </c>
      <c r="K66" s="204">
        <v>0</v>
      </c>
      <c r="L66" s="204">
        <v>0</v>
      </c>
      <c r="M66" s="204">
        <v>0</v>
      </c>
      <c r="N66" s="204">
        <v>0</v>
      </c>
      <c r="O66" s="204">
        <v>0</v>
      </c>
      <c r="P66" s="204">
        <v>0</v>
      </c>
      <c r="Q66" s="204">
        <v>0</v>
      </c>
      <c r="R66" s="204">
        <v>0</v>
      </c>
      <c r="S66" s="204">
        <v>0</v>
      </c>
      <c r="T66" s="204">
        <v>0</v>
      </c>
      <c r="U66" s="204">
        <v>0</v>
      </c>
      <c r="V66" s="204">
        <v>0</v>
      </c>
      <c r="W66" s="204">
        <v>0</v>
      </c>
      <c r="X66" s="204">
        <v>0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0</v>
      </c>
      <c r="C67" s="204">
        <f t="shared" si="13"/>
        <v>0</v>
      </c>
      <c r="D67" s="204">
        <f t="shared" si="13"/>
        <v>0</v>
      </c>
      <c r="E67" s="204">
        <f t="shared" si="13"/>
        <v>0</v>
      </c>
      <c r="F67" s="204">
        <f t="shared" si="13"/>
        <v>0</v>
      </c>
      <c r="G67" s="204">
        <f t="shared" si="13"/>
        <v>0</v>
      </c>
      <c r="H67" s="204">
        <f t="shared" si="13"/>
        <v>0</v>
      </c>
      <c r="I67" s="204">
        <f t="shared" si="13"/>
        <v>0</v>
      </c>
      <c r="J67" s="204">
        <f t="shared" si="13"/>
        <v>0</v>
      </c>
      <c r="K67" s="204">
        <f t="shared" si="13"/>
        <v>0</v>
      </c>
      <c r="L67" s="204">
        <f t="shared" si="13"/>
        <v>0</v>
      </c>
      <c r="M67" s="204">
        <f t="shared" si="13"/>
        <v>0</v>
      </c>
      <c r="N67" s="204">
        <f t="shared" si="13"/>
        <v>0</v>
      </c>
      <c r="O67" s="204">
        <f t="shared" si="13"/>
        <v>0</v>
      </c>
      <c r="P67" s="204">
        <f t="shared" si="13"/>
        <v>0</v>
      </c>
      <c r="Q67" s="204">
        <f t="shared" si="13"/>
        <v>0</v>
      </c>
      <c r="R67" s="204">
        <f t="shared" si="13"/>
        <v>0</v>
      </c>
      <c r="S67" s="204">
        <f t="shared" si="13"/>
        <v>0</v>
      </c>
      <c r="T67" s="204">
        <f t="shared" si="13"/>
        <v>0</v>
      </c>
      <c r="U67" s="204">
        <f t="shared" si="13"/>
        <v>0</v>
      </c>
      <c r="V67" s="204">
        <f t="shared" si="13"/>
        <v>0</v>
      </c>
      <c r="W67" s="204">
        <f t="shared" si="13"/>
        <v>0</v>
      </c>
      <c r="X67" s="204">
        <f t="shared" si="13"/>
        <v>0</v>
      </c>
      <c r="Y67" s="204">
        <f t="shared" si="13"/>
        <v>0</v>
      </c>
      <c r="DA67" s="71"/>
    </row>
    <row r="68" spans="1:105" ht="12" customHeight="1" x14ac:dyDescent="0.25">
      <c r="A68" s="18" t="s">
        <v>73</v>
      </c>
      <c r="B68" s="204">
        <v>0</v>
      </c>
      <c r="C68" s="204">
        <v>0</v>
      </c>
      <c r="D68" s="204">
        <v>0</v>
      </c>
      <c r="E68" s="204">
        <v>0</v>
      </c>
      <c r="F68" s="204">
        <v>0</v>
      </c>
      <c r="G68" s="204">
        <v>0</v>
      </c>
      <c r="H68" s="204">
        <v>0</v>
      </c>
      <c r="I68" s="204">
        <v>0</v>
      </c>
      <c r="J68" s="204">
        <v>0</v>
      </c>
      <c r="K68" s="204">
        <v>0</v>
      </c>
      <c r="L68" s="204">
        <v>0</v>
      </c>
      <c r="M68" s="204">
        <v>0</v>
      </c>
      <c r="N68" s="204">
        <v>0</v>
      </c>
      <c r="O68" s="204">
        <v>0</v>
      </c>
      <c r="P68" s="204">
        <v>0</v>
      </c>
      <c r="Q68" s="204">
        <v>0</v>
      </c>
      <c r="R68" s="204">
        <v>0</v>
      </c>
      <c r="S68" s="204">
        <v>0</v>
      </c>
      <c r="T68" s="204">
        <v>0</v>
      </c>
      <c r="U68" s="204">
        <v>0</v>
      </c>
      <c r="V68" s="204">
        <v>0</v>
      </c>
      <c r="W68" s="204">
        <v>0</v>
      </c>
      <c r="X68" s="204">
        <v>0</v>
      </c>
      <c r="Y68" s="204">
        <v>0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0</v>
      </c>
      <c r="C71" s="284">
        <f t="shared" si="14"/>
        <v>0</v>
      </c>
      <c r="D71" s="284">
        <f t="shared" si="14"/>
        <v>0</v>
      </c>
      <c r="E71" s="284">
        <f t="shared" si="14"/>
        <v>0</v>
      </c>
      <c r="F71" s="284">
        <f t="shared" si="14"/>
        <v>0</v>
      </c>
      <c r="G71" s="284">
        <f t="shared" si="14"/>
        <v>0</v>
      </c>
      <c r="H71" s="284">
        <f t="shared" si="14"/>
        <v>0</v>
      </c>
      <c r="I71" s="284">
        <f t="shared" si="14"/>
        <v>0</v>
      </c>
      <c r="J71" s="284">
        <f t="shared" si="14"/>
        <v>0</v>
      </c>
      <c r="K71" s="284">
        <f t="shared" si="14"/>
        <v>0</v>
      </c>
      <c r="L71" s="284">
        <f t="shared" si="14"/>
        <v>0</v>
      </c>
      <c r="M71" s="284">
        <f t="shared" si="14"/>
        <v>0</v>
      </c>
      <c r="N71" s="284">
        <f t="shared" si="14"/>
        <v>0</v>
      </c>
      <c r="O71" s="284">
        <f t="shared" si="14"/>
        <v>0</v>
      </c>
      <c r="P71" s="284">
        <f t="shared" si="14"/>
        <v>0</v>
      </c>
      <c r="Q71" s="284">
        <f t="shared" si="14"/>
        <v>0</v>
      </c>
      <c r="R71" s="284">
        <f t="shared" si="14"/>
        <v>0</v>
      </c>
      <c r="S71" s="284">
        <f t="shared" si="14"/>
        <v>0</v>
      </c>
      <c r="T71" s="284">
        <f t="shared" si="14"/>
        <v>0</v>
      </c>
      <c r="U71" s="284">
        <f t="shared" si="14"/>
        <v>0</v>
      </c>
      <c r="V71" s="284">
        <f t="shared" si="14"/>
        <v>0</v>
      </c>
      <c r="W71" s="284">
        <f t="shared" si="14"/>
        <v>0</v>
      </c>
      <c r="X71" s="284">
        <f t="shared" si="14"/>
        <v>0</v>
      </c>
      <c r="Y71" s="284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0</v>
      </c>
      <c r="C72" s="241">
        <f>CHI_fec!C16</f>
        <v>0</v>
      </c>
      <c r="D72" s="241">
        <f>CHI_fec!D16</f>
        <v>0</v>
      </c>
      <c r="E72" s="241">
        <f>CHI_fec!E16</f>
        <v>0</v>
      </c>
      <c r="F72" s="241">
        <f>CHI_fec!F16</f>
        <v>0</v>
      </c>
      <c r="G72" s="241">
        <f>CHI_fec!G16</f>
        <v>0</v>
      </c>
      <c r="H72" s="241">
        <f>CHI_fec!H16</f>
        <v>0</v>
      </c>
      <c r="I72" s="241">
        <f>CHI_fec!I16</f>
        <v>0</v>
      </c>
      <c r="J72" s="241">
        <f>CHI_fec!J16</f>
        <v>0</v>
      </c>
      <c r="K72" s="241">
        <f>CHI_fec!K16</f>
        <v>0</v>
      </c>
      <c r="L72" s="241">
        <f>CHI_fec!L16</f>
        <v>0</v>
      </c>
      <c r="M72" s="241">
        <f>CHI_fec!M16</f>
        <v>0</v>
      </c>
      <c r="N72" s="241">
        <f>CHI_fec!N16</f>
        <v>0</v>
      </c>
      <c r="O72" s="241">
        <f>CHI_fec!O16</f>
        <v>0</v>
      </c>
      <c r="P72" s="241">
        <f>CHI_fec!P16</f>
        <v>0</v>
      </c>
      <c r="Q72" s="241">
        <f>CHI_fec!Q16</f>
        <v>0</v>
      </c>
      <c r="R72" s="241">
        <f>CHI_fec!R16</f>
        <v>0</v>
      </c>
      <c r="S72" s="241">
        <f>CHI_fec!S16</f>
        <v>0</v>
      </c>
      <c r="T72" s="241">
        <f>CHI_fec!T16</f>
        <v>0</v>
      </c>
      <c r="U72" s="241">
        <f>CHI_fec!U16</f>
        <v>0</v>
      </c>
      <c r="V72" s="241">
        <f>CHI_fec!V16</f>
        <v>0</v>
      </c>
      <c r="W72" s="241">
        <f>CHI_fec!W16</f>
        <v>0</v>
      </c>
      <c r="X72" s="241">
        <f>CHI_fec!X16</f>
        <v>0</v>
      </c>
      <c r="Y72" s="241">
        <f>CHI_fec!Y16</f>
        <v>0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0</v>
      </c>
      <c r="C76" s="203">
        <f t="shared" si="15"/>
        <v>0</v>
      </c>
      <c r="D76" s="203">
        <f t="shared" si="15"/>
        <v>0</v>
      </c>
      <c r="E76" s="203">
        <f t="shared" si="15"/>
        <v>0</v>
      </c>
      <c r="F76" s="203">
        <f t="shared" si="15"/>
        <v>0</v>
      </c>
      <c r="G76" s="203">
        <f t="shared" si="15"/>
        <v>0</v>
      </c>
      <c r="H76" s="203">
        <f t="shared" si="15"/>
        <v>0</v>
      </c>
      <c r="I76" s="203">
        <f t="shared" si="15"/>
        <v>0</v>
      </c>
      <c r="J76" s="203">
        <f t="shared" si="15"/>
        <v>0</v>
      </c>
      <c r="K76" s="203">
        <f t="shared" si="15"/>
        <v>0</v>
      </c>
      <c r="L76" s="203">
        <f t="shared" si="15"/>
        <v>0</v>
      </c>
      <c r="M76" s="203">
        <f t="shared" si="15"/>
        <v>0</v>
      </c>
      <c r="N76" s="203">
        <f t="shared" si="15"/>
        <v>0</v>
      </c>
      <c r="O76" s="203">
        <f t="shared" si="15"/>
        <v>0</v>
      </c>
      <c r="P76" s="203">
        <f t="shared" si="15"/>
        <v>0</v>
      </c>
      <c r="Q76" s="203">
        <f t="shared" si="15"/>
        <v>0</v>
      </c>
      <c r="R76" s="203">
        <f t="shared" si="15"/>
        <v>0</v>
      </c>
      <c r="S76" s="203">
        <f t="shared" si="15"/>
        <v>0</v>
      </c>
      <c r="T76" s="203">
        <f t="shared" si="15"/>
        <v>9.1884938375356171</v>
      </c>
      <c r="U76" s="203">
        <f t="shared" si="15"/>
        <v>7.2405356374070928</v>
      </c>
      <c r="V76" s="203">
        <f t="shared" si="15"/>
        <v>7.7199577216116717</v>
      </c>
      <c r="W76" s="203">
        <f t="shared" si="15"/>
        <v>6.8823309615977637</v>
      </c>
      <c r="X76" s="203">
        <f t="shared" si="15"/>
        <v>5.771076482868331</v>
      </c>
      <c r="Y76" s="203">
        <f t="shared" si="15"/>
        <v>4.5830332817587047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0</v>
      </c>
      <c r="C77" s="213">
        <f>(CHI_emi!C5-CHI_emi!C59)+(CHI_emi!C61-CHI_emi!C108)+CHI_emi!C110</f>
        <v>0</v>
      </c>
      <c r="D77" s="213">
        <f>(CHI_emi!D5-CHI_emi!D59)+(CHI_emi!D61-CHI_emi!D108)+CHI_emi!D110</f>
        <v>0</v>
      </c>
      <c r="E77" s="213">
        <f>(CHI_emi!E5-CHI_emi!E59)+(CHI_emi!E61-CHI_emi!E108)+CHI_emi!E110</f>
        <v>0</v>
      </c>
      <c r="F77" s="213">
        <f>(CHI_emi!F5-CHI_emi!F59)+(CHI_emi!F61-CHI_emi!F108)+CHI_emi!F110</f>
        <v>0</v>
      </c>
      <c r="G77" s="213">
        <f>(CHI_emi!G5-CHI_emi!G59)+(CHI_emi!G61-CHI_emi!G108)+CHI_emi!G110</f>
        <v>0</v>
      </c>
      <c r="H77" s="213">
        <f>(CHI_emi!H5-CHI_emi!H59)+(CHI_emi!H61-CHI_emi!H108)+CHI_emi!H110</f>
        <v>0</v>
      </c>
      <c r="I77" s="213">
        <f>(CHI_emi!I5-CHI_emi!I59)+(CHI_emi!I61-CHI_emi!I108)+CHI_emi!I110</f>
        <v>0</v>
      </c>
      <c r="J77" s="213">
        <f>(CHI_emi!J5-CHI_emi!J59)+(CHI_emi!J61-CHI_emi!J108)+CHI_emi!J110</f>
        <v>0</v>
      </c>
      <c r="K77" s="213">
        <f>(CHI_emi!K5-CHI_emi!K59)+(CHI_emi!K61-CHI_emi!K108)+CHI_emi!K110</f>
        <v>0</v>
      </c>
      <c r="L77" s="213">
        <f>(CHI_emi!L5-CHI_emi!L59)+(CHI_emi!L61-CHI_emi!L108)+CHI_emi!L110</f>
        <v>0</v>
      </c>
      <c r="M77" s="213">
        <f>(CHI_emi!M5-CHI_emi!M59)+(CHI_emi!M61-CHI_emi!M108)+CHI_emi!M110</f>
        <v>0</v>
      </c>
      <c r="N77" s="213">
        <f>(CHI_emi!N5-CHI_emi!N59)+(CHI_emi!N61-CHI_emi!N108)+CHI_emi!N110</f>
        <v>0</v>
      </c>
      <c r="O77" s="213">
        <f>(CHI_emi!O5-CHI_emi!O59)+(CHI_emi!O61-CHI_emi!O108)+CHI_emi!O110</f>
        <v>0</v>
      </c>
      <c r="P77" s="213">
        <f>(CHI_emi!P5-CHI_emi!P59)+(CHI_emi!P61-CHI_emi!P108)+CHI_emi!P110</f>
        <v>0</v>
      </c>
      <c r="Q77" s="213">
        <f>(CHI_emi!Q5-CHI_emi!Q59)+(CHI_emi!Q61-CHI_emi!Q108)+CHI_emi!Q110</f>
        <v>0</v>
      </c>
      <c r="R77" s="213">
        <f>(CHI_emi!R5-CHI_emi!R59)+(CHI_emi!R61-CHI_emi!R108)+CHI_emi!R110</f>
        <v>0</v>
      </c>
      <c r="S77" s="213">
        <f>(CHI_emi!S5-CHI_emi!S59)+(CHI_emi!S61-CHI_emi!S108)+CHI_emi!S110</f>
        <v>0</v>
      </c>
      <c r="T77" s="213">
        <f>(CHI_emi!T5-CHI_emi!T59)+(CHI_emi!T61-CHI_emi!T108)+CHI_emi!T110</f>
        <v>9.1884938375356171</v>
      </c>
      <c r="U77" s="213">
        <f>(CHI_emi!U5-CHI_emi!U59)+(CHI_emi!U61-CHI_emi!U108)+CHI_emi!U110</f>
        <v>7.2405356374070928</v>
      </c>
      <c r="V77" s="213">
        <f>(CHI_emi!V5-CHI_emi!V59)+(CHI_emi!V61-CHI_emi!V108)+CHI_emi!V110</f>
        <v>7.7199577216116717</v>
      </c>
      <c r="W77" s="213">
        <f>(CHI_emi!W5-CHI_emi!W59)+(CHI_emi!W61-CHI_emi!W108)+CHI_emi!W110</f>
        <v>6.8823309615977637</v>
      </c>
      <c r="X77" s="213">
        <f>(CHI_emi!X5-CHI_emi!X59)+(CHI_emi!X61-CHI_emi!X108)+CHI_emi!X110</f>
        <v>5.771076482868331</v>
      </c>
      <c r="Y77" s="213">
        <f>(CHI_emi!Y5-CHI_emi!Y59)+(CHI_emi!Y61-CHI_emi!Y108)+CHI_emi!Y110</f>
        <v>4.5830332817587047</v>
      </c>
      <c r="DA77" s="85"/>
    </row>
    <row r="78" spans="1:105" ht="12" customHeight="1" x14ac:dyDescent="0.25">
      <c r="A78" s="14" t="s">
        <v>146</v>
      </c>
      <c r="B78" s="204">
        <f>CHI_emi!B59+CHI_emi!B108</f>
        <v>0</v>
      </c>
      <c r="C78" s="204">
        <f>CHI_emi!C59+CHI_emi!C108</f>
        <v>0</v>
      </c>
      <c r="D78" s="204">
        <f>CHI_emi!D59+CHI_emi!D108</f>
        <v>0</v>
      </c>
      <c r="E78" s="204">
        <f>CHI_emi!E59+CHI_emi!E108</f>
        <v>0</v>
      </c>
      <c r="F78" s="204">
        <f>CHI_emi!F59+CHI_emi!F108</f>
        <v>0</v>
      </c>
      <c r="G78" s="204">
        <f>CHI_emi!G59+CHI_emi!G108</f>
        <v>0</v>
      </c>
      <c r="H78" s="204">
        <f>CHI_emi!H59+CHI_emi!H108</f>
        <v>0</v>
      </c>
      <c r="I78" s="204">
        <f>CHI_emi!I59+CHI_emi!I108</f>
        <v>0</v>
      </c>
      <c r="J78" s="204">
        <f>CHI_emi!J59+CHI_emi!J108</f>
        <v>0</v>
      </c>
      <c r="K78" s="204">
        <f>CHI_emi!K59+CHI_emi!K108</f>
        <v>0</v>
      </c>
      <c r="L78" s="204">
        <f>CHI_emi!L59+CHI_emi!L108</f>
        <v>0</v>
      </c>
      <c r="M78" s="204">
        <f>CHI_emi!M59+CHI_emi!M108</f>
        <v>0</v>
      </c>
      <c r="N78" s="204">
        <f>CHI_emi!N59+CHI_emi!N108</f>
        <v>0</v>
      </c>
      <c r="O78" s="204">
        <f>CHI_emi!O59+CHI_emi!O108</f>
        <v>0</v>
      </c>
      <c r="P78" s="204">
        <f>CHI_emi!P59+CHI_emi!P108</f>
        <v>0</v>
      </c>
      <c r="Q78" s="204">
        <f>CHI_emi!Q59+CHI_emi!Q108</f>
        <v>0</v>
      </c>
      <c r="R78" s="204">
        <f>CHI_emi!R59+CHI_emi!R108</f>
        <v>0</v>
      </c>
      <c r="S78" s="204">
        <f>CHI_emi!S59+CHI_emi!S108</f>
        <v>0</v>
      </c>
      <c r="T78" s="204">
        <f>CHI_emi!T59+CHI_emi!T108</f>
        <v>0</v>
      </c>
      <c r="U78" s="204">
        <f>CHI_emi!U59+CHI_emi!U108</f>
        <v>0</v>
      </c>
      <c r="V78" s="204">
        <f>CHI_emi!V59+CHI_emi!V108</f>
        <v>0</v>
      </c>
      <c r="W78" s="204">
        <f>CHI_emi!W59+CHI_emi!W108</f>
        <v>0</v>
      </c>
      <c r="X78" s="204">
        <f>CHI_emi!X59+CHI_emi!X108</f>
        <v>0</v>
      </c>
      <c r="Y78" s="204">
        <f>CHI_emi!Y59+CHI_emi!Y108</f>
        <v>0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0</v>
      </c>
      <c r="C79" s="210">
        <f t="shared" si="16"/>
        <v>0</v>
      </c>
      <c r="D79" s="210">
        <f t="shared" si="16"/>
        <v>0</v>
      </c>
      <c r="E79" s="210">
        <f t="shared" si="16"/>
        <v>0</v>
      </c>
      <c r="F79" s="210">
        <f t="shared" si="16"/>
        <v>0</v>
      </c>
      <c r="G79" s="210">
        <f t="shared" si="16"/>
        <v>0</v>
      </c>
      <c r="H79" s="210">
        <f t="shared" si="16"/>
        <v>0</v>
      </c>
      <c r="I79" s="210">
        <f t="shared" si="16"/>
        <v>0</v>
      </c>
      <c r="J79" s="210">
        <f t="shared" si="16"/>
        <v>0</v>
      </c>
      <c r="K79" s="210">
        <f t="shared" si="16"/>
        <v>0</v>
      </c>
      <c r="L79" s="210">
        <f t="shared" si="16"/>
        <v>0</v>
      </c>
      <c r="M79" s="210">
        <f t="shared" si="16"/>
        <v>0</v>
      </c>
      <c r="N79" s="210">
        <f t="shared" si="16"/>
        <v>0</v>
      </c>
      <c r="O79" s="210">
        <f t="shared" si="16"/>
        <v>0</v>
      </c>
      <c r="P79" s="210">
        <f t="shared" si="16"/>
        <v>0</v>
      </c>
      <c r="Q79" s="210">
        <f t="shared" si="16"/>
        <v>0</v>
      </c>
      <c r="R79" s="210">
        <f t="shared" si="16"/>
        <v>0</v>
      </c>
      <c r="S79" s="210">
        <f t="shared" si="16"/>
        <v>0</v>
      </c>
      <c r="T79" s="210">
        <f t="shared" si="16"/>
        <v>9.1884938375356171</v>
      </c>
      <c r="U79" s="210">
        <f t="shared" si="16"/>
        <v>7.2405356374070928</v>
      </c>
      <c r="V79" s="210">
        <f t="shared" si="16"/>
        <v>7.7199577216116717</v>
      </c>
      <c r="W79" s="210">
        <f t="shared" si="16"/>
        <v>6.8823309615977637</v>
      </c>
      <c r="X79" s="210">
        <f t="shared" si="16"/>
        <v>5.771076482868331</v>
      </c>
      <c r="Y79" s="210">
        <f t="shared" si="16"/>
        <v>4.5830332817587047</v>
      </c>
      <c r="DA79" s="109"/>
    </row>
    <row r="80" spans="1:105" ht="12" customHeight="1" x14ac:dyDescent="0.25">
      <c r="A80" s="51" t="s">
        <v>48</v>
      </c>
      <c r="B80" s="241">
        <f>CHI_emi!B$5</f>
        <v>0</v>
      </c>
      <c r="C80" s="241">
        <f>CHI_emi!C$5</f>
        <v>0</v>
      </c>
      <c r="D80" s="241">
        <f>CHI_emi!D$5</f>
        <v>0</v>
      </c>
      <c r="E80" s="241">
        <f>CHI_emi!E$5</f>
        <v>0</v>
      </c>
      <c r="F80" s="241">
        <f>CHI_emi!F$5</f>
        <v>0</v>
      </c>
      <c r="G80" s="241">
        <f>CHI_emi!G$5</f>
        <v>0</v>
      </c>
      <c r="H80" s="241">
        <f>CHI_emi!H$5</f>
        <v>0</v>
      </c>
      <c r="I80" s="241">
        <f>CHI_emi!I$5</f>
        <v>0</v>
      </c>
      <c r="J80" s="241">
        <f>CHI_emi!J$5</f>
        <v>0</v>
      </c>
      <c r="K80" s="241">
        <f>CHI_emi!K$5</f>
        <v>0</v>
      </c>
      <c r="L80" s="241">
        <f>CHI_emi!L$5</f>
        <v>0</v>
      </c>
      <c r="M80" s="241">
        <f>CHI_emi!M$5</f>
        <v>0</v>
      </c>
      <c r="N80" s="241">
        <f>CHI_emi!N$5</f>
        <v>0</v>
      </c>
      <c r="O80" s="241">
        <f>CHI_emi!O$5</f>
        <v>0</v>
      </c>
      <c r="P80" s="241">
        <f>CHI_emi!P$5</f>
        <v>0</v>
      </c>
      <c r="Q80" s="241">
        <f>CHI_emi!Q$5</f>
        <v>0</v>
      </c>
      <c r="R80" s="241">
        <f>CHI_emi!R$5</f>
        <v>0</v>
      </c>
      <c r="S80" s="241">
        <f>CHI_emi!S$5</f>
        <v>0</v>
      </c>
      <c r="T80" s="241">
        <f>CHI_emi!T$5</f>
        <v>0</v>
      </c>
      <c r="U80" s="241">
        <f>CHI_emi!U$5</f>
        <v>0</v>
      </c>
      <c r="V80" s="241">
        <f>CHI_emi!V$5</f>
        <v>0</v>
      </c>
      <c r="W80" s="241">
        <f>CHI_emi!W$5</f>
        <v>0</v>
      </c>
      <c r="X80" s="241">
        <f>CHI_emi!X$5</f>
        <v>0</v>
      </c>
      <c r="Y80" s="241">
        <f>CHI_emi!Y$5</f>
        <v>0</v>
      </c>
      <c r="DA80" s="83"/>
    </row>
    <row r="81" spans="1:105" ht="12" customHeight="1" x14ac:dyDescent="0.25">
      <c r="A81" s="99" t="s">
        <v>49</v>
      </c>
      <c r="B81" s="282">
        <f>CHI_emi!B$61</f>
        <v>0</v>
      </c>
      <c r="C81" s="282">
        <f>CHI_emi!C$61</f>
        <v>0</v>
      </c>
      <c r="D81" s="282">
        <f>CHI_emi!D$61</f>
        <v>0</v>
      </c>
      <c r="E81" s="282">
        <f>CHI_emi!E$61</f>
        <v>0</v>
      </c>
      <c r="F81" s="282">
        <f>CHI_emi!F$61</f>
        <v>0</v>
      </c>
      <c r="G81" s="282">
        <f>CHI_emi!G$61</f>
        <v>0</v>
      </c>
      <c r="H81" s="282">
        <f>CHI_emi!H$61</f>
        <v>0</v>
      </c>
      <c r="I81" s="282">
        <f>CHI_emi!I$61</f>
        <v>0</v>
      </c>
      <c r="J81" s="282">
        <f>CHI_emi!J$61</f>
        <v>0</v>
      </c>
      <c r="K81" s="282">
        <f>CHI_emi!K$61</f>
        <v>0</v>
      </c>
      <c r="L81" s="282">
        <f>CHI_emi!L$61</f>
        <v>0</v>
      </c>
      <c r="M81" s="282">
        <f>CHI_emi!M$61</f>
        <v>0</v>
      </c>
      <c r="N81" s="282">
        <f>CHI_emi!N$61</f>
        <v>0</v>
      </c>
      <c r="O81" s="282">
        <f>CHI_emi!O$61</f>
        <v>0</v>
      </c>
      <c r="P81" s="282">
        <f>CHI_emi!P$61</f>
        <v>0</v>
      </c>
      <c r="Q81" s="282">
        <f>CHI_emi!Q$61</f>
        <v>0</v>
      </c>
      <c r="R81" s="282">
        <f>CHI_emi!R$61</f>
        <v>0</v>
      </c>
      <c r="S81" s="282">
        <f>CHI_emi!S$61</f>
        <v>0</v>
      </c>
      <c r="T81" s="282">
        <f>CHI_emi!T$61</f>
        <v>4.060555744922798</v>
      </c>
      <c r="U81" s="282">
        <f>CHI_emi!U$61</f>
        <v>3.3257106758693777</v>
      </c>
      <c r="V81" s="282">
        <f>CHI_emi!V$61</f>
        <v>3.5015352369920016</v>
      </c>
      <c r="W81" s="282">
        <f>CHI_emi!W$61</f>
        <v>3.3225324120732957</v>
      </c>
      <c r="X81" s="282">
        <f>CHI_emi!X$61</f>
        <v>2.8792183425143283</v>
      </c>
      <c r="Y81" s="282">
        <f>CHI_emi!Y$61</f>
        <v>2.1521087037752595</v>
      </c>
      <c r="DA81" s="94"/>
    </row>
    <row r="82" spans="1:105" ht="12" customHeight="1" x14ac:dyDescent="0.25">
      <c r="A82" s="52" t="s">
        <v>50</v>
      </c>
      <c r="B82" s="242">
        <f>CHI_emi!B$110</f>
        <v>0</v>
      </c>
      <c r="C82" s="242">
        <f>CHI_emi!C$110</f>
        <v>0</v>
      </c>
      <c r="D82" s="242">
        <f>CHI_emi!D$110</f>
        <v>0</v>
      </c>
      <c r="E82" s="242">
        <f>CHI_emi!E$110</f>
        <v>0</v>
      </c>
      <c r="F82" s="242">
        <f>CHI_emi!F$110</f>
        <v>0</v>
      </c>
      <c r="G82" s="242">
        <f>CHI_emi!G$110</f>
        <v>0</v>
      </c>
      <c r="H82" s="242">
        <f>CHI_emi!H$110</f>
        <v>0</v>
      </c>
      <c r="I82" s="242">
        <f>CHI_emi!I$110</f>
        <v>0</v>
      </c>
      <c r="J82" s="242">
        <f>CHI_emi!J$110</f>
        <v>0</v>
      </c>
      <c r="K82" s="242">
        <f>CHI_emi!K$110</f>
        <v>0</v>
      </c>
      <c r="L82" s="242">
        <f>CHI_emi!L$110</f>
        <v>0</v>
      </c>
      <c r="M82" s="242">
        <f>CHI_emi!M$110</f>
        <v>0</v>
      </c>
      <c r="N82" s="242">
        <f>CHI_emi!N$110</f>
        <v>0</v>
      </c>
      <c r="O82" s="242">
        <f>CHI_emi!O$110</f>
        <v>0</v>
      </c>
      <c r="P82" s="242">
        <f>CHI_emi!P$110</f>
        <v>0</v>
      </c>
      <c r="Q82" s="242">
        <f>CHI_emi!Q$110</f>
        <v>0</v>
      </c>
      <c r="R82" s="242">
        <f>CHI_emi!R$110</f>
        <v>0</v>
      </c>
      <c r="S82" s="242">
        <f>CHI_emi!S$110</f>
        <v>0</v>
      </c>
      <c r="T82" s="242">
        <f>CHI_emi!T$110</f>
        <v>5.1279380926128182</v>
      </c>
      <c r="U82" s="242">
        <f>CHI_emi!U$110</f>
        <v>3.9148249615377151</v>
      </c>
      <c r="V82" s="242">
        <f>CHI_emi!V$110</f>
        <v>4.2184224846196701</v>
      </c>
      <c r="W82" s="242">
        <f>CHI_emi!W$110</f>
        <v>3.5597985495244679</v>
      </c>
      <c r="X82" s="242">
        <f>CHI_emi!X$110</f>
        <v>2.8918581403540031</v>
      </c>
      <c r="Y82" s="242">
        <f>CHI_emi!Y$110</f>
        <v>2.4309245779834452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 t="str">
        <f t="shared" ref="B85:Y85" si="17">IF(B$5=0,"",B$5/B$10*1000)</f>
        <v/>
      </c>
      <c r="C85" s="287" t="str">
        <f t="shared" si="17"/>
        <v/>
      </c>
      <c r="D85" s="287" t="str">
        <f t="shared" si="17"/>
        <v/>
      </c>
      <c r="E85" s="287" t="str">
        <f t="shared" si="17"/>
        <v/>
      </c>
      <c r="F85" s="287" t="str">
        <f t="shared" si="17"/>
        <v/>
      </c>
      <c r="G85" s="287" t="str">
        <f t="shared" si="17"/>
        <v/>
      </c>
      <c r="H85" s="287" t="str">
        <f t="shared" si="17"/>
        <v/>
      </c>
      <c r="I85" s="287" t="str">
        <f t="shared" si="17"/>
        <v/>
      </c>
      <c r="J85" s="287" t="str">
        <f t="shared" si="17"/>
        <v/>
      </c>
      <c r="K85" s="287" t="str">
        <f t="shared" si="17"/>
        <v/>
      </c>
      <c r="L85" s="287" t="str">
        <f t="shared" si="17"/>
        <v/>
      </c>
      <c r="M85" s="287" t="str">
        <f t="shared" si="17"/>
        <v/>
      </c>
      <c r="N85" s="287" t="str">
        <f t="shared" si="17"/>
        <v/>
      </c>
      <c r="O85" s="287" t="str">
        <f t="shared" si="17"/>
        <v/>
      </c>
      <c r="P85" s="287" t="str">
        <f t="shared" si="17"/>
        <v/>
      </c>
      <c r="Q85" s="287" t="str">
        <f t="shared" si="17"/>
        <v/>
      </c>
      <c r="R85" s="287" t="str">
        <f t="shared" si="17"/>
        <v/>
      </c>
      <c r="S85" s="287" t="str">
        <f t="shared" si="17"/>
        <v/>
      </c>
      <c r="T85" s="287" t="str">
        <f t="shared" si="17"/>
        <v/>
      </c>
      <c r="U85" s="287" t="str">
        <f t="shared" si="17"/>
        <v/>
      </c>
      <c r="V85" s="287" t="str">
        <f t="shared" si="17"/>
        <v/>
      </c>
      <c r="W85" s="287" t="str">
        <f t="shared" si="17"/>
        <v/>
      </c>
      <c r="X85" s="287" t="str">
        <f t="shared" si="17"/>
        <v/>
      </c>
      <c r="Y85" s="287" t="str">
        <f t="shared" si="17"/>
        <v/>
      </c>
      <c r="DA85" s="83"/>
    </row>
    <row r="86" spans="1:105" ht="12" customHeight="1" x14ac:dyDescent="0.25">
      <c r="A86" s="107" t="s">
        <v>49</v>
      </c>
      <c r="B86" s="288" t="str">
        <f t="shared" ref="B86:Y86" si="18">IF(B$6=0,"",B$6/B$11*1000)</f>
        <v/>
      </c>
      <c r="C86" s="288" t="str">
        <f t="shared" si="18"/>
        <v/>
      </c>
      <c r="D86" s="288" t="str">
        <f t="shared" si="18"/>
        <v/>
      </c>
      <c r="E86" s="288" t="str">
        <f t="shared" si="18"/>
        <v/>
      </c>
      <c r="F86" s="288" t="str">
        <f t="shared" si="18"/>
        <v/>
      </c>
      <c r="G86" s="288" t="str">
        <f t="shared" si="18"/>
        <v/>
      </c>
      <c r="H86" s="288" t="str">
        <f t="shared" si="18"/>
        <v/>
      </c>
      <c r="I86" s="288" t="str">
        <f t="shared" si="18"/>
        <v/>
      </c>
      <c r="J86" s="288" t="str">
        <f t="shared" si="18"/>
        <v/>
      </c>
      <c r="K86" s="288" t="str">
        <f t="shared" si="18"/>
        <v/>
      </c>
      <c r="L86" s="288">
        <f t="shared" si="18"/>
        <v>2091.3090755479566</v>
      </c>
      <c r="M86" s="288">
        <f t="shared" si="18"/>
        <v>1568.481806660968</v>
      </c>
      <c r="N86" s="288">
        <f t="shared" si="18"/>
        <v>1401.3198529506922</v>
      </c>
      <c r="O86" s="288">
        <f t="shared" si="18"/>
        <v>1330.1989682151748</v>
      </c>
      <c r="P86" s="288">
        <f t="shared" si="18"/>
        <v>1390.0474942679987</v>
      </c>
      <c r="Q86" s="288">
        <f t="shared" si="18"/>
        <v>1424.3198761858559</v>
      </c>
      <c r="R86" s="288">
        <f t="shared" si="18"/>
        <v>1198.0941163365576</v>
      </c>
      <c r="S86" s="288">
        <f t="shared" si="18"/>
        <v>1797.2691730749341</v>
      </c>
      <c r="T86" s="288">
        <f t="shared" si="18"/>
        <v>1295.563992782367</v>
      </c>
      <c r="U86" s="288">
        <f t="shared" si="18"/>
        <v>1413.6439097900034</v>
      </c>
      <c r="V86" s="288">
        <f t="shared" si="18"/>
        <v>1463.5235918171772</v>
      </c>
      <c r="W86" s="288">
        <f t="shared" si="18"/>
        <v>1316.1300204470404</v>
      </c>
      <c r="X86" s="288">
        <f t="shared" si="18"/>
        <v>1156.2605772354241</v>
      </c>
      <c r="Y86" s="288">
        <f t="shared" si="18"/>
        <v>1052.39559928566</v>
      </c>
      <c r="DA86" s="94"/>
    </row>
    <row r="87" spans="1:105" ht="12" customHeight="1" x14ac:dyDescent="0.25">
      <c r="A87" s="49" t="s">
        <v>50</v>
      </c>
      <c r="B87" s="289" t="str">
        <f t="shared" ref="B87:Y87" si="19">IF(B$7=0,"",B$7/B$12*1000)</f>
        <v/>
      </c>
      <c r="C87" s="289" t="str">
        <f t="shared" si="19"/>
        <v/>
      </c>
      <c r="D87" s="289" t="str">
        <f t="shared" si="19"/>
        <v/>
      </c>
      <c r="E87" s="289" t="str">
        <f t="shared" si="19"/>
        <v/>
      </c>
      <c r="F87" s="289" t="str">
        <f t="shared" si="19"/>
        <v/>
      </c>
      <c r="G87" s="289" t="str">
        <f t="shared" si="19"/>
        <v/>
      </c>
      <c r="H87" s="289" t="str">
        <f t="shared" si="19"/>
        <v/>
      </c>
      <c r="I87" s="289" t="str">
        <f t="shared" si="19"/>
        <v/>
      </c>
      <c r="J87" s="289" t="str">
        <f t="shared" si="19"/>
        <v/>
      </c>
      <c r="K87" s="289" t="str">
        <f t="shared" si="19"/>
        <v/>
      </c>
      <c r="L87" s="289" t="str">
        <f t="shared" si="19"/>
        <v/>
      </c>
      <c r="M87" s="289" t="str">
        <f t="shared" si="19"/>
        <v/>
      </c>
      <c r="N87" s="289" t="str">
        <f t="shared" si="19"/>
        <v/>
      </c>
      <c r="O87" s="289" t="str">
        <f t="shared" si="19"/>
        <v/>
      </c>
      <c r="P87" s="289" t="str">
        <f t="shared" si="19"/>
        <v/>
      </c>
      <c r="Q87" s="289" t="str">
        <f t="shared" si="19"/>
        <v/>
      </c>
      <c r="R87" s="289" t="str">
        <f t="shared" si="19"/>
        <v/>
      </c>
      <c r="S87" s="289">
        <f t="shared" si="19"/>
        <v>9901.6218331443215</v>
      </c>
      <c r="T87" s="289">
        <f t="shared" si="19"/>
        <v>7137.597923199155</v>
      </c>
      <c r="U87" s="289">
        <f t="shared" si="19"/>
        <v>7788.1307993060445</v>
      </c>
      <c r="V87" s="289">
        <f t="shared" si="19"/>
        <v>8062.930899363163</v>
      </c>
      <c r="W87" s="289">
        <f t="shared" si="19"/>
        <v>7250.9015015369396</v>
      </c>
      <c r="X87" s="289">
        <f t="shared" si="19"/>
        <v>6370.1392912507181</v>
      </c>
      <c r="Y87" s="289">
        <f t="shared" si="19"/>
        <v>5797.9201997682239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 t="str">
        <f t="shared" ref="B89:Y89" si="20">IF(SUM(B90,B91)=0,"",SUM(B90,B91))</f>
        <v/>
      </c>
      <c r="C89" s="252" t="str">
        <f t="shared" si="20"/>
        <v/>
      </c>
      <c r="D89" s="252" t="str">
        <f t="shared" si="20"/>
        <v/>
      </c>
      <c r="E89" s="252" t="str">
        <f t="shared" si="20"/>
        <v/>
      </c>
      <c r="F89" s="252" t="str">
        <f t="shared" si="20"/>
        <v/>
      </c>
      <c r="G89" s="252" t="str">
        <f t="shared" si="20"/>
        <v/>
      </c>
      <c r="H89" s="252" t="str">
        <f t="shared" si="20"/>
        <v/>
      </c>
      <c r="I89" s="252" t="str">
        <f t="shared" si="20"/>
        <v/>
      </c>
      <c r="J89" s="252" t="str">
        <f t="shared" si="20"/>
        <v/>
      </c>
      <c r="K89" s="252" t="str">
        <f t="shared" si="20"/>
        <v/>
      </c>
      <c r="L89" s="252" t="str">
        <f t="shared" si="20"/>
        <v/>
      </c>
      <c r="M89" s="252" t="str">
        <f t="shared" si="20"/>
        <v/>
      </c>
      <c r="N89" s="252" t="str">
        <f t="shared" si="20"/>
        <v/>
      </c>
      <c r="O89" s="252" t="str">
        <f t="shared" si="20"/>
        <v/>
      </c>
      <c r="P89" s="252" t="str">
        <f t="shared" si="20"/>
        <v/>
      </c>
      <c r="Q89" s="252" t="str">
        <f t="shared" si="20"/>
        <v/>
      </c>
      <c r="R89" s="252" t="str">
        <f t="shared" si="20"/>
        <v/>
      </c>
      <c r="S89" s="252" t="str">
        <f t="shared" si="20"/>
        <v/>
      </c>
      <c r="T89" s="252" t="str">
        <f t="shared" si="20"/>
        <v/>
      </c>
      <c r="U89" s="252" t="str">
        <f t="shared" si="20"/>
        <v/>
      </c>
      <c r="V89" s="252" t="str">
        <f t="shared" si="20"/>
        <v/>
      </c>
      <c r="W89" s="252" t="str">
        <f t="shared" si="20"/>
        <v/>
      </c>
      <c r="X89" s="252" t="str">
        <f t="shared" si="20"/>
        <v/>
      </c>
      <c r="Y89" s="252" t="str">
        <f t="shared" si="20"/>
        <v/>
      </c>
      <c r="DA89" s="83"/>
    </row>
    <row r="90" spans="1:105" ht="12" customHeight="1" x14ac:dyDescent="0.25">
      <c r="A90" s="99" t="s">
        <v>982</v>
      </c>
      <c r="B90" s="291" t="str">
        <f t="shared" ref="B90:Y90" si="21">IF(B$72=0,"",B$72/B$10)</f>
        <v/>
      </c>
      <c r="C90" s="291" t="str">
        <f t="shared" si="21"/>
        <v/>
      </c>
      <c r="D90" s="291" t="str">
        <f t="shared" si="21"/>
        <v/>
      </c>
      <c r="E90" s="291" t="str">
        <f t="shared" si="21"/>
        <v/>
      </c>
      <c r="F90" s="291" t="str">
        <f t="shared" si="21"/>
        <v/>
      </c>
      <c r="G90" s="291" t="str">
        <f t="shared" si="21"/>
        <v/>
      </c>
      <c r="H90" s="291" t="str">
        <f t="shared" si="21"/>
        <v/>
      </c>
      <c r="I90" s="291" t="str">
        <f t="shared" si="21"/>
        <v/>
      </c>
      <c r="J90" s="291" t="str">
        <f t="shared" si="21"/>
        <v/>
      </c>
      <c r="K90" s="291" t="str">
        <f t="shared" si="21"/>
        <v/>
      </c>
      <c r="L90" s="291" t="str">
        <f t="shared" si="21"/>
        <v/>
      </c>
      <c r="M90" s="291" t="str">
        <f t="shared" si="21"/>
        <v/>
      </c>
      <c r="N90" s="291" t="str">
        <f t="shared" si="21"/>
        <v/>
      </c>
      <c r="O90" s="291" t="str">
        <f t="shared" si="21"/>
        <v/>
      </c>
      <c r="P90" s="291" t="str">
        <f t="shared" si="21"/>
        <v/>
      </c>
      <c r="Q90" s="291" t="str">
        <f t="shared" si="21"/>
        <v/>
      </c>
      <c r="R90" s="291" t="str">
        <f t="shared" si="21"/>
        <v/>
      </c>
      <c r="S90" s="291" t="str">
        <f t="shared" si="21"/>
        <v/>
      </c>
      <c r="T90" s="291" t="str">
        <f t="shared" si="21"/>
        <v/>
      </c>
      <c r="U90" s="291" t="str">
        <f t="shared" si="21"/>
        <v/>
      </c>
      <c r="V90" s="291" t="str">
        <f t="shared" si="21"/>
        <v/>
      </c>
      <c r="W90" s="291" t="str">
        <f t="shared" si="21"/>
        <v/>
      </c>
      <c r="X90" s="291" t="str">
        <f t="shared" si="21"/>
        <v/>
      </c>
      <c r="Y90" s="291" t="str">
        <f t="shared" si="21"/>
        <v/>
      </c>
      <c r="DA90" s="94"/>
    </row>
    <row r="91" spans="1:105" ht="12" customHeight="1" x14ac:dyDescent="0.25">
      <c r="A91" s="99" t="s">
        <v>983</v>
      </c>
      <c r="B91" s="291" t="str">
        <f t="shared" ref="B91:Y91" si="22">IF(B$53=0,"",B$53/B$10)</f>
        <v/>
      </c>
      <c r="C91" s="291" t="str">
        <f t="shared" si="22"/>
        <v/>
      </c>
      <c r="D91" s="291" t="str">
        <f t="shared" si="22"/>
        <v/>
      </c>
      <c r="E91" s="291" t="str">
        <f t="shared" si="22"/>
        <v/>
      </c>
      <c r="F91" s="291" t="str">
        <f t="shared" si="22"/>
        <v/>
      </c>
      <c r="G91" s="291" t="str">
        <f t="shared" si="22"/>
        <v/>
      </c>
      <c r="H91" s="291" t="str">
        <f t="shared" si="22"/>
        <v/>
      </c>
      <c r="I91" s="291" t="str">
        <f t="shared" si="22"/>
        <v/>
      </c>
      <c r="J91" s="291" t="str">
        <f t="shared" si="22"/>
        <v/>
      </c>
      <c r="K91" s="291" t="str">
        <f t="shared" si="22"/>
        <v/>
      </c>
      <c r="L91" s="291" t="str">
        <f t="shared" si="22"/>
        <v/>
      </c>
      <c r="M91" s="291" t="str">
        <f t="shared" si="22"/>
        <v/>
      </c>
      <c r="N91" s="291" t="str">
        <f t="shared" si="22"/>
        <v/>
      </c>
      <c r="O91" s="291" t="str">
        <f t="shared" si="22"/>
        <v/>
      </c>
      <c r="P91" s="291" t="str">
        <f t="shared" si="22"/>
        <v/>
      </c>
      <c r="Q91" s="291" t="str">
        <f t="shared" si="22"/>
        <v/>
      </c>
      <c r="R91" s="291" t="str">
        <f t="shared" si="22"/>
        <v/>
      </c>
      <c r="S91" s="291" t="str">
        <f t="shared" si="22"/>
        <v/>
      </c>
      <c r="T91" s="291" t="str">
        <f t="shared" si="22"/>
        <v/>
      </c>
      <c r="U91" s="291" t="str">
        <f t="shared" si="22"/>
        <v/>
      </c>
      <c r="V91" s="291" t="str">
        <f t="shared" si="22"/>
        <v/>
      </c>
      <c r="W91" s="291" t="str">
        <f t="shared" si="22"/>
        <v/>
      </c>
      <c r="X91" s="291" t="str">
        <f t="shared" si="22"/>
        <v/>
      </c>
      <c r="Y91" s="291" t="str">
        <f t="shared" si="22"/>
        <v/>
      </c>
      <c r="DA91" s="94"/>
    </row>
    <row r="92" spans="1:105" ht="12" customHeight="1" x14ac:dyDescent="0.25">
      <c r="A92" s="107" t="s">
        <v>49</v>
      </c>
      <c r="B92" s="291" t="str">
        <f t="shared" ref="B92:Y92" si="23">IF(B$54=0,"",B$54/B$11)</f>
        <v/>
      </c>
      <c r="C92" s="291" t="str">
        <f t="shared" si="23"/>
        <v/>
      </c>
      <c r="D92" s="291" t="str">
        <f t="shared" si="23"/>
        <v/>
      </c>
      <c r="E92" s="291" t="str">
        <f t="shared" si="23"/>
        <v/>
      </c>
      <c r="F92" s="291" t="str">
        <f t="shared" si="23"/>
        <v/>
      </c>
      <c r="G92" s="291" t="str">
        <f t="shared" si="23"/>
        <v/>
      </c>
      <c r="H92" s="291" t="str">
        <f t="shared" si="23"/>
        <v/>
      </c>
      <c r="I92" s="291" t="str">
        <f t="shared" si="23"/>
        <v/>
      </c>
      <c r="J92" s="291" t="str">
        <f t="shared" si="23"/>
        <v/>
      </c>
      <c r="K92" s="291" t="str">
        <f t="shared" si="23"/>
        <v/>
      </c>
      <c r="L92" s="291">
        <f t="shared" si="23"/>
        <v>0.38431547150173873</v>
      </c>
      <c r="M92" s="291">
        <f t="shared" si="23"/>
        <v>0.45647448691093112</v>
      </c>
      <c r="N92" s="291">
        <f t="shared" si="23"/>
        <v>0.42305603925545149</v>
      </c>
      <c r="O92" s="291">
        <f t="shared" si="23"/>
        <v>0.43377622154598106</v>
      </c>
      <c r="P92" s="291">
        <f t="shared" si="23"/>
        <v>0.36375888598193723</v>
      </c>
      <c r="Q92" s="291">
        <f t="shared" si="23"/>
        <v>0.35724862698232585</v>
      </c>
      <c r="R92" s="291">
        <f t="shared" si="23"/>
        <v>0.42135632087564978</v>
      </c>
      <c r="S92" s="291">
        <f t="shared" si="23"/>
        <v>0.39784930457418471</v>
      </c>
      <c r="T92" s="291">
        <f t="shared" si="23"/>
        <v>0.21314042178196563</v>
      </c>
      <c r="U92" s="291">
        <f t="shared" si="23"/>
        <v>0.2131276985582812</v>
      </c>
      <c r="V92" s="291">
        <f t="shared" si="23"/>
        <v>0.21715654440719681</v>
      </c>
      <c r="W92" s="291">
        <f t="shared" si="23"/>
        <v>0.20565131960860542</v>
      </c>
      <c r="X92" s="291">
        <f t="shared" si="23"/>
        <v>0.17470344304495403</v>
      </c>
      <c r="Y92" s="291">
        <f t="shared" si="23"/>
        <v>0.16787600970357011</v>
      </c>
      <c r="DA92" s="94"/>
    </row>
    <row r="93" spans="1:105" ht="12" customHeight="1" x14ac:dyDescent="0.25">
      <c r="A93" s="49" t="s">
        <v>50</v>
      </c>
      <c r="B93" s="253" t="str">
        <f t="shared" ref="B93:Y93" si="24">IF(B$55=0,"",B$55/B$12)</f>
        <v/>
      </c>
      <c r="C93" s="253" t="str">
        <f t="shared" si="24"/>
        <v/>
      </c>
      <c r="D93" s="253" t="str">
        <f t="shared" si="24"/>
        <v/>
      </c>
      <c r="E93" s="253" t="str">
        <f t="shared" si="24"/>
        <v/>
      </c>
      <c r="F93" s="253" t="str">
        <f t="shared" si="24"/>
        <v/>
      </c>
      <c r="G93" s="253" t="str">
        <f t="shared" si="24"/>
        <v/>
      </c>
      <c r="H93" s="253" t="str">
        <f t="shared" si="24"/>
        <v/>
      </c>
      <c r="I93" s="253" t="str">
        <f t="shared" si="24"/>
        <v/>
      </c>
      <c r="J93" s="253" t="str">
        <f t="shared" si="24"/>
        <v/>
      </c>
      <c r="K93" s="253" t="str">
        <f t="shared" si="24"/>
        <v/>
      </c>
      <c r="L93" s="253" t="str">
        <f t="shared" si="24"/>
        <v/>
      </c>
      <c r="M93" s="253" t="str">
        <f t="shared" si="24"/>
        <v/>
      </c>
      <c r="N93" s="253" t="str">
        <f t="shared" si="24"/>
        <v/>
      </c>
      <c r="O93" s="253" t="str">
        <f t="shared" si="24"/>
        <v/>
      </c>
      <c r="P93" s="253" t="str">
        <f t="shared" si="24"/>
        <v/>
      </c>
      <c r="Q93" s="253" t="str">
        <f t="shared" si="24"/>
        <v/>
      </c>
      <c r="R93" s="253" t="str">
        <f t="shared" si="24"/>
        <v/>
      </c>
      <c r="S93" s="253">
        <f t="shared" si="24"/>
        <v>0.18706512606606759</v>
      </c>
      <c r="T93" s="253">
        <f t="shared" si="24"/>
        <v>0.44658446737460628</v>
      </c>
      <c r="U93" s="253">
        <f t="shared" si="24"/>
        <v>0.51969667348426651</v>
      </c>
      <c r="V93" s="253">
        <f t="shared" si="24"/>
        <v>0.44119716410541271</v>
      </c>
      <c r="W93" s="253">
        <f t="shared" si="24"/>
        <v>0.39031548208966121</v>
      </c>
      <c r="X93" s="253">
        <f t="shared" si="24"/>
        <v>0.39597745518496441</v>
      </c>
      <c r="Y93" s="253">
        <f t="shared" si="24"/>
        <v>0.34403224248924263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 t="str">
        <f t="shared" ref="B95:Y95" si="25">IF(SUM(B96,B97)=0,"",SUM(B96,B97))</f>
        <v/>
      </c>
      <c r="C95" s="252" t="str">
        <f t="shared" si="25"/>
        <v/>
      </c>
      <c r="D95" s="252" t="str">
        <f t="shared" si="25"/>
        <v/>
      </c>
      <c r="E95" s="252" t="str">
        <f t="shared" si="25"/>
        <v/>
      </c>
      <c r="F95" s="252" t="str">
        <f t="shared" si="25"/>
        <v/>
      </c>
      <c r="G95" s="252" t="str">
        <f t="shared" si="25"/>
        <v/>
      </c>
      <c r="H95" s="252" t="str">
        <f t="shared" si="25"/>
        <v/>
      </c>
      <c r="I95" s="252" t="str">
        <f t="shared" si="25"/>
        <v/>
      </c>
      <c r="J95" s="252" t="str">
        <f t="shared" si="25"/>
        <v/>
      </c>
      <c r="K95" s="252" t="str">
        <f t="shared" si="25"/>
        <v/>
      </c>
      <c r="L95" s="252" t="str">
        <f t="shared" si="25"/>
        <v/>
      </c>
      <c r="M95" s="252" t="str">
        <f t="shared" si="25"/>
        <v/>
      </c>
      <c r="N95" s="252" t="str">
        <f t="shared" si="25"/>
        <v/>
      </c>
      <c r="O95" s="252" t="str">
        <f t="shared" si="25"/>
        <v/>
      </c>
      <c r="P95" s="252" t="str">
        <f t="shared" si="25"/>
        <v/>
      </c>
      <c r="Q95" s="252" t="str">
        <f t="shared" si="25"/>
        <v/>
      </c>
      <c r="R95" s="252" t="str">
        <f t="shared" si="25"/>
        <v/>
      </c>
      <c r="S95" s="252" t="str">
        <f t="shared" si="25"/>
        <v/>
      </c>
      <c r="T95" s="252" t="str">
        <f t="shared" si="25"/>
        <v/>
      </c>
      <c r="U95" s="252" t="str">
        <f t="shared" si="25"/>
        <v/>
      </c>
      <c r="V95" s="252" t="str">
        <f t="shared" si="25"/>
        <v/>
      </c>
      <c r="W95" s="252" t="str">
        <f t="shared" si="25"/>
        <v/>
      </c>
      <c r="X95" s="252" t="str">
        <f t="shared" si="25"/>
        <v/>
      </c>
      <c r="Y95" s="252" t="str">
        <f t="shared" si="25"/>
        <v/>
      </c>
      <c r="DA95" s="83"/>
    </row>
    <row r="96" spans="1:105" ht="12" customHeight="1" x14ac:dyDescent="0.25">
      <c r="A96" s="99" t="s">
        <v>982</v>
      </c>
      <c r="B96" s="291" t="str">
        <f>IF(CHI_ued!B$16=0,"",CHI_ued!B$16/B$10)</f>
        <v/>
      </c>
      <c r="C96" s="291" t="str">
        <f>IF(CHI_ued!C$16=0,"",CHI_ued!C$16/C$10)</f>
        <v/>
      </c>
      <c r="D96" s="291" t="str">
        <f>IF(CHI_ued!D$16=0,"",CHI_ued!D$16/D$10)</f>
        <v/>
      </c>
      <c r="E96" s="291" t="str">
        <f>IF(CHI_ued!E$16=0,"",CHI_ued!E$16/E$10)</f>
        <v/>
      </c>
      <c r="F96" s="291" t="str">
        <f>IF(CHI_ued!F$16=0,"",CHI_ued!F$16/F$10)</f>
        <v/>
      </c>
      <c r="G96" s="291" t="str">
        <f>IF(CHI_ued!G$16=0,"",CHI_ued!G$16/G$10)</f>
        <v/>
      </c>
      <c r="H96" s="291" t="str">
        <f>IF(CHI_ued!H$16=0,"",CHI_ued!H$16/H$10)</f>
        <v/>
      </c>
      <c r="I96" s="291" t="str">
        <f>IF(CHI_ued!I$16=0,"",CHI_ued!I$16/I$10)</f>
        <v/>
      </c>
      <c r="J96" s="291" t="str">
        <f>IF(CHI_ued!J$16=0,"",CHI_ued!J$16/J$10)</f>
        <v/>
      </c>
      <c r="K96" s="291" t="str">
        <f>IF(CHI_ued!K$16=0,"",CHI_ued!K$16/K$10)</f>
        <v/>
      </c>
      <c r="L96" s="291" t="str">
        <f>IF(CHI_ued!L$16=0,"",CHI_ued!L$16/L$10)</f>
        <v/>
      </c>
      <c r="M96" s="291" t="str">
        <f>IF(CHI_ued!M$16=0,"",CHI_ued!M$16/M$10)</f>
        <v/>
      </c>
      <c r="N96" s="291" t="str">
        <f>IF(CHI_ued!N$16=0,"",CHI_ued!N$16/N$10)</f>
        <v/>
      </c>
      <c r="O96" s="291" t="str">
        <f>IF(CHI_ued!O$16=0,"",CHI_ued!O$16/O$10)</f>
        <v/>
      </c>
      <c r="P96" s="291" t="str">
        <f>IF(CHI_ued!P$16=0,"",CHI_ued!P$16/P$10)</f>
        <v/>
      </c>
      <c r="Q96" s="291" t="str">
        <f>IF(CHI_ued!Q$16=0,"",CHI_ued!Q$16/Q$10)</f>
        <v/>
      </c>
      <c r="R96" s="291" t="str">
        <f>IF(CHI_ued!R$16=0,"",CHI_ued!R$16/R$10)</f>
        <v/>
      </c>
      <c r="S96" s="291" t="str">
        <f>IF(CHI_ued!S$16=0,"",CHI_ued!S$16/S$10)</f>
        <v/>
      </c>
      <c r="T96" s="291" t="str">
        <f>IF(CHI_ued!T$16=0,"",CHI_ued!T$16/T$10)</f>
        <v/>
      </c>
      <c r="U96" s="291" t="str">
        <f>IF(CHI_ued!U$16=0,"",CHI_ued!U$16/U$10)</f>
        <v/>
      </c>
      <c r="V96" s="291" t="str">
        <f>IF(CHI_ued!V$16=0,"",CHI_ued!V$16/V$10)</f>
        <v/>
      </c>
      <c r="W96" s="291" t="str">
        <f>IF(CHI_ued!W$16=0,"",CHI_ued!W$16/W$10)</f>
        <v/>
      </c>
      <c r="X96" s="291" t="str">
        <f>IF(CHI_ued!X$16=0,"",CHI_ued!X$16/X$10)</f>
        <v/>
      </c>
      <c r="Y96" s="291" t="str">
        <f>IF(CHI_ued!Y$16=0,"",CHI_ued!Y$16/Y$10)</f>
        <v/>
      </c>
      <c r="DA96" s="94"/>
    </row>
    <row r="97" spans="1:105" ht="12" customHeight="1" x14ac:dyDescent="0.25">
      <c r="A97" s="99" t="s">
        <v>983</v>
      </c>
      <c r="B97" s="291" t="str">
        <f>IF((CHI_ued!B$5-CHI_ued!B$16)=0,"",(CHI_ued!B$5-CHI_ued!B$16)/B$10)</f>
        <v/>
      </c>
      <c r="C97" s="291" t="str">
        <f>IF((CHI_ued!C$5-CHI_ued!C$16)=0,"",(CHI_ued!C$5-CHI_ued!C$16)/C$10)</f>
        <v/>
      </c>
      <c r="D97" s="291" t="str">
        <f>IF((CHI_ued!D$5-CHI_ued!D$16)=0,"",(CHI_ued!D$5-CHI_ued!D$16)/D$10)</f>
        <v/>
      </c>
      <c r="E97" s="291" t="str">
        <f>IF((CHI_ued!E$5-CHI_ued!E$16)=0,"",(CHI_ued!E$5-CHI_ued!E$16)/E$10)</f>
        <v/>
      </c>
      <c r="F97" s="291" t="str">
        <f>IF((CHI_ued!F$5-CHI_ued!F$16)=0,"",(CHI_ued!F$5-CHI_ued!F$16)/F$10)</f>
        <v/>
      </c>
      <c r="G97" s="291" t="str">
        <f>IF((CHI_ued!G$5-CHI_ued!G$16)=0,"",(CHI_ued!G$5-CHI_ued!G$16)/G$10)</f>
        <v/>
      </c>
      <c r="H97" s="291" t="str">
        <f>IF((CHI_ued!H$5-CHI_ued!H$16)=0,"",(CHI_ued!H$5-CHI_ued!H$16)/H$10)</f>
        <v/>
      </c>
      <c r="I97" s="291" t="str">
        <f>IF((CHI_ued!I$5-CHI_ued!I$16)=0,"",(CHI_ued!I$5-CHI_ued!I$16)/I$10)</f>
        <v/>
      </c>
      <c r="J97" s="291" t="str">
        <f>IF((CHI_ued!J$5-CHI_ued!J$16)=0,"",(CHI_ued!J$5-CHI_ued!J$16)/J$10)</f>
        <v/>
      </c>
      <c r="K97" s="291" t="str">
        <f>IF((CHI_ued!K$5-CHI_ued!K$16)=0,"",(CHI_ued!K$5-CHI_ued!K$16)/K$10)</f>
        <v/>
      </c>
      <c r="L97" s="291" t="str">
        <f>IF((CHI_ued!L$5-CHI_ued!L$16)=0,"",(CHI_ued!L$5-CHI_ued!L$16)/L$10)</f>
        <v/>
      </c>
      <c r="M97" s="291" t="str">
        <f>IF((CHI_ued!M$5-CHI_ued!M$16)=0,"",(CHI_ued!M$5-CHI_ued!M$16)/M$10)</f>
        <v/>
      </c>
      <c r="N97" s="291" t="str">
        <f>IF((CHI_ued!N$5-CHI_ued!N$16)=0,"",(CHI_ued!N$5-CHI_ued!N$16)/N$10)</f>
        <v/>
      </c>
      <c r="O97" s="291" t="str">
        <f>IF((CHI_ued!O$5-CHI_ued!O$16)=0,"",(CHI_ued!O$5-CHI_ued!O$16)/O$10)</f>
        <v/>
      </c>
      <c r="P97" s="291" t="str">
        <f>IF((CHI_ued!P$5-CHI_ued!P$16)=0,"",(CHI_ued!P$5-CHI_ued!P$16)/P$10)</f>
        <v/>
      </c>
      <c r="Q97" s="291" t="str">
        <f>IF((CHI_ued!Q$5-CHI_ued!Q$16)=0,"",(CHI_ued!Q$5-CHI_ued!Q$16)/Q$10)</f>
        <v/>
      </c>
      <c r="R97" s="291" t="str">
        <f>IF((CHI_ued!R$5-CHI_ued!R$16)=0,"",(CHI_ued!R$5-CHI_ued!R$16)/R$10)</f>
        <v/>
      </c>
      <c r="S97" s="291" t="str">
        <f>IF((CHI_ued!S$5-CHI_ued!S$16)=0,"",(CHI_ued!S$5-CHI_ued!S$16)/S$10)</f>
        <v/>
      </c>
      <c r="T97" s="291" t="str">
        <f>IF((CHI_ued!T$5-CHI_ued!T$16)=0,"",(CHI_ued!T$5-CHI_ued!T$16)/T$10)</f>
        <v/>
      </c>
      <c r="U97" s="291" t="str">
        <f>IF((CHI_ued!U$5-CHI_ued!U$16)=0,"",(CHI_ued!U$5-CHI_ued!U$16)/U$10)</f>
        <v/>
      </c>
      <c r="V97" s="291" t="str">
        <f>IF((CHI_ued!V$5-CHI_ued!V$16)=0,"",(CHI_ued!V$5-CHI_ued!V$16)/V$10)</f>
        <v/>
      </c>
      <c r="W97" s="291" t="str">
        <f>IF((CHI_ued!W$5-CHI_ued!W$16)=0,"",(CHI_ued!W$5-CHI_ued!W$16)/W$10)</f>
        <v/>
      </c>
      <c r="X97" s="291" t="str">
        <f>IF((CHI_ued!X$5-CHI_ued!X$16)=0,"",(CHI_ued!X$5-CHI_ued!X$16)/X$10)</f>
        <v/>
      </c>
      <c r="Y97" s="291" t="str">
        <f>IF((CHI_ued!Y$5-CHI_ued!Y$16)=0,"",(CHI_ued!Y$5-CHI_ued!Y$16)/Y$10)</f>
        <v/>
      </c>
      <c r="DA97" s="94"/>
    </row>
    <row r="98" spans="1:105" ht="12" customHeight="1" x14ac:dyDescent="0.25">
      <c r="A98" s="107" t="s">
        <v>49</v>
      </c>
      <c r="B98" s="291" t="str">
        <f>IF(CHI_ued!B$61=0,"",CHI_ued!B$61/B$11)</f>
        <v/>
      </c>
      <c r="C98" s="291" t="str">
        <f>IF(CHI_ued!C$61=0,"",CHI_ued!C$61/C$11)</f>
        <v/>
      </c>
      <c r="D98" s="291" t="str">
        <f>IF(CHI_ued!D$61=0,"",CHI_ued!D$61/D$11)</f>
        <v/>
      </c>
      <c r="E98" s="291" t="str">
        <f>IF(CHI_ued!E$61=0,"",CHI_ued!E$61/E$11)</f>
        <v/>
      </c>
      <c r="F98" s="291" t="str">
        <f>IF(CHI_ued!F$61=0,"",CHI_ued!F$61/F$11)</f>
        <v/>
      </c>
      <c r="G98" s="291" t="str">
        <f>IF(CHI_ued!G$61=0,"",CHI_ued!G$61/G$11)</f>
        <v/>
      </c>
      <c r="H98" s="291" t="str">
        <f>IF(CHI_ued!H$61=0,"",CHI_ued!H$61/H$11)</f>
        <v/>
      </c>
      <c r="I98" s="291" t="str">
        <f>IF(CHI_ued!I$61=0,"",CHI_ued!I$61/I$11)</f>
        <v/>
      </c>
      <c r="J98" s="291" t="str">
        <f>IF(CHI_ued!J$61=0,"",CHI_ued!J$61/J$11)</f>
        <v/>
      </c>
      <c r="K98" s="291" t="str">
        <f>IF(CHI_ued!K$61=0,"",CHI_ued!K$61/K$11)</f>
        <v/>
      </c>
      <c r="L98" s="291">
        <f>IF(CHI_ued!L$61=0,"",CHI_ued!L$61/L$11)</f>
        <v>0.31318438537364218</v>
      </c>
      <c r="M98" s="291">
        <f>IF(CHI_ued!M$61=0,"",CHI_ued!M$61/M$11)</f>
        <v>0.37198783869751612</v>
      </c>
      <c r="N98" s="291">
        <f>IF(CHI_ued!N$61=0,"",CHI_ued!N$61/N$11)</f>
        <v>0.34475464939023825</v>
      </c>
      <c r="O98" s="291">
        <f>IF(CHI_ued!O$61=0,"",CHI_ued!O$61/O$11)</f>
        <v>0.35349068514917775</v>
      </c>
      <c r="P98" s="291">
        <f>IF(CHI_ued!P$61=0,"",CHI_ued!P$61/P$11)</f>
        <v>0.29690923485283477</v>
      </c>
      <c r="Q98" s="291">
        <f>IF(CHI_ued!Q$61=0,"",CHI_ued!Q$61/Q$11)</f>
        <v>0.292016762220901</v>
      </c>
      <c r="R98" s="291">
        <f>IF(CHI_ued!R$61=0,"",CHI_ued!R$61/R$11)</f>
        <v>0.34468534493713116</v>
      </c>
      <c r="S98" s="291">
        <f>IF(CHI_ued!S$61=0,"",CHI_ued!S$61/S$11)</f>
        <v>0.3254557199834226</v>
      </c>
      <c r="T98" s="291">
        <f>IF(CHI_ued!T$61=0,"",CHI_ued!T$61/T$11)</f>
        <v>0.17537913396707216</v>
      </c>
      <c r="U98" s="291">
        <f>IF(CHI_ued!U$61=0,"",CHI_ued!U$61/U$11)</f>
        <v>0.1748116395235873</v>
      </c>
      <c r="V98" s="291">
        <f>IF(CHI_ued!V$61=0,"",CHI_ued!V$61/V$11)</f>
        <v>0.1788656443685068</v>
      </c>
      <c r="W98" s="291">
        <f>IF(CHI_ued!W$61=0,"",CHI_ued!W$61/W$11)</f>
        <v>0.16919378901651222</v>
      </c>
      <c r="X98" s="291">
        <f>IF(CHI_ued!X$61=0,"",CHI_ued!X$61/X$11)</f>
        <v>0.1434425219441024</v>
      </c>
      <c r="Y98" s="291">
        <f>IF(CHI_ued!Y$61=0,"",CHI_ued!Y$61/Y$11)</f>
        <v>0.13810630127590445</v>
      </c>
      <c r="DA98" s="94"/>
    </row>
    <row r="99" spans="1:105" ht="12" customHeight="1" x14ac:dyDescent="0.25">
      <c r="A99" s="49" t="s">
        <v>50</v>
      </c>
      <c r="B99" s="253" t="str">
        <f>IF(CHI_ued!B$110=0,"",CHI_ued!B$110/B$12)</f>
        <v/>
      </c>
      <c r="C99" s="253" t="str">
        <f>IF(CHI_ued!C$110=0,"",CHI_ued!C$110/C$12)</f>
        <v/>
      </c>
      <c r="D99" s="253" t="str">
        <f>IF(CHI_ued!D$110=0,"",CHI_ued!D$110/D$12)</f>
        <v/>
      </c>
      <c r="E99" s="253" t="str">
        <f>IF(CHI_ued!E$110=0,"",CHI_ued!E$110/E$12)</f>
        <v/>
      </c>
      <c r="F99" s="253" t="str">
        <f>IF(CHI_ued!F$110=0,"",CHI_ued!F$110/F$12)</f>
        <v/>
      </c>
      <c r="G99" s="253" t="str">
        <f>IF(CHI_ued!G$110=0,"",CHI_ued!G$110/G$12)</f>
        <v/>
      </c>
      <c r="H99" s="253" t="str">
        <f>IF(CHI_ued!H$110=0,"",CHI_ued!H$110/H$12)</f>
        <v/>
      </c>
      <c r="I99" s="253" t="str">
        <f>IF(CHI_ued!I$110=0,"",CHI_ued!I$110/I$12)</f>
        <v/>
      </c>
      <c r="J99" s="253" t="str">
        <f>IF(CHI_ued!J$110=0,"",CHI_ued!J$110/J$12)</f>
        <v/>
      </c>
      <c r="K99" s="253" t="str">
        <f>IF(CHI_ued!K$110=0,"",CHI_ued!K$110/K$12)</f>
        <v/>
      </c>
      <c r="L99" s="253" t="str">
        <f>IF(CHI_ued!L$110=0,"",CHI_ued!L$110/L$12)</f>
        <v/>
      </c>
      <c r="M99" s="253" t="str">
        <f>IF(CHI_ued!M$110=0,"",CHI_ued!M$110/M$12)</f>
        <v/>
      </c>
      <c r="N99" s="253" t="str">
        <f>IF(CHI_ued!N$110=0,"",CHI_ued!N$110/N$12)</f>
        <v/>
      </c>
      <c r="O99" s="253" t="str">
        <f>IF(CHI_ued!O$110=0,"",CHI_ued!O$110/O$12)</f>
        <v/>
      </c>
      <c r="P99" s="253" t="str">
        <f>IF(CHI_ued!P$110=0,"",CHI_ued!P$110/P$12)</f>
        <v/>
      </c>
      <c r="Q99" s="253" t="str">
        <f>IF(CHI_ued!Q$110=0,"",CHI_ued!Q$110/Q$12)</f>
        <v/>
      </c>
      <c r="R99" s="253" t="str">
        <f>IF(CHI_ued!R$110=0,"",CHI_ued!R$110/R$12)</f>
        <v/>
      </c>
      <c r="S99" s="253">
        <f>IF(CHI_ued!S$110=0,"",CHI_ued!S$110/S$12)</f>
        <v>8.4109928397767028E-2</v>
      </c>
      <c r="T99" s="253">
        <f>IF(CHI_ued!T$110=0,"",CHI_ued!T$110/T$12)</f>
        <v>0.20195168002156599</v>
      </c>
      <c r="U99" s="253">
        <f>IF(CHI_ued!U$110=0,"",CHI_ued!U$110/U$12)</f>
        <v>0.23559371017453434</v>
      </c>
      <c r="V99" s="253">
        <f>IF(CHI_ued!V$110=0,"",CHI_ued!V$110/V$12)</f>
        <v>0.20065714423481296</v>
      </c>
      <c r="W99" s="253">
        <f>IF(CHI_ued!W$110=0,"",CHI_ued!W$110/W$12)</f>
        <v>0.17794180274661969</v>
      </c>
      <c r="X99" s="253">
        <f>IF(CHI_ued!X$110=0,"",CHI_ued!X$110/X$12)</f>
        <v>0.18049456899290031</v>
      </c>
      <c r="Y99" s="253">
        <f>IF(CHI_ued!Y$110=0,"",CHI_ued!Y$110/Y$12)</f>
        <v>0.15712805621698653</v>
      </c>
      <c r="DA99" s="84"/>
    </row>
    <row r="100" spans="1:105" ht="12" customHeight="1" x14ac:dyDescent="0.25">
      <c r="A100" s="110" t="s">
        <v>984</v>
      </c>
      <c r="B100" s="313" t="str">
        <f t="shared" ref="B100:Y100" si="26">IF(B$52=0,"",B$79/B$52)</f>
        <v/>
      </c>
      <c r="C100" s="313" t="str">
        <f t="shared" si="26"/>
        <v/>
      </c>
      <c r="D100" s="313" t="str">
        <f t="shared" si="26"/>
        <v/>
      </c>
      <c r="E100" s="313" t="str">
        <f t="shared" si="26"/>
        <v/>
      </c>
      <c r="F100" s="313" t="str">
        <f t="shared" si="26"/>
        <v/>
      </c>
      <c r="G100" s="313" t="str">
        <f t="shared" si="26"/>
        <v/>
      </c>
      <c r="H100" s="313" t="str">
        <f t="shared" si="26"/>
        <v/>
      </c>
      <c r="I100" s="313" t="str">
        <f t="shared" si="26"/>
        <v/>
      </c>
      <c r="J100" s="313" t="str">
        <f t="shared" si="26"/>
        <v/>
      </c>
      <c r="K100" s="313" t="str">
        <f t="shared" si="26"/>
        <v/>
      </c>
      <c r="L100" s="313">
        <f t="shared" si="26"/>
        <v>0</v>
      </c>
      <c r="M100" s="313">
        <f t="shared" si="26"/>
        <v>0</v>
      </c>
      <c r="N100" s="313">
        <f t="shared" si="26"/>
        <v>0</v>
      </c>
      <c r="O100" s="313">
        <f t="shared" si="26"/>
        <v>0</v>
      </c>
      <c r="P100" s="313">
        <f t="shared" si="26"/>
        <v>0</v>
      </c>
      <c r="Q100" s="313">
        <f t="shared" si="26"/>
        <v>0</v>
      </c>
      <c r="R100" s="313">
        <f t="shared" si="26"/>
        <v>0</v>
      </c>
      <c r="S100" s="313">
        <f t="shared" si="26"/>
        <v>0</v>
      </c>
      <c r="T100" s="313">
        <f t="shared" si="26"/>
        <v>1.3441953147906163</v>
      </c>
      <c r="U100" s="313">
        <f t="shared" si="26"/>
        <v>1.1350239852142405</v>
      </c>
      <c r="V100" s="313">
        <f t="shared" si="26"/>
        <v>1.1314964057813424</v>
      </c>
      <c r="W100" s="313">
        <f t="shared" si="26"/>
        <v>0.95501251710234814</v>
      </c>
      <c r="X100" s="313">
        <f t="shared" si="26"/>
        <v>0.82683641924456941</v>
      </c>
      <c r="Y100" s="313">
        <f t="shared" si="26"/>
        <v>0.66156958887452355</v>
      </c>
      <c r="DA100" s="118"/>
    </row>
    <row r="101" spans="1:105" ht="12" customHeight="1" x14ac:dyDescent="0.25">
      <c r="A101" s="50" t="s">
        <v>985</v>
      </c>
      <c r="B101" s="255" t="str">
        <f t="shared" ref="B101:Y101" si="27">IF(B$53=0,"",B$80/B$53)</f>
        <v/>
      </c>
      <c r="C101" s="255" t="str">
        <f t="shared" si="27"/>
        <v/>
      </c>
      <c r="D101" s="255" t="str">
        <f t="shared" si="27"/>
        <v/>
      </c>
      <c r="E101" s="255" t="str">
        <f t="shared" si="27"/>
        <v/>
      </c>
      <c r="F101" s="255" t="str">
        <f t="shared" si="27"/>
        <v/>
      </c>
      <c r="G101" s="255" t="str">
        <f t="shared" si="27"/>
        <v/>
      </c>
      <c r="H101" s="255" t="str">
        <f t="shared" si="27"/>
        <v/>
      </c>
      <c r="I101" s="255" t="str">
        <f t="shared" si="27"/>
        <v/>
      </c>
      <c r="J101" s="255" t="str">
        <f t="shared" si="27"/>
        <v/>
      </c>
      <c r="K101" s="255" t="str">
        <f t="shared" si="27"/>
        <v/>
      </c>
      <c r="L101" s="255" t="str">
        <f t="shared" si="27"/>
        <v/>
      </c>
      <c r="M101" s="255" t="str">
        <f t="shared" si="27"/>
        <v/>
      </c>
      <c r="N101" s="255" t="str">
        <f t="shared" si="27"/>
        <v/>
      </c>
      <c r="O101" s="255" t="str">
        <f t="shared" si="27"/>
        <v/>
      </c>
      <c r="P101" s="255" t="str">
        <f t="shared" si="27"/>
        <v/>
      </c>
      <c r="Q101" s="255" t="str">
        <f t="shared" si="27"/>
        <v/>
      </c>
      <c r="R101" s="255" t="str">
        <f t="shared" si="27"/>
        <v/>
      </c>
      <c r="S101" s="255" t="str">
        <f t="shared" si="27"/>
        <v/>
      </c>
      <c r="T101" s="255" t="str">
        <f t="shared" si="27"/>
        <v/>
      </c>
      <c r="U101" s="255" t="str">
        <f t="shared" si="27"/>
        <v/>
      </c>
      <c r="V101" s="255" t="str">
        <f t="shared" si="27"/>
        <v/>
      </c>
      <c r="W101" s="255" t="str">
        <f t="shared" si="27"/>
        <v/>
      </c>
      <c r="X101" s="255" t="str">
        <f t="shared" si="27"/>
        <v/>
      </c>
      <c r="Y101" s="255" t="str">
        <f t="shared" si="27"/>
        <v/>
      </c>
      <c r="DA101" s="83"/>
    </row>
    <row r="102" spans="1:105" ht="12" customHeight="1" x14ac:dyDescent="0.25">
      <c r="A102" s="107" t="s">
        <v>986</v>
      </c>
      <c r="B102" s="293" t="str">
        <f t="shared" ref="B102:Y102" si="28">IF(B$54=0,"",B$81/B$54)</f>
        <v/>
      </c>
      <c r="C102" s="293" t="str">
        <f t="shared" si="28"/>
        <v/>
      </c>
      <c r="D102" s="293" t="str">
        <f t="shared" si="28"/>
        <v/>
      </c>
      <c r="E102" s="293" t="str">
        <f t="shared" si="28"/>
        <v/>
      </c>
      <c r="F102" s="293" t="str">
        <f t="shared" si="28"/>
        <v/>
      </c>
      <c r="G102" s="293" t="str">
        <f t="shared" si="28"/>
        <v/>
      </c>
      <c r="H102" s="293" t="str">
        <f t="shared" si="28"/>
        <v/>
      </c>
      <c r="I102" s="293" t="str">
        <f t="shared" si="28"/>
        <v/>
      </c>
      <c r="J102" s="293" t="str">
        <f t="shared" si="28"/>
        <v/>
      </c>
      <c r="K102" s="293" t="str">
        <f t="shared" si="28"/>
        <v/>
      </c>
      <c r="L102" s="293">
        <f t="shared" si="28"/>
        <v>0</v>
      </c>
      <c r="M102" s="293">
        <f t="shared" si="28"/>
        <v>0</v>
      </c>
      <c r="N102" s="293">
        <f t="shared" si="28"/>
        <v>0</v>
      </c>
      <c r="O102" s="293">
        <f t="shared" si="28"/>
        <v>0</v>
      </c>
      <c r="P102" s="293">
        <f t="shared" si="28"/>
        <v>0</v>
      </c>
      <c r="Q102" s="293">
        <f t="shared" si="28"/>
        <v>0</v>
      </c>
      <c r="R102" s="293">
        <f t="shared" si="28"/>
        <v>0</v>
      </c>
      <c r="S102" s="293">
        <f t="shared" si="28"/>
        <v>0</v>
      </c>
      <c r="T102" s="293">
        <f t="shared" si="28"/>
        <v>1.8662356353097127</v>
      </c>
      <c r="U102" s="293">
        <f t="shared" si="28"/>
        <v>1.6345892958454531</v>
      </c>
      <c r="V102" s="293">
        <f t="shared" si="28"/>
        <v>1.6351568577634275</v>
      </c>
      <c r="W102" s="293">
        <f t="shared" si="28"/>
        <v>1.4104976012610082</v>
      </c>
      <c r="X102" s="293">
        <f t="shared" si="28"/>
        <v>1.2398598895401849</v>
      </c>
      <c r="Y102" s="293">
        <f t="shared" si="28"/>
        <v>1.0377941952225891</v>
      </c>
      <c r="DA102" s="94"/>
    </row>
    <row r="103" spans="1:105" ht="12" customHeight="1" x14ac:dyDescent="0.25">
      <c r="A103" s="49" t="s">
        <v>50</v>
      </c>
      <c r="B103" s="256" t="str">
        <f t="shared" ref="B103:Y103" si="29">IF(B$55=0,"",B$82/B$55)</f>
        <v/>
      </c>
      <c r="C103" s="256" t="str">
        <f t="shared" si="29"/>
        <v/>
      </c>
      <c r="D103" s="256" t="str">
        <f t="shared" si="29"/>
        <v/>
      </c>
      <c r="E103" s="256" t="str">
        <f t="shared" si="29"/>
        <v/>
      </c>
      <c r="F103" s="256" t="str">
        <f t="shared" si="29"/>
        <v/>
      </c>
      <c r="G103" s="256" t="str">
        <f t="shared" si="29"/>
        <v/>
      </c>
      <c r="H103" s="256" t="str">
        <f t="shared" si="29"/>
        <v/>
      </c>
      <c r="I103" s="256" t="str">
        <f t="shared" si="29"/>
        <v/>
      </c>
      <c r="J103" s="256" t="str">
        <f t="shared" si="29"/>
        <v/>
      </c>
      <c r="K103" s="256" t="str">
        <f t="shared" si="29"/>
        <v/>
      </c>
      <c r="L103" s="256" t="str">
        <f t="shared" si="29"/>
        <v/>
      </c>
      <c r="M103" s="256" t="str">
        <f t="shared" si="29"/>
        <v/>
      </c>
      <c r="N103" s="256" t="str">
        <f t="shared" si="29"/>
        <v/>
      </c>
      <c r="O103" s="256" t="str">
        <f t="shared" si="29"/>
        <v/>
      </c>
      <c r="P103" s="256" t="str">
        <f t="shared" si="29"/>
        <v/>
      </c>
      <c r="Q103" s="256" t="str">
        <f t="shared" si="29"/>
        <v/>
      </c>
      <c r="R103" s="256" t="str">
        <f t="shared" si="29"/>
        <v/>
      </c>
      <c r="S103" s="256">
        <f t="shared" si="29"/>
        <v>0</v>
      </c>
      <c r="T103" s="256">
        <f t="shared" si="29"/>
        <v>1.1004434242004788</v>
      </c>
      <c r="U103" s="256">
        <f t="shared" si="29"/>
        <v>0.90107691857977523</v>
      </c>
      <c r="V103" s="256">
        <f t="shared" si="29"/>
        <v>0.90110669686763467</v>
      </c>
      <c r="W103" s="256">
        <f t="shared" si="29"/>
        <v>0.73383380438941648</v>
      </c>
      <c r="X103" s="256">
        <f t="shared" si="29"/>
        <v>0.6209041877966226</v>
      </c>
      <c r="Y103" s="256">
        <f t="shared" si="29"/>
        <v>0.50083107569101493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MT: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987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988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989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990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992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996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 t="s">
        <v>977</v>
      </c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 t="s">
        <v>979</v>
      </c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999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1003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1005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1009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1011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1013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1016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1018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1023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1025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1029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1031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1035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1037</v>
      </c>
    </row>
    <row r="58" spans="1:105" ht="12" customHeight="1" x14ac:dyDescent="0.25">
      <c r="A58" s="132" t="s">
        <v>1038</v>
      </c>
      <c r="B58" s="316">
        <v>0</v>
      </c>
      <c r="C58" s="316">
        <v>0</v>
      </c>
      <c r="D58" s="316">
        <v>0</v>
      </c>
      <c r="E58" s="316">
        <v>0</v>
      </c>
      <c r="F58" s="316">
        <v>0</v>
      </c>
      <c r="G58" s="316">
        <v>0</v>
      </c>
      <c r="H58" s="316">
        <v>0</v>
      </c>
      <c r="I58" s="316">
        <v>0</v>
      </c>
      <c r="J58" s="316">
        <v>0</v>
      </c>
      <c r="K58" s="316">
        <v>0</v>
      </c>
      <c r="L58" s="316">
        <v>0</v>
      </c>
      <c r="M58" s="316">
        <v>0</v>
      </c>
      <c r="N58" s="316">
        <v>0</v>
      </c>
      <c r="O58" s="316">
        <v>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v>0</v>
      </c>
      <c r="V58" s="316">
        <v>0</v>
      </c>
      <c r="W58" s="316">
        <v>0</v>
      </c>
      <c r="X58" s="316">
        <v>0</v>
      </c>
      <c r="Y58" s="316">
        <v>0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0</v>
      </c>
      <c r="C61" s="223">
        <v>0</v>
      </c>
      <c r="D61" s="223">
        <v>0</v>
      </c>
      <c r="E61" s="223">
        <v>0</v>
      </c>
      <c r="F61" s="223">
        <v>0</v>
      </c>
      <c r="G61" s="223">
        <v>0</v>
      </c>
      <c r="H61" s="223">
        <v>0</v>
      </c>
      <c r="I61" s="223">
        <v>0</v>
      </c>
      <c r="J61" s="223">
        <v>0</v>
      </c>
      <c r="K61" s="223">
        <v>0</v>
      </c>
      <c r="L61" s="223">
        <v>3.267411865864144</v>
      </c>
      <c r="M61" s="223">
        <v>3.267411865864144</v>
      </c>
      <c r="N61" s="223">
        <v>3.4393809114359399</v>
      </c>
      <c r="O61" s="223">
        <v>3.4393809114359399</v>
      </c>
      <c r="P61" s="223">
        <v>3.5253654342218401</v>
      </c>
      <c r="Q61" s="223">
        <v>3.5253654342218401</v>
      </c>
      <c r="R61" s="223">
        <v>3.8693035253654329</v>
      </c>
      <c r="S61" s="223">
        <v>2.81243909429636</v>
      </c>
      <c r="T61" s="223">
        <v>2.1758001337537021</v>
      </c>
      <c r="U61" s="223">
        <v>2.034584885831662</v>
      </c>
      <c r="V61" s="223">
        <v>2.1414063246393451</v>
      </c>
      <c r="W61" s="223">
        <v>2.3555746632272871</v>
      </c>
      <c r="X61" s="223">
        <v>2.3222126683863582</v>
      </c>
      <c r="Y61" s="223">
        <v>2.0737336108472539</v>
      </c>
      <c r="DA61" s="89" t="s">
        <v>1040</v>
      </c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5.5916734693643243E-2</v>
      </c>
      <c r="M62" s="259">
        <v>5.5916734693643243E-2</v>
      </c>
      <c r="N62" s="259">
        <v>5.8859720730150757E-2</v>
      </c>
      <c r="O62" s="259">
        <v>5.8859720730150757E-2</v>
      </c>
      <c r="P62" s="259">
        <v>6.0331213748404562E-2</v>
      </c>
      <c r="Q62" s="259">
        <v>6.0331213748404562E-2</v>
      </c>
      <c r="R62" s="259">
        <v>6.6217185821419611E-2</v>
      </c>
      <c r="S62" s="259">
        <v>4.813057463638979E-2</v>
      </c>
      <c r="T62" s="259">
        <v>2.034933255731762E-2</v>
      </c>
      <c r="U62" s="259">
        <v>2.1883513517099579E-2</v>
      </c>
      <c r="V62" s="259">
        <v>2.3245120523547831E-2</v>
      </c>
      <c r="W62" s="259">
        <v>2.8605681697706369E-2</v>
      </c>
      <c r="X62" s="259">
        <v>3.011554862150178E-2</v>
      </c>
      <c r="Y62" s="259">
        <v>2.8669747741712701E-2</v>
      </c>
      <c r="DA62" s="67" t="s">
        <v>1041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0.44375916260094961</v>
      </c>
      <c r="M63" s="224">
        <v>0.44375916260094961</v>
      </c>
      <c r="N63" s="224">
        <v>0.46711490800099947</v>
      </c>
      <c r="O63" s="224">
        <v>0.46711490800099947</v>
      </c>
      <c r="P63" s="224">
        <v>0.4787927807010246</v>
      </c>
      <c r="Q63" s="224">
        <v>0.4787927807010246</v>
      </c>
      <c r="R63" s="224">
        <v>0.52550427150112455</v>
      </c>
      <c r="S63" s="224">
        <v>0.38196764552088402</v>
      </c>
      <c r="T63" s="224">
        <v>0.1614937428767651</v>
      </c>
      <c r="U63" s="224">
        <v>0.17366911151588829</v>
      </c>
      <c r="V63" s="224">
        <v>0.1844749210518617</v>
      </c>
      <c r="W63" s="224">
        <v>0.2270167137861607</v>
      </c>
      <c r="X63" s="224">
        <v>0.23899912451549271</v>
      </c>
      <c r="Y63" s="224">
        <v>0.22752514644402549</v>
      </c>
      <c r="DA63" s="177" t="s">
        <v>1042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0.49673604280080491</v>
      </c>
      <c r="M64" s="224">
        <v>0.49673604280080491</v>
      </c>
      <c r="N64" s="224">
        <v>0.52288004505347885</v>
      </c>
      <c r="O64" s="224">
        <v>0.52288004505347885</v>
      </c>
      <c r="P64" s="224">
        <v>0.53595204617981596</v>
      </c>
      <c r="Q64" s="224">
        <v>0.53595204617981596</v>
      </c>
      <c r="R64" s="224">
        <v>0.58824005068516372</v>
      </c>
      <c r="S64" s="224">
        <v>0.42756772750764732</v>
      </c>
      <c r="T64" s="224">
        <v>0.1807731975685031</v>
      </c>
      <c r="U64" s="224">
        <v>0.19440208672087819</v>
      </c>
      <c r="V64" s="224">
        <v>0.20649791599164291</v>
      </c>
      <c r="W64" s="224">
        <v>0.2541184353125942</v>
      </c>
      <c r="X64" s="224">
        <v>0.26753133084362068</v>
      </c>
      <c r="Y64" s="224">
        <v>0.2546875657053464</v>
      </c>
      <c r="DA64" s="177" t="s">
        <v>1043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0.79970284662273605</v>
      </c>
      <c r="M65" s="224">
        <v>0.79970284662273605</v>
      </c>
      <c r="N65" s="224">
        <v>0.84179247012919567</v>
      </c>
      <c r="O65" s="224">
        <v>0.84179247012919567</v>
      </c>
      <c r="P65" s="224">
        <v>0.86283728188242559</v>
      </c>
      <c r="Q65" s="224">
        <v>0.86283728188242559</v>
      </c>
      <c r="R65" s="224">
        <v>0.94701652889534471</v>
      </c>
      <c r="S65" s="224">
        <v>0.68834773269914573</v>
      </c>
      <c r="T65" s="224">
        <v>0.29102949702121328</v>
      </c>
      <c r="U65" s="224">
        <v>0.31297085120603668</v>
      </c>
      <c r="V65" s="224">
        <v>0.3324441091672517</v>
      </c>
      <c r="W65" s="224">
        <v>0.40910910139107759</v>
      </c>
      <c r="X65" s="224">
        <v>0.43070272418747391</v>
      </c>
      <c r="Y65" s="224">
        <v>0.4100253529934722</v>
      </c>
      <c r="DA65" s="177" t="s">
        <v>1044</v>
      </c>
    </row>
    <row r="66" spans="1:105" ht="12" customHeight="1" x14ac:dyDescent="0.25">
      <c r="A66" s="56" t="s">
        <v>95</v>
      </c>
      <c r="B66" s="260">
        <v>0</v>
      </c>
      <c r="C66" s="260">
        <v>0</v>
      </c>
      <c r="D66" s="260">
        <v>0</v>
      </c>
      <c r="E66" s="260">
        <v>0</v>
      </c>
      <c r="F66" s="260">
        <v>0</v>
      </c>
      <c r="G66" s="260">
        <v>0</v>
      </c>
      <c r="H66" s="260">
        <v>0</v>
      </c>
      <c r="I66" s="260">
        <v>0</v>
      </c>
      <c r="J66" s="260">
        <v>0</v>
      </c>
      <c r="K66" s="260">
        <v>0</v>
      </c>
      <c r="L66" s="260">
        <v>0.15656685714220081</v>
      </c>
      <c r="M66" s="260">
        <v>0.15656685714220081</v>
      </c>
      <c r="N66" s="260">
        <v>0.16480721804442189</v>
      </c>
      <c r="O66" s="260">
        <v>0.16480721804442189</v>
      </c>
      <c r="P66" s="260">
        <v>0.16892739849553251</v>
      </c>
      <c r="Q66" s="260">
        <v>0.16892739849553251</v>
      </c>
      <c r="R66" s="260">
        <v>0.18540812029997461</v>
      </c>
      <c r="S66" s="260">
        <v>0.13476560898189119</v>
      </c>
      <c r="T66" s="260">
        <v>6.302994144088965E-2</v>
      </c>
      <c r="U66" s="260">
        <v>6.1370948696563253E-2</v>
      </c>
      <c r="V66" s="260">
        <v>6.4975297063550153E-2</v>
      </c>
      <c r="W66" s="260">
        <v>7.5987165369031301E-2</v>
      </c>
      <c r="X66" s="260">
        <v>8.0160403884981135E-2</v>
      </c>
      <c r="Y66" s="260">
        <v>7.7067673471101522E-2</v>
      </c>
      <c r="DA66" s="68" t="s">
        <v>1045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0</v>
      </c>
      <c r="T67" s="226">
        <v>2.966162558945569E-2</v>
      </c>
      <c r="U67" s="226">
        <v>1.564416484031389E-2</v>
      </c>
      <c r="V67" s="226">
        <v>2.140614408292512E-2</v>
      </c>
      <c r="W67" s="226">
        <v>1.4536464328030791E-2</v>
      </c>
      <c r="X67" s="226">
        <v>7.3450503077514733E-3</v>
      </c>
      <c r="Y67" s="226">
        <v>3.1000773136789931E-3</v>
      </c>
      <c r="DA67" s="69" t="s">
        <v>1046</v>
      </c>
    </row>
    <row r="68" spans="1:105" ht="12" customHeight="1" x14ac:dyDescent="0.25">
      <c r="A68" s="37" t="s">
        <v>35</v>
      </c>
      <c r="B68" s="226">
        <v>0</v>
      </c>
      <c r="C68" s="226">
        <v>0</v>
      </c>
      <c r="D68" s="226">
        <v>0</v>
      </c>
      <c r="E68" s="226">
        <v>0</v>
      </c>
      <c r="F68" s="226">
        <v>0</v>
      </c>
      <c r="G68" s="226">
        <v>0</v>
      </c>
      <c r="H68" s="226">
        <v>0</v>
      </c>
      <c r="I68" s="226">
        <v>0</v>
      </c>
      <c r="J68" s="226">
        <v>0</v>
      </c>
      <c r="K68" s="226">
        <v>0</v>
      </c>
      <c r="L68" s="226">
        <v>0</v>
      </c>
      <c r="M68" s="226">
        <v>0</v>
      </c>
      <c r="N68" s="226">
        <v>0</v>
      </c>
      <c r="O68" s="226">
        <v>0</v>
      </c>
      <c r="P68" s="226">
        <v>0</v>
      </c>
      <c r="Q68" s="226">
        <v>0</v>
      </c>
      <c r="R68" s="226">
        <v>0</v>
      </c>
      <c r="S68" s="226">
        <v>0</v>
      </c>
      <c r="T68" s="226">
        <v>0</v>
      </c>
      <c r="U68" s="226">
        <v>0</v>
      </c>
      <c r="V68" s="226">
        <v>0</v>
      </c>
      <c r="W68" s="226">
        <v>0</v>
      </c>
      <c r="X68" s="226">
        <v>0</v>
      </c>
      <c r="Y68" s="226">
        <v>0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0.15656685714220081</v>
      </c>
      <c r="M71" s="226">
        <v>0.15656685714220081</v>
      </c>
      <c r="N71" s="226">
        <v>0.16480721804442189</v>
      </c>
      <c r="O71" s="226">
        <v>0.16480721804442189</v>
      </c>
      <c r="P71" s="226">
        <v>0.16892739849553251</v>
      </c>
      <c r="Q71" s="226">
        <v>0.16892739849553251</v>
      </c>
      <c r="R71" s="226">
        <v>0.18540812029997461</v>
      </c>
      <c r="S71" s="226">
        <v>0.13476560898189119</v>
      </c>
      <c r="T71" s="226">
        <v>3.3368315851433961E-2</v>
      </c>
      <c r="U71" s="226">
        <v>4.5726783856249363E-2</v>
      </c>
      <c r="V71" s="226">
        <v>4.3569152980625032E-2</v>
      </c>
      <c r="W71" s="226">
        <v>6.1450701041000519E-2</v>
      </c>
      <c r="X71" s="226">
        <v>7.2815353577229666E-2</v>
      </c>
      <c r="Y71" s="226">
        <v>7.396759615742253E-2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0</v>
      </c>
      <c r="C72" s="261">
        <f t="shared" si="2"/>
        <v>0</v>
      </c>
      <c r="D72" s="261">
        <f t="shared" si="2"/>
        <v>0</v>
      </c>
      <c r="E72" s="261">
        <f t="shared" si="2"/>
        <v>0</v>
      </c>
      <c r="F72" s="261">
        <f t="shared" si="2"/>
        <v>0</v>
      </c>
      <c r="G72" s="261">
        <f t="shared" si="2"/>
        <v>0</v>
      </c>
      <c r="H72" s="261">
        <f t="shared" si="2"/>
        <v>0</v>
      </c>
      <c r="I72" s="261">
        <f t="shared" si="2"/>
        <v>0</v>
      </c>
      <c r="J72" s="261">
        <f t="shared" si="2"/>
        <v>0</v>
      </c>
      <c r="K72" s="261">
        <f t="shared" si="2"/>
        <v>0</v>
      </c>
      <c r="L72" s="261">
        <f t="shared" si="2"/>
        <v>2.3710000310742749E-3</v>
      </c>
      <c r="M72" s="261">
        <f t="shared" si="2"/>
        <v>2.3710000310742749E-3</v>
      </c>
      <c r="N72" s="261">
        <f t="shared" si="2"/>
        <v>2.4957895063939719E-3</v>
      </c>
      <c r="O72" s="261">
        <f t="shared" si="2"/>
        <v>2.4957895063939719E-3</v>
      </c>
      <c r="P72" s="261">
        <f t="shared" si="2"/>
        <v>2.558184244053823E-3</v>
      </c>
      <c r="Q72" s="261">
        <f t="shared" si="2"/>
        <v>2.558184244053823E-3</v>
      </c>
      <c r="R72" s="261">
        <f t="shared" si="2"/>
        <v>2.807763194693219E-3</v>
      </c>
      <c r="S72" s="261">
        <f t="shared" si="2"/>
        <v>2.0408486758701251E-3</v>
      </c>
      <c r="T72" s="261">
        <f t="shared" si="2"/>
        <v>0.86855882360742842</v>
      </c>
      <c r="U72" s="261">
        <f t="shared" si="2"/>
        <v>0.73561127947937099</v>
      </c>
      <c r="V72" s="261">
        <f t="shared" si="2"/>
        <v>0.7681923559177265</v>
      </c>
      <c r="W72" s="261">
        <f t="shared" si="2"/>
        <v>0.75569190807477282</v>
      </c>
      <c r="X72" s="261">
        <f t="shared" si="2"/>
        <v>0.6815178398516909</v>
      </c>
      <c r="Y72" s="261">
        <f t="shared" si="2"/>
        <v>0.54087285845470412</v>
      </c>
      <c r="DA72" s="70"/>
    </row>
    <row r="73" spans="1:105" ht="12" customHeight="1" x14ac:dyDescent="0.25">
      <c r="A73" s="60" t="s">
        <v>1052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0.86769596442242625</v>
      </c>
      <c r="U73" s="262">
        <v>0.7346833674417077</v>
      </c>
      <c r="V73" s="262">
        <v>0.76720670856571971</v>
      </c>
      <c r="W73" s="262">
        <v>0.75447896042026907</v>
      </c>
      <c r="X73" s="262">
        <v>0.68024087031638791</v>
      </c>
      <c r="Y73" s="262">
        <v>0.53965719425043823</v>
      </c>
      <c r="DA73" s="72" t="s">
        <v>1053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0.17139479483186851</v>
      </c>
      <c r="U76" s="229">
        <v>0.19388541068116341</v>
      </c>
      <c r="V76" s="229">
        <v>0.13373673127960861</v>
      </c>
      <c r="W76" s="229">
        <v>0.1494641630619753</v>
      </c>
      <c r="X76" s="229">
        <v>0.19546913408612221</v>
      </c>
      <c r="Y76" s="229">
        <v>0.20092381555851521</v>
      </c>
      <c r="DA76" s="73" t="s">
        <v>1056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0.58288637811880151</v>
      </c>
      <c r="U77" s="229">
        <v>0.40289052416321219</v>
      </c>
      <c r="V77" s="229">
        <v>0.63346997728611121</v>
      </c>
      <c r="W77" s="229">
        <v>0.60501479735829378</v>
      </c>
      <c r="X77" s="229">
        <v>0.38532037629058868</v>
      </c>
      <c r="Y77" s="229">
        <v>0.24233814484076141</v>
      </c>
      <c r="DA77" s="73" t="s">
        <v>1057</v>
      </c>
    </row>
    <row r="78" spans="1:105" ht="12" customHeight="1" x14ac:dyDescent="0.25">
      <c r="A78" s="64" t="s">
        <v>32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0.1134147914717563</v>
      </c>
      <c r="U78" s="229">
        <v>0.1379074325973319</v>
      </c>
      <c r="V78" s="229">
        <v>0</v>
      </c>
      <c r="W78" s="229">
        <v>0</v>
      </c>
      <c r="X78" s="229">
        <v>9.945135993967702E-2</v>
      </c>
      <c r="Y78" s="229">
        <v>9.6395233851161707E-2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1059</v>
      </c>
    </row>
    <row r="80" spans="1:105" ht="12" customHeight="1" x14ac:dyDescent="0.25">
      <c r="A80" s="64" t="s">
        <v>35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1063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2.3710000310742749E-3</v>
      </c>
      <c r="M84" s="262">
        <v>2.3710000310742749E-3</v>
      </c>
      <c r="N84" s="262">
        <v>2.4957895063939719E-3</v>
      </c>
      <c r="O84" s="262">
        <v>2.4957895063939719E-3</v>
      </c>
      <c r="P84" s="262">
        <v>2.558184244053823E-3</v>
      </c>
      <c r="Q84" s="262">
        <v>2.558184244053823E-3</v>
      </c>
      <c r="R84" s="262">
        <v>2.807763194693219E-3</v>
      </c>
      <c r="S84" s="262">
        <v>2.0408486758701251E-3</v>
      </c>
      <c r="T84" s="262">
        <v>8.628591850021926E-4</v>
      </c>
      <c r="U84" s="262">
        <v>9.2791203766331379E-4</v>
      </c>
      <c r="V84" s="262">
        <v>9.8564735200681679E-4</v>
      </c>
      <c r="W84" s="262">
        <v>1.212947654503742E-3</v>
      </c>
      <c r="X84" s="262">
        <v>1.276969535302943E-3</v>
      </c>
      <c r="Y84" s="262">
        <v>1.215664204265849E-3</v>
      </c>
      <c r="DA84" s="72" t="s">
        <v>1065</v>
      </c>
    </row>
    <row r="85" spans="1:105" ht="12" customHeight="1" x14ac:dyDescent="0.25">
      <c r="A85" s="57" t="s">
        <v>1010</v>
      </c>
      <c r="B85" s="261">
        <v>0</v>
      </c>
      <c r="C85" s="261">
        <v>0</v>
      </c>
      <c r="D85" s="261">
        <v>0</v>
      </c>
      <c r="E85" s="261">
        <v>0</v>
      </c>
      <c r="F85" s="261">
        <v>0</v>
      </c>
      <c r="G85" s="261">
        <v>0</v>
      </c>
      <c r="H85" s="261">
        <v>0</v>
      </c>
      <c r="I85" s="261">
        <v>0</v>
      </c>
      <c r="J85" s="261">
        <v>0</v>
      </c>
      <c r="K85" s="261">
        <v>0</v>
      </c>
      <c r="L85" s="261">
        <v>0.99273782515614795</v>
      </c>
      <c r="M85" s="261">
        <v>0.99273782515614795</v>
      </c>
      <c r="N85" s="261">
        <v>1.0449871843748919</v>
      </c>
      <c r="O85" s="261">
        <v>1.0449871843748919</v>
      </c>
      <c r="P85" s="261">
        <v>1.0711118639842649</v>
      </c>
      <c r="Q85" s="261">
        <v>1.0711118639842649</v>
      </c>
      <c r="R85" s="261">
        <v>1.175610582421754</v>
      </c>
      <c r="S85" s="261">
        <v>0.85450343711642296</v>
      </c>
      <c r="T85" s="261">
        <v>0.45521630041466038</v>
      </c>
      <c r="U85" s="261">
        <v>0.39347587679734469</v>
      </c>
      <c r="V85" s="261">
        <v>0.41187904242694062</v>
      </c>
      <c r="W85" s="261">
        <v>0.4249861690038042</v>
      </c>
      <c r="X85" s="261">
        <v>0.40612410905935459</v>
      </c>
      <c r="Y85" s="261">
        <v>0.3591714705518626</v>
      </c>
      <c r="DA85" s="70" t="s">
        <v>1066</v>
      </c>
    </row>
    <row r="86" spans="1:105" ht="12" customHeight="1" x14ac:dyDescent="0.25">
      <c r="A86" s="60" t="s">
        <v>1012</v>
      </c>
      <c r="B86" s="262">
        <v>0</v>
      </c>
      <c r="C86" s="262">
        <v>0</v>
      </c>
      <c r="D86" s="262">
        <v>0</v>
      </c>
      <c r="E86" s="262">
        <v>0</v>
      </c>
      <c r="F86" s="262">
        <v>0</v>
      </c>
      <c r="G86" s="262">
        <v>0</v>
      </c>
      <c r="H86" s="262">
        <v>0</v>
      </c>
      <c r="I86" s="262">
        <v>0</v>
      </c>
      <c r="J86" s="262">
        <v>0</v>
      </c>
      <c r="K86" s="262">
        <v>0</v>
      </c>
      <c r="L86" s="262">
        <v>0</v>
      </c>
      <c r="M86" s="262">
        <v>0</v>
      </c>
      <c r="N86" s="262">
        <v>0</v>
      </c>
      <c r="O86" s="262">
        <v>0</v>
      </c>
      <c r="P86" s="262">
        <v>0</v>
      </c>
      <c r="Q86" s="262">
        <v>0</v>
      </c>
      <c r="R86" s="262">
        <v>0</v>
      </c>
      <c r="S86" s="262">
        <v>0</v>
      </c>
      <c r="T86" s="262">
        <v>0.42323218430104442</v>
      </c>
      <c r="U86" s="262">
        <v>0.3391187037750516</v>
      </c>
      <c r="V86" s="262">
        <v>0.35261922556557113</v>
      </c>
      <c r="W86" s="262">
        <v>0.31739308081780532</v>
      </c>
      <c r="X86" s="262">
        <v>0.26007777005950761</v>
      </c>
      <c r="Y86" s="262">
        <v>0.1733911485537237</v>
      </c>
      <c r="DA86" s="72" t="s">
        <v>1067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8.3600473401771028E-2</v>
      </c>
      <c r="U88" s="295">
        <v>8.9494566046925697E-2</v>
      </c>
      <c r="V88" s="295">
        <v>6.1467323065576222E-2</v>
      </c>
      <c r="W88" s="295">
        <v>6.2876360607418608E-2</v>
      </c>
      <c r="X88" s="295">
        <v>7.4734081304077771E-2</v>
      </c>
      <c r="Y88" s="295">
        <v>6.4556558353449936E-2</v>
      </c>
      <c r="DA88" s="122" t="s">
        <v>1069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0</v>
      </c>
      <c r="T89" s="295">
        <v>0.28431188472192093</v>
      </c>
      <c r="U89" s="295">
        <v>0.18596815767483699</v>
      </c>
      <c r="V89" s="295">
        <v>0.2911519024999949</v>
      </c>
      <c r="W89" s="295">
        <v>0.25451672021038663</v>
      </c>
      <c r="X89" s="295">
        <v>0.14732026344952831</v>
      </c>
      <c r="Y89" s="295">
        <v>7.7862928021707134E-2</v>
      </c>
      <c r="DA89" s="122" t="s">
        <v>1070</v>
      </c>
    </row>
    <row r="90" spans="1:105" ht="12" customHeight="1" x14ac:dyDescent="0.25">
      <c r="A90" s="59" t="s">
        <v>32</v>
      </c>
      <c r="B90" s="295">
        <v>0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5.5319826177352482E-2</v>
      </c>
      <c r="U90" s="295">
        <v>6.3655980053288957E-2</v>
      </c>
      <c r="V90" s="295">
        <v>0</v>
      </c>
      <c r="W90" s="295">
        <v>0</v>
      </c>
      <c r="X90" s="295">
        <v>3.8023425305901547E-2</v>
      </c>
      <c r="Y90" s="295">
        <v>3.097166217856669E-2</v>
      </c>
      <c r="DA90" s="122" t="s">
        <v>1071</v>
      </c>
    </row>
    <row r="91" spans="1:105" ht="12" customHeight="1" x14ac:dyDescent="0.25">
      <c r="A91" s="59" t="s">
        <v>35</v>
      </c>
      <c r="B91" s="295">
        <v>0</v>
      </c>
      <c r="C91" s="295">
        <v>0</v>
      </c>
      <c r="D91" s="295">
        <v>0</v>
      </c>
      <c r="E91" s="295">
        <v>0</v>
      </c>
      <c r="F91" s="295">
        <v>0</v>
      </c>
      <c r="G91" s="295">
        <v>0</v>
      </c>
      <c r="H91" s="295">
        <v>0</v>
      </c>
      <c r="I91" s="295">
        <v>0</v>
      </c>
      <c r="J91" s="295">
        <v>0</v>
      </c>
      <c r="K91" s="295">
        <v>0</v>
      </c>
      <c r="L91" s="295">
        <v>0</v>
      </c>
      <c r="M91" s="295">
        <v>0</v>
      </c>
      <c r="N91" s="295">
        <v>0</v>
      </c>
      <c r="O91" s="295">
        <v>0</v>
      </c>
      <c r="P91" s="295">
        <v>0</v>
      </c>
      <c r="Q91" s="295">
        <v>0</v>
      </c>
      <c r="R91" s="295">
        <v>0</v>
      </c>
      <c r="S91" s="295">
        <v>0</v>
      </c>
      <c r="T91" s="295">
        <v>0</v>
      </c>
      <c r="U91" s="295">
        <v>0</v>
      </c>
      <c r="V91" s="295">
        <v>0</v>
      </c>
      <c r="W91" s="295">
        <v>0</v>
      </c>
      <c r="X91" s="295">
        <v>0</v>
      </c>
      <c r="Y91" s="295">
        <v>0</v>
      </c>
      <c r="DA91" s="122" t="s">
        <v>1072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0.99273782515614795</v>
      </c>
      <c r="M92" s="262">
        <v>0.99273782515614795</v>
      </c>
      <c r="N92" s="262">
        <v>1.0449871843748919</v>
      </c>
      <c r="O92" s="262">
        <v>1.0449871843748919</v>
      </c>
      <c r="P92" s="262">
        <v>1.0711118639842649</v>
      </c>
      <c r="Q92" s="262">
        <v>1.0711118639842649</v>
      </c>
      <c r="R92" s="262">
        <v>1.175610582421754</v>
      </c>
      <c r="S92" s="262">
        <v>0.85450343711642296</v>
      </c>
      <c r="T92" s="262">
        <v>3.1984116113615998E-2</v>
      </c>
      <c r="U92" s="262">
        <v>5.4357173022293148E-2</v>
      </c>
      <c r="V92" s="262">
        <v>5.925981686136949E-2</v>
      </c>
      <c r="W92" s="262">
        <v>0.1075930881859989</v>
      </c>
      <c r="X92" s="262">
        <v>0.14604633899984701</v>
      </c>
      <c r="Y92" s="262">
        <v>0.18578032199813879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0</v>
      </c>
      <c r="C93" s="261">
        <f t="shared" si="3"/>
        <v>0</v>
      </c>
      <c r="D93" s="261">
        <f t="shared" si="3"/>
        <v>0</v>
      </c>
      <c r="E93" s="261">
        <f t="shared" si="3"/>
        <v>0</v>
      </c>
      <c r="F93" s="261">
        <f t="shared" si="3"/>
        <v>0</v>
      </c>
      <c r="G93" s="261">
        <f t="shared" si="3"/>
        <v>0</v>
      </c>
      <c r="H93" s="261">
        <f t="shared" si="3"/>
        <v>0</v>
      </c>
      <c r="I93" s="261">
        <f t="shared" si="3"/>
        <v>0</v>
      </c>
      <c r="J93" s="261">
        <f t="shared" si="3"/>
        <v>0</v>
      </c>
      <c r="K93" s="261">
        <f t="shared" si="3"/>
        <v>0</v>
      </c>
      <c r="L93" s="261">
        <f t="shared" si="3"/>
        <v>0.16794323577441631</v>
      </c>
      <c r="M93" s="261">
        <f t="shared" si="3"/>
        <v>0.16794323577441631</v>
      </c>
      <c r="N93" s="261">
        <f t="shared" si="3"/>
        <v>0.17678235344675389</v>
      </c>
      <c r="O93" s="261">
        <f t="shared" si="3"/>
        <v>0.17678235344675389</v>
      </c>
      <c r="P93" s="261">
        <f t="shared" si="3"/>
        <v>0.18120191228292279</v>
      </c>
      <c r="Q93" s="261">
        <f t="shared" si="3"/>
        <v>0.18120191228292279</v>
      </c>
      <c r="R93" s="261">
        <f t="shared" si="3"/>
        <v>0.19888014762759809</v>
      </c>
      <c r="S93" s="261">
        <f t="shared" si="3"/>
        <v>0.1445578767859681</v>
      </c>
      <c r="T93" s="261">
        <f t="shared" si="3"/>
        <v>8.0150271398847617E-2</v>
      </c>
      <c r="U93" s="261">
        <f t="shared" si="3"/>
        <v>8.1840614930500905E-2</v>
      </c>
      <c r="V93" s="261">
        <f t="shared" si="3"/>
        <v>8.6643502678552003E-2</v>
      </c>
      <c r="W93" s="261">
        <f t="shared" si="3"/>
        <v>0.10246452137816459</v>
      </c>
      <c r="X93" s="261">
        <f t="shared" si="3"/>
        <v>0.10537099767818893</v>
      </c>
      <c r="Y93" s="261">
        <f t="shared" si="3"/>
        <v>9.7945044522890726E-2</v>
      </c>
      <c r="DA93" s="70"/>
    </row>
    <row r="94" spans="1:105" ht="12" customHeight="1" x14ac:dyDescent="0.25">
      <c r="A94" s="60" t="s">
        <v>1022</v>
      </c>
      <c r="B94" s="262">
        <v>0</v>
      </c>
      <c r="C94" s="262">
        <v>0</v>
      </c>
      <c r="D94" s="262">
        <v>0</v>
      </c>
      <c r="E94" s="262">
        <v>0</v>
      </c>
      <c r="F94" s="262">
        <v>0</v>
      </c>
      <c r="G94" s="262">
        <v>0</v>
      </c>
      <c r="H94" s="262">
        <v>0</v>
      </c>
      <c r="I94" s="262">
        <v>0</v>
      </c>
      <c r="J94" s="262">
        <v>0</v>
      </c>
      <c r="K94" s="262">
        <v>0</v>
      </c>
      <c r="L94" s="262">
        <v>0</v>
      </c>
      <c r="M94" s="262">
        <v>0</v>
      </c>
      <c r="N94" s="262">
        <v>0</v>
      </c>
      <c r="O94" s="262">
        <v>0</v>
      </c>
      <c r="P94" s="262">
        <v>0</v>
      </c>
      <c r="Q94" s="262">
        <v>0</v>
      </c>
      <c r="R94" s="262">
        <v>0</v>
      </c>
      <c r="S94" s="262">
        <v>0</v>
      </c>
      <c r="T94" s="262">
        <v>0</v>
      </c>
      <c r="U94" s="262">
        <v>0</v>
      </c>
      <c r="V94" s="262">
        <v>0</v>
      </c>
      <c r="W94" s="262">
        <v>0</v>
      </c>
      <c r="X94" s="262">
        <v>0</v>
      </c>
      <c r="Y94" s="262">
        <v>0</v>
      </c>
      <c r="DA94" s="72" t="s">
        <v>1074</v>
      </c>
    </row>
    <row r="95" spans="1:105" ht="12" customHeight="1" x14ac:dyDescent="0.25">
      <c r="A95" s="60" t="s">
        <v>1024</v>
      </c>
      <c r="B95" s="262">
        <v>0</v>
      </c>
      <c r="C95" s="262">
        <v>0</v>
      </c>
      <c r="D95" s="262">
        <v>0</v>
      </c>
      <c r="E95" s="262">
        <v>0</v>
      </c>
      <c r="F95" s="262">
        <v>0</v>
      </c>
      <c r="G95" s="262">
        <v>0</v>
      </c>
      <c r="H95" s="262">
        <v>0</v>
      </c>
      <c r="I95" s="262">
        <v>0</v>
      </c>
      <c r="J95" s="262">
        <v>0</v>
      </c>
      <c r="K95" s="262">
        <v>0</v>
      </c>
      <c r="L95" s="262">
        <v>0</v>
      </c>
      <c r="M95" s="262">
        <v>0</v>
      </c>
      <c r="N95" s="262">
        <v>0</v>
      </c>
      <c r="O95" s="262">
        <v>0</v>
      </c>
      <c r="P95" s="262">
        <v>0</v>
      </c>
      <c r="Q95" s="262">
        <v>0</v>
      </c>
      <c r="R95" s="262">
        <v>0</v>
      </c>
      <c r="S95" s="262">
        <v>0</v>
      </c>
      <c r="T95" s="262">
        <v>1.903202523784436E-2</v>
      </c>
      <c r="U95" s="262">
        <v>1.611452970198194E-2</v>
      </c>
      <c r="V95" s="262">
        <v>1.6827895989795949E-2</v>
      </c>
      <c r="W95" s="262">
        <v>1.6548725826677359E-2</v>
      </c>
      <c r="X95" s="262">
        <v>1.4920389102296139E-2</v>
      </c>
      <c r="Y95" s="262">
        <v>1.183682967523683E-2</v>
      </c>
      <c r="DA95" s="72" t="s">
        <v>1075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3.7593698652806239E-3</v>
      </c>
      <c r="U98" s="229">
        <v>4.2526785655733158E-3</v>
      </c>
      <c r="V98" s="229">
        <v>2.9333786825141688E-3</v>
      </c>
      <c r="W98" s="229">
        <v>3.2783438441393248E-3</v>
      </c>
      <c r="X98" s="229">
        <v>4.2874159218003966E-3</v>
      </c>
      <c r="Y98" s="229">
        <v>4.407058791772815E-3</v>
      </c>
      <c r="DA98" s="73" t="s">
        <v>1078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0</v>
      </c>
      <c r="T99" s="229">
        <v>1.278501769515202E-2</v>
      </c>
      <c r="U99" s="229">
        <v>8.8369923779311483E-3</v>
      </c>
      <c r="V99" s="229">
        <v>1.389451730728178E-2</v>
      </c>
      <c r="W99" s="229">
        <v>1.327038198253803E-2</v>
      </c>
      <c r="X99" s="229">
        <v>8.4516091199059503E-3</v>
      </c>
      <c r="Y99" s="229">
        <v>5.315439828940326E-3</v>
      </c>
      <c r="DA99" s="73" t="s">
        <v>1079</v>
      </c>
    </row>
    <row r="100" spans="1:105" ht="12" customHeight="1" x14ac:dyDescent="0.25">
      <c r="A100" s="64" t="s">
        <v>32</v>
      </c>
      <c r="B100" s="229">
        <v>0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2.4876376774117118E-3</v>
      </c>
      <c r="U100" s="229">
        <v>3.024858758477481E-3</v>
      </c>
      <c r="V100" s="229">
        <v>0</v>
      </c>
      <c r="W100" s="229">
        <v>0</v>
      </c>
      <c r="X100" s="229">
        <v>2.1813640605897878E-3</v>
      </c>
      <c r="Y100" s="229">
        <v>2.1143310545236891E-3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1081</v>
      </c>
    </row>
    <row r="102" spans="1:105" ht="12" customHeight="1" x14ac:dyDescent="0.25">
      <c r="A102" s="64" t="s">
        <v>35</v>
      </c>
      <c r="B102" s="229">
        <v>0</v>
      </c>
      <c r="C102" s="229">
        <v>0</v>
      </c>
      <c r="D102" s="229">
        <v>0</v>
      </c>
      <c r="E102" s="229">
        <v>0</v>
      </c>
      <c r="F102" s="229">
        <v>0</v>
      </c>
      <c r="G102" s="229">
        <v>0</v>
      </c>
      <c r="H102" s="229">
        <v>0</v>
      </c>
      <c r="I102" s="229">
        <v>0</v>
      </c>
      <c r="J102" s="229">
        <v>0</v>
      </c>
      <c r="K102" s="229">
        <v>0</v>
      </c>
      <c r="L102" s="229">
        <v>0</v>
      </c>
      <c r="M102" s="229">
        <v>0</v>
      </c>
      <c r="N102" s="229">
        <v>0</v>
      </c>
      <c r="O102" s="229">
        <v>0</v>
      </c>
      <c r="P102" s="229">
        <v>0</v>
      </c>
      <c r="Q102" s="229">
        <v>0</v>
      </c>
      <c r="R102" s="229">
        <v>0</v>
      </c>
      <c r="S102" s="229">
        <v>0</v>
      </c>
      <c r="T102" s="229">
        <v>0</v>
      </c>
      <c r="U102" s="229">
        <v>0</v>
      </c>
      <c r="V102" s="229">
        <v>0</v>
      </c>
      <c r="W102" s="229">
        <v>0</v>
      </c>
      <c r="X102" s="229">
        <v>0</v>
      </c>
      <c r="Y102" s="229">
        <v>0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1085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0.16794323577441631</v>
      </c>
      <c r="M106" s="262">
        <v>0.16794323577441631</v>
      </c>
      <c r="N106" s="262">
        <v>0.17678235344675389</v>
      </c>
      <c r="O106" s="262">
        <v>0.17678235344675389</v>
      </c>
      <c r="P106" s="262">
        <v>0.18120191228292279</v>
      </c>
      <c r="Q106" s="262">
        <v>0.18120191228292279</v>
      </c>
      <c r="R106" s="262">
        <v>0.19888014762759809</v>
      </c>
      <c r="S106" s="262">
        <v>0.1445578767859681</v>
      </c>
      <c r="T106" s="262">
        <v>6.111824616100326E-2</v>
      </c>
      <c r="U106" s="262">
        <v>6.5726085228518971E-2</v>
      </c>
      <c r="V106" s="262">
        <v>6.9815606688756054E-2</v>
      </c>
      <c r="W106" s="262">
        <v>8.591579555148722E-2</v>
      </c>
      <c r="X106" s="262">
        <v>9.0450608575892794E-2</v>
      </c>
      <c r="Y106" s="262">
        <v>8.6108214847653894E-2</v>
      </c>
      <c r="DA106" s="72" t="s">
        <v>1086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0.15167816104217099</v>
      </c>
      <c r="M107" s="316">
        <v>0.15167816104217099</v>
      </c>
      <c r="N107" s="316">
        <v>0.15966122214965359</v>
      </c>
      <c r="O107" s="316">
        <v>0.15966122214965359</v>
      </c>
      <c r="P107" s="316">
        <v>0.16365275270339499</v>
      </c>
      <c r="Q107" s="316">
        <v>0.16365275270339499</v>
      </c>
      <c r="R107" s="316">
        <v>0.1796188749183604</v>
      </c>
      <c r="S107" s="316">
        <v>0.13055764237214099</v>
      </c>
      <c r="T107" s="316">
        <v>5.5199026868076442E-2</v>
      </c>
      <c r="U107" s="316">
        <v>5.9360602967978689E-2</v>
      </c>
      <c r="V107" s="316">
        <v>6.3054059818270849E-2</v>
      </c>
      <c r="W107" s="316">
        <v>7.7594967213975075E-2</v>
      </c>
      <c r="X107" s="316">
        <v>8.1690589744053216E-2</v>
      </c>
      <c r="Y107" s="316">
        <v>7.776875096213863E-2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0</v>
      </c>
      <c r="C110" s="223">
        <v>0</v>
      </c>
      <c r="D110" s="223">
        <v>0</v>
      </c>
      <c r="E110" s="223">
        <v>0</v>
      </c>
      <c r="F110" s="223">
        <v>0</v>
      </c>
      <c r="G110" s="223">
        <v>0</v>
      </c>
      <c r="H110" s="223">
        <v>0</v>
      </c>
      <c r="I110" s="223">
        <v>0</v>
      </c>
      <c r="J110" s="223">
        <v>0</v>
      </c>
      <c r="K110" s="223">
        <v>0</v>
      </c>
      <c r="L110" s="223">
        <v>0</v>
      </c>
      <c r="M110" s="223">
        <v>0</v>
      </c>
      <c r="N110" s="223">
        <v>0</v>
      </c>
      <c r="O110" s="223">
        <v>0</v>
      </c>
      <c r="P110" s="223">
        <v>0</v>
      </c>
      <c r="Q110" s="223">
        <v>0</v>
      </c>
      <c r="R110" s="223">
        <v>0</v>
      </c>
      <c r="S110" s="223">
        <v>1.533390656348524</v>
      </c>
      <c r="T110" s="223">
        <v>4.659883443202447</v>
      </c>
      <c r="U110" s="223">
        <v>4.3446068596541494</v>
      </c>
      <c r="V110" s="223">
        <v>4.6813795738989192</v>
      </c>
      <c r="W110" s="223">
        <v>4.8509601605044406</v>
      </c>
      <c r="X110" s="223">
        <v>4.6574949842361706</v>
      </c>
      <c r="Y110" s="223">
        <v>4.8537814364442333</v>
      </c>
      <c r="DA110" s="89" t="s">
        <v>1088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2.128996199321579E-2</v>
      </c>
      <c r="T111" s="259">
        <v>4.7768288455294017E-2</v>
      </c>
      <c r="U111" s="259">
        <v>4.8241883761016548E-2</v>
      </c>
      <c r="V111" s="259">
        <v>5.2243957536121682E-2</v>
      </c>
      <c r="W111" s="259">
        <v>5.7482768519180057E-2</v>
      </c>
      <c r="X111" s="259">
        <v>5.7051477396502681E-2</v>
      </c>
      <c r="Y111" s="259">
        <v>6.1331999946461768E-2</v>
      </c>
      <c r="DA111" s="67" t="s">
        <v>1089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0.16989653718148101</v>
      </c>
      <c r="T112" s="224">
        <v>0.38119686630848321</v>
      </c>
      <c r="U112" s="224">
        <v>0.38497621558554168</v>
      </c>
      <c r="V112" s="224">
        <v>0.41691326066584028</v>
      </c>
      <c r="W112" s="224">
        <v>0.45871962205124578</v>
      </c>
      <c r="X112" s="224">
        <v>0.4552778654016405</v>
      </c>
      <c r="Y112" s="224">
        <v>0.48943696623972721</v>
      </c>
      <c r="DA112" s="177" t="s">
        <v>1090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0.20830870319564829</v>
      </c>
      <c r="T113" s="224">
        <v>0.46738224451357741</v>
      </c>
      <c r="U113" s="224">
        <v>0.47201607260618011</v>
      </c>
      <c r="V113" s="224">
        <v>0.51117381269285178</v>
      </c>
      <c r="W113" s="224">
        <v>0.56243223779082763</v>
      </c>
      <c r="X113" s="224">
        <v>0.55821232915532415</v>
      </c>
      <c r="Y113" s="224">
        <v>0.60009451295940242</v>
      </c>
      <c r="DA113" s="177" t="s">
        <v>1091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0.38573140667735029</v>
      </c>
      <c r="T114" s="224">
        <v>0.86546557040832173</v>
      </c>
      <c r="U114" s="224">
        <v>0.87404616738310037</v>
      </c>
      <c r="V114" s="224">
        <v>0.94655571659646909</v>
      </c>
      <c r="W114" s="224">
        <v>1.041472463298778</v>
      </c>
      <c r="X114" s="224">
        <v>1.0336583332645961</v>
      </c>
      <c r="Y114" s="224">
        <v>1.1112128157496279</v>
      </c>
      <c r="DA114" s="177" t="s">
        <v>1092</v>
      </c>
    </row>
    <row r="115" spans="1:105" ht="12" customHeight="1" x14ac:dyDescent="0.25">
      <c r="A115" s="56" t="s">
        <v>95</v>
      </c>
      <c r="B115" s="260">
        <v>0</v>
      </c>
      <c r="C115" s="260">
        <v>0</v>
      </c>
      <c r="D115" s="260">
        <v>0</v>
      </c>
      <c r="E115" s="260">
        <v>0</v>
      </c>
      <c r="F115" s="260">
        <v>0</v>
      </c>
      <c r="G115" s="260">
        <v>0</v>
      </c>
      <c r="H115" s="260">
        <v>0</v>
      </c>
      <c r="I115" s="260">
        <v>0</v>
      </c>
      <c r="J115" s="260">
        <v>0</v>
      </c>
      <c r="K115" s="260">
        <v>0</v>
      </c>
      <c r="L115" s="260">
        <v>0</v>
      </c>
      <c r="M115" s="260">
        <v>0</v>
      </c>
      <c r="N115" s="260">
        <v>0</v>
      </c>
      <c r="O115" s="260">
        <v>0</v>
      </c>
      <c r="P115" s="260">
        <v>0</v>
      </c>
      <c r="Q115" s="260">
        <v>0</v>
      </c>
      <c r="R115" s="260">
        <v>0</v>
      </c>
      <c r="S115" s="260">
        <v>5.9611893581004209E-2</v>
      </c>
      <c r="T115" s="260">
        <v>0.14795730599950391</v>
      </c>
      <c r="U115" s="260">
        <v>0.1352913539687991</v>
      </c>
      <c r="V115" s="260">
        <v>0.14603351517348509</v>
      </c>
      <c r="W115" s="260">
        <v>0.15269528212945591</v>
      </c>
      <c r="X115" s="260">
        <v>0.15185741849887241</v>
      </c>
      <c r="Y115" s="260">
        <v>0.1648676712396204</v>
      </c>
      <c r="DA115" s="68" t="s">
        <v>1093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0</v>
      </c>
      <c r="T116" s="226">
        <v>6.9628086484858159E-2</v>
      </c>
      <c r="U116" s="226">
        <v>3.4487331349917237E-2</v>
      </c>
      <c r="V116" s="226">
        <v>4.8110814540519971E-2</v>
      </c>
      <c r="W116" s="226">
        <v>2.921084779190954E-2</v>
      </c>
      <c r="X116" s="226">
        <v>1.391460527169909E-2</v>
      </c>
      <c r="Y116" s="226">
        <v>6.6318665706274977E-3</v>
      </c>
      <c r="DA116" s="69" t="s">
        <v>1094</v>
      </c>
    </row>
    <row r="117" spans="1:105" ht="12" customHeight="1" x14ac:dyDescent="0.25">
      <c r="A117" s="37" t="s">
        <v>35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X117" s="226">
        <v>0</v>
      </c>
      <c r="Y117" s="226">
        <v>0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5.9611893581004209E-2</v>
      </c>
      <c r="T120" s="226">
        <v>7.832921951464572E-2</v>
      </c>
      <c r="U120" s="226">
        <v>0.1008040226188819</v>
      </c>
      <c r="V120" s="226">
        <v>9.7922700632965085E-2</v>
      </c>
      <c r="W120" s="226">
        <v>0.1234844343375464</v>
      </c>
      <c r="X120" s="226">
        <v>0.13794281322717331</v>
      </c>
      <c r="Y120" s="226">
        <v>0.1582358046689929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0</v>
      </c>
      <c r="C121" s="261">
        <f t="shared" si="4"/>
        <v>0</v>
      </c>
      <c r="D121" s="261">
        <f t="shared" si="4"/>
        <v>0</v>
      </c>
      <c r="E121" s="261">
        <f t="shared" si="4"/>
        <v>0</v>
      </c>
      <c r="F121" s="261">
        <f t="shared" si="4"/>
        <v>0</v>
      </c>
      <c r="G121" s="261">
        <f t="shared" si="4"/>
        <v>0</v>
      </c>
      <c r="H121" s="261">
        <f t="shared" si="4"/>
        <v>0</v>
      </c>
      <c r="I121" s="261">
        <f t="shared" si="4"/>
        <v>0</v>
      </c>
      <c r="J121" s="261">
        <f t="shared" si="4"/>
        <v>0</v>
      </c>
      <c r="K121" s="261">
        <f t="shared" si="4"/>
        <v>0</v>
      </c>
      <c r="L121" s="261">
        <f t="shared" si="4"/>
        <v>0</v>
      </c>
      <c r="M121" s="261">
        <f t="shared" si="4"/>
        <v>0</v>
      </c>
      <c r="N121" s="261">
        <f t="shared" si="4"/>
        <v>0</v>
      </c>
      <c r="O121" s="261">
        <f t="shared" si="4"/>
        <v>0</v>
      </c>
      <c r="P121" s="261">
        <f t="shared" si="4"/>
        <v>0</v>
      </c>
      <c r="Q121" s="261">
        <f t="shared" si="4"/>
        <v>0</v>
      </c>
      <c r="R121" s="261">
        <f t="shared" si="4"/>
        <v>0</v>
      </c>
      <c r="S121" s="261">
        <f t="shared" si="4"/>
        <v>6.1263462605139717E-4</v>
      </c>
      <c r="T121" s="261">
        <f t="shared" si="4"/>
        <v>0.97802923826956645</v>
      </c>
      <c r="U121" s="261">
        <f t="shared" si="4"/>
        <v>0.77797741365744499</v>
      </c>
      <c r="V121" s="261">
        <f t="shared" si="4"/>
        <v>0.82830360886103582</v>
      </c>
      <c r="W121" s="261">
        <f t="shared" si="4"/>
        <v>0.72862404477359433</v>
      </c>
      <c r="X121" s="261">
        <f t="shared" si="4"/>
        <v>0.61954822186887382</v>
      </c>
      <c r="Y121" s="261">
        <f t="shared" si="4"/>
        <v>0.5553254699325153</v>
      </c>
      <c r="DA121" s="70"/>
    </row>
    <row r="122" spans="1:105" ht="12" customHeight="1" x14ac:dyDescent="0.25">
      <c r="A122" s="60" t="s">
        <v>1052</v>
      </c>
      <c r="B122" s="262">
        <v>0</v>
      </c>
      <c r="C122" s="262">
        <v>0</v>
      </c>
      <c r="D122" s="262">
        <v>0</v>
      </c>
      <c r="E122" s="262">
        <v>0</v>
      </c>
      <c r="F122" s="262">
        <v>0</v>
      </c>
      <c r="G122" s="262">
        <v>0</v>
      </c>
      <c r="H122" s="262">
        <v>0</v>
      </c>
      <c r="I122" s="262">
        <v>0</v>
      </c>
      <c r="J122" s="262">
        <v>0</v>
      </c>
      <c r="K122" s="262">
        <v>0</v>
      </c>
      <c r="L122" s="262">
        <v>0</v>
      </c>
      <c r="M122" s="262">
        <v>0</v>
      </c>
      <c r="N122" s="262">
        <v>0</v>
      </c>
      <c r="O122" s="262">
        <v>0</v>
      </c>
      <c r="P122" s="262">
        <v>0</v>
      </c>
      <c r="Q122" s="262">
        <v>0</v>
      </c>
      <c r="R122" s="262">
        <v>0</v>
      </c>
      <c r="S122" s="262">
        <v>0</v>
      </c>
      <c r="T122" s="262">
        <v>0.9766546699380565</v>
      </c>
      <c r="U122" s="262">
        <v>0.77658921726576691</v>
      </c>
      <c r="V122" s="262">
        <v>0.8268002497945055</v>
      </c>
      <c r="W122" s="262">
        <v>0.72696993499137075</v>
      </c>
      <c r="X122" s="262">
        <v>0.61790652281221869</v>
      </c>
      <c r="Y122" s="262">
        <v>0.55356059562864579</v>
      </c>
      <c r="DA122" s="72" t="s">
        <v>1099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0.19291725862415809</v>
      </c>
      <c r="U125" s="229">
        <v>0.20494450533764549</v>
      </c>
      <c r="V125" s="229">
        <v>0.1441248643868045</v>
      </c>
      <c r="W125" s="229">
        <v>0.14401455654135001</v>
      </c>
      <c r="X125" s="229">
        <v>0.17755718339019261</v>
      </c>
      <c r="Y125" s="229">
        <v>0.20610029515317899</v>
      </c>
      <c r="DA125" s="73" t="s">
        <v>1102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0</v>
      </c>
      <c r="T126" s="229">
        <v>0.65608084694959057</v>
      </c>
      <c r="U126" s="229">
        <v>0.42587113125101278</v>
      </c>
      <c r="V126" s="229">
        <v>0.68267538540770101</v>
      </c>
      <c r="W126" s="229">
        <v>0.58295537845002077</v>
      </c>
      <c r="X126" s="229">
        <v>0.35001127434709117</v>
      </c>
      <c r="Y126" s="229">
        <v>0.24858159815310199</v>
      </c>
      <c r="DA126" s="73" t="s">
        <v>1103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0.12765656436430781</v>
      </c>
      <c r="U127" s="229">
        <v>0.14577358067710849</v>
      </c>
      <c r="V127" s="229">
        <v>0</v>
      </c>
      <c r="W127" s="229">
        <v>0</v>
      </c>
      <c r="X127" s="229">
        <v>9.0338065074934887E-2</v>
      </c>
      <c r="Y127" s="229">
        <v>9.8878702322364773E-2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1105</v>
      </c>
    </row>
    <row r="129" spans="1:105" ht="12" customHeight="1" x14ac:dyDescent="0.25">
      <c r="A129" s="64" t="s">
        <v>35</v>
      </c>
      <c r="B129" s="229">
        <v>0</v>
      </c>
      <c r="C129" s="229">
        <v>0</v>
      </c>
      <c r="D129" s="229">
        <v>0</v>
      </c>
      <c r="E129" s="229">
        <v>0</v>
      </c>
      <c r="F129" s="229">
        <v>0</v>
      </c>
      <c r="G129" s="229">
        <v>0</v>
      </c>
      <c r="H129" s="229">
        <v>0</v>
      </c>
      <c r="I129" s="229">
        <v>0</v>
      </c>
      <c r="J129" s="229">
        <v>0</v>
      </c>
      <c r="K129" s="229">
        <v>0</v>
      </c>
      <c r="L129" s="229">
        <v>0</v>
      </c>
      <c r="M129" s="229">
        <v>0</v>
      </c>
      <c r="N129" s="229">
        <v>0</v>
      </c>
      <c r="O129" s="229">
        <v>0</v>
      </c>
      <c r="P129" s="229">
        <v>0</v>
      </c>
      <c r="Q129" s="229">
        <v>0</v>
      </c>
      <c r="R129" s="229">
        <v>0</v>
      </c>
      <c r="S129" s="229">
        <v>0</v>
      </c>
      <c r="T129" s="229">
        <v>0</v>
      </c>
      <c r="U129" s="229">
        <v>0</v>
      </c>
      <c r="V129" s="229">
        <v>0</v>
      </c>
      <c r="W129" s="229">
        <v>0</v>
      </c>
      <c r="X129" s="229">
        <v>0</v>
      </c>
      <c r="Y129" s="229">
        <v>0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1109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6.1263462605139717E-4</v>
      </c>
      <c r="T133" s="262">
        <v>1.374568331509924E-3</v>
      </c>
      <c r="U133" s="262">
        <v>1.3881963916780669E-3</v>
      </c>
      <c r="V133" s="262">
        <v>1.5033590665303239E-3</v>
      </c>
      <c r="W133" s="262">
        <v>1.6541097822236001E-3</v>
      </c>
      <c r="X133" s="262">
        <v>1.641699056655141E-3</v>
      </c>
      <c r="Y133" s="262">
        <v>1.764874303869504E-3</v>
      </c>
      <c r="DA133" s="72" t="s">
        <v>1110</v>
      </c>
    </row>
    <row r="134" spans="1:105" ht="12" customHeight="1" x14ac:dyDescent="0.25">
      <c r="A134" s="57" t="s">
        <v>1010</v>
      </c>
      <c r="B134" s="261">
        <v>0</v>
      </c>
      <c r="C134" s="261">
        <v>0</v>
      </c>
      <c r="D134" s="261">
        <v>0</v>
      </c>
      <c r="E134" s="261">
        <v>0</v>
      </c>
      <c r="F134" s="261">
        <v>0</v>
      </c>
      <c r="G134" s="261">
        <v>0</v>
      </c>
      <c r="H134" s="261">
        <v>0</v>
      </c>
      <c r="I134" s="261">
        <v>0</v>
      </c>
      <c r="J134" s="261">
        <v>0</v>
      </c>
      <c r="K134" s="261">
        <v>0</v>
      </c>
      <c r="L134" s="261">
        <v>0</v>
      </c>
      <c r="M134" s="261">
        <v>0</v>
      </c>
      <c r="N134" s="261">
        <v>0</v>
      </c>
      <c r="O134" s="261">
        <v>0</v>
      </c>
      <c r="P134" s="261">
        <v>0</v>
      </c>
      <c r="Q134" s="261">
        <v>0</v>
      </c>
      <c r="R134" s="261">
        <v>0</v>
      </c>
      <c r="S134" s="261">
        <v>0.20349082320883749</v>
      </c>
      <c r="T134" s="261">
        <v>0.57528690937159865</v>
      </c>
      <c r="U134" s="261">
        <v>0.46698452975862881</v>
      </c>
      <c r="V134" s="261">
        <v>0.49836913216925449</v>
      </c>
      <c r="W134" s="261">
        <v>0.45976652391390282</v>
      </c>
      <c r="X134" s="261">
        <v>0.41420187749829263</v>
      </c>
      <c r="Y134" s="261">
        <v>0.41365879559130908</v>
      </c>
      <c r="DA134" s="70" t="s">
        <v>1111</v>
      </c>
    </row>
    <row r="135" spans="1:105" ht="12" customHeight="1" x14ac:dyDescent="0.25">
      <c r="A135" s="60" t="s">
        <v>1012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0.53486646904197133</v>
      </c>
      <c r="U135" s="262">
        <v>0.40247242017408702</v>
      </c>
      <c r="V135" s="262">
        <v>0.42666540253132729</v>
      </c>
      <c r="W135" s="262">
        <v>0.34336814730697862</v>
      </c>
      <c r="X135" s="262">
        <v>0.26525069123259909</v>
      </c>
      <c r="Y135" s="262">
        <v>0.19969507479734649</v>
      </c>
      <c r="DA135" s="72" t="s">
        <v>1112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0.10565144069203571</v>
      </c>
      <c r="U137" s="295">
        <v>0.1062138248004996</v>
      </c>
      <c r="V137" s="295">
        <v>7.4374787977691745E-2</v>
      </c>
      <c r="W137" s="295">
        <v>6.8022086037748536E-2</v>
      </c>
      <c r="X137" s="295">
        <v>7.6220534803894194E-2</v>
      </c>
      <c r="Y137" s="295">
        <v>7.4349970321911138E-2</v>
      </c>
      <c r="DA137" s="122" t="s">
        <v>1114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0</v>
      </c>
      <c r="T138" s="295">
        <v>0.35930370970964598</v>
      </c>
      <c r="U138" s="295">
        <v>0.22071048768916121</v>
      </c>
      <c r="V138" s="295">
        <v>0.35229061455363558</v>
      </c>
      <c r="W138" s="295">
        <v>0.27534606126923011</v>
      </c>
      <c r="X138" s="295">
        <v>0.15025044894692441</v>
      </c>
      <c r="Y138" s="295">
        <v>8.9674953796257562E-2</v>
      </c>
      <c r="DA138" s="122" t="s">
        <v>1115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6.9911318640289696E-2</v>
      </c>
      <c r="U139" s="295">
        <v>7.5548107684426144E-2</v>
      </c>
      <c r="V139" s="295">
        <v>0</v>
      </c>
      <c r="W139" s="295">
        <v>0</v>
      </c>
      <c r="X139" s="295">
        <v>3.8779707481780543E-2</v>
      </c>
      <c r="Y139" s="295">
        <v>3.5670150679177753E-2</v>
      </c>
      <c r="DA139" s="122" t="s">
        <v>1116</v>
      </c>
    </row>
    <row r="140" spans="1:105" ht="12" customHeight="1" x14ac:dyDescent="0.25">
      <c r="A140" s="59" t="s">
        <v>35</v>
      </c>
      <c r="B140" s="295">
        <v>0</v>
      </c>
      <c r="C140" s="295">
        <v>0</v>
      </c>
      <c r="D140" s="295">
        <v>0</v>
      </c>
      <c r="E140" s="295">
        <v>0</v>
      </c>
      <c r="F140" s="295">
        <v>0</v>
      </c>
      <c r="G140" s="295">
        <v>0</v>
      </c>
      <c r="H140" s="295">
        <v>0</v>
      </c>
      <c r="I140" s="295">
        <v>0</v>
      </c>
      <c r="J140" s="295">
        <v>0</v>
      </c>
      <c r="K140" s="295">
        <v>0</v>
      </c>
      <c r="L140" s="295">
        <v>0</v>
      </c>
      <c r="M140" s="295">
        <v>0</v>
      </c>
      <c r="N140" s="295">
        <v>0</v>
      </c>
      <c r="O140" s="295">
        <v>0</v>
      </c>
      <c r="P140" s="295">
        <v>0</v>
      </c>
      <c r="Q140" s="295">
        <v>0</v>
      </c>
      <c r="R140" s="295">
        <v>0</v>
      </c>
      <c r="S140" s="295">
        <v>0</v>
      </c>
      <c r="T140" s="295">
        <v>0</v>
      </c>
      <c r="U140" s="295">
        <v>0</v>
      </c>
      <c r="V140" s="295">
        <v>0</v>
      </c>
      <c r="W140" s="295">
        <v>0</v>
      </c>
      <c r="X140" s="295">
        <v>0</v>
      </c>
      <c r="Y140" s="295">
        <v>0</v>
      </c>
      <c r="DA140" s="122" t="s">
        <v>1117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0.20349082320883749</v>
      </c>
      <c r="T141" s="262">
        <v>4.0420440329627327E-2</v>
      </c>
      <c r="U141" s="262">
        <v>6.451210958454183E-2</v>
      </c>
      <c r="V141" s="262">
        <v>7.1703729637927122E-2</v>
      </c>
      <c r="W141" s="262">
        <v>0.1163983766069242</v>
      </c>
      <c r="X141" s="262">
        <v>0.14895118626569351</v>
      </c>
      <c r="Y141" s="262">
        <v>0.2139637207939627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0</v>
      </c>
      <c r="C142" s="261">
        <f t="shared" si="5"/>
        <v>0</v>
      </c>
      <c r="D142" s="261">
        <f t="shared" si="5"/>
        <v>0</v>
      </c>
      <c r="E142" s="261">
        <f t="shared" si="5"/>
        <v>0</v>
      </c>
      <c r="F142" s="261">
        <f t="shared" si="5"/>
        <v>0</v>
      </c>
      <c r="G142" s="261">
        <f t="shared" si="5"/>
        <v>0</v>
      </c>
      <c r="H142" s="261">
        <f t="shared" si="5"/>
        <v>0</v>
      </c>
      <c r="I142" s="261">
        <f t="shared" si="5"/>
        <v>0</v>
      </c>
      <c r="J142" s="261">
        <f t="shared" si="5"/>
        <v>0</v>
      </c>
      <c r="K142" s="261">
        <f t="shared" si="5"/>
        <v>0</v>
      </c>
      <c r="L142" s="261">
        <f t="shared" si="5"/>
        <v>0</v>
      </c>
      <c r="M142" s="261">
        <f t="shared" si="5"/>
        <v>0</v>
      </c>
      <c r="N142" s="261">
        <f t="shared" si="5"/>
        <v>0</v>
      </c>
      <c r="O142" s="261">
        <f t="shared" si="5"/>
        <v>0</v>
      </c>
      <c r="P142" s="261">
        <f t="shared" si="5"/>
        <v>0</v>
      </c>
      <c r="Q142" s="261">
        <f t="shared" si="5"/>
        <v>0</v>
      </c>
      <c r="R142" s="261">
        <f t="shared" si="5"/>
        <v>0</v>
      </c>
      <c r="S142" s="261">
        <f t="shared" si="5"/>
        <v>0.123931111520434</v>
      </c>
      <c r="T142" s="261">
        <f t="shared" si="5"/>
        <v>0.387903703456983</v>
      </c>
      <c r="U142" s="261">
        <f t="shared" si="5"/>
        <v>0.36816019113672194</v>
      </c>
      <c r="V142" s="261">
        <f t="shared" si="5"/>
        <v>0.39710366778411788</v>
      </c>
      <c r="W142" s="261">
        <f t="shared" si="5"/>
        <v>0.41637192236077969</v>
      </c>
      <c r="X142" s="261">
        <f t="shared" si="5"/>
        <v>0.40159551500546137</v>
      </c>
      <c r="Y142" s="261">
        <f t="shared" si="5"/>
        <v>0.419276223202039</v>
      </c>
      <c r="DA142" s="70"/>
    </row>
    <row r="143" spans="1:105" ht="12" customHeight="1" x14ac:dyDescent="0.25">
      <c r="A143" s="60" t="s">
        <v>1022</v>
      </c>
      <c r="B143" s="262">
        <v>0</v>
      </c>
      <c r="C143" s="262">
        <v>0</v>
      </c>
      <c r="D143" s="262">
        <v>0</v>
      </c>
      <c r="E143" s="262">
        <v>0</v>
      </c>
      <c r="F143" s="262">
        <v>0</v>
      </c>
      <c r="G143" s="262">
        <v>0</v>
      </c>
      <c r="H143" s="262">
        <v>0</v>
      </c>
      <c r="I143" s="262">
        <v>0</v>
      </c>
      <c r="J143" s="262">
        <v>0</v>
      </c>
      <c r="K143" s="262">
        <v>0</v>
      </c>
      <c r="L143" s="262">
        <v>0</v>
      </c>
      <c r="M143" s="262">
        <v>0</v>
      </c>
      <c r="N143" s="262">
        <v>0</v>
      </c>
      <c r="O143" s="262">
        <v>0</v>
      </c>
      <c r="P143" s="262">
        <v>0</v>
      </c>
      <c r="Q143" s="262">
        <v>0</v>
      </c>
      <c r="R143" s="262">
        <v>0</v>
      </c>
      <c r="S143" s="262">
        <v>0</v>
      </c>
      <c r="T143" s="262">
        <v>0</v>
      </c>
      <c r="U143" s="262">
        <v>0</v>
      </c>
      <c r="V143" s="262">
        <v>0</v>
      </c>
      <c r="W143" s="262">
        <v>0</v>
      </c>
      <c r="X143" s="262">
        <v>0</v>
      </c>
      <c r="Y143" s="262">
        <v>0</v>
      </c>
      <c r="DA143" s="72" t="s">
        <v>1119</v>
      </c>
    </row>
    <row r="144" spans="1:105" ht="12" customHeight="1" x14ac:dyDescent="0.25">
      <c r="A144" s="60" t="s">
        <v>1024</v>
      </c>
      <c r="B144" s="262">
        <v>0</v>
      </c>
      <c r="C144" s="262">
        <v>0</v>
      </c>
      <c r="D144" s="262">
        <v>0</v>
      </c>
      <c r="E144" s="262">
        <v>0</v>
      </c>
      <c r="F144" s="262">
        <v>0</v>
      </c>
      <c r="G144" s="262">
        <v>0</v>
      </c>
      <c r="H144" s="262">
        <v>0</v>
      </c>
      <c r="I144" s="262">
        <v>0</v>
      </c>
      <c r="J144" s="262">
        <v>0</v>
      </c>
      <c r="K144" s="262">
        <v>0</v>
      </c>
      <c r="L144" s="262">
        <v>0</v>
      </c>
      <c r="M144" s="262">
        <v>0</v>
      </c>
      <c r="N144" s="262">
        <v>0</v>
      </c>
      <c r="O144" s="262">
        <v>0</v>
      </c>
      <c r="P144" s="262">
        <v>0</v>
      </c>
      <c r="Q144" s="262">
        <v>0</v>
      </c>
      <c r="R144" s="262">
        <v>0</v>
      </c>
      <c r="S144" s="262">
        <v>0</v>
      </c>
      <c r="T144" s="262">
        <v>0.1098394642826836</v>
      </c>
      <c r="U144" s="262">
        <v>8.7339103797650947E-2</v>
      </c>
      <c r="V144" s="262">
        <v>9.2986087407924189E-2</v>
      </c>
      <c r="W144" s="262">
        <v>8.1758671377810427E-2</v>
      </c>
      <c r="X144" s="262">
        <v>6.9492855081289384E-2</v>
      </c>
      <c r="Y144" s="262">
        <v>6.2256190589566378E-2</v>
      </c>
      <c r="DA144" s="72" t="s">
        <v>1120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2.1696438864624901E-2</v>
      </c>
      <c r="U147" s="229">
        <v>2.3049083127196151E-2</v>
      </c>
      <c r="V147" s="229">
        <v>1.620900240518491E-2</v>
      </c>
      <c r="W147" s="229">
        <v>1.6196596633704111E-2</v>
      </c>
      <c r="X147" s="229">
        <v>1.996896805332217E-2</v>
      </c>
      <c r="Y147" s="229">
        <v>2.3179069025046441E-2</v>
      </c>
      <c r="DA147" s="73" t="s">
        <v>1123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7.378613032141948E-2</v>
      </c>
      <c r="U148" s="229">
        <v>4.7895595393035409E-2</v>
      </c>
      <c r="V148" s="229">
        <v>7.6777085002739276E-2</v>
      </c>
      <c r="W148" s="229">
        <v>6.5562074744106316E-2</v>
      </c>
      <c r="X148" s="229">
        <v>3.9364016832707328E-2</v>
      </c>
      <c r="Y148" s="229">
        <v>2.7956728628965428E-2</v>
      </c>
      <c r="DA148" s="73" t="s">
        <v>1124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1.4356895096639229E-2</v>
      </c>
      <c r="U149" s="229">
        <v>1.639442527741938E-2</v>
      </c>
      <c r="V149" s="229">
        <v>0</v>
      </c>
      <c r="W149" s="229">
        <v>0</v>
      </c>
      <c r="X149" s="229">
        <v>1.01598701952599E-2</v>
      </c>
      <c r="Y149" s="229">
        <v>1.112039293555451E-2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1126</v>
      </c>
    </row>
    <row r="151" spans="1:105" ht="12" customHeight="1" x14ac:dyDescent="0.25">
      <c r="A151" s="64" t="s">
        <v>35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1130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0.123931111520434</v>
      </c>
      <c r="T155" s="262">
        <v>0.2780642391742994</v>
      </c>
      <c r="U155" s="262">
        <v>0.28082108733907102</v>
      </c>
      <c r="V155" s="262">
        <v>0.30411758037619369</v>
      </c>
      <c r="W155" s="262">
        <v>0.33461325098296929</v>
      </c>
      <c r="X155" s="262">
        <v>0.33210265992417198</v>
      </c>
      <c r="Y155" s="262">
        <v>0.35702003261247262</v>
      </c>
      <c r="DA155" s="72" t="s">
        <v>1131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0.36051758436450182</v>
      </c>
      <c r="T156" s="316">
        <v>0.80889331641911888</v>
      </c>
      <c r="U156" s="316">
        <v>0.81691303179671604</v>
      </c>
      <c r="V156" s="316">
        <v>0.88468290241974434</v>
      </c>
      <c r="W156" s="316">
        <v>0.97339529566667726</v>
      </c>
      <c r="X156" s="316">
        <v>0.96609194614660587</v>
      </c>
      <c r="Y156" s="316">
        <v>1.0385769815835311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</v>
      </c>
      <c r="C160" s="232">
        <f t="shared" si="6"/>
        <v>0</v>
      </c>
      <c r="D160" s="232">
        <f t="shared" si="6"/>
        <v>0</v>
      </c>
      <c r="E160" s="232">
        <f t="shared" si="6"/>
        <v>0</v>
      </c>
      <c r="F160" s="232">
        <f t="shared" si="6"/>
        <v>0</v>
      </c>
      <c r="G160" s="232">
        <f t="shared" si="6"/>
        <v>0</v>
      </c>
      <c r="H160" s="232">
        <f t="shared" si="6"/>
        <v>0</v>
      </c>
      <c r="I160" s="232">
        <f t="shared" si="6"/>
        <v>0</v>
      </c>
      <c r="J160" s="232">
        <f t="shared" si="6"/>
        <v>0</v>
      </c>
      <c r="K160" s="232">
        <f t="shared" si="6"/>
        <v>0</v>
      </c>
      <c r="L160" s="232">
        <f t="shared" si="6"/>
        <v>0</v>
      </c>
      <c r="M160" s="232">
        <f t="shared" si="6"/>
        <v>0</v>
      </c>
      <c r="N160" s="232">
        <f t="shared" si="6"/>
        <v>0</v>
      </c>
      <c r="O160" s="232">
        <f t="shared" si="6"/>
        <v>0</v>
      </c>
      <c r="P160" s="232">
        <f t="shared" si="6"/>
        <v>0</v>
      </c>
      <c r="Q160" s="232">
        <f t="shared" si="6"/>
        <v>0</v>
      </c>
      <c r="R160" s="232">
        <f t="shared" si="6"/>
        <v>0</v>
      </c>
      <c r="S160" s="232">
        <f t="shared" si="6"/>
        <v>0</v>
      </c>
      <c r="T160" s="232">
        <f t="shared" si="6"/>
        <v>0</v>
      </c>
      <c r="U160" s="232">
        <f t="shared" si="6"/>
        <v>0</v>
      </c>
      <c r="V160" s="232">
        <f t="shared" si="6"/>
        <v>0</v>
      </c>
      <c r="W160" s="232">
        <f t="shared" si="6"/>
        <v>0</v>
      </c>
      <c r="X160" s="232">
        <f t="shared" si="6"/>
        <v>0</v>
      </c>
      <c r="Y160" s="232">
        <f t="shared" si="6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0</v>
      </c>
      <c r="C161" s="266">
        <f t="shared" si="7"/>
        <v>0</v>
      </c>
      <c r="D161" s="266">
        <f t="shared" si="7"/>
        <v>0</v>
      </c>
      <c r="E161" s="266">
        <f t="shared" si="7"/>
        <v>0</v>
      </c>
      <c r="F161" s="266">
        <f t="shared" si="7"/>
        <v>0</v>
      </c>
      <c r="G161" s="266">
        <f t="shared" si="7"/>
        <v>0</v>
      </c>
      <c r="H161" s="266">
        <f t="shared" si="7"/>
        <v>0</v>
      </c>
      <c r="I161" s="266">
        <f t="shared" si="7"/>
        <v>0</v>
      </c>
      <c r="J161" s="266">
        <f t="shared" si="7"/>
        <v>0</v>
      </c>
      <c r="K161" s="266">
        <f t="shared" si="7"/>
        <v>0</v>
      </c>
      <c r="L161" s="266">
        <f t="shared" si="7"/>
        <v>0</v>
      </c>
      <c r="M161" s="266">
        <f t="shared" si="7"/>
        <v>0</v>
      </c>
      <c r="N161" s="266">
        <f t="shared" si="7"/>
        <v>0</v>
      </c>
      <c r="O161" s="266">
        <f t="shared" si="7"/>
        <v>0</v>
      </c>
      <c r="P161" s="266">
        <f t="shared" si="7"/>
        <v>0</v>
      </c>
      <c r="Q161" s="266">
        <f t="shared" si="7"/>
        <v>0</v>
      </c>
      <c r="R161" s="266">
        <f t="shared" si="7"/>
        <v>0</v>
      </c>
      <c r="S161" s="266">
        <f t="shared" si="7"/>
        <v>0</v>
      </c>
      <c r="T161" s="266">
        <f t="shared" si="7"/>
        <v>0</v>
      </c>
      <c r="U161" s="266">
        <f t="shared" si="7"/>
        <v>0</v>
      </c>
      <c r="V161" s="266">
        <f t="shared" si="7"/>
        <v>0</v>
      </c>
      <c r="W161" s="266">
        <f t="shared" si="7"/>
        <v>0</v>
      </c>
      <c r="X161" s="266">
        <f t="shared" si="7"/>
        <v>0</v>
      </c>
      <c r="Y161" s="266">
        <f t="shared" si="7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0</v>
      </c>
      <c r="C162" s="267">
        <f t="shared" si="8"/>
        <v>0</v>
      </c>
      <c r="D162" s="267">
        <f t="shared" si="8"/>
        <v>0</v>
      </c>
      <c r="E162" s="267">
        <f t="shared" si="8"/>
        <v>0</v>
      </c>
      <c r="F162" s="267">
        <f t="shared" si="8"/>
        <v>0</v>
      </c>
      <c r="G162" s="267">
        <f t="shared" si="8"/>
        <v>0</v>
      </c>
      <c r="H162" s="267">
        <f t="shared" si="8"/>
        <v>0</v>
      </c>
      <c r="I162" s="267">
        <f t="shared" si="8"/>
        <v>0</v>
      </c>
      <c r="J162" s="267">
        <f t="shared" si="8"/>
        <v>0</v>
      </c>
      <c r="K162" s="267">
        <f t="shared" si="8"/>
        <v>0</v>
      </c>
      <c r="L162" s="267">
        <f t="shared" si="8"/>
        <v>0</v>
      </c>
      <c r="M162" s="267">
        <f t="shared" si="8"/>
        <v>0</v>
      </c>
      <c r="N162" s="267">
        <f t="shared" si="8"/>
        <v>0</v>
      </c>
      <c r="O162" s="267">
        <f t="shared" si="8"/>
        <v>0</v>
      </c>
      <c r="P162" s="267">
        <f t="shared" si="8"/>
        <v>0</v>
      </c>
      <c r="Q162" s="267">
        <f t="shared" si="8"/>
        <v>0</v>
      </c>
      <c r="R162" s="267">
        <f t="shared" si="8"/>
        <v>0</v>
      </c>
      <c r="S162" s="267">
        <f t="shared" si="8"/>
        <v>0</v>
      </c>
      <c r="T162" s="267">
        <f t="shared" si="8"/>
        <v>0</v>
      </c>
      <c r="U162" s="267">
        <f t="shared" si="8"/>
        <v>0</v>
      </c>
      <c r="V162" s="267">
        <f t="shared" si="8"/>
        <v>0</v>
      </c>
      <c r="W162" s="267">
        <f t="shared" si="8"/>
        <v>0</v>
      </c>
      <c r="X162" s="267">
        <f t="shared" si="8"/>
        <v>0</v>
      </c>
      <c r="Y162" s="267">
        <f t="shared" si="8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0</v>
      </c>
      <c r="C163" s="267">
        <f t="shared" si="9"/>
        <v>0</v>
      </c>
      <c r="D163" s="267">
        <f t="shared" si="9"/>
        <v>0</v>
      </c>
      <c r="E163" s="267">
        <f t="shared" si="9"/>
        <v>0</v>
      </c>
      <c r="F163" s="267">
        <f t="shared" si="9"/>
        <v>0</v>
      </c>
      <c r="G163" s="267">
        <f t="shared" si="9"/>
        <v>0</v>
      </c>
      <c r="H163" s="267">
        <f t="shared" si="9"/>
        <v>0</v>
      </c>
      <c r="I163" s="267">
        <f t="shared" si="9"/>
        <v>0</v>
      </c>
      <c r="J163" s="267">
        <f t="shared" si="9"/>
        <v>0</v>
      </c>
      <c r="K163" s="267">
        <f t="shared" si="9"/>
        <v>0</v>
      </c>
      <c r="L163" s="267">
        <f t="shared" si="9"/>
        <v>0</v>
      </c>
      <c r="M163" s="267">
        <f t="shared" si="9"/>
        <v>0</v>
      </c>
      <c r="N163" s="267">
        <f t="shared" si="9"/>
        <v>0</v>
      </c>
      <c r="O163" s="267">
        <f t="shared" si="9"/>
        <v>0</v>
      </c>
      <c r="P163" s="267">
        <f t="shared" si="9"/>
        <v>0</v>
      </c>
      <c r="Q163" s="267">
        <f t="shared" si="9"/>
        <v>0</v>
      </c>
      <c r="R163" s="267">
        <f t="shared" si="9"/>
        <v>0</v>
      </c>
      <c r="S163" s="267">
        <f t="shared" si="9"/>
        <v>0</v>
      </c>
      <c r="T163" s="267">
        <f t="shared" si="9"/>
        <v>0</v>
      </c>
      <c r="U163" s="267">
        <f t="shared" si="9"/>
        <v>0</v>
      </c>
      <c r="V163" s="267">
        <f t="shared" si="9"/>
        <v>0</v>
      </c>
      <c r="W163" s="267">
        <f t="shared" si="9"/>
        <v>0</v>
      </c>
      <c r="X163" s="267">
        <f t="shared" si="9"/>
        <v>0</v>
      </c>
      <c r="Y163" s="267">
        <f t="shared" si="9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0</v>
      </c>
      <c r="C164" s="267">
        <f t="shared" si="10"/>
        <v>0</v>
      </c>
      <c r="D164" s="267">
        <f t="shared" si="10"/>
        <v>0</v>
      </c>
      <c r="E164" s="267">
        <f t="shared" si="10"/>
        <v>0</v>
      </c>
      <c r="F164" s="267">
        <f t="shared" si="10"/>
        <v>0</v>
      </c>
      <c r="G164" s="267">
        <f t="shared" si="10"/>
        <v>0</v>
      </c>
      <c r="H164" s="267">
        <f t="shared" si="10"/>
        <v>0</v>
      </c>
      <c r="I164" s="267">
        <f t="shared" si="10"/>
        <v>0</v>
      </c>
      <c r="J164" s="267">
        <f t="shared" si="10"/>
        <v>0</v>
      </c>
      <c r="K164" s="267">
        <f t="shared" si="10"/>
        <v>0</v>
      </c>
      <c r="L164" s="267">
        <f t="shared" si="10"/>
        <v>0</v>
      </c>
      <c r="M164" s="267">
        <f t="shared" si="10"/>
        <v>0</v>
      </c>
      <c r="N164" s="267">
        <f t="shared" si="10"/>
        <v>0</v>
      </c>
      <c r="O164" s="267">
        <f t="shared" si="10"/>
        <v>0</v>
      </c>
      <c r="P164" s="267">
        <f t="shared" si="10"/>
        <v>0</v>
      </c>
      <c r="Q164" s="267">
        <f t="shared" si="10"/>
        <v>0</v>
      </c>
      <c r="R164" s="267">
        <f t="shared" si="10"/>
        <v>0</v>
      </c>
      <c r="S164" s="267">
        <f t="shared" si="10"/>
        <v>0</v>
      </c>
      <c r="T164" s="267">
        <f t="shared" si="10"/>
        <v>0</v>
      </c>
      <c r="U164" s="267">
        <f t="shared" si="10"/>
        <v>0</v>
      </c>
      <c r="V164" s="267">
        <f t="shared" si="10"/>
        <v>0</v>
      </c>
      <c r="W164" s="267">
        <f t="shared" si="10"/>
        <v>0</v>
      </c>
      <c r="X164" s="267">
        <f t="shared" si="10"/>
        <v>0</v>
      </c>
      <c r="Y164" s="267">
        <f t="shared" si="10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0</v>
      </c>
      <c r="C165" s="268">
        <f t="shared" si="11"/>
        <v>0</v>
      </c>
      <c r="D165" s="268">
        <f t="shared" si="11"/>
        <v>0</v>
      </c>
      <c r="E165" s="268">
        <f t="shared" si="11"/>
        <v>0</v>
      </c>
      <c r="F165" s="268">
        <f t="shared" si="11"/>
        <v>0</v>
      </c>
      <c r="G165" s="268">
        <f t="shared" si="11"/>
        <v>0</v>
      </c>
      <c r="H165" s="268">
        <f t="shared" si="11"/>
        <v>0</v>
      </c>
      <c r="I165" s="268">
        <f t="shared" si="11"/>
        <v>0</v>
      </c>
      <c r="J165" s="268">
        <f t="shared" si="11"/>
        <v>0</v>
      </c>
      <c r="K165" s="268">
        <f t="shared" si="11"/>
        <v>0</v>
      </c>
      <c r="L165" s="268">
        <f t="shared" si="11"/>
        <v>0</v>
      </c>
      <c r="M165" s="268">
        <f t="shared" si="11"/>
        <v>0</v>
      </c>
      <c r="N165" s="268">
        <f t="shared" si="11"/>
        <v>0</v>
      </c>
      <c r="O165" s="268">
        <f t="shared" si="11"/>
        <v>0</v>
      </c>
      <c r="P165" s="268">
        <f t="shared" si="11"/>
        <v>0</v>
      </c>
      <c r="Q165" s="268">
        <f t="shared" si="11"/>
        <v>0</v>
      </c>
      <c r="R165" s="268">
        <f t="shared" si="11"/>
        <v>0</v>
      </c>
      <c r="S165" s="268">
        <f t="shared" si="11"/>
        <v>0</v>
      </c>
      <c r="T165" s="268">
        <f t="shared" si="11"/>
        <v>0</v>
      </c>
      <c r="U165" s="268">
        <f t="shared" si="11"/>
        <v>0</v>
      </c>
      <c r="V165" s="268">
        <f t="shared" si="11"/>
        <v>0</v>
      </c>
      <c r="W165" s="268">
        <f t="shared" si="11"/>
        <v>0</v>
      </c>
      <c r="X165" s="268">
        <f t="shared" si="11"/>
        <v>0</v>
      </c>
      <c r="Y165" s="268">
        <f t="shared" si="11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</v>
      </c>
      <c r="C166" s="317">
        <f t="shared" si="12"/>
        <v>0</v>
      </c>
      <c r="D166" s="317">
        <f t="shared" si="12"/>
        <v>0</v>
      </c>
      <c r="E166" s="317">
        <f t="shared" si="12"/>
        <v>0</v>
      </c>
      <c r="F166" s="317">
        <f t="shared" si="12"/>
        <v>0</v>
      </c>
      <c r="G166" s="317">
        <f t="shared" si="12"/>
        <v>0</v>
      </c>
      <c r="H166" s="317">
        <f t="shared" si="12"/>
        <v>0</v>
      </c>
      <c r="I166" s="317">
        <f t="shared" si="12"/>
        <v>0</v>
      </c>
      <c r="J166" s="317">
        <f t="shared" si="12"/>
        <v>0</v>
      </c>
      <c r="K166" s="317">
        <f t="shared" si="12"/>
        <v>0</v>
      </c>
      <c r="L166" s="317">
        <f t="shared" si="12"/>
        <v>0</v>
      </c>
      <c r="M166" s="317">
        <f t="shared" si="12"/>
        <v>0</v>
      </c>
      <c r="N166" s="317">
        <f t="shared" si="12"/>
        <v>0</v>
      </c>
      <c r="O166" s="317">
        <f t="shared" si="12"/>
        <v>0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</v>
      </c>
      <c r="C167" s="269">
        <f t="shared" si="13"/>
        <v>0</v>
      </c>
      <c r="D167" s="269">
        <f t="shared" si="13"/>
        <v>0</v>
      </c>
      <c r="E167" s="269">
        <f t="shared" si="13"/>
        <v>0</v>
      </c>
      <c r="F167" s="269">
        <f t="shared" si="13"/>
        <v>0</v>
      </c>
      <c r="G167" s="269">
        <f t="shared" si="13"/>
        <v>0</v>
      </c>
      <c r="H167" s="269">
        <f t="shared" si="13"/>
        <v>0</v>
      </c>
      <c r="I167" s="269">
        <f t="shared" si="13"/>
        <v>0</v>
      </c>
      <c r="J167" s="269">
        <f t="shared" si="13"/>
        <v>0</v>
      </c>
      <c r="K167" s="269">
        <f t="shared" si="13"/>
        <v>0</v>
      </c>
      <c r="L167" s="269">
        <f t="shared" si="13"/>
        <v>0</v>
      </c>
      <c r="M167" s="269">
        <f t="shared" si="13"/>
        <v>0</v>
      </c>
      <c r="N167" s="269">
        <f t="shared" si="13"/>
        <v>0</v>
      </c>
      <c r="O167" s="269">
        <f t="shared" si="13"/>
        <v>0</v>
      </c>
      <c r="P167" s="269">
        <f t="shared" si="13"/>
        <v>0</v>
      </c>
      <c r="Q167" s="269">
        <f t="shared" si="13"/>
        <v>0</v>
      </c>
      <c r="R167" s="269">
        <f t="shared" si="13"/>
        <v>0</v>
      </c>
      <c r="S167" s="269">
        <f t="shared" si="13"/>
        <v>0</v>
      </c>
      <c r="T167" s="269">
        <f t="shared" si="13"/>
        <v>0</v>
      </c>
      <c r="U167" s="269">
        <f t="shared" si="13"/>
        <v>0</v>
      </c>
      <c r="V167" s="269">
        <f t="shared" si="13"/>
        <v>0</v>
      </c>
      <c r="W167" s="269">
        <f t="shared" si="13"/>
        <v>0</v>
      </c>
      <c r="X167" s="269">
        <f t="shared" si="13"/>
        <v>0</v>
      </c>
      <c r="Y167" s="269">
        <f t="shared" si="13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</v>
      </c>
      <c r="C168" s="269">
        <f t="shared" si="14"/>
        <v>0</v>
      </c>
      <c r="D168" s="269">
        <f t="shared" si="14"/>
        <v>0</v>
      </c>
      <c r="E168" s="269">
        <f t="shared" si="14"/>
        <v>0</v>
      </c>
      <c r="F168" s="269">
        <f t="shared" si="14"/>
        <v>0</v>
      </c>
      <c r="G168" s="269">
        <f t="shared" si="14"/>
        <v>0</v>
      </c>
      <c r="H168" s="269">
        <f t="shared" si="14"/>
        <v>0</v>
      </c>
      <c r="I168" s="269">
        <f t="shared" si="14"/>
        <v>0</v>
      </c>
      <c r="J168" s="269">
        <f t="shared" si="14"/>
        <v>0</v>
      </c>
      <c r="K168" s="269">
        <f t="shared" si="14"/>
        <v>0</v>
      </c>
      <c r="L168" s="269">
        <f t="shared" si="14"/>
        <v>0</v>
      </c>
      <c r="M168" s="269">
        <f t="shared" si="14"/>
        <v>0</v>
      </c>
      <c r="N168" s="269">
        <f t="shared" si="14"/>
        <v>0</v>
      </c>
      <c r="O168" s="269">
        <f t="shared" si="14"/>
        <v>0</v>
      </c>
      <c r="P168" s="269">
        <f t="shared" si="14"/>
        <v>0</v>
      </c>
      <c r="Q168" s="269">
        <f t="shared" si="14"/>
        <v>0</v>
      </c>
      <c r="R168" s="269">
        <f t="shared" si="14"/>
        <v>0</v>
      </c>
      <c r="S168" s="269">
        <f t="shared" si="14"/>
        <v>0</v>
      </c>
      <c r="T168" s="269">
        <f t="shared" si="14"/>
        <v>0</v>
      </c>
      <c r="U168" s="269">
        <f t="shared" si="14"/>
        <v>0</v>
      </c>
      <c r="V168" s="269">
        <f t="shared" si="14"/>
        <v>0</v>
      </c>
      <c r="W168" s="269">
        <f t="shared" si="14"/>
        <v>0</v>
      </c>
      <c r="X168" s="269">
        <f t="shared" si="14"/>
        <v>0</v>
      </c>
      <c r="Y168" s="269">
        <f t="shared" si="14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</v>
      </c>
      <c r="C169" s="318">
        <f t="shared" si="15"/>
        <v>0</v>
      </c>
      <c r="D169" s="318">
        <f t="shared" si="15"/>
        <v>0</v>
      </c>
      <c r="E169" s="318">
        <f t="shared" si="15"/>
        <v>0</v>
      </c>
      <c r="F169" s="318">
        <f t="shared" si="15"/>
        <v>0</v>
      </c>
      <c r="G169" s="318">
        <f t="shared" si="15"/>
        <v>0</v>
      </c>
      <c r="H169" s="318">
        <f t="shared" si="15"/>
        <v>0</v>
      </c>
      <c r="I169" s="318">
        <f t="shared" si="15"/>
        <v>0</v>
      </c>
      <c r="J169" s="318">
        <f t="shared" si="15"/>
        <v>0</v>
      </c>
      <c r="K169" s="318">
        <f t="shared" si="15"/>
        <v>0</v>
      </c>
      <c r="L169" s="318">
        <f t="shared" si="15"/>
        <v>0</v>
      </c>
      <c r="M169" s="318">
        <f t="shared" si="15"/>
        <v>0</v>
      </c>
      <c r="N169" s="318">
        <f t="shared" si="15"/>
        <v>0</v>
      </c>
      <c r="O169" s="318">
        <f t="shared" si="15"/>
        <v>0</v>
      </c>
      <c r="P169" s="318">
        <f t="shared" si="15"/>
        <v>0</v>
      </c>
      <c r="Q169" s="318">
        <f t="shared" si="15"/>
        <v>0</v>
      </c>
      <c r="R169" s="318">
        <f t="shared" si="15"/>
        <v>0</v>
      </c>
      <c r="S169" s="318">
        <f t="shared" si="15"/>
        <v>0</v>
      </c>
      <c r="T169" s="318">
        <f t="shared" si="15"/>
        <v>0</v>
      </c>
      <c r="U169" s="318">
        <f t="shared" si="15"/>
        <v>0</v>
      </c>
      <c r="V169" s="318">
        <f t="shared" si="15"/>
        <v>0</v>
      </c>
      <c r="W169" s="318">
        <f t="shared" si="15"/>
        <v>0</v>
      </c>
      <c r="X169" s="318">
        <f t="shared" si="15"/>
        <v>0</v>
      </c>
      <c r="Y169" s="318">
        <f t="shared" si="15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0</v>
      </c>
      <c r="C170" s="318">
        <f t="shared" si="16"/>
        <v>0</v>
      </c>
      <c r="D170" s="318">
        <f t="shared" si="16"/>
        <v>0</v>
      </c>
      <c r="E170" s="318">
        <f t="shared" si="16"/>
        <v>0</v>
      </c>
      <c r="F170" s="318">
        <f t="shared" si="16"/>
        <v>0</v>
      </c>
      <c r="G170" s="318">
        <f t="shared" si="16"/>
        <v>0</v>
      </c>
      <c r="H170" s="318">
        <f t="shared" si="16"/>
        <v>0</v>
      </c>
      <c r="I170" s="318">
        <f t="shared" si="16"/>
        <v>0</v>
      </c>
      <c r="J170" s="318">
        <f t="shared" si="16"/>
        <v>0</v>
      </c>
      <c r="K170" s="318">
        <f t="shared" si="16"/>
        <v>0</v>
      </c>
      <c r="L170" s="318">
        <f t="shared" si="16"/>
        <v>0</v>
      </c>
      <c r="M170" s="318">
        <f t="shared" si="16"/>
        <v>0</v>
      </c>
      <c r="N170" s="318">
        <f t="shared" si="16"/>
        <v>0</v>
      </c>
      <c r="O170" s="318">
        <f t="shared" si="16"/>
        <v>0</v>
      </c>
      <c r="P170" s="318">
        <f t="shared" si="16"/>
        <v>0</v>
      </c>
      <c r="Q170" s="318">
        <f t="shared" si="16"/>
        <v>0</v>
      </c>
      <c r="R170" s="318">
        <f t="shared" si="16"/>
        <v>0</v>
      </c>
      <c r="S170" s="318">
        <f t="shared" si="16"/>
        <v>0</v>
      </c>
      <c r="T170" s="318">
        <f t="shared" si="16"/>
        <v>0</v>
      </c>
      <c r="U170" s="318">
        <f t="shared" si="16"/>
        <v>0</v>
      </c>
      <c r="V170" s="318">
        <f t="shared" si="16"/>
        <v>0</v>
      </c>
      <c r="W170" s="318">
        <f t="shared" si="16"/>
        <v>0</v>
      </c>
      <c r="X170" s="318">
        <f t="shared" si="16"/>
        <v>0</v>
      </c>
      <c r="Y170" s="318">
        <f t="shared" si="16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0</v>
      </c>
      <c r="C171" s="269">
        <f t="shared" si="17"/>
        <v>0</v>
      </c>
      <c r="D171" s="269">
        <f t="shared" si="17"/>
        <v>0</v>
      </c>
      <c r="E171" s="269">
        <f t="shared" si="17"/>
        <v>0</v>
      </c>
      <c r="F171" s="269">
        <f t="shared" si="17"/>
        <v>0</v>
      </c>
      <c r="G171" s="269">
        <f t="shared" si="17"/>
        <v>0</v>
      </c>
      <c r="H171" s="269">
        <f t="shared" si="17"/>
        <v>0</v>
      </c>
      <c r="I171" s="269">
        <f t="shared" si="17"/>
        <v>0</v>
      </c>
      <c r="J171" s="269">
        <f t="shared" si="17"/>
        <v>0</v>
      </c>
      <c r="K171" s="269">
        <f t="shared" si="17"/>
        <v>0</v>
      </c>
      <c r="L171" s="269">
        <f t="shared" si="17"/>
        <v>0</v>
      </c>
      <c r="M171" s="269">
        <f t="shared" si="17"/>
        <v>0</v>
      </c>
      <c r="N171" s="269">
        <f t="shared" si="17"/>
        <v>0</v>
      </c>
      <c r="O171" s="269">
        <f t="shared" si="17"/>
        <v>0</v>
      </c>
      <c r="P171" s="269">
        <f t="shared" si="17"/>
        <v>0</v>
      </c>
      <c r="Q171" s="269">
        <f t="shared" si="17"/>
        <v>0</v>
      </c>
      <c r="R171" s="269">
        <f t="shared" si="17"/>
        <v>0</v>
      </c>
      <c r="S171" s="269">
        <f t="shared" si="17"/>
        <v>0</v>
      </c>
      <c r="T171" s="269">
        <f t="shared" si="17"/>
        <v>0</v>
      </c>
      <c r="U171" s="269">
        <f t="shared" si="17"/>
        <v>0</v>
      </c>
      <c r="V171" s="269">
        <f t="shared" si="17"/>
        <v>0</v>
      </c>
      <c r="W171" s="269">
        <f t="shared" si="17"/>
        <v>0</v>
      </c>
      <c r="X171" s="269">
        <f t="shared" si="17"/>
        <v>0</v>
      </c>
      <c r="Y171" s="269">
        <f t="shared" si="17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0</v>
      </c>
      <c r="C172" s="318">
        <f t="shared" si="18"/>
        <v>0</v>
      </c>
      <c r="D172" s="318">
        <f t="shared" si="18"/>
        <v>0</v>
      </c>
      <c r="E172" s="318">
        <f t="shared" si="18"/>
        <v>0</v>
      </c>
      <c r="F172" s="318">
        <f t="shared" si="18"/>
        <v>0</v>
      </c>
      <c r="G172" s="318">
        <f t="shared" si="18"/>
        <v>0</v>
      </c>
      <c r="H172" s="318">
        <f t="shared" si="18"/>
        <v>0</v>
      </c>
      <c r="I172" s="318">
        <f t="shared" si="18"/>
        <v>0</v>
      </c>
      <c r="J172" s="318">
        <f t="shared" si="18"/>
        <v>0</v>
      </c>
      <c r="K172" s="318">
        <f t="shared" si="18"/>
        <v>0</v>
      </c>
      <c r="L172" s="318">
        <f t="shared" si="18"/>
        <v>0</v>
      </c>
      <c r="M172" s="318">
        <f t="shared" si="18"/>
        <v>0</v>
      </c>
      <c r="N172" s="318">
        <f t="shared" si="18"/>
        <v>0</v>
      </c>
      <c r="O172" s="318">
        <f t="shared" si="18"/>
        <v>0</v>
      </c>
      <c r="P172" s="318">
        <f t="shared" si="18"/>
        <v>0</v>
      </c>
      <c r="Q172" s="318">
        <f t="shared" si="18"/>
        <v>0</v>
      </c>
      <c r="R172" s="318">
        <f t="shared" si="18"/>
        <v>0</v>
      </c>
      <c r="S172" s="318">
        <f t="shared" si="18"/>
        <v>0</v>
      </c>
      <c r="T172" s="318">
        <f t="shared" si="18"/>
        <v>0</v>
      </c>
      <c r="U172" s="318">
        <f t="shared" si="18"/>
        <v>0</v>
      </c>
      <c r="V172" s="318">
        <f t="shared" si="18"/>
        <v>0</v>
      </c>
      <c r="W172" s="318">
        <f t="shared" si="18"/>
        <v>0</v>
      </c>
      <c r="X172" s="318">
        <f t="shared" si="18"/>
        <v>0</v>
      </c>
      <c r="Y172" s="318">
        <f t="shared" si="18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0</v>
      </c>
      <c r="C173" s="318">
        <f t="shared" si="19"/>
        <v>0</v>
      </c>
      <c r="D173" s="318">
        <f t="shared" si="19"/>
        <v>0</v>
      </c>
      <c r="E173" s="318">
        <f t="shared" si="19"/>
        <v>0</v>
      </c>
      <c r="F173" s="318">
        <f t="shared" si="19"/>
        <v>0</v>
      </c>
      <c r="G173" s="318">
        <f t="shared" si="19"/>
        <v>0</v>
      </c>
      <c r="H173" s="318">
        <f t="shared" si="19"/>
        <v>0</v>
      </c>
      <c r="I173" s="318">
        <f t="shared" si="19"/>
        <v>0</v>
      </c>
      <c r="J173" s="318">
        <f t="shared" si="19"/>
        <v>0</v>
      </c>
      <c r="K173" s="318">
        <f t="shared" si="19"/>
        <v>0</v>
      </c>
      <c r="L173" s="318">
        <f t="shared" si="19"/>
        <v>0</v>
      </c>
      <c r="M173" s="318">
        <f t="shared" si="19"/>
        <v>0</v>
      </c>
      <c r="N173" s="318">
        <f t="shared" si="19"/>
        <v>0</v>
      </c>
      <c r="O173" s="318">
        <f t="shared" si="19"/>
        <v>0</v>
      </c>
      <c r="P173" s="318">
        <f t="shared" si="19"/>
        <v>0</v>
      </c>
      <c r="Q173" s="318">
        <f t="shared" si="19"/>
        <v>0</v>
      </c>
      <c r="R173" s="318">
        <f t="shared" si="19"/>
        <v>0</v>
      </c>
      <c r="S173" s="318">
        <f t="shared" si="19"/>
        <v>0</v>
      </c>
      <c r="T173" s="318">
        <f t="shared" si="19"/>
        <v>0</v>
      </c>
      <c r="U173" s="318">
        <f t="shared" si="19"/>
        <v>0</v>
      </c>
      <c r="V173" s="318">
        <f t="shared" si="19"/>
        <v>0</v>
      </c>
      <c r="W173" s="318">
        <f t="shared" si="19"/>
        <v>0</v>
      </c>
      <c r="X173" s="318">
        <f t="shared" si="19"/>
        <v>0</v>
      </c>
      <c r="Y173" s="318">
        <f t="shared" si="19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0</v>
      </c>
      <c r="C174" s="318">
        <f t="shared" si="20"/>
        <v>0</v>
      </c>
      <c r="D174" s="318">
        <f t="shared" si="20"/>
        <v>0</v>
      </c>
      <c r="E174" s="318">
        <f t="shared" si="20"/>
        <v>0</v>
      </c>
      <c r="F174" s="318">
        <f t="shared" si="20"/>
        <v>0</v>
      </c>
      <c r="G174" s="318">
        <f t="shared" si="20"/>
        <v>0</v>
      </c>
      <c r="H174" s="318">
        <f t="shared" si="20"/>
        <v>0</v>
      </c>
      <c r="I174" s="318">
        <f t="shared" si="20"/>
        <v>0</v>
      </c>
      <c r="J174" s="318">
        <f t="shared" si="20"/>
        <v>0</v>
      </c>
      <c r="K174" s="318">
        <f t="shared" si="20"/>
        <v>0</v>
      </c>
      <c r="L174" s="318">
        <f t="shared" si="20"/>
        <v>0</v>
      </c>
      <c r="M174" s="318">
        <f t="shared" si="20"/>
        <v>0</v>
      </c>
      <c r="N174" s="318">
        <f t="shared" si="20"/>
        <v>0</v>
      </c>
      <c r="O174" s="318">
        <f t="shared" si="20"/>
        <v>0</v>
      </c>
      <c r="P174" s="318">
        <f t="shared" si="20"/>
        <v>0</v>
      </c>
      <c r="Q174" s="318">
        <f t="shared" si="20"/>
        <v>0</v>
      </c>
      <c r="R174" s="318">
        <f t="shared" si="20"/>
        <v>0</v>
      </c>
      <c r="S174" s="318">
        <f t="shared" si="20"/>
        <v>0</v>
      </c>
      <c r="T174" s="318">
        <f t="shared" si="20"/>
        <v>0</v>
      </c>
      <c r="U174" s="318">
        <f t="shared" si="20"/>
        <v>0</v>
      </c>
      <c r="V174" s="318">
        <f t="shared" si="20"/>
        <v>0</v>
      </c>
      <c r="W174" s="318">
        <f t="shared" si="20"/>
        <v>0</v>
      </c>
      <c r="X174" s="318">
        <f t="shared" si="20"/>
        <v>0</v>
      </c>
      <c r="Y174" s="318">
        <f t="shared" si="20"/>
        <v>0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0</v>
      </c>
      <c r="C175" s="319">
        <f t="shared" si="21"/>
        <v>0</v>
      </c>
      <c r="D175" s="319">
        <f t="shared" si="21"/>
        <v>0</v>
      </c>
      <c r="E175" s="319">
        <f t="shared" si="21"/>
        <v>0</v>
      </c>
      <c r="F175" s="319">
        <f t="shared" si="21"/>
        <v>0</v>
      </c>
      <c r="G175" s="319">
        <f t="shared" si="21"/>
        <v>0</v>
      </c>
      <c r="H175" s="319">
        <f t="shared" si="21"/>
        <v>0</v>
      </c>
      <c r="I175" s="319">
        <f t="shared" si="21"/>
        <v>0</v>
      </c>
      <c r="J175" s="319">
        <f t="shared" si="21"/>
        <v>0</v>
      </c>
      <c r="K175" s="319">
        <f t="shared" si="21"/>
        <v>0</v>
      </c>
      <c r="L175" s="319">
        <f t="shared" si="21"/>
        <v>0</v>
      </c>
      <c r="M175" s="319">
        <f t="shared" si="21"/>
        <v>0</v>
      </c>
      <c r="N175" s="319">
        <f t="shared" si="21"/>
        <v>0</v>
      </c>
      <c r="O175" s="319">
        <f t="shared" si="21"/>
        <v>0</v>
      </c>
      <c r="P175" s="319">
        <f t="shared" si="21"/>
        <v>0</v>
      </c>
      <c r="Q175" s="319">
        <f t="shared" si="21"/>
        <v>0</v>
      </c>
      <c r="R175" s="319">
        <f t="shared" si="21"/>
        <v>0</v>
      </c>
      <c r="S175" s="319">
        <f t="shared" si="21"/>
        <v>0</v>
      </c>
      <c r="T175" s="319">
        <f t="shared" si="21"/>
        <v>0</v>
      </c>
      <c r="U175" s="319">
        <f t="shared" si="21"/>
        <v>0</v>
      </c>
      <c r="V175" s="319">
        <f t="shared" si="21"/>
        <v>0</v>
      </c>
      <c r="W175" s="319">
        <f t="shared" si="21"/>
        <v>0</v>
      </c>
      <c r="X175" s="319">
        <f t="shared" si="21"/>
        <v>0</v>
      </c>
      <c r="Y175" s="319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</v>
      </c>
      <c r="C178" s="232">
        <f t="shared" si="22"/>
        <v>0</v>
      </c>
      <c r="D178" s="232">
        <f t="shared" si="22"/>
        <v>0</v>
      </c>
      <c r="E178" s="232">
        <f t="shared" si="22"/>
        <v>0</v>
      </c>
      <c r="F178" s="232">
        <f t="shared" si="22"/>
        <v>0</v>
      </c>
      <c r="G178" s="232">
        <f t="shared" si="22"/>
        <v>0</v>
      </c>
      <c r="H178" s="232">
        <f t="shared" si="22"/>
        <v>0</v>
      </c>
      <c r="I178" s="232">
        <f t="shared" si="22"/>
        <v>0</v>
      </c>
      <c r="J178" s="232">
        <f t="shared" si="22"/>
        <v>0</v>
      </c>
      <c r="K178" s="232">
        <f t="shared" si="22"/>
        <v>0</v>
      </c>
      <c r="L178" s="232">
        <f t="shared" si="22"/>
        <v>1.0000000000000002</v>
      </c>
      <c r="M178" s="232">
        <f t="shared" si="22"/>
        <v>1.0000000000000002</v>
      </c>
      <c r="N178" s="232">
        <f t="shared" si="22"/>
        <v>1</v>
      </c>
      <c r="O178" s="232">
        <f t="shared" si="22"/>
        <v>1</v>
      </c>
      <c r="P178" s="232">
        <f t="shared" si="22"/>
        <v>0.99999999999999978</v>
      </c>
      <c r="Q178" s="232">
        <f t="shared" si="22"/>
        <v>0.99999999999999978</v>
      </c>
      <c r="R178" s="232">
        <f t="shared" si="22"/>
        <v>1</v>
      </c>
      <c r="S178" s="232">
        <f t="shared" si="22"/>
        <v>1</v>
      </c>
      <c r="T178" s="232">
        <f t="shared" si="22"/>
        <v>0.99999999999999989</v>
      </c>
      <c r="U178" s="232">
        <f t="shared" si="22"/>
        <v>0.99999999999999978</v>
      </c>
      <c r="V178" s="232">
        <f t="shared" si="22"/>
        <v>0.99999999999999967</v>
      </c>
      <c r="W178" s="232">
        <f t="shared" si="22"/>
        <v>1</v>
      </c>
      <c r="X178" s="232">
        <f t="shared" si="22"/>
        <v>0.99999999999999978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0</v>
      </c>
      <c r="C179" s="266">
        <f t="shared" si="23"/>
        <v>0</v>
      </c>
      <c r="D179" s="266">
        <f t="shared" si="23"/>
        <v>0</v>
      </c>
      <c r="E179" s="266">
        <f t="shared" si="23"/>
        <v>0</v>
      </c>
      <c r="F179" s="266">
        <f t="shared" si="23"/>
        <v>0</v>
      </c>
      <c r="G179" s="266">
        <f t="shared" si="23"/>
        <v>0</v>
      </c>
      <c r="H179" s="266">
        <f t="shared" si="23"/>
        <v>0</v>
      </c>
      <c r="I179" s="266">
        <f t="shared" si="23"/>
        <v>0</v>
      </c>
      <c r="J179" s="266">
        <f t="shared" si="23"/>
        <v>0</v>
      </c>
      <c r="K179" s="266">
        <f t="shared" si="23"/>
        <v>0</v>
      </c>
      <c r="L179" s="266">
        <f t="shared" si="23"/>
        <v>1.7113463802291343E-2</v>
      </c>
      <c r="M179" s="266">
        <f t="shared" si="23"/>
        <v>1.7113463802291343E-2</v>
      </c>
      <c r="N179" s="266">
        <f t="shared" si="23"/>
        <v>1.711346380229134E-2</v>
      </c>
      <c r="O179" s="266">
        <f t="shared" si="23"/>
        <v>1.711346380229134E-2</v>
      </c>
      <c r="P179" s="266">
        <f t="shared" si="23"/>
        <v>1.7113463802291343E-2</v>
      </c>
      <c r="Q179" s="266">
        <f t="shared" si="23"/>
        <v>1.7113463802291343E-2</v>
      </c>
      <c r="R179" s="266">
        <f t="shared" si="23"/>
        <v>1.711346380229134E-2</v>
      </c>
      <c r="S179" s="266">
        <f t="shared" si="23"/>
        <v>1.7113463802291336E-2</v>
      </c>
      <c r="T179" s="266">
        <f t="shared" si="23"/>
        <v>9.3525743663830201E-3</v>
      </c>
      <c r="U179" s="266">
        <f t="shared" si="23"/>
        <v>1.075576333506204E-2</v>
      </c>
      <c r="V179" s="266">
        <f t="shared" si="23"/>
        <v>1.0855072321439401E-2</v>
      </c>
      <c r="W179" s="266">
        <f t="shared" si="23"/>
        <v>1.2143822967816595E-2</v>
      </c>
      <c r="X179" s="266">
        <f t="shared" si="23"/>
        <v>1.2968471420159914E-2</v>
      </c>
      <c r="Y179" s="266">
        <f t="shared" si="23"/>
        <v>1.3825183520075782E-2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0</v>
      </c>
      <c r="C180" s="267">
        <f t="shared" si="24"/>
        <v>0</v>
      </c>
      <c r="D180" s="267">
        <f t="shared" si="24"/>
        <v>0</v>
      </c>
      <c r="E180" s="267">
        <f t="shared" si="24"/>
        <v>0</v>
      </c>
      <c r="F180" s="267">
        <f t="shared" si="24"/>
        <v>0</v>
      </c>
      <c r="G180" s="267">
        <f t="shared" si="24"/>
        <v>0</v>
      </c>
      <c r="H180" s="267">
        <f t="shared" si="24"/>
        <v>0</v>
      </c>
      <c r="I180" s="267">
        <f t="shared" si="24"/>
        <v>0</v>
      </c>
      <c r="J180" s="267">
        <f t="shared" si="24"/>
        <v>0</v>
      </c>
      <c r="K180" s="267">
        <f t="shared" si="24"/>
        <v>0</v>
      </c>
      <c r="L180" s="267">
        <f t="shared" si="24"/>
        <v>0.13581365950129065</v>
      </c>
      <c r="M180" s="267">
        <f t="shared" si="24"/>
        <v>0.13581365950129065</v>
      </c>
      <c r="N180" s="267">
        <f t="shared" si="24"/>
        <v>0.13581365950129065</v>
      </c>
      <c r="O180" s="267">
        <f t="shared" si="24"/>
        <v>0.13581365950129065</v>
      </c>
      <c r="P180" s="267">
        <f t="shared" si="24"/>
        <v>0.13581365950129062</v>
      </c>
      <c r="Q180" s="267">
        <f t="shared" si="24"/>
        <v>0.13581365950129062</v>
      </c>
      <c r="R180" s="267">
        <f t="shared" si="24"/>
        <v>0.13581365950129068</v>
      </c>
      <c r="S180" s="267">
        <f t="shared" si="24"/>
        <v>0.13581365950129062</v>
      </c>
      <c r="T180" s="267">
        <f t="shared" si="24"/>
        <v>7.422269186009986E-2</v>
      </c>
      <c r="U180" s="267">
        <f t="shared" si="24"/>
        <v>8.5358498790233009E-2</v>
      </c>
      <c r="V180" s="267">
        <f t="shared" si="24"/>
        <v>8.6146621932169223E-2</v>
      </c>
      <c r="W180" s="267">
        <f t="shared" si="24"/>
        <v>9.637423824007911E-2</v>
      </c>
      <c r="X180" s="267">
        <f t="shared" si="24"/>
        <v>0.10291870670121124</v>
      </c>
      <c r="Y180" s="267">
        <f t="shared" si="24"/>
        <v>0.10971763453796111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</v>
      </c>
      <c r="C181" s="267">
        <f t="shared" si="25"/>
        <v>0</v>
      </c>
      <c r="D181" s="267">
        <f t="shared" si="25"/>
        <v>0</v>
      </c>
      <c r="E181" s="267">
        <f t="shared" si="25"/>
        <v>0</v>
      </c>
      <c r="F181" s="267">
        <f t="shared" si="25"/>
        <v>0</v>
      </c>
      <c r="G181" s="267">
        <f t="shared" si="25"/>
        <v>0</v>
      </c>
      <c r="H181" s="267">
        <f t="shared" si="25"/>
        <v>0</v>
      </c>
      <c r="I181" s="267">
        <f t="shared" si="25"/>
        <v>0</v>
      </c>
      <c r="J181" s="267">
        <f t="shared" si="25"/>
        <v>0</v>
      </c>
      <c r="K181" s="267">
        <f t="shared" si="25"/>
        <v>0</v>
      </c>
      <c r="L181" s="267">
        <f t="shared" si="25"/>
        <v>0.15202737309929901</v>
      </c>
      <c r="M181" s="267">
        <f t="shared" si="25"/>
        <v>0.15202737309929901</v>
      </c>
      <c r="N181" s="267">
        <f t="shared" si="25"/>
        <v>0.15202737309929903</v>
      </c>
      <c r="O181" s="267">
        <f t="shared" si="25"/>
        <v>0.15202737309929903</v>
      </c>
      <c r="P181" s="267">
        <f t="shared" si="25"/>
        <v>0.15202737309929901</v>
      </c>
      <c r="Q181" s="267">
        <f t="shared" si="25"/>
        <v>0.15202737309929901</v>
      </c>
      <c r="R181" s="267">
        <f t="shared" si="25"/>
        <v>0.15202737309929903</v>
      </c>
      <c r="S181" s="267">
        <f t="shared" si="25"/>
        <v>0.15202737309929901</v>
      </c>
      <c r="T181" s="267">
        <f t="shared" si="25"/>
        <v>8.3083549248906527E-2</v>
      </c>
      <c r="U181" s="267">
        <f t="shared" si="25"/>
        <v>9.554877168047668E-2</v>
      </c>
      <c r="V181" s="267">
        <f t="shared" si="25"/>
        <v>9.6430982581701866E-2</v>
      </c>
      <c r="W181" s="267">
        <f t="shared" si="25"/>
        <v>0.10787959272937492</v>
      </c>
      <c r="X181" s="267">
        <f t="shared" si="25"/>
        <v>0.11520535327607219</v>
      </c>
      <c r="Y181" s="267">
        <f t="shared" si="25"/>
        <v>0.12281595108124331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</v>
      </c>
      <c r="C182" s="267">
        <f t="shared" si="26"/>
        <v>0</v>
      </c>
      <c r="D182" s="267">
        <f t="shared" si="26"/>
        <v>0</v>
      </c>
      <c r="E182" s="267">
        <f t="shared" si="26"/>
        <v>0</v>
      </c>
      <c r="F182" s="267">
        <f t="shared" si="26"/>
        <v>0</v>
      </c>
      <c r="G182" s="267">
        <f t="shared" si="26"/>
        <v>0</v>
      </c>
      <c r="H182" s="267">
        <f t="shared" si="26"/>
        <v>0</v>
      </c>
      <c r="I182" s="267">
        <f t="shared" si="26"/>
        <v>0</v>
      </c>
      <c r="J182" s="267">
        <f t="shared" si="26"/>
        <v>0</v>
      </c>
      <c r="K182" s="267">
        <f t="shared" si="26"/>
        <v>0</v>
      </c>
      <c r="L182" s="267">
        <f t="shared" si="26"/>
        <v>0.24475116069006372</v>
      </c>
      <c r="M182" s="267">
        <f t="shared" si="26"/>
        <v>0.24475116069006372</v>
      </c>
      <c r="N182" s="267">
        <f t="shared" si="26"/>
        <v>0.24475116069006375</v>
      </c>
      <c r="O182" s="267">
        <f t="shared" si="26"/>
        <v>0.24475116069006375</v>
      </c>
      <c r="P182" s="267">
        <f t="shared" si="26"/>
        <v>0.24475116069006364</v>
      </c>
      <c r="Q182" s="267">
        <f t="shared" si="26"/>
        <v>0.24475116069006364</v>
      </c>
      <c r="R182" s="267">
        <f t="shared" si="26"/>
        <v>0.24475116069006361</v>
      </c>
      <c r="S182" s="267">
        <f t="shared" si="26"/>
        <v>0.24475116069006375</v>
      </c>
      <c r="T182" s="267">
        <f t="shared" si="26"/>
        <v>0.13375745892575511</v>
      </c>
      <c r="U182" s="267">
        <f t="shared" si="26"/>
        <v>0.15382540850739976</v>
      </c>
      <c r="V182" s="267">
        <f t="shared" si="26"/>
        <v>0.15524569314197847</v>
      </c>
      <c r="W182" s="267">
        <f t="shared" si="26"/>
        <v>0.17367698327616246</v>
      </c>
      <c r="X182" s="267">
        <f t="shared" si="26"/>
        <v>0.18547083566069658</v>
      </c>
      <c r="Y182" s="267">
        <f t="shared" si="26"/>
        <v>0.19772325184330228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0</v>
      </c>
      <c r="C183" s="268">
        <f t="shared" si="27"/>
        <v>0</v>
      </c>
      <c r="D183" s="268">
        <f t="shared" si="27"/>
        <v>0</v>
      </c>
      <c r="E183" s="268">
        <f t="shared" si="27"/>
        <v>0</v>
      </c>
      <c r="F183" s="268">
        <f t="shared" si="27"/>
        <v>0</v>
      </c>
      <c r="G183" s="268">
        <f t="shared" si="27"/>
        <v>0</v>
      </c>
      <c r="H183" s="268">
        <f t="shared" si="27"/>
        <v>0</v>
      </c>
      <c r="I183" s="268">
        <f t="shared" si="27"/>
        <v>0</v>
      </c>
      <c r="J183" s="268">
        <f t="shared" si="27"/>
        <v>0</v>
      </c>
      <c r="K183" s="268">
        <f t="shared" si="27"/>
        <v>0</v>
      </c>
      <c r="L183" s="268">
        <f t="shared" si="27"/>
        <v>4.7917698646415673E-2</v>
      </c>
      <c r="M183" s="268">
        <f t="shared" si="27"/>
        <v>4.7917698646415673E-2</v>
      </c>
      <c r="N183" s="268">
        <f t="shared" si="27"/>
        <v>4.7917698646415686E-2</v>
      </c>
      <c r="O183" s="268">
        <f t="shared" si="27"/>
        <v>4.7917698646415686E-2</v>
      </c>
      <c r="P183" s="268">
        <f t="shared" si="27"/>
        <v>4.7917698646415686E-2</v>
      </c>
      <c r="Q183" s="268">
        <f t="shared" si="27"/>
        <v>4.7917698646415686E-2</v>
      </c>
      <c r="R183" s="268">
        <f t="shared" si="27"/>
        <v>4.791769864641568E-2</v>
      </c>
      <c r="S183" s="268">
        <f t="shared" si="27"/>
        <v>4.7917698646415666E-2</v>
      </c>
      <c r="T183" s="268">
        <f t="shared" si="27"/>
        <v>2.8968626512652178E-2</v>
      </c>
      <c r="U183" s="268">
        <f t="shared" si="27"/>
        <v>3.0163867393262933E-2</v>
      </c>
      <c r="V183" s="268">
        <f t="shared" si="27"/>
        <v>3.0342348537937221E-2</v>
      </c>
      <c r="W183" s="268">
        <f t="shared" si="27"/>
        <v>3.2258440606982949E-2</v>
      </c>
      <c r="X183" s="268">
        <f t="shared" si="27"/>
        <v>3.4518976223087437E-2</v>
      </c>
      <c r="Y183" s="268">
        <f t="shared" si="27"/>
        <v>3.7163728777880205E-2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</v>
      </c>
      <c r="C184" s="269">
        <f t="shared" si="28"/>
        <v>0</v>
      </c>
      <c r="D184" s="269">
        <f t="shared" si="28"/>
        <v>0</v>
      </c>
      <c r="E184" s="269">
        <f t="shared" si="28"/>
        <v>0</v>
      </c>
      <c r="F184" s="269">
        <f t="shared" si="28"/>
        <v>0</v>
      </c>
      <c r="G184" s="269">
        <f t="shared" si="28"/>
        <v>0</v>
      </c>
      <c r="H184" s="269">
        <f t="shared" si="28"/>
        <v>0</v>
      </c>
      <c r="I184" s="269">
        <f t="shared" si="28"/>
        <v>0</v>
      </c>
      <c r="J184" s="269">
        <f t="shared" si="28"/>
        <v>0</v>
      </c>
      <c r="K184" s="269">
        <f t="shared" si="28"/>
        <v>0</v>
      </c>
      <c r="L184" s="269">
        <f t="shared" si="28"/>
        <v>7.2565079898404797E-4</v>
      </c>
      <c r="M184" s="269">
        <f t="shared" si="28"/>
        <v>7.2565079898404797E-4</v>
      </c>
      <c r="N184" s="269">
        <f t="shared" si="28"/>
        <v>7.2565079898404764E-4</v>
      </c>
      <c r="O184" s="269">
        <f t="shared" si="28"/>
        <v>7.2565079898404764E-4</v>
      </c>
      <c r="P184" s="269">
        <f t="shared" si="28"/>
        <v>7.2565079898404786E-4</v>
      </c>
      <c r="Q184" s="269">
        <f t="shared" si="28"/>
        <v>7.2565079898404786E-4</v>
      </c>
      <c r="R184" s="269">
        <f t="shared" si="28"/>
        <v>7.2565079898404775E-4</v>
      </c>
      <c r="S184" s="269">
        <f t="shared" si="28"/>
        <v>7.2565079898404775E-4</v>
      </c>
      <c r="T184" s="269">
        <f t="shared" si="28"/>
        <v>0.39919053691249945</v>
      </c>
      <c r="U184" s="269">
        <f t="shared" si="28"/>
        <v>0.36155349653975272</v>
      </c>
      <c r="V184" s="269">
        <f t="shared" si="28"/>
        <v>0.35873264549506045</v>
      </c>
      <c r="W184" s="269">
        <f t="shared" si="28"/>
        <v>0.32081000015487804</v>
      </c>
      <c r="X184" s="269">
        <f t="shared" si="28"/>
        <v>0.29347778914894085</v>
      </c>
      <c r="Y184" s="269">
        <f t="shared" si="28"/>
        <v>0.26082079955955512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</v>
      </c>
      <c r="C185" s="318">
        <f t="shared" si="29"/>
        <v>0</v>
      </c>
      <c r="D185" s="318">
        <f t="shared" si="29"/>
        <v>0</v>
      </c>
      <c r="E185" s="318">
        <f t="shared" si="29"/>
        <v>0</v>
      </c>
      <c r="F185" s="318">
        <f t="shared" si="29"/>
        <v>0</v>
      </c>
      <c r="G185" s="318">
        <f t="shared" si="29"/>
        <v>0</v>
      </c>
      <c r="H185" s="318">
        <f t="shared" si="29"/>
        <v>0</v>
      </c>
      <c r="I185" s="318">
        <f t="shared" si="29"/>
        <v>0</v>
      </c>
      <c r="J185" s="318">
        <f t="shared" si="29"/>
        <v>0</v>
      </c>
      <c r="K185" s="318">
        <f t="shared" si="29"/>
        <v>0</v>
      </c>
      <c r="L185" s="318">
        <f t="shared" si="29"/>
        <v>0</v>
      </c>
      <c r="M185" s="318">
        <f t="shared" si="29"/>
        <v>0</v>
      </c>
      <c r="N185" s="318">
        <f t="shared" si="29"/>
        <v>0</v>
      </c>
      <c r="O185" s="318">
        <f t="shared" si="29"/>
        <v>0</v>
      </c>
      <c r="P185" s="318">
        <f t="shared" si="29"/>
        <v>0</v>
      </c>
      <c r="Q185" s="318">
        <f t="shared" si="29"/>
        <v>0</v>
      </c>
      <c r="R185" s="318">
        <f t="shared" si="29"/>
        <v>0</v>
      </c>
      <c r="S185" s="318">
        <f t="shared" si="29"/>
        <v>0</v>
      </c>
      <c r="T185" s="318">
        <f t="shared" si="29"/>
        <v>0.39879396593540628</v>
      </c>
      <c r="U185" s="318">
        <f t="shared" si="29"/>
        <v>0.36109742707608716</v>
      </c>
      <c r="V185" s="318">
        <f t="shared" si="29"/>
        <v>0.35827236509863786</v>
      </c>
      <c r="W185" s="318">
        <f t="shared" si="29"/>
        <v>0.32029507372378718</v>
      </c>
      <c r="X185" s="318">
        <f t="shared" si="29"/>
        <v>0.29292789569917754</v>
      </c>
      <c r="Y185" s="318">
        <f t="shared" si="29"/>
        <v>0.26023457951764278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0</v>
      </c>
      <c r="C186" s="318">
        <f t="shared" si="30"/>
        <v>0</v>
      </c>
      <c r="D186" s="318">
        <f t="shared" si="30"/>
        <v>0</v>
      </c>
      <c r="E186" s="318">
        <f t="shared" si="30"/>
        <v>0</v>
      </c>
      <c r="F186" s="318">
        <f t="shared" si="30"/>
        <v>0</v>
      </c>
      <c r="G186" s="318">
        <f t="shared" si="30"/>
        <v>0</v>
      </c>
      <c r="H186" s="318">
        <f t="shared" si="30"/>
        <v>0</v>
      </c>
      <c r="I186" s="318">
        <f t="shared" si="30"/>
        <v>0</v>
      </c>
      <c r="J186" s="318">
        <f t="shared" si="30"/>
        <v>0</v>
      </c>
      <c r="K186" s="318">
        <f t="shared" si="30"/>
        <v>0</v>
      </c>
      <c r="L186" s="318">
        <f t="shared" si="30"/>
        <v>7.2565079898404797E-4</v>
      </c>
      <c r="M186" s="318">
        <f t="shared" si="30"/>
        <v>7.2565079898404797E-4</v>
      </c>
      <c r="N186" s="318">
        <f t="shared" si="30"/>
        <v>7.2565079898404764E-4</v>
      </c>
      <c r="O186" s="318">
        <f t="shared" si="30"/>
        <v>7.2565079898404764E-4</v>
      </c>
      <c r="P186" s="318">
        <f t="shared" si="30"/>
        <v>7.2565079898404786E-4</v>
      </c>
      <c r="Q186" s="318">
        <f t="shared" si="30"/>
        <v>7.2565079898404786E-4</v>
      </c>
      <c r="R186" s="318">
        <f t="shared" si="30"/>
        <v>7.2565079898404775E-4</v>
      </c>
      <c r="S186" s="318">
        <f t="shared" si="30"/>
        <v>7.2565079898404775E-4</v>
      </c>
      <c r="T186" s="318">
        <f t="shared" si="30"/>
        <v>3.9657097709318702E-4</v>
      </c>
      <c r="U186" s="318">
        <f t="shared" si="30"/>
        <v>4.5606946366556642E-4</v>
      </c>
      <c r="V186" s="318">
        <f t="shared" si="30"/>
        <v>4.6028039642257953E-4</v>
      </c>
      <c r="W186" s="318">
        <f t="shared" si="30"/>
        <v>5.1492643109088572E-4</v>
      </c>
      <c r="X186" s="318">
        <f t="shared" si="30"/>
        <v>5.4989344976327E-4</v>
      </c>
      <c r="Y186" s="318">
        <f t="shared" si="30"/>
        <v>5.8622004191231285E-4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</v>
      </c>
      <c r="C187" s="269">
        <f t="shared" si="31"/>
        <v>0</v>
      </c>
      <c r="D187" s="269">
        <f t="shared" si="31"/>
        <v>0</v>
      </c>
      <c r="E187" s="269">
        <f t="shared" si="31"/>
        <v>0</v>
      </c>
      <c r="F187" s="269">
        <f t="shared" si="31"/>
        <v>0</v>
      </c>
      <c r="G187" s="269">
        <f t="shared" si="31"/>
        <v>0</v>
      </c>
      <c r="H187" s="269">
        <f t="shared" si="31"/>
        <v>0</v>
      </c>
      <c r="I187" s="269">
        <f t="shared" si="31"/>
        <v>0</v>
      </c>
      <c r="J187" s="269">
        <f t="shared" si="31"/>
        <v>0</v>
      </c>
      <c r="K187" s="269">
        <f t="shared" si="31"/>
        <v>0</v>
      </c>
      <c r="L187" s="269">
        <f t="shared" si="31"/>
        <v>0.30383002385700003</v>
      </c>
      <c r="M187" s="269">
        <f t="shared" si="31"/>
        <v>0.30383002385700003</v>
      </c>
      <c r="N187" s="269">
        <f t="shared" si="31"/>
        <v>0.30383002385699998</v>
      </c>
      <c r="O187" s="269">
        <f t="shared" si="31"/>
        <v>0.30383002385699998</v>
      </c>
      <c r="P187" s="269">
        <f t="shared" si="31"/>
        <v>0.30383002385700003</v>
      </c>
      <c r="Q187" s="269">
        <f t="shared" si="31"/>
        <v>0.30383002385700003</v>
      </c>
      <c r="R187" s="269">
        <f t="shared" si="31"/>
        <v>0.30383002385700009</v>
      </c>
      <c r="S187" s="269">
        <f t="shared" si="31"/>
        <v>0.30383002385700014</v>
      </c>
      <c r="T187" s="269">
        <f t="shared" si="31"/>
        <v>0.2092178841947761</v>
      </c>
      <c r="U187" s="269">
        <f t="shared" si="31"/>
        <v>0.1933936890701449</v>
      </c>
      <c r="V187" s="269">
        <f t="shared" si="31"/>
        <v>0.19234044360838859</v>
      </c>
      <c r="W187" s="269">
        <f t="shared" si="31"/>
        <v>0.1804171931538549</v>
      </c>
      <c r="X187" s="269">
        <f t="shared" si="31"/>
        <v>0.17488669947768354</v>
      </c>
      <c r="Y187" s="269">
        <f t="shared" si="31"/>
        <v>0.17320039019144695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</v>
      </c>
      <c r="C188" s="318">
        <f t="shared" si="32"/>
        <v>0</v>
      </c>
      <c r="D188" s="318">
        <f t="shared" si="32"/>
        <v>0</v>
      </c>
      <c r="E188" s="318">
        <f t="shared" si="32"/>
        <v>0</v>
      </c>
      <c r="F188" s="318">
        <f t="shared" si="32"/>
        <v>0</v>
      </c>
      <c r="G188" s="318">
        <f t="shared" si="32"/>
        <v>0</v>
      </c>
      <c r="H188" s="318">
        <f t="shared" si="32"/>
        <v>0</v>
      </c>
      <c r="I188" s="318">
        <f t="shared" si="32"/>
        <v>0</v>
      </c>
      <c r="J188" s="318">
        <f t="shared" si="32"/>
        <v>0</v>
      </c>
      <c r="K188" s="318">
        <f t="shared" si="32"/>
        <v>0</v>
      </c>
      <c r="L188" s="318">
        <f t="shared" si="32"/>
        <v>0</v>
      </c>
      <c r="M188" s="318">
        <f t="shared" si="32"/>
        <v>0</v>
      </c>
      <c r="N188" s="318">
        <f t="shared" si="32"/>
        <v>0</v>
      </c>
      <c r="O188" s="318">
        <f t="shared" si="32"/>
        <v>0</v>
      </c>
      <c r="P188" s="318">
        <f t="shared" si="32"/>
        <v>0</v>
      </c>
      <c r="Q188" s="318">
        <f t="shared" si="32"/>
        <v>0</v>
      </c>
      <c r="R188" s="318">
        <f t="shared" si="32"/>
        <v>0</v>
      </c>
      <c r="S188" s="318">
        <f t="shared" si="32"/>
        <v>0</v>
      </c>
      <c r="T188" s="318">
        <f t="shared" si="32"/>
        <v>0.19451795122876567</v>
      </c>
      <c r="U188" s="318">
        <f t="shared" si="32"/>
        <v>0.16667709769033923</v>
      </c>
      <c r="V188" s="318">
        <f t="shared" si="32"/>
        <v>0.16466712622834861</v>
      </c>
      <c r="W188" s="318">
        <f t="shared" si="32"/>
        <v>0.13474125264319009</v>
      </c>
      <c r="X188" s="318">
        <f t="shared" si="32"/>
        <v>0.11199567274784893</v>
      </c>
      <c r="Y188" s="318">
        <f t="shared" si="32"/>
        <v>8.3613029005631168E-2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0</v>
      </c>
      <c r="C189" s="318">
        <f t="shared" si="33"/>
        <v>0</v>
      </c>
      <c r="D189" s="318">
        <f t="shared" si="33"/>
        <v>0</v>
      </c>
      <c r="E189" s="318">
        <f t="shared" si="33"/>
        <v>0</v>
      </c>
      <c r="F189" s="318">
        <f t="shared" si="33"/>
        <v>0</v>
      </c>
      <c r="G189" s="318">
        <f t="shared" si="33"/>
        <v>0</v>
      </c>
      <c r="H189" s="318">
        <f t="shared" si="33"/>
        <v>0</v>
      </c>
      <c r="I189" s="318">
        <f t="shared" si="33"/>
        <v>0</v>
      </c>
      <c r="J189" s="318">
        <f t="shared" si="33"/>
        <v>0</v>
      </c>
      <c r="K189" s="318">
        <f t="shared" si="33"/>
        <v>0</v>
      </c>
      <c r="L189" s="318">
        <f t="shared" si="33"/>
        <v>0.30383002385700003</v>
      </c>
      <c r="M189" s="318">
        <f t="shared" si="33"/>
        <v>0.30383002385700003</v>
      </c>
      <c r="N189" s="318">
        <f t="shared" si="33"/>
        <v>0.30383002385699998</v>
      </c>
      <c r="O189" s="318">
        <f t="shared" si="33"/>
        <v>0.30383002385699998</v>
      </c>
      <c r="P189" s="318">
        <f t="shared" si="33"/>
        <v>0.30383002385700003</v>
      </c>
      <c r="Q189" s="318">
        <f t="shared" si="33"/>
        <v>0.30383002385700003</v>
      </c>
      <c r="R189" s="318">
        <f t="shared" si="33"/>
        <v>0.30383002385700009</v>
      </c>
      <c r="S189" s="318">
        <f t="shared" si="33"/>
        <v>0.30383002385700014</v>
      </c>
      <c r="T189" s="318">
        <f t="shared" si="33"/>
        <v>1.4699932966010453E-2</v>
      </c>
      <c r="U189" s="318">
        <f t="shared" si="33"/>
        <v>2.6716591379805702E-2</v>
      </c>
      <c r="V189" s="318">
        <f t="shared" si="33"/>
        <v>2.7673317380039964E-2</v>
      </c>
      <c r="W189" s="318">
        <f t="shared" si="33"/>
        <v>4.5675940510664828E-2</v>
      </c>
      <c r="X189" s="318">
        <f t="shared" si="33"/>
        <v>6.2891026729834612E-2</v>
      </c>
      <c r="Y189" s="318">
        <f t="shared" si="33"/>
        <v>8.9587361185815742E-2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0</v>
      </c>
      <c r="C190" s="269">
        <f t="shared" si="34"/>
        <v>0</v>
      </c>
      <c r="D190" s="269">
        <f t="shared" si="34"/>
        <v>0</v>
      </c>
      <c r="E190" s="269">
        <f t="shared" si="34"/>
        <v>0</v>
      </c>
      <c r="F190" s="269">
        <f t="shared" si="34"/>
        <v>0</v>
      </c>
      <c r="G190" s="269">
        <f t="shared" si="34"/>
        <v>0</v>
      </c>
      <c r="H190" s="269">
        <f t="shared" si="34"/>
        <v>0</v>
      </c>
      <c r="I190" s="269">
        <f t="shared" si="34"/>
        <v>0</v>
      </c>
      <c r="J190" s="269">
        <f t="shared" si="34"/>
        <v>0</v>
      </c>
      <c r="K190" s="269">
        <f t="shared" si="34"/>
        <v>0</v>
      </c>
      <c r="L190" s="269">
        <f t="shared" si="34"/>
        <v>5.1399469264643734E-2</v>
      </c>
      <c r="M190" s="269">
        <f t="shared" si="34"/>
        <v>5.1399469264643734E-2</v>
      </c>
      <c r="N190" s="269">
        <f t="shared" si="34"/>
        <v>5.139946926464372E-2</v>
      </c>
      <c r="O190" s="269">
        <f t="shared" si="34"/>
        <v>5.139946926464372E-2</v>
      </c>
      <c r="P190" s="269">
        <f t="shared" si="34"/>
        <v>5.1399469264643706E-2</v>
      </c>
      <c r="Q190" s="269">
        <f t="shared" si="34"/>
        <v>5.1399469264643706E-2</v>
      </c>
      <c r="R190" s="269">
        <f t="shared" si="34"/>
        <v>5.1399469264643706E-2</v>
      </c>
      <c r="S190" s="269">
        <f t="shared" si="34"/>
        <v>5.1399469264643692E-2</v>
      </c>
      <c r="T190" s="269">
        <f t="shared" si="34"/>
        <v>3.6837147932596154E-2</v>
      </c>
      <c r="U190" s="269">
        <f t="shared" si="34"/>
        <v>4.0224723726406494E-2</v>
      </c>
      <c r="V190" s="269">
        <f t="shared" si="34"/>
        <v>4.0461028662154751E-2</v>
      </c>
      <c r="W190" s="269">
        <f t="shared" si="34"/>
        <v>4.3498736413551703E-2</v>
      </c>
      <c r="X190" s="269">
        <f t="shared" si="34"/>
        <v>4.5375257448495597E-2</v>
      </c>
      <c r="Y190" s="269">
        <f t="shared" si="34"/>
        <v>4.7231256710390038E-2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0</v>
      </c>
      <c r="C191" s="318">
        <f t="shared" si="35"/>
        <v>0</v>
      </c>
      <c r="D191" s="318">
        <f t="shared" si="35"/>
        <v>0</v>
      </c>
      <c r="E191" s="318">
        <f t="shared" si="35"/>
        <v>0</v>
      </c>
      <c r="F191" s="318">
        <f t="shared" si="35"/>
        <v>0</v>
      </c>
      <c r="G191" s="318">
        <f t="shared" si="35"/>
        <v>0</v>
      </c>
      <c r="H191" s="318">
        <f t="shared" si="35"/>
        <v>0</v>
      </c>
      <c r="I191" s="318">
        <f t="shared" si="35"/>
        <v>0</v>
      </c>
      <c r="J191" s="318">
        <f t="shared" si="35"/>
        <v>0</v>
      </c>
      <c r="K191" s="318">
        <f t="shared" si="35"/>
        <v>0</v>
      </c>
      <c r="L191" s="318">
        <f t="shared" si="35"/>
        <v>0</v>
      </c>
      <c r="M191" s="318">
        <f t="shared" si="35"/>
        <v>0</v>
      </c>
      <c r="N191" s="318">
        <f t="shared" si="35"/>
        <v>0</v>
      </c>
      <c r="O191" s="318">
        <f t="shared" si="35"/>
        <v>0</v>
      </c>
      <c r="P191" s="318">
        <f t="shared" si="35"/>
        <v>0</v>
      </c>
      <c r="Q191" s="318">
        <f t="shared" si="35"/>
        <v>0</v>
      </c>
      <c r="R191" s="318">
        <f t="shared" si="35"/>
        <v>0</v>
      </c>
      <c r="S191" s="318">
        <f t="shared" si="35"/>
        <v>0</v>
      </c>
      <c r="T191" s="318">
        <f t="shared" si="35"/>
        <v>0</v>
      </c>
      <c r="U191" s="318">
        <f t="shared" si="35"/>
        <v>0</v>
      </c>
      <c r="V191" s="318">
        <f t="shared" si="35"/>
        <v>0</v>
      </c>
      <c r="W191" s="318">
        <f t="shared" si="35"/>
        <v>0</v>
      </c>
      <c r="X191" s="318">
        <f t="shared" si="35"/>
        <v>0</v>
      </c>
      <c r="Y191" s="318">
        <f t="shared" si="35"/>
        <v>0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0</v>
      </c>
      <c r="C192" s="318">
        <f t="shared" si="36"/>
        <v>0</v>
      </c>
      <c r="D192" s="318">
        <f t="shared" si="36"/>
        <v>0</v>
      </c>
      <c r="E192" s="318">
        <f t="shared" si="36"/>
        <v>0</v>
      </c>
      <c r="F192" s="318">
        <f t="shared" si="36"/>
        <v>0</v>
      </c>
      <c r="G192" s="318">
        <f t="shared" si="36"/>
        <v>0</v>
      </c>
      <c r="H192" s="318">
        <f t="shared" si="36"/>
        <v>0</v>
      </c>
      <c r="I192" s="318">
        <f t="shared" si="36"/>
        <v>0</v>
      </c>
      <c r="J192" s="318">
        <f t="shared" si="36"/>
        <v>0</v>
      </c>
      <c r="K192" s="318">
        <f t="shared" si="36"/>
        <v>0</v>
      </c>
      <c r="L192" s="318">
        <f t="shared" si="36"/>
        <v>0</v>
      </c>
      <c r="M192" s="318">
        <f t="shared" si="36"/>
        <v>0</v>
      </c>
      <c r="N192" s="318">
        <f t="shared" si="36"/>
        <v>0</v>
      </c>
      <c r="O192" s="318">
        <f t="shared" si="36"/>
        <v>0</v>
      </c>
      <c r="P192" s="318">
        <f t="shared" si="36"/>
        <v>0</v>
      </c>
      <c r="Q192" s="318">
        <f t="shared" si="36"/>
        <v>0</v>
      </c>
      <c r="R192" s="318">
        <f t="shared" si="36"/>
        <v>0</v>
      </c>
      <c r="S192" s="318">
        <f t="shared" si="36"/>
        <v>0</v>
      </c>
      <c r="T192" s="318">
        <f t="shared" si="36"/>
        <v>8.7471385549601054E-3</v>
      </c>
      <c r="U192" s="318">
        <f t="shared" si="36"/>
        <v>7.9203034556087955E-3</v>
      </c>
      <c r="V192" s="318">
        <f t="shared" si="36"/>
        <v>7.858338604949295E-3</v>
      </c>
      <c r="W192" s="318">
        <f t="shared" si="36"/>
        <v>7.025345485761233E-3</v>
      </c>
      <c r="X192" s="318">
        <f t="shared" si="36"/>
        <v>6.4250743721348778E-3</v>
      </c>
      <c r="Y192" s="318">
        <f t="shared" si="36"/>
        <v>5.7079798549442042E-3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0</v>
      </c>
      <c r="C193" s="318">
        <f t="shared" si="37"/>
        <v>0</v>
      </c>
      <c r="D193" s="318">
        <f t="shared" si="37"/>
        <v>0</v>
      </c>
      <c r="E193" s="318">
        <f t="shared" si="37"/>
        <v>0</v>
      </c>
      <c r="F193" s="318">
        <f t="shared" si="37"/>
        <v>0</v>
      </c>
      <c r="G193" s="318">
        <f t="shared" si="37"/>
        <v>0</v>
      </c>
      <c r="H193" s="318">
        <f t="shared" si="37"/>
        <v>0</v>
      </c>
      <c r="I193" s="318">
        <f t="shared" si="37"/>
        <v>0</v>
      </c>
      <c r="J193" s="318">
        <f t="shared" si="37"/>
        <v>0</v>
      </c>
      <c r="K193" s="318">
        <f t="shared" si="37"/>
        <v>0</v>
      </c>
      <c r="L193" s="318">
        <f t="shared" si="37"/>
        <v>5.1399469264643734E-2</v>
      </c>
      <c r="M193" s="318">
        <f t="shared" si="37"/>
        <v>5.1399469264643734E-2</v>
      </c>
      <c r="N193" s="318">
        <f t="shared" si="37"/>
        <v>5.139946926464372E-2</v>
      </c>
      <c r="O193" s="318">
        <f t="shared" si="37"/>
        <v>5.139946926464372E-2</v>
      </c>
      <c r="P193" s="318">
        <f t="shared" si="37"/>
        <v>5.1399469264643706E-2</v>
      </c>
      <c r="Q193" s="318">
        <f t="shared" si="37"/>
        <v>5.1399469264643706E-2</v>
      </c>
      <c r="R193" s="318">
        <f t="shared" si="37"/>
        <v>5.1399469264643706E-2</v>
      </c>
      <c r="S193" s="318">
        <f t="shared" si="37"/>
        <v>5.1399469264643692E-2</v>
      </c>
      <c r="T193" s="318">
        <f t="shared" si="37"/>
        <v>2.809000937763605E-2</v>
      </c>
      <c r="U193" s="318">
        <f t="shared" si="37"/>
        <v>3.2304420270797704E-2</v>
      </c>
      <c r="V193" s="318">
        <f t="shared" si="37"/>
        <v>3.2602690057205452E-2</v>
      </c>
      <c r="W193" s="318">
        <f t="shared" si="37"/>
        <v>3.6473390927790464E-2</v>
      </c>
      <c r="X193" s="318">
        <f t="shared" si="37"/>
        <v>3.8950183076360716E-2</v>
      </c>
      <c r="Y193" s="318">
        <f t="shared" si="37"/>
        <v>4.152327685544583E-2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0</v>
      </c>
      <c r="C194" s="319">
        <f t="shared" si="38"/>
        <v>0</v>
      </c>
      <c r="D194" s="319">
        <f t="shared" si="38"/>
        <v>0</v>
      </c>
      <c r="E194" s="319">
        <f t="shared" si="38"/>
        <v>0</v>
      </c>
      <c r="F194" s="319">
        <f t="shared" si="38"/>
        <v>0</v>
      </c>
      <c r="G194" s="319">
        <f t="shared" si="38"/>
        <v>0</v>
      </c>
      <c r="H194" s="319">
        <f t="shared" si="38"/>
        <v>0</v>
      </c>
      <c r="I194" s="319">
        <f t="shared" si="38"/>
        <v>0</v>
      </c>
      <c r="J194" s="319">
        <f t="shared" si="38"/>
        <v>0</v>
      </c>
      <c r="K194" s="319">
        <f t="shared" si="38"/>
        <v>0</v>
      </c>
      <c r="L194" s="319">
        <f t="shared" si="38"/>
        <v>4.6421500340011815E-2</v>
      </c>
      <c r="M194" s="319">
        <f t="shared" si="38"/>
        <v>4.6421500340011815E-2</v>
      </c>
      <c r="N194" s="319">
        <f t="shared" si="38"/>
        <v>4.6421500340011801E-2</v>
      </c>
      <c r="O194" s="319">
        <f t="shared" si="38"/>
        <v>4.6421500340011801E-2</v>
      </c>
      <c r="P194" s="319">
        <f t="shared" si="38"/>
        <v>4.6421500340011801E-2</v>
      </c>
      <c r="Q194" s="319">
        <f t="shared" si="38"/>
        <v>4.6421500340011801E-2</v>
      </c>
      <c r="R194" s="319">
        <f t="shared" si="38"/>
        <v>4.6421500340011829E-2</v>
      </c>
      <c r="S194" s="319">
        <f t="shared" si="38"/>
        <v>4.6421500340011815E-2</v>
      </c>
      <c r="T194" s="319">
        <f t="shared" si="38"/>
        <v>2.5369530046331409E-2</v>
      </c>
      <c r="U194" s="319">
        <f t="shared" si="38"/>
        <v>2.9175780957261119E-2</v>
      </c>
      <c r="V194" s="319">
        <f t="shared" si="38"/>
        <v>2.944516371916964E-2</v>
      </c>
      <c r="W194" s="319">
        <f t="shared" si="38"/>
        <v>3.2940992457299159E-2</v>
      </c>
      <c r="X194" s="319">
        <f t="shared" si="38"/>
        <v>3.5177910643652534E-2</v>
      </c>
      <c r="Y194" s="319">
        <f t="shared" si="38"/>
        <v>3.7501803778145389E-2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</v>
      </c>
      <c r="C197" s="232">
        <f t="shared" si="39"/>
        <v>0</v>
      </c>
      <c r="D197" s="232">
        <f t="shared" si="39"/>
        <v>0</v>
      </c>
      <c r="E197" s="232">
        <f t="shared" si="39"/>
        <v>0</v>
      </c>
      <c r="F197" s="232">
        <f t="shared" si="39"/>
        <v>0</v>
      </c>
      <c r="G197" s="232">
        <f t="shared" si="39"/>
        <v>0</v>
      </c>
      <c r="H197" s="232">
        <f t="shared" si="39"/>
        <v>0</v>
      </c>
      <c r="I197" s="232">
        <f t="shared" si="39"/>
        <v>0</v>
      </c>
      <c r="J197" s="232">
        <f t="shared" si="39"/>
        <v>0</v>
      </c>
      <c r="K197" s="232">
        <f t="shared" si="39"/>
        <v>0</v>
      </c>
      <c r="L197" s="232">
        <f t="shared" si="39"/>
        <v>0</v>
      </c>
      <c r="M197" s="232">
        <f t="shared" si="39"/>
        <v>0</v>
      </c>
      <c r="N197" s="232">
        <f t="shared" si="39"/>
        <v>0</v>
      </c>
      <c r="O197" s="232">
        <f t="shared" si="39"/>
        <v>0</v>
      </c>
      <c r="P197" s="232">
        <f t="shared" si="39"/>
        <v>0</v>
      </c>
      <c r="Q197" s="232">
        <f t="shared" si="39"/>
        <v>0</v>
      </c>
      <c r="R197" s="232">
        <f t="shared" si="39"/>
        <v>0</v>
      </c>
      <c r="S197" s="232">
        <f t="shared" si="39"/>
        <v>1.0000000000000002</v>
      </c>
      <c r="T197" s="232">
        <f t="shared" si="39"/>
        <v>1</v>
      </c>
      <c r="U197" s="232">
        <f t="shared" si="39"/>
        <v>1.0000000000000002</v>
      </c>
      <c r="V197" s="232">
        <f t="shared" si="39"/>
        <v>1.0000000000000002</v>
      </c>
      <c r="W197" s="232">
        <f t="shared" si="39"/>
        <v>1.0000000000000002</v>
      </c>
      <c r="X197" s="232">
        <f t="shared" si="39"/>
        <v>0.99999999999999978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0</v>
      </c>
      <c r="C198" s="266">
        <f t="shared" si="40"/>
        <v>0</v>
      </c>
      <c r="D198" s="266">
        <f t="shared" si="40"/>
        <v>0</v>
      </c>
      <c r="E198" s="266">
        <f t="shared" si="40"/>
        <v>0</v>
      </c>
      <c r="F198" s="266">
        <f t="shared" si="40"/>
        <v>0</v>
      </c>
      <c r="G198" s="266">
        <f t="shared" si="40"/>
        <v>0</v>
      </c>
      <c r="H198" s="266">
        <f t="shared" si="40"/>
        <v>0</v>
      </c>
      <c r="I198" s="266">
        <f t="shared" si="40"/>
        <v>0</v>
      </c>
      <c r="J198" s="266">
        <f t="shared" si="40"/>
        <v>0</v>
      </c>
      <c r="K198" s="266">
        <f t="shared" si="40"/>
        <v>0</v>
      </c>
      <c r="L198" s="266">
        <f t="shared" si="40"/>
        <v>0</v>
      </c>
      <c r="M198" s="266">
        <f t="shared" si="40"/>
        <v>0</v>
      </c>
      <c r="N198" s="266">
        <f t="shared" si="40"/>
        <v>0</v>
      </c>
      <c r="O198" s="266">
        <f t="shared" si="40"/>
        <v>0</v>
      </c>
      <c r="P198" s="266">
        <f t="shared" si="40"/>
        <v>0</v>
      </c>
      <c r="Q198" s="266">
        <f t="shared" si="40"/>
        <v>0</v>
      </c>
      <c r="R198" s="266">
        <f t="shared" si="40"/>
        <v>0</v>
      </c>
      <c r="S198" s="266">
        <f t="shared" si="40"/>
        <v>1.3884238765295306E-2</v>
      </c>
      <c r="T198" s="266">
        <f t="shared" si="40"/>
        <v>1.0250962076095589E-2</v>
      </c>
      <c r="U198" s="266">
        <f t="shared" si="40"/>
        <v>1.1103854806521395E-2</v>
      </c>
      <c r="V198" s="266">
        <f t="shared" si="40"/>
        <v>1.1159949051644608E-2</v>
      </c>
      <c r="W198" s="266">
        <f t="shared" si="40"/>
        <v>1.1849771306553578E-2</v>
      </c>
      <c r="X198" s="266">
        <f t="shared" si="40"/>
        <v>1.2249391054547561E-2</v>
      </c>
      <c r="Y198" s="266">
        <f t="shared" si="40"/>
        <v>1.2635921239871929E-2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0</v>
      </c>
      <c r="C199" s="267">
        <f t="shared" si="41"/>
        <v>0</v>
      </c>
      <c r="D199" s="267">
        <f t="shared" si="41"/>
        <v>0</v>
      </c>
      <c r="E199" s="267">
        <f t="shared" si="41"/>
        <v>0</v>
      </c>
      <c r="F199" s="267">
        <f t="shared" si="41"/>
        <v>0</v>
      </c>
      <c r="G199" s="267">
        <f t="shared" si="41"/>
        <v>0</v>
      </c>
      <c r="H199" s="267">
        <f t="shared" si="41"/>
        <v>0</v>
      </c>
      <c r="I199" s="267">
        <f t="shared" si="41"/>
        <v>0</v>
      </c>
      <c r="J199" s="267">
        <f t="shared" si="41"/>
        <v>0</v>
      </c>
      <c r="K199" s="267">
        <f t="shared" si="41"/>
        <v>0</v>
      </c>
      <c r="L199" s="267">
        <f t="shared" si="41"/>
        <v>0</v>
      </c>
      <c r="M199" s="267">
        <f t="shared" si="41"/>
        <v>0</v>
      </c>
      <c r="N199" s="267">
        <f t="shared" si="41"/>
        <v>0</v>
      </c>
      <c r="O199" s="267">
        <f t="shared" si="41"/>
        <v>0</v>
      </c>
      <c r="P199" s="267">
        <f t="shared" si="41"/>
        <v>0</v>
      </c>
      <c r="Q199" s="267">
        <f t="shared" si="41"/>
        <v>0</v>
      </c>
      <c r="R199" s="267">
        <f t="shared" si="41"/>
        <v>0</v>
      </c>
      <c r="S199" s="267">
        <f t="shared" si="41"/>
        <v>0.11079794733199762</v>
      </c>
      <c r="T199" s="267">
        <f t="shared" si="41"/>
        <v>8.1803948737076221E-2</v>
      </c>
      <c r="U199" s="267">
        <f t="shared" si="41"/>
        <v>8.8610138505417629E-2</v>
      </c>
      <c r="V199" s="267">
        <f t="shared" si="41"/>
        <v>8.9057777538558189E-2</v>
      </c>
      <c r="W199" s="267">
        <f t="shared" si="41"/>
        <v>9.4562644687550795E-2</v>
      </c>
      <c r="X199" s="267">
        <f t="shared" si="41"/>
        <v>9.7751659839158386E-2</v>
      </c>
      <c r="Y199" s="267">
        <f t="shared" si="41"/>
        <v>0.10083621865723671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0</v>
      </c>
      <c r="C200" s="267">
        <f t="shared" si="42"/>
        <v>0</v>
      </c>
      <c r="D200" s="267">
        <f t="shared" si="42"/>
        <v>0</v>
      </c>
      <c r="E200" s="267">
        <f t="shared" si="42"/>
        <v>0</v>
      </c>
      <c r="F200" s="267">
        <f t="shared" si="42"/>
        <v>0</v>
      </c>
      <c r="G200" s="267">
        <f t="shared" si="42"/>
        <v>0</v>
      </c>
      <c r="H200" s="267">
        <f t="shared" si="42"/>
        <v>0</v>
      </c>
      <c r="I200" s="267">
        <f t="shared" si="42"/>
        <v>0</v>
      </c>
      <c r="J200" s="267">
        <f t="shared" si="42"/>
        <v>0</v>
      </c>
      <c r="K200" s="267">
        <f t="shared" si="42"/>
        <v>0</v>
      </c>
      <c r="L200" s="267">
        <f t="shared" si="42"/>
        <v>0</v>
      </c>
      <c r="M200" s="267">
        <f t="shared" si="42"/>
        <v>0</v>
      </c>
      <c r="N200" s="267">
        <f t="shared" si="42"/>
        <v>0</v>
      </c>
      <c r="O200" s="267">
        <f t="shared" si="42"/>
        <v>0</v>
      </c>
      <c r="P200" s="267">
        <f t="shared" si="42"/>
        <v>0</v>
      </c>
      <c r="Q200" s="267">
        <f t="shared" si="42"/>
        <v>0</v>
      </c>
      <c r="R200" s="267">
        <f t="shared" si="42"/>
        <v>0</v>
      </c>
      <c r="S200" s="267">
        <f t="shared" si="42"/>
        <v>0.13584842344852652</v>
      </c>
      <c r="T200" s="267">
        <f t="shared" si="42"/>
        <v>0.10029912769499977</v>
      </c>
      <c r="U200" s="267">
        <f t="shared" si="42"/>
        <v>0.10864413924065727</v>
      </c>
      <c r="V200" s="267">
        <f t="shared" si="42"/>
        <v>0.109192985662369</v>
      </c>
      <c r="W200" s="267">
        <f t="shared" si="42"/>
        <v>0.11594245658210921</v>
      </c>
      <c r="X200" s="267">
        <f t="shared" si="42"/>
        <v>0.11985248101064161</v>
      </c>
      <c r="Y200" s="267">
        <f t="shared" si="42"/>
        <v>0.12363443241462013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</v>
      </c>
      <c r="C201" s="267">
        <f t="shared" si="43"/>
        <v>0</v>
      </c>
      <c r="D201" s="267">
        <f t="shared" si="43"/>
        <v>0</v>
      </c>
      <c r="E201" s="267">
        <f t="shared" si="43"/>
        <v>0</v>
      </c>
      <c r="F201" s="267">
        <f t="shared" si="43"/>
        <v>0</v>
      </c>
      <c r="G201" s="267">
        <f t="shared" si="43"/>
        <v>0</v>
      </c>
      <c r="H201" s="267">
        <f t="shared" si="43"/>
        <v>0</v>
      </c>
      <c r="I201" s="267">
        <f t="shared" si="43"/>
        <v>0</v>
      </c>
      <c r="J201" s="267">
        <f t="shared" si="43"/>
        <v>0</v>
      </c>
      <c r="K201" s="267">
        <f t="shared" si="43"/>
        <v>0</v>
      </c>
      <c r="L201" s="267">
        <f t="shared" si="43"/>
        <v>0</v>
      </c>
      <c r="M201" s="267">
        <f t="shared" si="43"/>
        <v>0</v>
      </c>
      <c r="N201" s="267">
        <f t="shared" si="43"/>
        <v>0</v>
      </c>
      <c r="O201" s="267">
        <f t="shared" si="43"/>
        <v>0</v>
      </c>
      <c r="P201" s="267">
        <f t="shared" si="43"/>
        <v>0</v>
      </c>
      <c r="Q201" s="267">
        <f t="shared" si="43"/>
        <v>0</v>
      </c>
      <c r="R201" s="267">
        <f t="shared" si="43"/>
        <v>0</v>
      </c>
      <c r="S201" s="267">
        <f t="shared" si="43"/>
        <v>0.2515545566163131</v>
      </c>
      <c r="T201" s="267">
        <f t="shared" si="43"/>
        <v>0.18572687084498005</v>
      </c>
      <c r="U201" s="267">
        <f t="shared" si="43"/>
        <v>0.20117957633862377</v>
      </c>
      <c r="V201" s="267">
        <f t="shared" si="43"/>
        <v>0.20219589154316825</v>
      </c>
      <c r="W201" s="267">
        <f t="shared" si="43"/>
        <v>0.21469408711665808</v>
      </c>
      <c r="X201" s="267">
        <f t="shared" si="43"/>
        <v>0.22193439536985698</v>
      </c>
      <c r="Y201" s="267">
        <f t="shared" si="43"/>
        <v>0.22893754700328584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0</v>
      </c>
      <c r="C202" s="268">
        <f t="shared" si="44"/>
        <v>0</v>
      </c>
      <c r="D202" s="268">
        <f t="shared" si="44"/>
        <v>0</v>
      </c>
      <c r="E202" s="268">
        <f t="shared" si="44"/>
        <v>0</v>
      </c>
      <c r="F202" s="268">
        <f t="shared" si="44"/>
        <v>0</v>
      </c>
      <c r="G202" s="268">
        <f t="shared" si="44"/>
        <v>0</v>
      </c>
      <c r="H202" s="268">
        <f t="shared" si="44"/>
        <v>0</v>
      </c>
      <c r="I202" s="268">
        <f t="shared" si="44"/>
        <v>0</v>
      </c>
      <c r="J202" s="268">
        <f t="shared" si="44"/>
        <v>0</v>
      </c>
      <c r="K202" s="268">
        <f t="shared" si="44"/>
        <v>0</v>
      </c>
      <c r="L202" s="268">
        <f t="shared" si="44"/>
        <v>0</v>
      </c>
      <c r="M202" s="268">
        <f t="shared" si="44"/>
        <v>0</v>
      </c>
      <c r="N202" s="268">
        <f t="shared" si="44"/>
        <v>0</v>
      </c>
      <c r="O202" s="268">
        <f t="shared" si="44"/>
        <v>0</v>
      </c>
      <c r="P202" s="268">
        <f t="shared" si="44"/>
        <v>0</v>
      </c>
      <c r="Q202" s="268">
        <f t="shared" si="44"/>
        <v>0</v>
      </c>
      <c r="R202" s="268">
        <f t="shared" si="44"/>
        <v>0</v>
      </c>
      <c r="S202" s="268">
        <f t="shared" si="44"/>
        <v>3.8875868542826854E-2</v>
      </c>
      <c r="T202" s="268">
        <f t="shared" si="44"/>
        <v>3.1751289018899169E-2</v>
      </c>
      <c r="U202" s="268">
        <f t="shared" si="44"/>
        <v>3.1140068213115355E-2</v>
      </c>
      <c r="V202" s="268">
        <f t="shared" si="44"/>
        <v>3.1194547006548345E-2</v>
      </c>
      <c r="W202" s="268">
        <f t="shared" si="44"/>
        <v>3.147733171933069E-2</v>
      </c>
      <c r="X202" s="268">
        <f t="shared" si="44"/>
        <v>3.2604955885696361E-2</v>
      </c>
      <c r="Y202" s="268">
        <f t="shared" si="44"/>
        <v>3.3966851082688758E-2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</v>
      </c>
      <c r="C203" s="269">
        <f t="shared" si="45"/>
        <v>0</v>
      </c>
      <c r="D203" s="269">
        <f t="shared" si="45"/>
        <v>0</v>
      </c>
      <c r="E203" s="269">
        <f t="shared" si="45"/>
        <v>0</v>
      </c>
      <c r="F203" s="269">
        <f t="shared" si="45"/>
        <v>0</v>
      </c>
      <c r="G203" s="269">
        <f t="shared" si="45"/>
        <v>0</v>
      </c>
      <c r="H203" s="269">
        <f t="shared" si="45"/>
        <v>0</v>
      </c>
      <c r="I203" s="269">
        <f t="shared" si="45"/>
        <v>0</v>
      </c>
      <c r="J203" s="269">
        <f t="shared" si="45"/>
        <v>0</v>
      </c>
      <c r="K203" s="269">
        <f t="shared" si="45"/>
        <v>0</v>
      </c>
      <c r="L203" s="269">
        <f t="shared" si="45"/>
        <v>0</v>
      </c>
      <c r="M203" s="269">
        <f t="shared" si="45"/>
        <v>0</v>
      </c>
      <c r="N203" s="269">
        <f t="shared" si="45"/>
        <v>0</v>
      </c>
      <c r="O203" s="269">
        <f t="shared" si="45"/>
        <v>0</v>
      </c>
      <c r="P203" s="269">
        <f t="shared" si="45"/>
        <v>0</v>
      </c>
      <c r="Q203" s="269">
        <f t="shared" si="45"/>
        <v>0</v>
      </c>
      <c r="R203" s="269">
        <f t="shared" si="45"/>
        <v>0</v>
      </c>
      <c r="S203" s="269">
        <f t="shared" si="45"/>
        <v>3.9952938510155598E-4</v>
      </c>
      <c r="T203" s="269">
        <f t="shared" si="45"/>
        <v>0.2098827685692988</v>
      </c>
      <c r="U203" s="269">
        <f t="shared" si="45"/>
        <v>0.17906739062677252</v>
      </c>
      <c r="V203" s="269">
        <f t="shared" si="45"/>
        <v>0.17693579334588702</v>
      </c>
      <c r="W203" s="269">
        <f t="shared" si="45"/>
        <v>0.15020202612792152</v>
      </c>
      <c r="X203" s="269">
        <f t="shared" si="45"/>
        <v>0.13302176899080007</v>
      </c>
      <c r="Y203" s="269">
        <f t="shared" si="45"/>
        <v>0.11441089328062817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</v>
      </c>
      <c r="C204" s="318">
        <f t="shared" si="46"/>
        <v>0</v>
      </c>
      <c r="D204" s="318">
        <f t="shared" si="46"/>
        <v>0</v>
      </c>
      <c r="E204" s="318">
        <f t="shared" si="46"/>
        <v>0</v>
      </c>
      <c r="F204" s="318">
        <f t="shared" si="46"/>
        <v>0</v>
      </c>
      <c r="G204" s="318">
        <f t="shared" si="46"/>
        <v>0</v>
      </c>
      <c r="H204" s="318">
        <f t="shared" si="46"/>
        <v>0</v>
      </c>
      <c r="I204" s="318">
        <f t="shared" si="46"/>
        <v>0</v>
      </c>
      <c r="J204" s="318">
        <f t="shared" si="46"/>
        <v>0</v>
      </c>
      <c r="K204" s="318">
        <f t="shared" si="46"/>
        <v>0</v>
      </c>
      <c r="L204" s="318">
        <f t="shared" si="46"/>
        <v>0</v>
      </c>
      <c r="M204" s="318">
        <f t="shared" si="46"/>
        <v>0</v>
      </c>
      <c r="N204" s="318">
        <f t="shared" si="46"/>
        <v>0</v>
      </c>
      <c r="O204" s="318">
        <f t="shared" si="46"/>
        <v>0</v>
      </c>
      <c r="P204" s="318">
        <f t="shared" si="46"/>
        <v>0</v>
      </c>
      <c r="Q204" s="318">
        <f t="shared" si="46"/>
        <v>0</v>
      </c>
      <c r="R204" s="318">
        <f t="shared" si="46"/>
        <v>0</v>
      </c>
      <c r="S204" s="318">
        <f t="shared" si="46"/>
        <v>0</v>
      </c>
      <c r="T204" s="318">
        <f t="shared" si="46"/>
        <v>0.20958778944626621</v>
      </c>
      <c r="U204" s="318">
        <f t="shared" si="46"/>
        <v>0.17874786887566324</v>
      </c>
      <c r="V204" s="318">
        <f t="shared" si="46"/>
        <v>0.1766146574407978</v>
      </c>
      <c r="W204" s="318">
        <f t="shared" si="46"/>
        <v>0.14986104007000847</v>
      </c>
      <c r="X204" s="318">
        <f t="shared" si="46"/>
        <v>0.13266928357488192</v>
      </c>
      <c r="Y204" s="318">
        <f t="shared" si="46"/>
        <v>0.11404728516868928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0</v>
      </c>
      <c r="C205" s="318">
        <f t="shared" si="47"/>
        <v>0</v>
      </c>
      <c r="D205" s="318">
        <f t="shared" si="47"/>
        <v>0</v>
      </c>
      <c r="E205" s="318">
        <f t="shared" si="47"/>
        <v>0</v>
      </c>
      <c r="F205" s="318">
        <f t="shared" si="47"/>
        <v>0</v>
      </c>
      <c r="G205" s="318">
        <f t="shared" si="47"/>
        <v>0</v>
      </c>
      <c r="H205" s="318">
        <f t="shared" si="47"/>
        <v>0</v>
      </c>
      <c r="I205" s="318">
        <f t="shared" si="47"/>
        <v>0</v>
      </c>
      <c r="J205" s="318">
        <f t="shared" si="47"/>
        <v>0</v>
      </c>
      <c r="K205" s="318">
        <f t="shared" si="47"/>
        <v>0</v>
      </c>
      <c r="L205" s="318">
        <f t="shared" si="47"/>
        <v>0</v>
      </c>
      <c r="M205" s="318">
        <f t="shared" si="47"/>
        <v>0</v>
      </c>
      <c r="N205" s="318">
        <f t="shared" si="47"/>
        <v>0</v>
      </c>
      <c r="O205" s="318">
        <f t="shared" si="47"/>
        <v>0</v>
      </c>
      <c r="P205" s="318">
        <f t="shared" si="47"/>
        <v>0</v>
      </c>
      <c r="Q205" s="318">
        <f t="shared" si="47"/>
        <v>0</v>
      </c>
      <c r="R205" s="318">
        <f t="shared" si="47"/>
        <v>0</v>
      </c>
      <c r="S205" s="318">
        <f t="shared" si="47"/>
        <v>3.9952938510155598E-4</v>
      </c>
      <c r="T205" s="318">
        <f t="shared" si="47"/>
        <v>2.9497912303258576E-4</v>
      </c>
      <c r="U205" s="318">
        <f t="shared" si="47"/>
        <v>3.1952175110927614E-4</v>
      </c>
      <c r="V205" s="318">
        <f t="shared" si="47"/>
        <v>3.2113590508924293E-4</v>
      </c>
      <c r="W205" s="318">
        <f t="shared" si="47"/>
        <v>3.409860579130365E-4</v>
      </c>
      <c r="X205" s="318">
        <f t="shared" si="47"/>
        <v>3.5248541591814073E-4</v>
      </c>
      <c r="Y205" s="318">
        <f t="shared" si="47"/>
        <v>3.6360811193888651E-4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</v>
      </c>
      <c r="C206" s="269">
        <f t="shared" si="48"/>
        <v>0</v>
      </c>
      <c r="D206" s="269">
        <f t="shared" si="48"/>
        <v>0</v>
      </c>
      <c r="E206" s="269">
        <f t="shared" si="48"/>
        <v>0</v>
      </c>
      <c r="F206" s="269">
        <f t="shared" si="48"/>
        <v>0</v>
      </c>
      <c r="G206" s="269">
        <f t="shared" si="48"/>
        <v>0</v>
      </c>
      <c r="H206" s="269">
        <f t="shared" si="48"/>
        <v>0</v>
      </c>
      <c r="I206" s="269">
        <f t="shared" si="48"/>
        <v>0</v>
      </c>
      <c r="J206" s="269">
        <f t="shared" si="48"/>
        <v>0</v>
      </c>
      <c r="K206" s="269">
        <f t="shared" si="48"/>
        <v>0</v>
      </c>
      <c r="L206" s="269">
        <f t="shared" si="48"/>
        <v>0</v>
      </c>
      <c r="M206" s="269">
        <f t="shared" si="48"/>
        <v>0</v>
      </c>
      <c r="N206" s="269">
        <f t="shared" si="48"/>
        <v>0</v>
      </c>
      <c r="O206" s="269">
        <f t="shared" si="48"/>
        <v>0</v>
      </c>
      <c r="P206" s="269">
        <f t="shared" si="48"/>
        <v>0</v>
      </c>
      <c r="Q206" s="269">
        <f t="shared" si="48"/>
        <v>0</v>
      </c>
      <c r="R206" s="269">
        <f t="shared" si="48"/>
        <v>0</v>
      </c>
      <c r="S206" s="269">
        <f t="shared" si="48"/>
        <v>0.13270644526647363</v>
      </c>
      <c r="T206" s="269">
        <f t="shared" si="48"/>
        <v>0.12345521435966215</v>
      </c>
      <c r="U206" s="269">
        <f t="shared" si="48"/>
        <v>0.10748602689353644</v>
      </c>
      <c r="V206" s="269">
        <f t="shared" si="48"/>
        <v>0.10645774911052221</v>
      </c>
      <c r="W206" s="269">
        <f t="shared" si="48"/>
        <v>9.47784580168749E-2</v>
      </c>
      <c r="X206" s="269">
        <f t="shared" si="48"/>
        <v>8.8932329267171886E-2</v>
      </c>
      <c r="Y206" s="269">
        <f t="shared" si="48"/>
        <v>8.5224026052220805E-2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</v>
      </c>
      <c r="C207" s="318">
        <f t="shared" si="49"/>
        <v>0</v>
      </c>
      <c r="D207" s="318">
        <f t="shared" si="49"/>
        <v>0</v>
      </c>
      <c r="E207" s="318">
        <f t="shared" si="49"/>
        <v>0</v>
      </c>
      <c r="F207" s="318">
        <f t="shared" si="49"/>
        <v>0</v>
      </c>
      <c r="G207" s="318">
        <f t="shared" si="49"/>
        <v>0</v>
      </c>
      <c r="H207" s="318">
        <f t="shared" si="49"/>
        <v>0</v>
      </c>
      <c r="I207" s="318">
        <f t="shared" si="49"/>
        <v>0</v>
      </c>
      <c r="J207" s="318">
        <f t="shared" si="49"/>
        <v>0</v>
      </c>
      <c r="K207" s="318">
        <f t="shared" si="49"/>
        <v>0</v>
      </c>
      <c r="L207" s="318">
        <f t="shared" si="49"/>
        <v>0</v>
      </c>
      <c r="M207" s="318">
        <f t="shared" si="49"/>
        <v>0</v>
      </c>
      <c r="N207" s="318">
        <f t="shared" si="49"/>
        <v>0</v>
      </c>
      <c r="O207" s="318">
        <f t="shared" si="49"/>
        <v>0</v>
      </c>
      <c r="P207" s="318">
        <f t="shared" si="49"/>
        <v>0</v>
      </c>
      <c r="Q207" s="318">
        <f t="shared" si="49"/>
        <v>0</v>
      </c>
      <c r="R207" s="318">
        <f t="shared" si="49"/>
        <v>0</v>
      </c>
      <c r="S207" s="318">
        <f t="shared" si="49"/>
        <v>0</v>
      </c>
      <c r="T207" s="318">
        <f t="shared" si="49"/>
        <v>0.11478108316683368</v>
      </c>
      <c r="U207" s="318">
        <f t="shared" si="49"/>
        <v>9.2637247321872909E-2</v>
      </c>
      <c r="V207" s="318">
        <f t="shared" si="49"/>
        <v>9.1140954455008236E-2</v>
      </c>
      <c r="W207" s="318">
        <f t="shared" si="49"/>
        <v>7.0783543040121064E-2</v>
      </c>
      <c r="X207" s="318">
        <f t="shared" si="49"/>
        <v>5.6951363797571583E-2</v>
      </c>
      <c r="Y207" s="318">
        <f t="shared" si="49"/>
        <v>4.1142164601387247E-2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0</v>
      </c>
      <c r="C208" s="318">
        <f t="shared" si="50"/>
        <v>0</v>
      </c>
      <c r="D208" s="318">
        <f t="shared" si="50"/>
        <v>0</v>
      </c>
      <c r="E208" s="318">
        <f t="shared" si="50"/>
        <v>0</v>
      </c>
      <c r="F208" s="318">
        <f t="shared" si="50"/>
        <v>0</v>
      </c>
      <c r="G208" s="318">
        <f t="shared" si="50"/>
        <v>0</v>
      </c>
      <c r="H208" s="318">
        <f t="shared" si="50"/>
        <v>0</v>
      </c>
      <c r="I208" s="318">
        <f t="shared" si="50"/>
        <v>0</v>
      </c>
      <c r="J208" s="318">
        <f t="shared" si="50"/>
        <v>0</v>
      </c>
      <c r="K208" s="318">
        <f t="shared" si="50"/>
        <v>0</v>
      </c>
      <c r="L208" s="318">
        <f t="shared" si="50"/>
        <v>0</v>
      </c>
      <c r="M208" s="318">
        <f t="shared" si="50"/>
        <v>0</v>
      </c>
      <c r="N208" s="318">
        <f t="shared" si="50"/>
        <v>0</v>
      </c>
      <c r="O208" s="318">
        <f t="shared" si="50"/>
        <v>0</v>
      </c>
      <c r="P208" s="318">
        <f t="shared" si="50"/>
        <v>0</v>
      </c>
      <c r="Q208" s="318">
        <f t="shared" si="50"/>
        <v>0</v>
      </c>
      <c r="R208" s="318">
        <f t="shared" si="50"/>
        <v>0</v>
      </c>
      <c r="S208" s="318">
        <f t="shared" si="50"/>
        <v>0.13270644526647363</v>
      </c>
      <c r="T208" s="318">
        <f t="shared" si="50"/>
        <v>8.6741311928284805E-3</v>
      </c>
      <c r="U208" s="318">
        <f t="shared" si="50"/>
        <v>1.4848779571663542E-2</v>
      </c>
      <c r="V208" s="318">
        <f t="shared" si="50"/>
        <v>1.5316794655513947E-2</v>
      </c>
      <c r="W208" s="318">
        <f t="shared" si="50"/>
        <v>2.3994914976753837E-2</v>
      </c>
      <c r="X208" s="318">
        <f t="shared" si="50"/>
        <v>3.1980965469600289E-2</v>
      </c>
      <c r="Y208" s="318">
        <f t="shared" si="50"/>
        <v>4.4081861450833579E-2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</v>
      </c>
      <c r="C209" s="269">
        <f t="shared" si="51"/>
        <v>0</v>
      </c>
      <c r="D209" s="269">
        <f t="shared" si="51"/>
        <v>0</v>
      </c>
      <c r="E209" s="269">
        <f t="shared" si="51"/>
        <v>0</v>
      </c>
      <c r="F209" s="269">
        <f t="shared" si="51"/>
        <v>0</v>
      </c>
      <c r="G209" s="269">
        <f t="shared" si="51"/>
        <v>0</v>
      </c>
      <c r="H209" s="269">
        <f t="shared" si="51"/>
        <v>0</v>
      </c>
      <c r="I209" s="269">
        <f t="shared" si="51"/>
        <v>0</v>
      </c>
      <c r="J209" s="269">
        <f t="shared" si="51"/>
        <v>0</v>
      </c>
      <c r="K209" s="269">
        <f t="shared" si="51"/>
        <v>0</v>
      </c>
      <c r="L209" s="269">
        <f t="shared" si="51"/>
        <v>0</v>
      </c>
      <c r="M209" s="269">
        <f t="shared" si="51"/>
        <v>0</v>
      </c>
      <c r="N209" s="269">
        <f t="shared" si="51"/>
        <v>0</v>
      </c>
      <c r="O209" s="269">
        <f t="shared" si="51"/>
        <v>0</v>
      </c>
      <c r="P209" s="269">
        <f t="shared" si="51"/>
        <v>0</v>
      </c>
      <c r="Q209" s="269">
        <f t="shared" si="51"/>
        <v>0</v>
      </c>
      <c r="R209" s="269">
        <f t="shared" si="51"/>
        <v>0</v>
      </c>
      <c r="S209" s="269">
        <f t="shared" si="51"/>
        <v>8.0821616466316679E-2</v>
      </c>
      <c r="T209" s="269">
        <f t="shared" si="51"/>
        <v>8.3243220175996724E-2</v>
      </c>
      <c r="U209" s="269">
        <f t="shared" si="51"/>
        <v>8.4739587039649705E-2</v>
      </c>
      <c r="V209" s="269">
        <f t="shared" si="51"/>
        <v>8.4826205932578835E-2</v>
      </c>
      <c r="W209" s="269">
        <f t="shared" si="51"/>
        <v>8.5832888455938602E-2</v>
      </c>
      <c r="X209" s="269">
        <f t="shared" si="51"/>
        <v>8.6225646267941838E-2</v>
      </c>
      <c r="Y209" s="269">
        <f t="shared" si="51"/>
        <v>8.6381356204862605E-2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</v>
      </c>
      <c r="C210" s="318">
        <f t="shared" si="52"/>
        <v>0</v>
      </c>
      <c r="D210" s="318">
        <f t="shared" si="52"/>
        <v>0</v>
      </c>
      <c r="E210" s="318">
        <f t="shared" si="52"/>
        <v>0</v>
      </c>
      <c r="F210" s="318">
        <f t="shared" si="52"/>
        <v>0</v>
      </c>
      <c r="G210" s="318">
        <f t="shared" si="52"/>
        <v>0</v>
      </c>
      <c r="H210" s="318">
        <f t="shared" si="52"/>
        <v>0</v>
      </c>
      <c r="I210" s="318">
        <f t="shared" si="52"/>
        <v>0</v>
      </c>
      <c r="J210" s="318">
        <f t="shared" si="52"/>
        <v>0</v>
      </c>
      <c r="K210" s="318">
        <f t="shared" si="52"/>
        <v>0</v>
      </c>
      <c r="L210" s="318">
        <f t="shared" si="52"/>
        <v>0</v>
      </c>
      <c r="M210" s="318">
        <f t="shared" si="52"/>
        <v>0</v>
      </c>
      <c r="N210" s="318">
        <f t="shared" si="52"/>
        <v>0</v>
      </c>
      <c r="O210" s="318">
        <f t="shared" si="52"/>
        <v>0</v>
      </c>
      <c r="P210" s="318">
        <f t="shared" si="52"/>
        <v>0</v>
      </c>
      <c r="Q210" s="318">
        <f t="shared" si="52"/>
        <v>0</v>
      </c>
      <c r="R210" s="318">
        <f t="shared" si="52"/>
        <v>0</v>
      </c>
      <c r="S210" s="318">
        <f t="shared" si="52"/>
        <v>0</v>
      </c>
      <c r="T210" s="318">
        <f t="shared" si="52"/>
        <v>0</v>
      </c>
      <c r="U210" s="318">
        <f t="shared" si="52"/>
        <v>0</v>
      </c>
      <c r="V210" s="318">
        <f t="shared" si="52"/>
        <v>0</v>
      </c>
      <c r="W210" s="318">
        <f t="shared" si="52"/>
        <v>0</v>
      </c>
      <c r="X210" s="318">
        <f t="shared" si="52"/>
        <v>0</v>
      </c>
      <c r="Y210" s="318">
        <f t="shared" si="52"/>
        <v>0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0</v>
      </c>
      <c r="C211" s="318">
        <f t="shared" si="53"/>
        <v>0</v>
      </c>
      <c r="D211" s="318">
        <f t="shared" si="53"/>
        <v>0</v>
      </c>
      <c r="E211" s="318">
        <f t="shared" si="53"/>
        <v>0</v>
      </c>
      <c r="F211" s="318">
        <f t="shared" si="53"/>
        <v>0</v>
      </c>
      <c r="G211" s="318">
        <f t="shared" si="53"/>
        <v>0</v>
      </c>
      <c r="H211" s="318">
        <f t="shared" si="53"/>
        <v>0</v>
      </c>
      <c r="I211" s="318">
        <f t="shared" si="53"/>
        <v>0</v>
      </c>
      <c r="J211" s="318">
        <f t="shared" si="53"/>
        <v>0</v>
      </c>
      <c r="K211" s="318">
        <f t="shared" si="53"/>
        <v>0</v>
      </c>
      <c r="L211" s="318">
        <f t="shared" si="53"/>
        <v>0</v>
      </c>
      <c r="M211" s="318">
        <f t="shared" si="53"/>
        <v>0</v>
      </c>
      <c r="N211" s="318">
        <f t="shared" si="53"/>
        <v>0</v>
      </c>
      <c r="O211" s="318">
        <f t="shared" si="53"/>
        <v>0</v>
      </c>
      <c r="P211" s="318">
        <f t="shared" si="53"/>
        <v>0</v>
      </c>
      <c r="Q211" s="318">
        <f t="shared" si="53"/>
        <v>0</v>
      </c>
      <c r="R211" s="318">
        <f t="shared" si="53"/>
        <v>0</v>
      </c>
      <c r="S211" s="318">
        <f t="shared" si="53"/>
        <v>0</v>
      </c>
      <c r="T211" s="318">
        <f t="shared" si="53"/>
        <v>2.3571290059392083E-2</v>
      </c>
      <c r="U211" s="318">
        <f t="shared" si="53"/>
        <v>2.0102878492578621E-2</v>
      </c>
      <c r="V211" s="318">
        <f t="shared" si="53"/>
        <v>1.9862966875484545E-2</v>
      </c>
      <c r="W211" s="318">
        <f t="shared" si="53"/>
        <v>1.6854121384766954E-2</v>
      </c>
      <c r="X211" s="318">
        <f t="shared" si="53"/>
        <v>1.4920650546376533E-2</v>
      </c>
      <c r="Y211" s="318">
        <f t="shared" si="53"/>
        <v>1.2826327556103105E-2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0</v>
      </c>
      <c r="C212" s="318">
        <f t="shared" si="54"/>
        <v>0</v>
      </c>
      <c r="D212" s="318">
        <f t="shared" si="54"/>
        <v>0</v>
      </c>
      <c r="E212" s="318">
        <f t="shared" si="54"/>
        <v>0</v>
      </c>
      <c r="F212" s="318">
        <f t="shared" si="54"/>
        <v>0</v>
      </c>
      <c r="G212" s="318">
        <f t="shared" si="54"/>
        <v>0</v>
      </c>
      <c r="H212" s="318">
        <f t="shared" si="54"/>
        <v>0</v>
      </c>
      <c r="I212" s="318">
        <f t="shared" si="54"/>
        <v>0</v>
      </c>
      <c r="J212" s="318">
        <f t="shared" si="54"/>
        <v>0</v>
      </c>
      <c r="K212" s="318">
        <f t="shared" si="54"/>
        <v>0</v>
      </c>
      <c r="L212" s="318">
        <f t="shared" si="54"/>
        <v>0</v>
      </c>
      <c r="M212" s="318">
        <f t="shared" si="54"/>
        <v>0</v>
      </c>
      <c r="N212" s="318">
        <f t="shared" si="54"/>
        <v>0</v>
      </c>
      <c r="O212" s="318">
        <f t="shared" si="54"/>
        <v>0</v>
      </c>
      <c r="P212" s="318">
        <f t="shared" si="54"/>
        <v>0</v>
      </c>
      <c r="Q212" s="318">
        <f t="shared" si="54"/>
        <v>0</v>
      </c>
      <c r="R212" s="318">
        <f t="shared" si="54"/>
        <v>0</v>
      </c>
      <c r="S212" s="318">
        <f t="shared" si="54"/>
        <v>8.0821616466316679E-2</v>
      </c>
      <c r="T212" s="318">
        <f t="shared" si="54"/>
        <v>5.9671930116604634E-2</v>
      </c>
      <c r="U212" s="318">
        <f t="shared" si="54"/>
        <v>6.4636708547071084E-2</v>
      </c>
      <c r="V212" s="318">
        <f t="shared" si="54"/>
        <v>6.4963239057094294E-2</v>
      </c>
      <c r="W212" s="318">
        <f t="shared" si="54"/>
        <v>6.8978767071171662E-2</v>
      </c>
      <c r="X212" s="318">
        <f t="shared" si="54"/>
        <v>7.1304995721565304E-2</v>
      </c>
      <c r="Y212" s="318">
        <f t="shared" si="54"/>
        <v>7.3555028648759499E-2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</v>
      </c>
      <c r="C213" s="319">
        <f t="shared" si="55"/>
        <v>0</v>
      </c>
      <c r="D213" s="319">
        <f t="shared" si="55"/>
        <v>0</v>
      </c>
      <c r="E213" s="319">
        <f t="shared" si="55"/>
        <v>0</v>
      </c>
      <c r="F213" s="319">
        <f t="shared" si="55"/>
        <v>0</v>
      </c>
      <c r="G213" s="319">
        <f t="shared" si="55"/>
        <v>0</v>
      </c>
      <c r="H213" s="319">
        <f t="shared" si="55"/>
        <v>0</v>
      </c>
      <c r="I213" s="319">
        <f t="shared" si="55"/>
        <v>0</v>
      </c>
      <c r="J213" s="319">
        <f t="shared" si="55"/>
        <v>0</v>
      </c>
      <c r="K213" s="319">
        <f t="shared" si="55"/>
        <v>0</v>
      </c>
      <c r="L213" s="319">
        <f t="shared" si="55"/>
        <v>0</v>
      </c>
      <c r="M213" s="319">
        <f t="shared" si="55"/>
        <v>0</v>
      </c>
      <c r="N213" s="319">
        <f t="shared" si="55"/>
        <v>0</v>
      </c>
      <c r="O213" s="319">
        <f t="shared" si="55"/>
        <v>0</v>
      </c>
      <c r="P213" s="319">
        <f t="shared" si="55"/>
        <v>0</v>
      </c>
      <c r="Q213" s="319">
        <f t="shared" si="55"/>
        <v>0</v>
      </c>
      <c r="R213" s="319">
        <f t="shared" si="55"/>
        <v>0</v>
      </c>
      <c r="S213" s="319">
        <f t="shared" si="55"/>
        <v>0.23511137417714895</v>
      </c>
      <c r="T213" s="319">
        <f t="shared" si="55"/>
        <v>0.1735865985229916</v>
      </c>
      <c r="U213" s="319">
        <f t="shared" si="55"/>
        <v>0.18802921833570599</v>
      </c>
      <c r="V213" s="319">
        <f t="shared" si="55"/>
        <v>0.18897910080872379</v>
      </c>
      <c r="W213" s="319">
        <f t="shared" si="55"/>
        <v>0.20066033598706282</v>
      </c>
      <c r="X213" s="319">
        <f t="shared" si="55"/>
        <v>0.20742737231418512</v>
      </c>
      <c r="Y213" s="319">
        <f t="shared" si="55"/>
        <v>0.21397275406458521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0</v>
      </c>
      <c r="C217" s="320">
        <f t="shared" si="56"/>
        <v>0</v>
      </c>
      <c r="D217" s="320">
        <f t="shared" si="56"/>
        <v>0</v>
      </c>
      <c r="E217" s="320">
        <f t="shared" si="56"/>
        <v>0</v>
      </c>
      <c r="F217" s="320">
        <f t="shared" si="56"/>
        <v>0</v>
      </c>
      <c r="G217" s="320">
        <f t="shared" si="56"/>
        <v>0</v>
      </c>
      <c r="H217" s="320">
        <f t="shared" si="56"/>
        <v>0</v>
      </c>
      <c r="I217" s="320">
        <f t="shared" si="56"/>
        <v>0</v>
      </c>
      <c r="J217" s="320">
        <f t="shared" si="56"/>
        <v>0</v>
      </c>
      <c r="K217" s="320">
        <f t="shared" si="56"/>
        <v>0</v>
      </c>
      <c r="L217" s="320">
        <f t="shared" si="56"/>
        <v>0</v>
      </c>
      <c r="M217" s="320">
        <f t="shared" si="56"/>
        <v>0</v>
      </c>
      <c r="N217" s="320">
        <f t="shared" si="56"/>
        <v>0</v>
      </c>
      <c r="O217" s="320">
        <f t="shared" si="56"/>
        <v>0</v>
      </c>
      <c r="P217" s="320">
        <f t="shared" si="56"/>
        <v>0</v>
      </c>
      <c r="Q217" s="320">
        <f t="shared" si="56"/>
        <v>0</v>
      </c>
      <c r="R217" s="320">
        <f t="shared" si="56"/>
        <v>0</v>
      </c>
      <c r="S217" s="320">
        <f t="shared" si="56"/>
        <v>0</v>
      </c>
      <c r="T217" s="320">
        <f t="shared" si="56"/>
        <v>0</v>
      </c>
      <c r="U217" s="320">
        <f t="shared" si="56"/>
        <v>0</v>
      </c>
      <c r="V217" s="320">
        <f t="shared" si="56"/>
        <v>0</v>
      </c>
      <c r="W217" s="320">
        <f t="shared" si="56"/>
        <v>0</v>
      </c>
      <c r="X217" s="320">
        <f t="shared" si="56"/>
        <v>0</v>
      </c>
      <c r="Y217" s="320">
        <f t="shared" si="56"/>
        <v>0</v>
      </c>
      <c r="DA217" s="95"/>
    </row>
    <row r="218" spans="1:105" ht="12" customHeight="1" x14ac:dyDescent="0.25">
      <c r="A218" s="55" t="s">
        <v>91</v>
      </c>
      <c r="B218" s="273">
        <f>IF(B$6=0,0,B$6/CHI!B$10*1000)</f>
        <v>0</v>
      </c>
      <c r="C218" s="273">
        <f>IF(C$6=0,0,C$6/CHI!C$10*1000)</f>
        <v>0</v>
      </c>
      <c r="D218" s="273">
        <f>IF(D$6=0,0,D$6/CHI!D$10*1000)</f>
        <v>0</v>
      </c>
      <c r="E218" s="273">
        <f>IF(E$6=0,0,E$6/CHI!E$10*1000)</f>
        <v>0</v>
      </c>
      <c r="F218" s="273">
        <f>IF(F$6=0,0,F$6/CHI!F$10*1000)</f>
        <v>0</v>
      </c>
      <c r="G218" s="273">
        <f>IF(G$6=0,0,G$6/CHI!G$10*1000)</f>
        <v>0</v>
      </c>
      <c r="H218" s="273">
        <f>IF(H$6=0,0,H$6/CHI!H$10*1000)</f>
        <v>0</v>
      </c>
      <c r="I218" s="273">
        <f>IF(I$6=0,0,I$6/CHI!I$10*1000)</f>
        <v>0</v>
      </c>
      <c r="J218" s="273">
        <f>IF(J$6=0,0,J$6/CHI!J$10*1000)</f>
        <v>0</v>
      </c>
      <c r="K218" s="273">
        <f>IF(K$6=0,0,K$6/CHI!K$10*1000)</f>
        <v>0</v>
      </c>
      <c r="L218" s="273">
        <f>IF(L$6=0,0,L$6/CHI!L$10*1000)</f>
        <v>0</v>
      </c>
      <c r="M218" s="273">
        <f>IF(M$6=0,0,M$6/CHI!M$10*1000)</f>
        <v>0</v>
      </c>
      <c r="N218" s="273">
        <f>IF(N$6=0,0,N$6/CHI!N$10*1000)</f>
        <v>0</v>
      </c>
      <c r="O218" s="273">
        <f>IF(O$6=0,0,O$6/CHI!O$10*1000)</f>
        <v>0</v>
      </c>
      <c r="P218" s="273">
        <f>IF(P$6=0,0,P$6/CHI!P$10*1000)</f>
        <v>0</v>
      </c>
      <c r="Q218" s="273">
        <f>IF(Q$6=0,0,Q$6/CHI!Q$10*1000)</f>
        <v>0</v>
      </c>
      <c r="R218" s="273">
        <f>IF(R$6=0,0,R$6/CHI!R$10*1000)</f>
        <v>0</v>
      </c>
      <c r="S218" s="273">
        <f>IF(S$6=0,0,S$6/CHI!S$10*1000)</f>
        <v>0</v>
      </c>
      <c r="T218" s="273">
        <f>IF(T$6=0,0,T$6/CHI!T$10*1000)</f>
        <v>0</v>
      </c>
      <c r="U218" s="273">
        <f>IF(U$6=0,0,U$6/CHI!U$10*1000)</f>
        <v>0</v>
      </c>
      <c r="V218" s="273">
        <f>IF(V$6=0,0,V$6/CHI!V$10*1000)</f>
        <v>0</v>
      </c>
      <c r="W218" s="273">
        <f>IF(W$6=0,0,W$6/CHI!W$10*1000)</f>
        <v>0</v>
      </c>
      <c r="X218" s="273">
        <f>IF(X$6=0,0,X$6/CHI!X$10*1000)</f>
        <v>0</v>
      </c>
      <c r="Y218" s="273">
        <f>IF(Y$6=0,0,Y$6/CHI!Y$10*1000)</f>
        <v>0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0</v>
      </c>
      <c r="C219" s="274">
        <f>IF(C$7=0,0,C$7/CHI!C$10*1000)</f>
        <v>0</v>
      </c>
      <c r="D219" s="274">
        <f>IF(D$7=0,0,D$7/CHI!D$10*1000)</f>
        <v>0</v>
      </c>
      <c r="E219" s="274">
        <f>IF(E$7=0,0,E$7/CHI!E$10*1000)</f>
        <v>0</v>
      </c>
      <c r="F219" s="274">
        <f>IF(F$7=0,0,F$7/CHI!F$10*1000)</f>
        <v>0</v>
      </c>
      <c r="G219" s="274">
        <f>IF(G$7=0,0,G$7/CHI!G$10*1000)</f>
        <v>0</v>
      </c>
      <c r="H219" s="274">
        <f>IF(H$7=0,0,H$7/CHI!H$10*1000)</f>
        <v>0</v>
      </c>
      <c r="I219" s="274">
        <f>IF(I$7=0,0,I$7/CHI!I$10*1000)</f>
        <v>0</v>
      </c>
      <c r="J219" s="274">
        <f>IF(J$7=0,0,J$7/CHI!J$10*1000)</f>
        <v>0</v>
      </c>
      <c r="K219" s="274">
        <f>IF(K$7=0,0,K$7/CHI!K$10*1000)</f>
        <v>0</v>
      </c>
      <c r="L219" s="274">
        <f>IF(L$7=0,0,L$7/CHI!L$10*1000)</f>
        <v>0</v>
      </c>
      <c r="M219" s="274">
        <f>IF(M$7=0,0,M$7/CHI!M$10*1000)</f>
        <v>0</v>
      </c>
      <c r="N219" s="274">
        <f>IF(N$7=0,0,N$7/CHI!N$10*1000)</f>
        <v>0</v>
      </c>
      <c r="O219" s="274">
        <f>IF(O$7=0,0,O$7/CHI!O$10*1000)</f>
        <v>0</v>
      </c>
      <c r="P219" s="274">
        <f>IF(P$7=0,0,P$7/CHI!P$10*1000)</f>
        <v>0</v>
      </c>
      <c r="Q219" s="274">
        <f>IF(Q$7=0,0,Q$7/CHI!Q$10*1000)</f>
        <v>0</v>
      </c>
      <c r="R219" s="274">
        <f>IF(R$7=0,0,R$7/CHI!R$10*1000)</f>
        <v>0</v>
      </c>
      <c r="S219" s="274">
        <f>IF(S$7=0,0,S$7/CHI!S$10*1000)</f>
        <v>0</v>
      </c>
      <c r="T219" s="274">
        <f>IF(T$7=0,0,T$7/CHI!T$10*1000)</f>
        <v>0</v>
      </c>
      <c r="U219" s="274">
        <f>IF(U$7=0,0,U$7/CHI!U$10*1000)</f>
        <v>0</v>
      </c>
      <c r="V219" s="274">
        <f>IF(V$7=0,0,V$7/CHI!V$10*1000)</f>
        <v>0</v>
      </c>
      <c r="W219" s="274">
        <f>IF(W$7=0,0,W$7/CHI!W$10*1000)</f>
        <v>0</v>
      </c>
      <c r="X219" s="274">
        <f>IF(X$7=0,0,X$7/CHI!X$10*1000)</f>
        <v>0</v>
      </c>
      <c r="Y219" s="274">
        <f>IF(Y$7=0,0,Y$7/CHI!Y$10*1000)</f>
        <v>0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0</v>
      </c>
      <c r="C220" s="274">
        <f>IF(C$8=0,0,C$8/CHI!C$10*1000)</f>
        <v>0</v>
      </c>
      <c r="D220" s="274">
        <f>IF(D$8=0,0,D$8/CHI!D$10*1000)</f>
        <v>0</v>
      </c>
      <c r="E220" s="274">
        <f>IF(E$8=0,0,E$8/CHI!E$10*1000)</f>
        <v>0</v>
      </c>
      <c r="F220" s="274">
        <f>IF(F$8=0,0,F$8/CHI!F$10*1000)</f>
        <v>0</v>
      </c>
      <c r="G220" s="274">
        <f>IF(G$8=0,0,G$8/CHI!G$10*1000)</f>
        <v>0</v>
      </c>
      <c r="H220" s="274">
        <f>IF(H$8=0,0,H$8/CHI!H$10*1000)</f>
        <v>0</v>
      </c>
      <c r="I220" s="274">
        <f>IF(I$8=0,0,I$8/CHI!I$10*1000)</f>
        <v>0</v>
      </c>
      <c r="J220" s="274">
        <f>IF(J$8=0,0,J$8/CHI!J$10*1000)</f>
        <v>0</v>
      </c>
      <c r="K220" s="274">
        <f>IF(K$8=0,0,K$8/CHI!K$10*1000)</f>
        <v>0</v>
      </c>
      <c r="L220" s="274">
        <f>IF(L$8=0,0,L$8/CHI!L$10*1000)</f>
        <v>0</v>
      </c>
      <c r="M220" s="274">
        <f>IF(M$8=0,0,M$8/CHI!M$10*1000)</f>
        <v>0</v>
      </c>
      <c r="N220" s="274">
        <f>IF(N$8=0,0,N$8/CHI!N$10*1000)</f>
        <v>0</v>
      </c>
      <c r="O220" s="274">
        <f>IF(O$8=0,0,O$8/CHI!O$10*1000)</f>
        <v>0</v>
      </c>
      <c r="P220" s="274">
        <f>IF(P$8=0,0,P$8/CHI!P$10*1000)</f>
        <v>0</v>
      </c>
      <c r="Q220" s="274">
        <f>IF(Q$8=0,0,Q$8/CHI!Q$10*1000)</f>
        <v>0</v>
      </c>
      <c r="R220" s="274">
        <f>IF(R$8=0,0,R$8/CHI!R$10*1000)</f>
        <v>0</v>
      </c>
      <c r="S220" s="274">
        <f>IF(S$8=0,0,S$8/CHI!S$10*1000)</f>
        <v>0</v>
      </c>
      <c r="T220" s="274">
        <f>IF(T$8=0,0,T$8/CHI!T$10*1000)</f>
        <v>0</v>
      </c>
      <c r="U220" s="274">
        <f>IF(U$8=0,0,U$8/CHI!U$10*1000)</f>
        <v>0</v>
      </c>
      <c r="V220" s="274">
        <f>IF(V$8=0,0,V$8/CHI!V$10*1000)</f>
        <v>0</v>
      </c>
      <c r="W220" s="274">
        <f>IF(W$8=0,0,W$8/CHI!W$10*1000)</f>
        <v>0</v>
      </c>
      <c r="X220" s="274">
        <f>IF(X$8=0,0,X$8/CHI!X$10*1000)</f>
        <v>0</v>
      </c>
      <c r="Y220" s="274">
        <f>IF(Y$8=0,0,Y$8/CHI!Y$10*1000)</f>
        <v>0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0</v>
      </c>
      <c r="C221" s="274">
        <f>IF(C$9=0,0,C$9/CHI!C$10*1000)</f>
        <v>0</v>
      </c>
      <c r="D221" s="274">
        <f>IF(D$9=0,0,D$9/CHI!D$10*1000)</f>
        <v>0</v>
      </c>
      <c r="E221" s="274">
        <f>IF(E$9=0,0,E$9/CHI!E$10*1000)</f>
        <v>0</v>
      </c>
      <c r="F221" s="274">
        <f>IF(F$9=0,0,F$9/CHI!F$10*1000)</f>
        <v>0</v>
      </c>
      <c r="G221" s="274">
        <f>IF(G$9=0,0,G$9/CHI!G$10*1000)</f>
        <v>0</v>
      </c>
      <c r="H221" s="274">
        <f>IF(H$9=0,0,H$9/CHI!H$10*1000)</f>
        <v>0</v>
      </c>
      <c r="I221" s="274">
        <f>IF(I$9=0,0,I$9/CHI!I$10*1000)</f>
        <v>0</v>
      </c>
      <c r="J221" s="274">
        <f>IF(J$9=0,0,J$9/CHI!J$10*1000)</f>
        <v>0</v>
      </c>
      <c r="K221" s="274">
        <f>IF(K$9=0,0,K$9/CHI!K$10*1000)</f>
        <v>0</v>
      </c>
      <c r="L221" s="274">
        <f>IF(L$9=0,0,L$9/CHI!L$10*1000)</f>
        <v>0</v>
      </c>
      <c r="M221" s="274">
        <f>IF(M$9=0,0,M$9/CHI!M$10*1000)</f>
        <v>0</v>
      </c>
      <c r="N221" s="274">
        <f>IF(N$9=0,0,N$9/CHI!N$10*1000)</f>
        <v>0</v>
      </c>
      <c r="O221" s="274">
        <f>IF(O$9=0,0,O$9/CHI!O$10*1000)</f>
        <v>0</v>
      </c>
      <c r="P221" s="274">
        <f>IF(P$9=0,0,P$9/CHI!P$10*1000)</f>
        <v>0</v>
      </c>
      <c r="Q221" s="274">
        <f>IF(Q$9=0,0,Q$9/CHI!Q$10*1000)</f>
        <v>0</v>
      </c>
      <c r="R221" s="274">
        <f>IF(R$9=0,0,R$9/CHI!R$10*1000)</f>
        <v>0</v>
      </c>
      <c r="S221" s="274">
        <f>IF(S$9=0,0,S$9/CHI!S$10*1000)</f>
        <v>0</v>
      </c>
      <c r="T221" s="274">
        <f>IF(T$9=0,0,T$9/CHI!T$10*1000)</f>
        <v>0</v>
      </c>
      <c r="U221" s="274">
        <f>IF(U$9=0,0,U$9/CHI!U$10*1000)</f>
        <v>0</v>
      </c>
      <c r="V221" s="274">
        <f>IF(V$9=0,0,V$9/CHI!V$10*1000)</f>
        <v>0</v>
      </c>
      <c r="W221" s="274">
        <f>IF(W$9=0,0,W$9/CHI!W$10*1000)</f>
        <v>0</v>
      </c>
      <c r="X221" s="274">
        <f>IF(X$9=0,0,X$9/CHI!X$10*1000)</f>
        <v>0</v>
      </c>
      <c r="Y221" s="274">
        <f>IF(Y$9=0,0,Y$9/CHI!Y$10*1000)</f>
        <v>0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0</v>
      </c>
      <c r="C222" s="275">
        <f>IF(C$10=0,0,C$10/CHI!C$10*1000)</f>
        <v>0</v>
      </c>
      <c r="D222" s="275">
        <f>IF(D$10=0,0,D$10/CHI!D$10*1000)</f>
        <v>0</v>
      </c>
      <c r="E222" s="275">
        <f>IF(E$10=0,0,E$10/CHI!E$10*1000)</f>
        <v>0</v>
      </c>
      <c r="F222" s="275">
        <f>IF(F$10=0,0,F$10/CHI!F$10*1000)</f>
        <v>0</v>
      </c>
      <c r="G222" s="275">
        <f>IF(G$10=0,0,G$10/CHI!G$10*1000)</f>
        <v>0</v>
      </c>
      <c r="H222" s="275">
        <f>IF(H$10=0,0,H$10/CHI!H$10*1000)</f>
        <v>0</v>
      </c>
      <c r="I222" s="275">
        <f>IF(I$10=0,0,I$10/CHI!I$10*1000)</f>
        <v>0</v>
      </c>
      <c r="J222" s="275">
        <f>IF(J$10=0,0,J$10/CHI!J$10*1000)</f>
        <v>0</v>
      </c>
      <c r="K222" s="275">
        <f>IF(K$10=0,0,K$10/CHI!K$10*1000)</f>
        <v>0</v>
      </c>
      <c r="L222" s="275">
        <f>IF(L$10=0,0,L$10/CHI!L$10*1000)</f>
        <v>0</v>
      </c>
      <c r="M222" s="275">
        <f>IF(M$10=0,0,M$10/CHI!M$10*1000)</f>
        <v>0</v>
      </c>
      <c r="N222" s="275">
        <f>IF(N$10=0,0,N$10/CHI!N$10*1000)</f>
        <v>0</v>
      </c>
      <c r="O222" s="275">
        <f>IF(O$10=0,0,O$10/CHI!O$10*1000)</f>
        <v>0</v>
      </c>
      <c r="P222" s="275">
        <f>IF(P$10=0,0,P$10/CHI!P$10*1000)</f>
        <v>0</v>
      </c>
      <c r="Q222" s="275">
        <f>IF(Q$10=0,0,Q$10/CHI!Q$10*1000)</f>
        <v>0</v>
      </c>
      <c r="R222" s="275">
        <f>IF(R$10=0,0,R$10/CHI!R$10*1000)</f>
        <v>0</v>
      </c>
      <c r="S222" s="275">
        <f>IF(S$10=0,0,S$10/CHI!S$10*1000)</f>
        <v>0</v>
      </c>
      <c r="T222" s="275">
        <f>IF(T$10=0,0,T$10/CHI!T$10*1000)</f>
        <v>0</v>
      </c>
      <c r="U222" s="275">
        <f>IF(U$10=0,0,U$10/CHI!U$10*1000)</f>
        <v>0</v>
      </c>
      <c r="V222" s="275">
        <f>IF(V$10=0,0,V$10/CHI!V$10*1000)</f>
        <v>0</v>
      </c>
      <c r="W222" s="275">
        <f>IF(W$10=0,0,W$10/CHI!W$10*1000)</f>
        <v>0</v>
      </c>
      <c r="X222" s="275">
        <f>IF(X$10=0,0,X$10/CHI!X$10*1000)</f>
        <v>0</v>
      </c>
      <c r="Y222" s="275">
        <f>IF(Y$10=0,0,Y$10/CHI!Y$10*1000)</f>
        <v>0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0</v>
      </c>
      <c r="C223" s="321">
        <f>IF(C$16=0,0,C$16/CHI!C$10*1000)</f>
        <v>0</v>
      </c>
      <c r="D223" s="321">
        <f>IF(D$16=0,0,D$16/CHI!D$10*1000)</f>
        <v>0</v>
      </c>
      <c r="E223" s="321">
        <f>IF(E$16=0,0,E$16/CHI!E$10*1000)</f>
        <v>0</v>
      </c>
      <c r="F223" s="321">
        <f>IF(F$16=0,0,F$16/CHI!F$10*1000)</f>
        <v>0</v>
      </c>
      <c r="G223" s="321">
        <f>IF(G$16=0,0,G$16/CHI!G$10*1000)</f>
        <v>0</v>
      </c>
      <c r="H223" s="321">
        <f>IF(H$16=0,0,H$16/CHI!H$10*1000)</f>
        <v>0</v>
      </c>
      <c r="I223" s="321">
        <f>IF(I$16=0,0,I$16/CHI!I$10*1000)</f>
        <v>0</v>
      </c>
      <c r="J223" s="321">
        <f>IF(J$16=0,0,J$16/CHI!J$10*1000)</f>
        <v>0</v>
      </c>
      <c r="K223" s="321">
        <f>IF(K$16=0,0,K$16/CHI!K$10*1000)</f>
        <v>0</v>
      </c>
      <c r="L223" s="321">
        <f>IF(L$16=0,0,L$16/CHI!L$10*1000)</f>
        <v>0</v>
      </c>
      <c r="M223" s="321">
        <f>IF(M$16=0,0,M$16/CHI!M$10*1000)</f>
        <v>0</v>
      </c>
      <c r="N223" s="321">
        <f>IF(N$16=0,0,N$16/CHI!N$10*1000)</f>
        <v>0</v>
      </c>
      <c r="O223" s="321">
        <f>IF(O$16=0,0,O$16/CHI!O$10*1000)</f>
        <v>0</v>
      </c>
      <c r="P223" s="321">
        <f>IF(P$16=0,0,P$16/CHI!P$10*1000)</f>
        <v>0</v>
      </c>
      <c r="Q223" s="321">
        <f>IF(Q$16=0,0,Q$16/CHI!Q$10*1000)</f>
        <v>0</v>
      </c>
      <c r="R223" s="321">
        <f>IF(R$16=0,0,R$16/CHI!R$10*1000)</f>
        <v>0</v>
      </c>
      <c r="S223" s="321">
        <f>IF(S$16=0,0,S$16/CHI!S$10*1000)</f>
        <v>0</v>
      </c>
      <c r="T223" s="321">
        <f>IF(T$16=0,0,T$16/CHI!T$10*1000)</f>
        <v>0</v>
      </c>
      <c r="U223" s="321">
        <f>IF(U$16=0,0,U$16/CHI!U$10*1000)</f>
        <v>0</v>
      </c>
      <c r="V223" s="321">
        <f>IF(V$16=0,0,V$16/CHI!V$10*1000)</f>
        <v>0</v>
      </c>
      <c r="W223" s="321">
        <f>IF(W$16=0,0,W$16/CHI!W$10*1000)</f>
        <v>0</v>
      </c>
      <c r="X223" s="321">
        <f>IF(X$16=0,0,X$16/CHI!X$10*1000)</f>
        <v>0</v>
      </c>
      <c r="Y223" s="321">
        <f>IF(Y$16=0,0,Y$16/CHI!Y$10*1000)</f>
        <v>0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0</v>
      </c>
      <c r="C224" s="276">
        <f>IF(C$25=0,0,C$25/CHI!C$10*1000)</f>
        <v>0</v>
      </c>
      <c r="D224" s="276">
        <f>IF(D$25=0,0,D$25/CHI!D$10*1000)</f>
        <v>0</v>
      </c>
      <c r="E224" s="276">
        <f>IF(E$25=0,0,E$25/CHI!E$10*1000)</f>
        <v>0</v>
      </c>
      <c r="F224" s="276">
        <f>IF(F$25=0,0,F$25/CHI!F$10*1000)</f>
        <v>0</v>
      </c>
      <c r="G224" s="276">
        <f>IF(G$25=0,0,G$25/CHI!G$10*1000)</f>
        <v>0</v>
      </c>
      <c r="H224" s="276">
        <f>IF(H$25=0,0,H$25/CHI!H$10*1000)</f>
        <v>0</v>
      </c>
      <c r="I224" s="276">
        <f>IF(I$25=0,0,I$25/CHI!I$10*1000)</f>
        <v>0</v>
      </c>
      <c r="J224" s="276">
        <f>IF(J$25=0,0,J$25/CHI!J$10*1000)</f>
        <v>0</v>
      </c>
      <c r="K224" s="276">
        <f>IF(K$25=0,0,K$25/CHI!K$10*1000)</f>
        <v>0</v>
      </c>
      <c r="L224" s="276">
        <f>IF(L$25=0,0,L$25/CHI!L$10*1000)</f>
        <v>0</v>
      </c>
      <c r="M224" s="276">
        <f>IF(M$25=0,0,M$25/CHI!M$10*1000)</f>
        <v>0</v>
      </c>
      <c r="N224" s="276">
        <f>IF(N$25=0,0,N$25/CHI!N$10*1000)</f>
        <v>0</v>
      </c>
      <c r="O224" s="276">
        <f>IF(O$25=0,0,O$25/CHI!O$10*1000)</f>
        <v>0</v>
      </c>
      <c r="P224" s="276">
        <f>IF(P$25=0,0,P$25/CHI!P$10*1000)</f>
        <v>0</v>
      </c>
      <c r="Q224" s="276">
        <f>IF(Q$25=0,0,Q$25/CHI!Q$10*1000)</f>
        <v>0</v>
      </c>
      <c r="R224" s="276">
        <f>IF(R$25=0,0,R$25/CHI!R$10*1000)</f>
        <v>0</v>
      </c>
      <c r="S224" s="276">
        <f>IF(S$25=0,0,S$25/CHI!S$10*1000)</f>
        <v>0</v>
      </c>
      <c r="T224" s="276">
        <f>IF(T$25=0,0,T$25/CHI!T$10*1000)</f>
        <v>0</v>
      </c>
      <c r="U224" s="276">
        <f>IF(U$25=0,0,U$25/CHI!U$10*1000)</f>
        <v>0</v>
      </c>
      <c r="V224" s="276">
        <f>IF(V$25=0,0,V$25/CHI!V$10*1000)</f>
        <v>0</v>
      </c>
      <c r="W224" s="276">
        <f>IF(W$25=0,0,W$25/CHI!W$10*1000)</f>
        <v>0</v>
      </c>
      <c r="X224" s="276">
        <f>IF(X$25=0,0,X$25/CHI!X$10*1000)</f>
        <v>0</v>
      </c>
      <c r="Y224" s="276">
        <f>IF(Y$25=0,0,Y$25/CHI!Y$10*1000)</f>
        <v>0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0</v>
      </c>
      <c r="C225" s="276">
        <f>IF(C$36=0,0,C$36/CHI!C$10*1000)</f>
        <v>0</v>
      </c>
      <c r="D225" s="276">
        <f>IF(D$36=0,0,D$36/CHI!D$10*1000)</f>
        <v>0</v>
      </c>
      <c r="E225" s="276">
        <f>IF(E$36=0,0,E$36/CHI!E$10*1000)</f>
        <v>0</v>
      </c>
      <c r="F225" s="276">
        <f>IF(F$36=0,0,F$36/CHI!F$10*1000)</f>
        <v>0</v>
      </c>
      <c r="G225" s="276">
        <f>IF(G$36=0,0,G$36/CHI!G$10*1000)</f>
        <v>0</v>
      </c>
      <c r="H225" s="276">
        <f>IF(H$36=0,0,H$36/CHI!H$10*1000)</f>
        <v>0</v>
      </c>
      <c r="I225" s="276">
        <f>IF(I$36=0,0,I$36/CHI!I$10*1000)</f>
        <v>0</v>
      </c>
      <c r="J225" s="276">
        <f>IF(J$36=0,0,J$36/CHI!J$10*1000)</f>
        <v>0</v>
      </c>
      <c r="K225" s="276">
        <f>IF(K$36=0,0,K$36/CHI!K$10*1000)</f>
        <v>0</v>
      </c>
      <c r="L225" s="276">
        <f>IF(L$36=0,0,L$36/CHI!L$10*1000)</f>
        <v>0</v>
      </c>
      <c r="M225" s="276">
        <f>IF(M$36=0,0,M$36/CHI!M$10*1000)</f>
        <v>0</v>
      </c>
      <c r="N225" s="276">
        <f>IF(N$36=0,0,N$36/CHI!N$10*1000)</f>
        <v>0</v>
      </c>
      <c r="O225" s="276">
        <f>IF(O$36=0,0,O$36/CHI!O$10*1000)</f>
        <v>0</v>
      </c>
      <c r="P225" s="276">
        <f>IF(P$36=0,0,P$36/CHI!P$10*1000)</f>
        <v>0</v>
      </c>
      <c r="Q225" s="276">
        <f>IF(Q$36=0,0,Q$36/CHI!Q$10*1000)</f>
        <v>0</v>
      </c>
      <c r="R225" s="276">
        <f>IF(R$36=0,0,R$36/CHI!R$10*1000)</f>
        <v>0</v>
      </c>
      <c r="S225" s="276">
        <f>IF(S$36=0,0,S$36/CHI!S$10*1000)</f>
        <v>0</v>
      </c>
      <c r="T225" s="276">
        <f>IF(T$36=0,0,T$36/CHI!T$10*1000)</f>
        <v>0</v>
      </c>
      <c r="U225" s="276">
        <f>IF(U$36=0,0,U$36/CHI!U$10*1000)</f>
        <v>0</v>
      </c>
      <c r="V225" s="276">
        <f>IF(V$36=0,0,V$36/CHI!V$10*1000)</f>
        <v>0</v>
      </c>
      <c r="W225" s="276">
        <f>IF(W$36=0,0,W$36/CHI!W$10*1000)</f>
        <v>0</v>
      </c>
      <c r="X225" s="276">
        <f>IF(X$36=0,0,X$36/CHI!X$10*1000)</f>
        <v>0</v>
      </c>
      <c r="Y225" s="276">
        <f>IF(Y$36=0,0,Y$36/CHI!Y$10*1000)</f>
        <v>0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0</v>
      </c>
      <c r="C226" s="276">
        <f>IF(C$44=0,0,C$44/CHI!C$10*1000)</f>
        <v>0</v>
      </c>
      <c r="D226" s="276">
        <f>IF(D$44=0,0,D$44/CHI!D$10*1000)</f>
        <v>0</v>
      </c>
      <c r="E226" s="276">
        <f>IF(E$44=0,0,E$44/CHI!E$10*1000)</f>
        <v>0</v>
      </c>
      <c r="F226" s="276">
        <f>IF(F$44=0,0,F$44/CHI!F$10*1000)</f>
        <v>0</v>
      </c>
      <c r="G226" s="276">
        <f>IF(G$44=0,0,G$44/CHI!G$10*1000)</f>
        <v>0</v>
      </c>
      <c r="H226" s="276">
        <f>IF(H$44=0,0,H$44/CHI!H$10*1000)</f>
        <v>0</v>
      </c>
      <c r="I226" s="276">
        <f>IF(I$44=0,0,I$44/CHI!I$10*1000)</f>
        <v>0</v>
      </c>
      <c r="J226" s="276">
        <f>IF(J$44=0,0,J$44/CHI!J$10*1000)</f>
        <v>0</v>
      </c>
      <c r="K226" s="276">
        <f>IF(K$44=0,0,K$44/CHI!K$10*1000)</f>
        <v>0</v>
      </c>
      <c r="L226" s="276">
        <f>IF(L$44=0,0,L$44/CHI!L$10*1000)</f>
        <v>0</v>
      </c>
      <c r="M226" s="276">
        <f>IF(M$44=0,0,M$44/CHI!M$10*1000)</f>
        <v>0</v>
      </c>
      <c r="N226" s="276">
        <f>IF(N$44=0,0,N$44/CHI!N$10*1000)</f>
        <v>0</v>
      </c>
      <c r="O226" s="276">
        <f>IF(O$44=0,0,O$44/CHI!O$10*1000)</f>
        <v>0</v>
      </c>
      <c r="P226" s="276">
        <f>IF(P$44=0,0,P$44/CHI!P$10*1000)</f>
        <v>0</v>
      </c>
      <c r="Q226" s="276">
        <f>IF(Q$44=0,0,Q$44/CHI!Q$10*1000)</f>
        <v>0</v>
      </c>
      <c r="R226" s="276">
        <f>IF(R$44=0,0,R$44/CHI!R$10*1000)</f>
        <v>0</v>
      </c>
      <c r="S226" s="276">
        <f>IF(S$44=0,0,S$44/CHI!S$10*1000)</f>
        <v>0</v>
      </c>
      <c r="T226" s="276">
        <f>IF(T$44=0,0,T$44/CHI!T$10*1000)</f>
        <v>0</v>
      </c>
      <c r="U226" s="276">
        <f>IF(U$44=0,0,U$44/CHI!U$10*1000)</f>
        <v>0</v>
      </c>
      <c r="V226" s="276">
        <f>IF(V$44=0,0,V$44/CHI!V$10*1000)</f>
        <v>0</v>
      </c>
      <c r="W226" s="276">
        <f>IF(W$44=0,0,W$44/CHI!W$10*1000)</f>
        <v>0</v>
      </c>
      <c r="X226" s="276">
        <f>IF(X$44=0,0,X$44/CHI!X$10*1000)</f>
        <v>0</v>
      </c>
      <c r="Y226" s="276">
        <f>IF(Y$44=0,0,Y$44/CHI!Y$10*1000)</f>
        <v>0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0</v>
      </c>
      <c r="C227" s="277">
        <f>IF(C$58=0,0,C$58/CHI!C$10*1000)</f>
        <v>0</v>
      </c>
      <c r="D227" s="277">
        <f>IF(D$58=0,0,D$58/CHI!D$10*1000)</f>
        <v>0</v>
      </c>
      <c r="E227" s="277">
        <f>IF(E$58=0,0,E$58/CHI!E$10*1000)</f>
        <v>0</v>
      </c>
      <c r="F227" s="277">
        <f>IF(F$58=0,0,F$58/CHI!F$10*1000)</f>
        <v>0</v>
      </c>
      <c r="G227" s="277">
        <f>IF(G$58=0,0,G$58/CHI!G$10*1000)</f>
        <v>0</v>
      </c>
      <c r="H227" s="277">
        <f>IF(H$58=0,0,H$58/CHI!H$10*1000)</f>
        <v>0</v>
      </c>
      <c r="I227" s="277">
        <f>IF(I$58=0,0,I$58/CHI!I$10*1000)</f>
        <v>0</v>
      </c>
      <c r="J227" s="277">
        <f>IF(J$58=0,0,J$58/CHI!J$10*1000)</f>
        <v>0</v>
      </c>
      <c r="K227" s="277">
        <f>IF(K$58=0,0,K$58/CHI!K$10*1000)</f>
        <v>0</v>
      </c>
      <c r="L227" s="277">
        <f>IF(L$58=0,0,L$58/CHI!L$10*1000)</f>
        <v>0</v>
      </c>
      <c r="M227" s="277">
        <f>IF(M$58=0,0,M$58/CHI!M$10*1000)</f>
        <v>0</v>
      </c>
      <c r="N227" s="277">
        <f>IF(N$58=0,0,N$58/CHI!N$10*1000)</f>
        <v>0</v>
      </c>
      <c r="O227" s="277">
        <f>IF(O$58=0,0,O$58/CHI!O$10*1000)</f>
        <v>0</v>
      </c>
      <c r="P227" s="277">
        <f>IF(P$58=0,0,P$58/CHI!P$10*1000)</f>
        <v>0</v>
      </c>
      <c r="Q227" s="277">
        <f>IF(Q$58=0,0,Q$58/CHI!Q$10*1000)</f>
        <v>0</v>
      </c>
      <c r="R227" s="277">
        <f>IF(R$58=0,0,R$58/CHI!R$10*1000)</f>
        <v>0</v>
      </c>
      <c r="S227" s="277">
        <f>IF(S$58=0,0,S$58/CHI!S$10*1000)</f>
        <v>0</v>
      </c>
      <c r="T227" s="277">
        <f>IF(T$58=0,0,T$58/CHI!T$10*1000)</f>
        <v>0</v>
      </c>
      <c r="U227" s="277">
        <f>IF(U$58=0,0,U$58/CHI!U$10*1000)</f>
        <v>0</v>
      </c>
      <c r="V227" s="277">
        <f>IF(V$58=0,0,V$58/CHI!V$10*1000)</f>
        <v>0</v>
      </c>
      <c r="W227" s="277">
        <f>IF(W$58=0,0,W$58/CHI!W$10*1000)</f>
        <v>0</v>
      </c>
      <c r="X227" s="277">
        <f>IF(X$58=0,0,X$58/CHI!X$10*1000)</f>
        <v>0</v>
      </c>
      <c r="Y227" s="277">
        <f>IF(Y$58=0,0,Y$58/CHI!Y$10*1000)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0</v>
      </c>
      <c r="C229" s="320">
        <f t="shared" si="57"/>
        <v>0</v>
      </c>
      <c r="D229" s="320">
        <f t="shared" si="57"/>
        <v>0</v>
      </c>
      <c r="E229" s="320">
        <f t="shared" si="57"/>
        <v>0</v>
      </c>
      <c r="F229" s="320">
        <f t="shared" si="57"/>
        <v>0</v>
      </c>
      <c r="G229" s="320">
        <f t="shared" si="57"/>
        <v>0</v>
      </c>
      <c r="H229" s="320">
        <f t="shared" si="57"/>
        <v>0</v>
      </c>
      <c r="I229" s="320">
        <f t="shared" si="57"/>
        <v>0</v>
      </c>
      <c r="J229" s="320">
        <f t="shared" si="57"/>
        <v>0</v>
      </c>
      <c r="K229" s="320">
        <f t="shared" si="57"/>
        <v>0</v>
      </c>
      <c r="L229" s="320">
        <f t="shared" si="57"/>
        <v>384.31547150173878</v>
      </c>
      <c r="M229" s="320">
        <f t="shared" si="57"/>
        <v>456.47448691093126</v>
      </c>
      <c r="N229" s="320">
        <f t="shared" si="57"/>
        <v>423.05603925545154</v>
      </c>
      <c r="O229" s="320">
        <f t="shared" si="57"/>
        <v>433.77622154598112</v>
      </c>
      <c r="P229" s="320">
        <f t="shared" si="57"/>
        <v>363.75888598193717</v>
      </c>
      <c r="Q229" s="320">
        <f t="shared" si="57"/>
        <v>357.24862698232579</v>
      </c>
      <c r="R229" s="320">
        <f t="shared" si="57"/>
        <v>421.35632087564977</v>
      </c>
      <c r="S229" s="320">
        <f t="shared" si="57"/>
        <v>397.84930457418477</v>
      </c>
      <c r="T229" s="320">
        <f t="shared" si="57"/>
        <v>213.14042178196561</v>
      </c>
      <c r="U229" s="320">
        <f t="shared" si="57"/>
        <v>213.12769855828114</v>
      </c>
      <c r="V229" s="320">
        <f t="shared" si="57"/>
        <v>217.15654440719675</v>
      </c>
      <c r="W229" s="320">
        <f t="shared" si="57"/>
        <v>205.65131960860538</v>
      </c>
      <c r="X229" s="320">
        <f t="shared" si="57"/>
        <v>174.70344304495401</v>
      </c>
      <c r="Y229" s="320">
        <f t="shared" si="57"/>
        <v>167.87600970357016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0</v>
      </c>
      <c r="C230" s="273">
        <f>IF(C$62=0,0,C$62/CHI!C$11*1000)</f>
        <v>0</v>
      </c>
      <c r="D230" s="273">
        <f>IF(D$62=0,0,D$62/CHI!D$11*1000)</f>
        <v>0</v>
      </c>
      <c r="E230" s="273">
        <f>IF(E$62=0,0,E$62/CHI!E$11*1000)</f>
        <v>0</v>
      </c>
      <c r="F230" s="273">
        <f>IF(F$62=0,0,F$62/CHI!F$11*1000)</f>
        <v>0</v>
      </c>
      <c r="G230" s="273">
        <f>IF(G$62=0,0,G$62/CHI!G$11*1000)</f>
        <v>0</v>
      </c>
      <c r="H230" s="273">
        <f>IF(H$62=0,0,H$62/CHI!H$11*1000)</f>
        <v>0</v>
      </c>
      <c r="I230" s="273">
        <f>IF(I$62=0,0,I$62/CHI!I$11*1000)</f>
        <v>0</v>
      </c>
      <c r="J230" s="273">
        <f>IF(J$62=0,0,J$62/CHI!J$11*1000)</f>
        <v>0</v>
      </c>
      <c r="K230" s="273">
        <f>IF(K$62=0,0,K$62/CHI!K$11*1000)</f>
        <v>0</v>
      </c>
      <c r="L230" s="273">
        <f>IF(L$62=0,0,L$62/CHI!L$11*1000)</f>
        <v>6.5769689102055349</v>
      </c>
      <c r="M230" s="273">
        <f>IF(M$62=0,0,M$62/CHI!M$11*1000)</f>
        <v>7.8118596084197334</v>
      </c>
      <c r="N230" s="273">
        <f>IF(N$62=0,0,N$62/CHI!N$11*1000)</f>
        <v>7.2399542141389137</v>
      </c>
      <c r="O230" s="273">
        <f>IF(O$62=0,0,O$62/CHI!O$11*1000)</f>
        <v>7.4234136657218555</v>
      </c>
      <c r="P230" s="273">
        <f>IF(P$62=0,0,P$62/CHI!P$11*1000)</f>
        <v>6.2251745280137065</v>
      </c>
      <c r="Q230" s="273">
        <f>IF(Q$62=0,0,Q$62/CHI!Q$11*1000)</f>
        <v>6.1137614462803151</v>
      </c>
      <c r="R230" s="273">
        <f>IF(R$62=0,0,R$62/CHI!R$11*1000)</f>
        <v>7.2108661451720879</v>
      </c>
      <c r="S230" s="273">
        <f>IF(S$62=0,0,S$62/CHI!S$11*1000)</f>
        <v>6.8085796725970917</v>
      </c>
      <c r="T230" s="273">
        <f>IF(T$62=0,0,T$62/CHI!T$11*1000)</f>
        <v>1.9934116451980768</v>
      </c>
      <c r="U230" s="273">
        <f>IF(U$62=0,0,U$62/CHI!U$11*1000)</f>
        <v>2.2923510858393161</v>
      </c>
      <c r="V230" s="273">
        <f>IF(V$62=0,0,V$62/CHI!V$11*1000)</f>
        <v>2.3572499946139884</v>
      </c>
      <c r="W230" s="273">
        <f>IF(W$62=0,0,W$62/CHI!W$11*1000)</f>
        <v>2.4973932184247736</v>
      </c>
      <c r="X230" s="273">
        <f>IF(X$62=0,0,X$62/CHI!X$11*1000)</f>
        <v>2.2656366081320218</v>
      </c>
      <c r="Y230" s="273">
        <f>IF(Y$62=0,0,Y$62/CHI!Y$11*1000)</f>
        <v>2.3209166427698795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0</v>
      </c>
      <c r="C231" s="274">
        <f>IF(C$63=0,0,C$63/CHI!C$11*1000)</f>
        <v>0</v>
      </c>
      <c r="D231" s="274">
        <f>IF(D$63=0,0,D$63/CHI!D$11*1000)</f>
        <v>0</v>
      </c>
      <c r="E231" s="274">
        <f>IF(E$63=0,0,E$63/CHI!E$11*1000)</f>
        <v>0</v>
      </c>
      <c r="F231" s="274">
        <f>IF(F$63=0,0,F$63/CHI!F$11*1000)</f>
        <v>0</v>
      </c>
      <c r="G231" s="274">
        <f>IF(G$63=0,0,G$63/CHI!G$11*1000)</f>
        <v>0</v>
      </c>
      <c r="H231" s="274">
        <f>IF(H$63=0,0,H$63/CHI!H$11*1000)</f>
        <v>0</v>
      </c>
      <c r="I231" s="274">
        <f>IF(I$63=0,0,I$63/CHI!I$11*1000)</f>
        <v>0</v>
      </c>
      <c r="J231" s="274">
        <f>IF(J$63=0,0,J$63/CHI!J$11*1000)</f>
        <v>0</v>
      </c>
      <c r="K231" s="274">
        <f>IF(K$63=0,0,K$63/CHI!K$11*1000)</f>
        <v>0</v>
      </c>
      <c r="L231" s="274">
        <f>IF(L$63=0,0,L$63/CHI!L$11*1000)</f>
        <v>52.195290587615105</v>
      </c>
      <c r="M231" s="274">
        <f>IF(M$63=0,0,M$63/CHI!M$11*1000)</f>
        <v>61.995470536347554</v>
      </c>
      <c r="N231" s="274">
        <f>IF(N$63=0,0,N$63/CHI!N$11*1000)</f>
        <v>57.456788865404548</v>
      </c>
      <c r="O231" s="274">
        <f>IF(O$63=0,0,O$63/CHI!O$11*1000)</f>
        <v>58.912736052802288</v>
      </c>
      <c r="P231" s="274">
        <f>IF(P$63=0,0,P$63/CHI!P$11*1000)</f>
        <v>49.40342548131963</v>
      </c>
      <c r="Q231" s="274">
        <f>IF(Q$63=0,0,Q$63/CHI!Q$11*1000)</f>
        <v>48.519243382281189</v>
      </c>
      <c r="R231" s="274">
        <f>IF(R$63=0,0,R$63/CHI!R$11*1000)</f>
        <v>57.225943892122082</v>
      </c>
      <c r="S231" s="274">
        <f>IF(S$63=0,0,S$63/CHI!S$11*1000)</f>
        <v>54.033369984263594</v>
      </c>
      <c r="T231" s="274">
        <f>IF(T$63=0,0,T$63/CHI!T$11*1000)</f>
        <v>15.819855848854553</v>
      </c>
      <c r="U231" s="274">
        <f>IF(U$63=0,0,U$63/CHI!U$11*1000)</f>
        <v>18.192260399552197</v>
      </c>
      <c r="V231" s="274">
        <f>IF(V$63=0,0,V$63/CHI!V$11*1000)</f>
        <v>18.707302731143098</v>
      </c>
      <c r="W231" s="274">
        <f>IF(W$63=0,0,W$63/CHI!W$11*1000)</f>
        <v>19.819489270346391</v>
      </c>
      <c r="X231" s="274">
        <f>IF(X$63=0,0,X$63/CHI!X$11*1000)</f>
        <v>17.980252414435387</v>
      </c>
      <c r="Y231" s="274">
        <f>IF(Y$63=0,0,Y$63/CHI!Y$11*1000)</f>
        <v>18.418958680347522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0</v>
      </c>
      <c r="C232" s="274">
        <f>IF(C$64=0,0,C$64/CHI!C$11*1000)</f>
        <v>0</v>
      </c>
      <c r="D232" s="274">
        <f>IF(D$64=0,0,D$64/CHI!D$11*1000)</f>
        <v>0</v>
      </c>
      <c r="E232" s="274">
        <f>IF(E$64=0,0,E$64/CHI!E$11*1000)</f>
        <v>0</v>
      </c>
      <c r="F232" s="274">
        <f>IF(F$64=0,0,F$64/CHI!F$11*1000)</f>
        <v>0</v>
      </c>
      <c r="G232" s="274">
        <f>IF(G$64=0,0,G$64/CHI!G$11*1000)</f>
        <v>0</v>
      </c>
      <c r="H232" s="274">
        <f>IF(H$64=0,0,H$64/CHI!H$11*1000)</f>
        <v>0</v>
      </c>
      <c r="I232" s="274">
        <f>IF(I$64=0,0,I$64/CHI!I$11*1000)</f>
        <v>0</v>
      </c>
      <c r="J232" s="274">
        <f>IF(J$64=0,0,J$64/CHI!J$11*1000)</f>
        <v>0</v>
      </c>
      <c r="K232" s="274">
        <f>IF(K$64=0,0,K$64/CHI!K$11*1000)</f>
        <v>0</v>
      </c>
      <c r="L232" s="274">
        <f>IF(L$64=0,0,L$64/CHI!L$11*1000)</f>
        <v>58.42647157382784</v>
      </c>
      <c r="M232" s="274">
        <f>IF(M$64=0,0,M$64/CHI!M$11*1000)</f>
        <v>69.3966171319192</v>
      </c>
      <c r="N232" s="274">
        <f>IF(N$64=0,0,N$64/CHI!N$11*1000)</f>
        <v>64.316098321800226</v>
      </c>
      <c r="O232" s="274">
        <f>IF(O$64=0,0,O$64/CHI!O$11*1000)</f>
        <v>65.945859474575059</v>
      </c>
      <c r="P232" s="274">
        <f>IF(P$64=0,0,P$64/CHI!P$11*1000)</f>
        <v>55.301307877361346</v>
      </c>
      <c r="Q232" s="274">
        <f>IF(Q$64=0,0,Q$64/CHI!Q$11*1000)</f>
        <v>54.311570303454346</v>
      </c>
      <c r="R232" s="274">
        <f>IF(R$64=0,0,R$64/CHI!R$11*1000)</f>
        <v>64.057694601510363</v>
      </c>
      <c r="S232" s="274">
        <f>IF(S$64=0,0,S$64/CHI!S$11*1000)</f>
        <v>60.483984663796228</v>
      </c>
      <c r="T232" s="274">
        <f>IF(T$64=0,0,T$64/CHI!T$11*1000)</f>
        <v>17.708462730054649</v>
      </c>
      <c r="U232" s="274">
        <f>IF(U$64=0,0,U$64/CHI!U$11*1000)</f>
        <v>20.364089808330672</v>
      </c>
      <c r="V232" s="274">
        <f>IF(V$64=0,0,V$64/CHI!V$11*1000)</f>
        <v>20.940618951232967</v>
      </c>
      <c r="W232" s="274">
        <f>IF(W$64=0,0,W$64/CHI!W$11*1000)</f>
        <v>22.185580603634865</v>
      </c>
      <c r="X232" s="274">
        <f>IF(X$64=0,0,X$64/CHI!X$11*1000)</f>
        <v>20.126771874540086</v>
      </c>
      <c r="Y232" s="274">
        <f>IF(Y$64=0,0,Y$64/CHI!Y$11*1000)</f>
        <v>20.617851795467992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0</v>
      </c>
      <c r="C233" s="274">
        <f>IF(C$65=0,0,C$65/CHI!C$11*1000)</f>
        <v>0</v>
      </c>
      <c r="D233" s="274">
        <f>IF(D$65=0,0,D$65/CHI!D$11*1000)</f>
        <v>0</v>
      </c>
      <c r="E233" s="274">
        <f>IF(E$65=0,0,E$65/CHI!E$11*1000)</f>
        <v>0</v>
      </c>
      <c r="F233" s="274">
        <f>IF(F$65=0,0,F$65/CHI!F$11*1000)</f>
        <v>0</v>
      </c>
      <c r="G233" s="274">
        <f>IF(G$65=0,0,G$65/CHI!G$11*1000)</f>
        <v>0</v>
      </c>
      <c r="H233" s="274">
        <f>IF(H$65=0,0,H$65/CHI!H$11*1000)</f>
        <v>0</v>
      </c>
      <c r="I233" s="274">
        <f>IF(I$65=0,0,I$65/CHI!I$11*1000)</f>
        <v>0</v>
      </c>
      <c r="J233" s="274">
        <f>IF(J$65=0,0,J$65/CHI!J$11*1000)</f>
        <v>0</v>
      </c>
      <c r="K233" s="274">
        <f>IF(K$65=0,0,K$65/CHI!K$11*1000)</f>
        <v>0</v>
      </c>
      <c r="L233" s="274">
        <f>IF(L$65=0,0,L$65/CHI!L$11*1000)</f>
        <v>94.061657721199666</v>
      </c>
      <c r="M233" s="274">
        <f>IF(M$65=0,0,M$65/CHI!M$11*1000)</f>
        <v>111.7226604968517</v>
      </c>
      <c r="N233" s="274">
        <f>IF(N$65=0,0,N$65/CHI!N$11*1000)</f>
        <v>103.54345664471293</v>
      </c>
      <c r="O233" s="274">
        <f>IF(O$65=0,0,O$65/CHI!O$11*1000)</f>
        <v>106.1672337031291</v>
      </c>
      <c r="P233" s="274">
        <f>IF(P$65=0,0,P$65/CHI!P$11*1000)</f>
        <v>89.030409555403665</v>
      </c>
      <c r="Q233" s="274">
        <f>IF(Q$65=0,0,Q$65/CHI!Q$11*1000)</f>
        <v>87.437016108855829</v>
      </c>
      <c r="R233" s="274">
        <f>IF(R$65=0,0,R$65/CHI!R$11*1000)</f>
        <v>103.12744859841017</v>
      </c>
      <c r="S233" s="274">
        <f>IF(S$65=0,0,S$65/CHI!S$11*1000)</f>
        <v>97.374079074266405</v>
      </c>
      <c r="T233" s="274">
        <f>IF(T$65=0,0,T$65/CHI!T$11*1000)</f>
        <v>28.509121211919389</v>
      </c>
      <c r="U233" s="274">
        <f>IF(U$65=0,0,U$65/CHI!U$11*1000)</f>
        <v>32.784455294969561</v>
      </c>
      <c r="V233" s="274">
        <f>IF(V$65=0,0,V$65/CHI!V$11*1000)</f>
        <v>33.7126182568121</v>
      </c>
      <c r="W233" s="274">
        <f>IF(W$65=0,0,W$65/CHI!W$11*1000)</f>
        <v>35.7169007963845</v>
      </c>
      <c r="X233" s="274">
        <f>IF(X$65=0,0,X$65/CHI!X$11*1000)</f>
        <v>32.402393574348537</v>
      </c>
      <c r="Y233" s="274">
        <f>IF(Y$65=0,0,Y$65/CHI!Y$11*1000)</f>
        <v>33.192990545067651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0</v>
      </c>
      <c r="C234" s="275">
        <f>IF(C$66=0,0,C$66/CHI!C$11*1000)</f>
        <v>0</v>
      </c>
      <c r="D234" s="275">
        <f>IF(D$66=0,0,D$66/CHI!D$11*1000)</f>
        <v>0</v>
      </c>
      <c r="E234" s="275">
        <f>IF(E$66=0,0,E$66/CHI!E$11*1000)</f>
        <v>0</v>
      </c>
      <c r="F234" s="275">
        <f>IF(F$66=0,0,F$66/CHI!F$11*1000)</f>
        <v>0</v>
      </c>
      <c r="G234" s="275">
        <f>IF(G$66=0,0,G$66/CHI!G$11*1000)</f>
        <v>0</v>
      </c>
      <c r="H234" s="275">
        <f>IF(H$66=0,0,H$66/CHI!H$11*1000)</f>
        <v>0</v>
      </c>
      <c r="I234" s="275">
        <f>IF(I$66=0,0,I$66/CHI!I$11*1000)</f>
        <v>0</v>
      </c>
      <c r="J234" s="275">
        <f>IF(J$66=0,0,J$66/CHI!J$11*1000)</f>
        <v>0</v>
      </c>
      <c r="K234" s="275">
        <f>IF(K$66=0,0,K$66/CHI!K$11*1000)</f>
        <v>0</v>
      </c>
      <c r="L234" s="275">
        <f>IF(L$66=0,0,L$66/CHI!L$11*1000)</f>
        <v>18.415512948575465</v>
      </c>
      <c r="M234" s="275">
        <f>IF(M$66=0,0,M$66/CHI!M$11*1000)</f>
        <v>21.873206903575213</v>
      </c>
      <c r="N234" s="275">
        <f>IF(N$66=0,0,N$66/CHI!N$11*1000)</f>
        <v>20.271871799588929</v>
      </c>
      <c r="O234" s="275">
        <f>IF(O$66=0,0,O$66/CHI!O$11*1000)</f>
        <v>20.785558264021166</v>
      </c>
      <c r="P234" s="275">
        <f>IF(P$66=0,0,P$66/CHI!P$11*1000)</f>
        <v>17.430488678438351</v>
      </c>
      <c r="Q234" s="275">
        <f>IF(Q$66=0,0,Q$66/CHI!Q$11*1000)</f>
        <v>17.118532049584857</v>
      </c>
      <c r="R234" s="275">
        <f>IF(R$66=0,0,R$66/CHI!R$11*1000)</f>
        <v>20.190425206481816</v>
      </c>
      <c r="S234" s="275">
        <f>IF(S$66=0,0,S$66/CHI!S$11*1000)</f>
        <v>19.064023083271827</v>
      </c>
      <c r="T234" s="275">
        <f>IF(T$66=0,0,T$66/CHI!T$11*1000)</f>
        <v>6.1743852733509179</v>
      </c>
      <c r="U234" s="275">
        <f>IF(U$66=0,0,U$66/CHI!U$11*1000)</f>
        <v>6.4287556371433094</v>
      </c>
      <c r="V234" s="275">
        <f>IF(V$66=0,0,V$66/CHI!V$11*1000)</f>
        <v>6.5890395576972072</v>
      </c>
      <c r="W234" s="275">
        <f>IF(W$66=0,0,W$66/CHI!W$11*1000)</f>
        <v>6.6339908793418649</v>
      </c>
      <c r="X234" s="275">
        <f>IF(X$66=0,0,X$66/CHI!X$11*1000)</f>
        <v>6.0305839965602788</v>
      </c>
      <c r="Y234" s="275">
        <f>IF(Y$66=0,0,Y$66/CHI!Y$11*1000)</f>
        <v>6.238898492936265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0</v>
      </c>
      <c r="C235" s="276">
        <f>IF(C$72=0,0,C$72/CHI!C$11*1000)</f>
        <v>0</v>
      </c>
      <c r="D235" s="276">
        <f>IF(D$72=0,0,D$72/CHI!D$11*1000)</f>
        <v>0</v>
      </c>
      <c r="E235" s="276">
        <f>IF(E$72=0,0,E$72/CHI!E$11*1000)</f>
        <v>0</v>
      </c>
      <c r="F235" s="276">
        <f>IF(F$72=0,0,F$72/CHI!F$11*1000)</f>
        <v>0</v>
      </c>
      <c r="G235" s="276">
        <f>IF(G$72=0,0,G$72/CHI!G$11*1000)</f>
        <v>0</v>
      </c>
      <c r="H235" s="276">
        <f>IF(H$72=0,0,H$72/CHI!H$11*1000)</f>
        <v>0</v>
      </c>
      <c r="I235" s="276">
        <f>IF(I$72=0,0,I$72/CHI!I$11*1000)</f>
        <v>0</v>
      </c>
      <c r="J235" s="276">
        <f>IF(J$72=0,0,J$72/CHI!J$11*1000)</f>
        <v>0</v>
      </c>
      <c r="K235" s="276">
        <f>IF(K$72=0,0,K$72/CHI!K$11*1000)</f>
        <v>0</v>
      </c>
      <c r="L235" s="276">
        <f>IF(L$72=0,0,L$72/CHI!L$11*1000)</f>
        <v>0.27887882895716781</v>
      </c>
      <c r="M235" s="276">
        <f>IF(M$72=0,0,M$72/CHI!M$11*1000)</f>
        <v>0.3312410761427505</v>
      </c>
      <c r="N235" s="276">
        <f>IF(N$72=0,0,N$72/CHI!N$11*1000)</f>
        <v>0.30699095290074502</v>
      </c>
      <c r="O235" s="276">
        <f>IF(O$72=0,0,O$72/CHI!O$11*1000)</f>
        <v>0.3147700617451224</v>
      </c>
      <c r="P235" s="276">
        <f>IF(P$72=0,0,P$72/CHI!P$11*1000)</f>
        <v>0.26396192625033993</v>
      </c>
      <c r="Q235" s="276">
        <f>IF(Q$72=0,0,Q$72/CHI!Q$11*1000)</f>
        <v>0.2592377516056788</v>
      </c>
      <c r="R235" s="276">
        <f>IF(R$72=0,0,R$72/CHI!R$11*1000)</f>
        <v>0.30575755090039408</v>
      </c>
      <c r="S235" s="276">
        <f>IF(S$72=0,0,S$72/CHI!S$11*1000)</f>
        <v>0.2886996657395049</v>
      </c>
      <c r="T235" s="276">
        <f>IF(T$72=0,0,T$72/CHI!T$11*1000)</f>
        <v>85.083639408899458</v>
      </c>
      <c r="U235" s="276">
        <f>IF(U$72=0,0,U$72/CHI!U$11*1000)</f>
        <v>77.057064623216988</v>
      </c>
      <c r="V235" s="276">
        <f>IF(V$72=0,0,V$72/CHI!V$11*1000)</f>
        <v>77.901141661759283</v>
      </c>
      <c r="W235" s="276">
        <f>IF(W$72=0,0,W$72/CHI!W$11*1000)</f>
        <v>65.974999875487583</v>
      </c>
      <c r="X235" s="276">
        <f>IF(X$72=0,0,X$72/CHI!X$11*1000)</f>
        <v>51.271580221541015</v>
      </c>
      <c r="Y235" s="276">
        <f>IF(Y$72=0,0,Y$72/CHI!Y$11*1000)</f>
        <v>43.78555507775279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0</v>
      </c>
      <c r="C236" s="276">
        <f>IF(C$85=0,0,C$85/CHI!C$11*1000)</f>
        <v>0</v>
      </c>
      <c r="D236" s="276">
        <f>IF(D$85=0,0,D$85/CHI!D$11*1000)</f>
        <v>0</v>
      </c>
      <c r="E236" s="276">
        <f>IF(E$85=0,0,E$85/CHI!E$11*1000)</f>
        <v>0</v>
      </c>
      <c r="F236" s="276">
        <f>IF(F$85=0,0,F$85/CHI!F$11*1000)</f>
        <v>0</v>
      </c>
      <c r="G236" s="276">
        <f>IF(G$85=0,0,G$85/CHI!G$11*1000)</f>
        <v>0</v>
      </c>
      <c r="H236" s="276">
        <f>IF(H$85=0,0,H$85/CHI!H$11*1000)</f>
        <v>0</v>
      </c>
      <c r="I236" s="276">
        <f>IF(I$85=0,0,I$85/CHI!I$11*1000)</f>
        <v>0</v>
      </c>
      <c r="J236" s="276">
        <f>IF(J$85=0,0,J$85/CHI!J$11*1000)</f>
        <v>0</v>
      </c>
      <c r="K236" s="276">
        <f>IF(K$85=0,0,K$85/CHI!K$11*1000)</f>
        <v>0</v>
      </c>
      <c r="L236" s="276">
        <f>IF(L$85=0,0,L$85/CHI!L$11*1000)</f>
        <v>116.7665788749875</v>
      </c>
      <c r="M236" s="276">
        <f>IF(M$85=0,0,M$85/CHI!M$11*1000)</f>
        <v>138.69065424826007</v>
      </c>
      <c r="N236" s="276">
        <f>IF(N$85=0,0,N$85/CHI!N$11*1000)</f>
        <v>128.53712649983174</v>
      </c>
      <c r="O236" s="276">
        <f>IF(O$85=0,0,O$85/CHI!O$11*1000)</f>
        <v>131.79423974091472</v>
      </c>
      <c r="P236" s="276">
        <f>IF(P$85=0,0,P$85/CHI!P$11*1000)</f>
        <v>110.52087100608775</v>
      </c>
      <c r="Q236" s="276">
        <f>IF(Q$85=0,0,Q$85/CHI!Q$11*1000)</f>
        <v>108.54285885892057</v>
      </c>
      <c r="R236" s="276">
        <f>IF(R$85=0,0,R$85/CHI!R$11*1000)</f>
        <v>128.02070102394646</v>
      </c>
      <c r="S236" s="276">
        <f>IF(S$85=0,0,S$85/CHI!S$11*1000)</f>
        <v>120.87856370026546</v>
      </c>
      <c r="T236" s="276">
        <f>IF(T$85=0,0,T$85/CHI!T$11*1000)</f>
        <v>44.592788081605022</v>
      </c>
      <c r="U236" s="276">
        <f>IF(U$85=0,0,U$85/CHI!U$11*1000)</f>
        <v>41.217551867215803</v>
      </c>
      <c r="V236" s="276">
        <f>IF(V$85=0,0,V$85/CHI!V$11*1000)</f>
        <v>41.767986083744972</v>
      </c>
      <c r="W236" s="276">
        <f>IF(W$85=0,0,W$85/CHI!W$11*1000)</f>
        <v>37.10303385217091</v>
      </c>
      <c r="X236" s="276">
        <f>IF(X$85=0,0,X$85/CHI!X$11*1000)</f>
        <v>30.553308541519478</v>
      </c>
      <c r="Y236" s="276">
        <f>IF(Y$85=0,0,Y$85/CHI!Y$11*1000)</f>
        <v>29.076190384441478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0</v>
      </c>
      <c r="C237" s="276">
        <f>IF(C$93=0,0,C$93/CHI!C$11*1000)</f>
        <v>0</v>
      </c>
      <c r="D237" s="276">
        <f>IF(D$93=0,0,D$93/CHI!D$11*1000)</f>
        <v>0</v>
      </c>
      <c r="E237" s="276">
        <f>IF(E$93=0,0,E$93/CHI!E$11*1000)</f>
        <v>0</v>
      </c>
      <c r="F237" s="276">
        <f>IF(F$93=0,0,F$93/CHI!F$11*1000)</f>
        <v>0</v>
      </c>
      <c r="G237" s="276">
        <f>IF(G$93=0,0,G$93/CHI!G$11*1000)</f>
        <v>0</v>
      </c>
      <c r="H237" s="276">
        <f>IF(H$93=0,0,H$93/CHI!H$11*1000)</f>
        <v>0</v>
      </c>
      <c r="I237" s="276">
        <f>IF(I$93=0,0,I$93/CHI!I$11*1000)</f>
        <v>0</v>
      </c>
      <c r="J237" s="276">
        <f>IF(J$93=0,0,J$93/CHI!J$11*1000)</f>
        <v>0</v>
      </c>
      <c r="K237" s="276">
        <f>IF(K$93=0,0,K$93/CHI!K$11*1000)</f>
        <v>0</v>
      </c>
      <c r="L237" s="276">
        <f>IF(L$93=0,0,L$93/CHI!L$11*1000)</f>
        <v>19.753611265380684</v>
      </c>
      <c r="M237" s="276">
        <f>IF(M$93=0,0,M$93/CHI!M$11*1000)</f>
        <v>23.462546360072423</v>
      </c>
      <c r="N237" s="276">
        <f>IF(N$93=0,0,N$93/CHI!N$11*1000)</f>
        <v>21.744855886932488</v>
      </c>
      <c r="O237" s="276">
        <f>IF(O$93=0,0,O$93/CHI!O$11*1000)</f>
        <v>22.295867567085935</v>
      </c>
      <c r="P237" s="276">
        <f>IF(P$93=0,0,P$93/CHI!P$11*1000)</f>
        <v>18.697013679769618</v>
      </c>
      <c r="Q237" s="276">
        <f>IF(Q$93=0,0,Q$93/CHI!Q$11*1000)</f>
        <v>18.362389822414219</v>
      </c>
      <c r="R237" s="276">
        <f>IF(R$93=0,0,R$93/CHI!R$11*1000)</f>
        <v>21.657491264311311</v>
      </c>
      <c r="S237" s="276">
        <f>IF(S$93=0,0,S$93/CHI!S$11*1000)</f>
        <v>20.449243102420674</v>
      </c>
      <c r="T237" s="276">
        <f>IF(T$93=0,0,T$93/CHI!T$11*1000)</f>
        <v>7.851485247598208</v>
      </c>
      <c r="U237" s="276">
        <f>IF(U$93=0,0,U$93/CHI!U$11*1000)</f>
        <v>8.573002792951705</v>
      </c>
      <c r="V237" s="276">
        <f>IF(V$93=0,0,V$93/CHI!V$11*1000)</f>
        <v>8.7863771674340718</v>
      </c>
      <c r="W237" s="276">
        <f>IF(W$93=0,0,W$93/CHI!W$11*1000)</f>
        <v>8.9455725447538033</v>
      </c>
      <c r="X237" s="276">
        <f>IF(X$93=0,0,X$93/CHI!X$11*1000)</f>
        <v>7.9272137053033775</v>
      </c>
      <c r="Y237" s="276">
        <f>IF(Y$93=0,0,Y$93/CHI!Y$11*1000)</f>
        <v>7.9289949098252483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0</v>
      </c>
      <c r="C238" s="277">
        <f>IF(C$107=0,0,C$107/CHI!C$11*1000)</f>
        <v>0</v>
      </c>
      <c r="D238" s="277">
        <f>IF(D$107=0,0,D$107/CHI!D$11*1000)</f>
        <v>0</v>
      </c>
      <c r="E238" s="277">
        <f>IF(E$107=0,0,E$107/CHI!E$11*1000)</f>
        <v>0</v>
      </c>
      <c r="F238" s="277">
        <f>IF(F$107=0,0,F$107/CHI!F$11*1000)</f>
        <v>0</v>
      </c>
      <c r="G238" s="277">
        <f>IF(G$107=0,0,G$107/CHI!G$11*1000)</f>
        <v>0</v>
      </c>
      <c r="H238" s="277">
        <f>IF(H$107=0,0,H$107/CHI!H$11*1000)</f>
        <v>0</v>
      </c>
      <c r="I238" s="277">
        <f>IF(I$107=0,0,I$107/CHI!I$11*1000)</f>
        <v>0</v>
      </c>
      <c r="J238" s="277">
        <f>IF(J$107=0,0,J$107/CHI!J$11*1000)</f>
        <v>0</v>
      </c>
      <c r="K238" s="277">
        <f>IF(K$107=0,0,K$107/CHI!K$11*1000)</f>
        <v>0</v>
      </c>
      <c r="L238" s="277">
        <f>IF(L$107=0,0,L$107/CHI!L$11*1000)</f>
        <v>17.840500790989761</v>
      </c>
      <c r="M238" s="277">
        <f>IF(M$107=0,0,M$107/CHI!M$11*1000)</f>
        <v>21.190230549342505</v>
      </c>
      <c r="N238" s="277">
        <f>IF(N$107=0,0,N$107/CHI!N$11*1000)</f>
        <v>19.638896070140991</v>
      </c>
      <c r="O238" s="277">
        <f>IF(O$107=0,0,O$107/CHI!O$11*1000)</f>
        <v>20.136543015985794</v>
      </c>
      <c r="P238" s="277">
        <f>IF(P$107=0,0,P$107/CHI!P$11*1000)</f>
        <v>16.886233249292811</v>
      </c>
      <c r="Q238" s="277">
        <f>IF(Q$107=0,0,Q$107/CHI!Q$11*1000)</f>
        <v>16.584017258928789</v>
      </c>
      <c r="R238" s="277">
        <f>IF(R$107=0,0,R$107/CHI!R$11*1000)</f>
        <v>19.559992592795108</v>
      </c>
      <c r="S238" s="277">
        <f>IF(S$107=0,0,S$107/CHI!S$11*1000)</f>
        <v>18.468761627563982</v>
      </c>
      <c r="T238" s="277">
        <f>IF(T$107=0,0,T$107/CHI!T$11*1000)</f>
        <v>5.4072723344853273</v>
      </c>
      <c r="U238" s="277">
        <f>IF(U$107=0,0,U$107/CHI!U$11*1000)</f>
        <v>6.2181670490615888</v>
      </c>
      <c r="V238" s="277">
        <f>IF(V$107=0,0,V$107/CHI!V$11*1000)</f>
        <v>6.3942100027590421</v>
      </c>
      <c r="W238" s="277">
        <f>IF(W$107=0,0,W$107/CHI!W$11*1000)</f>
        <v>6.7743585680606895</v>
      </c>
      <c r="X238" s="277">
        <f>IF(X$107=0,0,X$107/CHI!X$11*1000)</f>
        <v>6.1457021085738326</v>
      </c>
      <c r="Y238" s="277">
        <f>IF(Y$107=0,0,Y$107/CHI!Y$11*1000)</f>
        <v>6.2956531749613172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0</v>
      </c>
      <c r="C240" s="320">
        <f t="shared" si="58"/>
        <v>0</v>
      </c>
      <c r="D240" s="320">
        <f t="shared" si="58"/>
        <v>0</v>
      </c>
      <c r="E240" s="320">
        <f t="shared" si="58"/>
        <v>0</v>
      </c>
      <c r="F240" s="320">
        <f t="shared" si="58"/>
        <v>0</v>
      </c>
      <c r="G240" s="320">
        <f t="shared" si="58"/>
        <v>0</v>
      </c>
      <c r="H240" s="320">
        <f t="shared" si="58"/>
        <v>0</v>
      </c>
      <c r="I240" s="320">
        <f t="shared" si="58"/>
        <v>0</v>
      </c>
      <c r="J240" s="320">
        <f t="shared" si="58"/>
        <v>0</v>
      </c>
      <c r="K240" s="320">
        <f t="shared" si="58"/>
        <v>0</v>
      </c>
      <c r="L240" s="320">
        <f t="shared" si="58"/>
        <v>0</v>
      </c>
      <c r="M240" s="320">
        <f t="shared" si="58"/>
        <v>0</v>
      </c>
      <c r="N240" s="320">
        <f t="shared" si="58"/>
        <v>0</v>
      </c>
      <c r="O240" s="320">
        <f t="shared" si="58"/>
        <v>0</v>
      </c>
      <c r="P240" s="320">
        <f t="shared" si="58"/>
        <v>0</v>
      </c>
      <c r="Q240" s="320">
        <f t="shared" si="58"/>
        <v>0</v>
      </c>
      <c r="R240" s="320">
        <f t="shared" si="58"/>
        <v>0</v>
      </c>
      <c r="S240" s="320">
        <f t="shared" si="58"/>
        <v>187.06512606606762</v>
      </c>
      <c r="T240" s="320">
        <f t="shared" si="58"/>
        <v>446.58446737460628</v>
      </c>
      <c r="U240" s="320">
        <f t="shared" si="58"/>
        <v>519.69667348426651</v>
      </c>
      <c r="V240" s="320">
        <f t="shared" si="58"/>
        <v>441.19716410541287</v>
      </c>
      <c r="W240" s="320">
        <f t="shared" si="58"/>
        <v>390.31548208966126</v>
      </c>
      <c r="X240" s="320">
        <f t="shared" si="58"/>
        <v>395.97745518496436</v>
      </c>
      <c r="Y240" s="320">
        <f t="shared" si="58"/>
        <v>344.03224248924266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0</v>
      </c>
      <c r="C241" s="273">
        <f>IF(C$111=0,0,C$111/CHI!C$12*1000)</f>
        <v>0</v>
      </c>
      <c r="D241" s="273">
        <f>IF(D$111=0,0,D$111/CHI!D$12*1000)</f>
        <v>0</v>
      </c>
      <c r="E241" s="273">
        <f>IF(E$111=0,0,E$111/CHI!E$12*1000)</f>
        <v>0</v>
      </c>
      <c r="F241" s="273">
        <f>IF(F$111=0,0,F$111/CHI!F$12*1000)</f>
        <v>0</v>
      </c>
      <c r="G241" s="273">
        <f>IF(G$111=0,0,G$111/CHI!G$12*1000)</f>
        <v>0</v>
      </c>
      <c r="H241" s="273">
        <f>IF(H$111=0,0,H$111/CHI!H$12*1000)</f>
        <v>0</v>
      </c>
      <c r="I241" s="273">
        <f>IF(I$111=0,0,I$111/CHI!I$12*1000)</f>
        <v>0</v>
      </c>
      <c r="J241" s="273">
        <f>IF(J$111=0,0,J$111/CHI!J$12*1000)</f>
        <v>0</v>
      </c>
      <c r="K241" s="273">
        <f>IF(K$111=0,0,K$111/CHI!K$12*1000)</f>
        <v>0</v>
      </c>
      <c r="L241" s="273">
        <f>IF(L$111=0,0,L$111/CHI!L$12*1000)</f>
        <v>0</v>
      </c>
      <c r="M241" s="273">
        <f>IF(M$111=0,0,M$111/CHI!M$12*1000)</f>
        <v>0</v>
      </c>
      <c r="N241" s="273">
        <f>IF(N$111=0,0,N$111/CHI!N$12*1000)</f>
        <v>0</v>
      </c>
      <c r="O241" s="273">
        <f>IF(O$111=0,0,O$111/CHI!O$12*1000)</f>
        <v>0</v>
      </c>
      <c r="P241" s="273">
        <f>IF(P$111=0,0,P$111/CHI!P$12*1000)</f>
        <v>0</v>
      </c>
      <c r="Q241" s="273">
        <f>IF(Q$111=0,0,Q$111/CHI!Q$12*1000)</f>
        <v>0</v>
      </c>
      <c r="R241" s="273">
        <f>IF(R$111=0,0,R$111/CHI!R$12*1000)</f>
        <v>0</v>
      </c>
      <c r="S241" s="273">
        <f>IF(S$111=0,0,S$111/CHI!S$12*1000)</f>
        <v>2.5972568749613489</v>
      </c>
      <c r="T241" s="273">
        <f>IF(T$111=0,0,T$111/CHI!T$12*1000)</f>
        <v>4.5779204388304366</v>
      </c>
      <c r="U241" s="273">
        <f>IF(U$111=0,0,U$111/CHI!U$12*1000)</f>
        <v>5.7706364058014525</v>
      </c>
      <c r="V241" s="273">
        <f>IF(V$111=0,0,V$111/CHI!V$12*1000)</f>
        <v>4.9237378731464911</v>
      </c>
      <c r="W241" s="273">
        <f>IF(W$111=0,0,W$111/CHI!W$12*1000)</f>
        <v>4.6251492001696946</v>
      </c>
      <c r="X241" s="273">
        <f>IF(X$111=0,0,X$111/CHI!X$12*1000)</f>
        <v>4.8504826973452104</v>
      </c>
      <c r="Y241" s="273">
        <f>IF(Y$111=0,0,Y$111/CHI!Y$12*1000)</f>
        <v>4.3471643200705907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0</v>
      </c>
      <c r="C242" s="274">
        <f>IF(C$112=0,0,C$112/CHI!C$12*1000)</f>
        <v>0</v>
      </c>
      <c r="D242" s="274">
        <f>IF(D$112=0,0,D$112/CHI!D$12*1000)</f>
        <v>0</v>
      </c>
      <c r="E242" s="274">
        <f>IF(E$112=0,0,E$112/CHI!E$12*1000)</f>
        <v>0</v>
      </c>
      <c r="F242" s="274">
        <f>IF(F$112=0,0,F$112/CHI!F$12*1000)</f>
        <v>0</v>
      </c>
      <c r="G242" s="274">
        <f>IF(G$112=0,0,G$112/CHI!G$12*1000)</f>
        <v>0</v>
      </c>
      <c r="H242" s="274">
        <f>IF(H$112=0,0,H$112/CHI!H$12*1000)</f>
        <v>0</v>
      </c>
      <c r="I242" s="274">
        <f>IF(I$112=0,0,I$112/CHI!I$12*1000)</f>
        <v>0</v>
      </c>
      <c r="J242" s="274">
        <f>IF(J$112=0,0,J$112/CHI!J$12*1000)</f>
        <v>0</v>
      </c>
      <c r="K242" s="274">
        <f>IF(K$112=0,0,K$112/CHI!K$12*1000)</f>
        <v>0</v>
      </c>
      <c r="L242" s="274">
        <f>IF(L$112=0,0,L$112/CHI!L$12*1000)</f>
        <v>0</v>
      </c>
      <c r="M242" s="274">
        <f>IF(M$112=0,0,M$112/CHI!M$12*1000)</f>
        <v>0</v>
      </c>
      <c r="N242" s="274">
        <f>IF(N$112=0,0,N$112/CHI!N$12*1000)</f>
        <v>0</v>
      </c>
      <c r="O242" s="274">
        <f>IF(O$112=0,0,O$112/CHI!O$12*1000)</f>
        <v>0</v>
      </c>
      <c r="P242" s="274">
        <f>IF(P$112=0,0,P$112/CHI!P$12*1000)</f>
        <v>0</v>
      </c>
      <c r="Q242" s="274">
        <f>IF(Q$112=0,0,Q$112/CHI!Q$12*1000)</f>
        <v>0</v>
      </c>
      <c r="R242" s="274">
        <f>IF(R$112=0,0,R$112/CHI!R$12*1000)</f>
        <v>0</v>
      </c>
      <c r="S242" s="274">
        <f>IF(S$112=0,0,S$112/CHI!S$12*1000)</f>
        <v>20.72643198552165</v>
      </c>
      <c r="T242" s="274">
        <f>IF(T$112=0,0,T$112/CHI!T$12*1000)</f>
        <v>36.532372875886779</v>
      </c>
      <c r="U242" s="274">
        <f>IF(U$112=0,0,U$112/CHI!U$12*1000)</f>
        <v>46.05039421824565</v>
      </c>
      <c r="V242" s="274">
        <f>IF(V$112=0,0,V$112/CHI!V$12*1000)</f>
        <v>39.292038891542596</v>
      </c>
      <c r="W242" s="274">
        <f>IF(W$112=0,0,W$112/CHI!W$12*1000)</f>
        <v>36.909264248894729</v>
      </c>
      <c r="X242" s="274">
        <f>IF(X$112=0,0,X$112/CHI!X$12*1000)</f>
        <v>38.707453503216229</v>
      </c>
      <c r="Y242" s="274">
        <f>IF(Y$112=0,0,Y$112/CHI!Y$12*1000)</f>
        <v>34.690910428784747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0</v>
      </c>
      <c r="C243" s="274">
        <f>IF(C$113=0,0,C$113/CHI!C$12*1000)</f>
        <v>0</v>
      </c>
      <c r="D243" s="274">
        <f>IF(D$113=0,0,D$113/CHI!D$12*1000)</f>
        <v>0</v>
      </c>
      <c r="E243" s="274">
        <f>IF(E$113=0,0,E$113/CHI!E$12*1000)</f>
        <v>0</v>
      </c>
      <c r="F243" s="274">
        <f>IF(F$113=0,0,F$113/CHI!F$12*1000)</f>
        <v>0</v>
      </c>
      <c r="G243" s="274">
        <f>IF(G$113=0,0,G$113/CHI!G$12*1000)</f>
        <v>0</v>
      </c>
      <c r="H243" s="274">
        <f>IF(H$113=0,0,H$113/CHI!H$12*1000)</f>
        <v>0</v>
      </c>
      <c r="I243" s="274">
        <f>IF(I$113=0,0,I$113/CHI!I$12*1000)</f>
        <v>0</v>
      </c>
      <c r="J243" s="274">
        <f>IF(J$113=0,0,J$113/CHI!J$12*1000)</f>
        <v>0</v>
      </c>
      <c r="K243" s="274">
        <f>IF(K$113=0,0,K$113/CHI!K$12*1000)</f>
        <v>0</v>
      </c>
      <c r="L243" s="274">
        <f>IF(L$113=0,0,L$113/CHI!L$12*1000)</f>
        <v>0</v>
      </c>
      <c r="M243" s="274">
        <f>IF(M$113=0,0,M$113/CHI!M$12*1000)</f>
        <v>0</v>
      </c>
      <c r="N243" s="274">
        <f>IF(N$113=0,0,N$113/CHI!N$12*1000)</f>
        <v>0</v>
      </c>
      <c r="O243" s="274">
        <f>IF(O$113=0,0,O$113/CHI!O$12*1000)</f>
        <v>0</v>
      </c>
      <c r="P243" s="274">
        <f>IF(P$113=0,0,P$113/CHI!P$12*1000)</f>
        <v>0</v>
      </c>
      <c r="Q243" s="274">
        <f>IF(Q$113=0,0,Q$113/CHI!Q$12*1000)</f>
        <v>0</v>
      </c>
      <c r="R243" s="274">
        <f>IF(R$113=0,0,R$113/CHI!R$12*1000)</f>
        <v>0</v>
      </c>
      <c r="S243" s="274">
        <f>IF(S$113=0,0,S$113/CHI!S$12*1000)</f>
        <v>25.412502458275142</v>
      </c>
      <c r="T243" s="274">
        <f>IF(T$113=0,0,T$113/CHI!T$12*1000)</f>
        <v>44.792032519809091</v>
      </c>
      <c r="U243" s="274">
        <f>IF(U$113=0,0,U$113/CHI!U$12*1000)</f>
        <v>56.461997756931048</v>
      </c>
      <c r="V243" s="274">
        <f>IF(V$113=0,0,V$113/CHI!V$12*1000)</f>
        <v>48.175635614440196</v>
      </c>
      <c r="W243" s="274">
        <f>IF(W$113=0,0,W$113/CHI!W$12*1000)</f>
        <v>45.254135835505572</v>
      </c>
      <c r="X243" s="274">
        <f>IF(X$113=0,0,X$113/CHI!X$12*1000)</f>
        <v>47.458880428198128</v>
      </c>
      <c r="Y243" s="274">
        <f>IF(Y$113=0,0,Y$113/CHI!Y$12*1000)</f>
        <v>42.534231032486474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0</v>
      </c>
      <c r="C244" s="274">
        <f>IF(C$114=0,0,C$114/CHI!C$12*1000)</f>
        <v>0</v>
      </c>
      <c r="D244" s="274">
        <f>IF(D$114=0,0,D$114/CHI!D$12*1000)</f>
        <v>0</v>
      </c>
      <c r="E244" s="274">
        <f>IF(E$114=0,0,E$114/CHI!E$12*1000)</f>
        <v>0</v>
      </c>
      <c r="F244" s="274">
        <f>IF(F$114=0,0,F$114/CHI!F$12*1000)</f>
        <v>0</v>
      </c>
      <c r="G244" s="274">
        <f>IF(G$114=0,0,G$114/CHI!G$12*1000)</f>
        <v>0</v>
      </c>
      <c r="H244" s="274">
        <f>IF(H$114=0,0,H$114/CHI!H$12*1000)</f>
        <v>0</v>
      </c>
      <c r="I244" s="274">
        <f>IF(I$114=0,0,I$114/CHI!I$12*1000)</f>
        <v>0</v>
      </c>
      <c r="J244" s="274">
        <f>IF(J$114=0,0,J$114/CHI!J$12*1000)</f>
        <v>0</v>
      </c>
      <c r="K244" s="274">
        <f>IF(K$114=0,0,K$114/CHI!K$12*1000)</f>
        <v>0</v>
      </c>
      <c r="L244" s="274">
        <f>IF(L$114=0,0,L$114/CHI!L$12*1000)</f>
        <v>0</v>
      </c>
      <c r="M244" s="274">
        <f>IF(M$114=0,0,M$114/CHI!M$12*1000)</f>
        <v>0</v>
      </c>
      <c r="N244" s="274">
        <f>IF(N$114=0,0,N$114/CHI!N$12*1000)</f>
        <v>0</v>
      </c>
      <c r="O244" s="274">
        <f>IF(O$114=0,0,O$114/CHI!O$12*1000)</f>
        <v>0</v>
      </c>
      <c r="P244" s="274">
        <f>IF(P$114=0,0,P$114/CHI!P$12*1000)</f>
        <v>0</v>
      </c>
      <c r="Q244" s="274">
        <f>IF(Q$114=0,0,Q$114/CHI!Q$12*1000)</f>
        <v>0</v>
      </c>
      <c r="R244" s="274">
        <f>IF(R$114=0,0,R$114/CHI!R$12*1000)</f>
        <v>0</v>
      </c>
      <c r="S244" s="274">
        <f>IF(S$114=0,0,S$114/CHI!S$12*1000)</f>
        <v>47.057084845924344</v>
      </c>
      <c r="T244" s="274">
        <f>IF(T$114=0,0,T$114/CHI!T$12*1000)</f>
        <v>82.942735693457692</v>
      </c>
      <c r="U244" s="274">
        <f>IF(U$114=0,0,U$114/CHI!U$12*1000)</f>
        <v>104.55235659615681</v>
      </c>
      <c r="V244" s="274">
        <f>IF(V$114=0,0,V$114/CHI!V$12*1000)</f>
        <v>89.208253942611435</v>
      </c>
      <c r="W244" s="274">
        <f>IF(W$114=0,0,W$114/CHI!W$12*1000)</f>
        <v>83.79842611473812</v>
      </c>
      <c r="X244" s="274">
        <f>IF(X$114=0,0,X$114/CHI!X$12*1000)</f>
        <v>87.881017096569721</v>
      </c>
      <c r="Y244" s="274">
        <f>IF(Y$114=0,0,Y$114/CHI!Y$12*1000)</f>
        <v>78.761897685526819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0</v>
      </c>
      <c r="C245" s="275">
        <f>IF(C$115=0,0,C$115/CHI!C$12*1000)</f>
        <v>0</v>
      </c>
      <c r="D245" s="275">
        <f>IF(D$115=0,0,D$115/CHI!D$12*1000)</f>
        <v>0</v>
      </c>
      <c r="E245" s="275">
        <f>IF(E$115=0,0,E$115/CHI!E$12*1000)</f>
        <v>0</v>
      </c>
      <c r="F245" s="275">
        <f>IF(F$115=0,0,F$115/CHI!F$12*1000)</f>
        <v>0</v>
      </c>
      <c r="G245" s="275">
        <f>IF(G$115=0,0,G$115/CHI!G$12*1000)</f>
        <v>0</v>
      </c>
      <c r="H245" s="275">
        <f>IF(H$115=0,0,H$115/CHI!H$12*1000)</f>
        <v>0</v>
      </c>
      <c r="I245" s="275">
        <f>IF(I$115=0,0,I$115/CHI!I$12*1000)</f>
        <v>0</v>
      </c>
      <c r="J245" s="275">
        <f>IF(J$115=0,0,J$115/CHI!J$12*1000)</f>
        <v>0</v>
      </c>
      <c r="K245" s="275">
        <f>IF(K$115=0,0,K$115/CHI!K$12*1000)</f>
        <v>0</v>
      </c>
      <c r="L245" s="275">
        <f>IF(L$115=0,0,L$115/CHI!L$12*1000)</f>
        <v>0</v>
      </c>
      <c r="M245" s="275">
        <f>IF(M$115=0,0,M$115/CHI!M$12*1000)</f>
        <v>0</v>
      </c>
      <c r="N245" s="275">
        <f>IF(N$115=0,0,N$115/CHI!N$12*1000)</f>
        <v>0</v>
      </c>
      <c r="O245" s="275">
        <f>IF(O$115=0,0,O$115/CHI!O$12*1000)</f>
        <v>0</v>
      </c>
      <c r="P245" s="275">
        <f>IF(P$115=0,0,P$115/CHI!P$12*1000)</f>
        <v>0</v>
      </c>
      <c r="Q245" s="275">
        <f>IF(Q$115=0,0,Q$115/CHI!Q$12*1000)</f>
        <v>0</v>
      </c>
      <c r="R245" s="275">
        <f>IF(R$115=0,0,R$115/CHI!R$12*1000)</f>
        <v>0</v>
      </c>
      <c r="S245" s="275">
        <f>IF(S$115=0,0,S$115/CHI!S$12*1000)</f>
        <v>7.272319249891777</v>
      </c>
      <c r="T245" s="275">
        <f>IF(T$115=0,0,T$115/CHI!T$12*1000)</f>
        <v>14.179632494962272</v>
      </c>
      <c r="U245" s="275">
        <f>IF(U$115=0,0,U$115/CHI!U$12*1000)</f>
        <v>16.183389862429198</v>
      </c>
      <c r="V245" s="275">
        <f>IF(V$115=0,0,V$115/CHI!V$12*1000)</f>
        <v>13.76294567484212</v>
      </c>
      <c r="W245" s="275">
        <f>IF(W$115=0,0,W$115/CHI!W$12*1000)</f>
        <v>12.286089904926742</v>
      </c>
      <c r="X245" s="275">
        <f>IF(X$115=0,0,X$115/CHI!X$12*1000)</f>
        <v>12.910827458036072</v>
      </c>
      <c r="Y245" s="275">
        <f>IF(Y$115=0,0,Y$115/CHI!Y$12*1000)</f>
        <v>11.685691948275572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0</v>
      </c>
      <c r="C246" s="276">
        <f>IF(C$121=0,0,C$121/CHI!C$12*1000)</f>
        <v>0</v>
      </c>
      <c r="D246" s="276">
        <f>IF(D$121=0,0,D$121/CHI!D$12*1000)</f>
        <v>0</v>
      </c>
      <c r="E246" s="276">
        <f>IF(E$121=0,0,E$121/CHI!E$12*1000)</f>
        <v>0</v>
      </c>
      <c r="F246" s="276">
        <f>IF(F$121=0,0,F$121/CHI!F$12*1000)</f>
        <v>0</v>
      </c>
      <c r="G246" s="276">
        <f>IF(G$121=0,0,G$121/CHI!G$12*1000)</f>
        <v>0</v>
      </c>
      <c r="H246" s="276">
        <f>IF(H$121=0,0,H$121/CHI!H$12*1000)</f>
        <v>0</v>
      </c>
      <c r="I246" s="276">
        <f>IF(I$121=0,0,I$121/CHI!I$12*1000)</f>
        <v>0</v>
      </c>
      <c r="J246" s="276">
        <f>IF(J$121=0,0,J$121/CHI!J$12*1000)</f>
        <v>0</v>
      </c>
      <c r="K246" s="276">
        <f>IF(K$121=0,0,K$121/CHI!K$12*1000)</f>
        <v>0</v>
      </c>
      <c r="L246" s="276">
        <f>IF(L$121=0,0,L$121/CHI!L$12*1000)</f>
        <v>0</v>
      </c>
      <c r="M246" s="276">
        <f>IF(M$121=0,0,M$121/CHI!M$12*1000)</f>
        <v>0</v>
      </c>
      <c r="N246" s="276">
        <f>IF(N$121=0,0,N$121/CHI!N$12*1000)</f>
        <v>0</v>
      </c>
      <c r="O246" s="276">
        <f>IF(O$121=0,0,O$121/CHI!O$12*1000)</f>
        <v>0</v>
      </c>
      <c r="P246" s="276">
        <f>IF(P$121=0,0,P$121/CHI!P$12*1000)</f>
        <v>0</v>
      </c>
      <c r="Q246" s="276">
        <f>IF(Q$121=0,0,Q$121/CHI!Q$12*1000)</f>
        <v>0</v>
      </c>
      <c r="R246" s="276">
        <f>IF(R$121=0,0,R$121/CHI!R$12*1000)</f>
        <v>0</v>
      </c>
      <c r="S246" s="276">
        <f>IF(S$121=0,0,S$121/CHI!S$12*1000)</f>
        <v>7.4738014791121035E-2</v>
      </c>
      <c r="T246" s="276">
        <f>IF(T$121=0,0,T$121/CHI!T$12*1000)</f>
        <v>93.730384412628069</v>
      </c>
      <c r="U246" s="276">
        <f>IF(U$121=0,0,U$121/CHI!U$12*1000)</f>
        <v>93.060727238241398</v>
      </c>
      <c r="V246" s="276">
        <f>IF(V$121=0,0,V$121/CHI!V$12*1000)</f>
        <v>78.063570252946704</v>
      </c>
      <c r="W246" s="276">
        <f>IF(W$121=0,0,W$121/CHI!W$12*1000)</f>
        <v>58.626176238963581</v>
      </c>
      <c r="X246" s="276">
        <f>IF(X$121=0,0,X$121/CHI!X$12*1000)</f>
        <v>52.673621569179211</v>
      </c>
      <c r="Y246" s="276">
        <f>IF(Y$121=0,0,Y$121/CHI!Y$12*1000)</f>
        <v>39.361036180531933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0</v>
      </c>
      <c r="C247" s="276">
        <f>IF(C$134=0,0,C$134/CHI!C$12*1000)</f>
        <v>0</v>
      </c>
      <c r="D247" s="276">
        <f>IF(D$134=0,0,D$134/CHI!D$12*1000)</f>
        <v>0</v>
      </c>
      <c r="E247" s="276">
        <f>IF(E$134=0,0,E$134/CHI!E$12*1000)</f>
        <v>0</v>
      </c>
      <c r="F247" s="276">
        <f>IF(F$134=0,0,F$134/CHI!F$12*1000)</f>
        <v>0</v>
      </c>
      <c r="G247" s="276">
        <f>IF(G$134=0,0,G$134/CHI!G$12*1000)</f>
        <v>0</v>
      </c>
      <c r="H247" s="276">
        <f>IF(H$134=0,0,H$134/CHI!H$12*1000)</f>
        <v>0</v>
      </c>
      <c r="I247" s="276">
        <f>IF(I$134=0,0,I$134/CHI!I$12*1000)</f>
        <v>0</v>
      </c>
      <c r="J247" s="276">
        <f>IF(J$134=0,0,J$134/CHI!J$12*1000)</f>
        <v>0</v>
      </c>
      <c r="K247" s="276">
        <f>IF(K$134=0,0,K$134/CHI!K$12*1000)</f>
        <v>0</v>
      </c>
      <c r="L247" s="276">
        <f>IF(L$134=0,0,L$134/CHI!L$12*1000)</f>
        <v>0</v>
      </c>
      <c r="M247" s="276">
        <f>IF(M$134=0,0,M$134/CHI!M$12*1000)</f>
        <v>0</v>
      </c>
      <c r="N247" s="276">
        <f>IF(N$134=0,0,N$134/CHI!N$12*1000)</f>
        <v>0</v>
      </c>
      <c r="O247" s="276">
        <f>IF(O$134=0,0,O$134/CHI!O$12*1000)</f>
        <v>0</v>
      </c>
      <c r="P247" s="276">
        <f>IF(P$134=0,0,P$134/CHI!P$12*1000)</f>
        <v>0</v>
      </c>
      <c r="Q247" s="276">
        <f>IF(Q$134=0,0,Q$134/CHI!Q$12*1000)</f>
        <v>0</v>
      </c>
      <c r="R247" s="276">
        <f>IF(R$134=0,0,R$134/CHI!R$12*1000)</f>
        <v>0</v>
      </c>
      <c r="S247" s="276">
        <f>IF(S$134=0,0,S$134/CHI!S$12*1000)</f>
        <v>24.824747913552589</v>
      </c>
      <c r="T247" s="276">
        <f>IF(T$134=0,0,T$134/CHI!T$12*1000)</f>
        <v>55.133181149427571</v>
      </c>
      <c r="U247" s="276">
        <f>IF(U$134=0,0,U$134/CHI!U$12*1000)</f>
        <v>55.860130622611294</v>
      </c>
      <c r="V247" s="276">
        <f>IF(V$134=0,0,V$134/CHI!V$12*1000)</f>
        <v>46.968857004607919</v>
      </c>
      <c r="W247" s="276">
        <f>IF(W$134=0,0,W$134/CHI!W$12*1000)</f>
        <v>36.993499532571242</v>
      </c>
      <c r="X247" s="276">
        <f>IF(X$134=0,0,X$134/CHI!X$12*1000)</f>
        <v>35.21519742688605</v>
      </c>
      <c r="Y247" s="276">
        <f>IF(Y$134=0,0,Y$134/CHI!Y$12*1000)</f>
        <v>29.319812796707158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0</v>
      </c>
      <c r="C248" s="276">
        <f>IF(C$142=0,0,C$142/CHI!C$12*1000)</f>
        <v>0</v>
      </c>
      <c r="D248" s="276">
        <f>IF(D$142=0,0,D$142/CHI!D$12*1000)</f>
        <v>0</v>
      </c>
      <c r="E248" s="276">
        <f>IF(E$142=0,0,E$142/CHI!E$12*1000)</f>
        <v>0</v>
      </c>
      <c r="F248" s="276">
        <f>IF(F$142=0,0,F$142/CHI!F$12*1000)</f>
        <v>0</v>
      </c>
      <c r="G248" s="276">
        <f>IF(G$142=0,0,G$142/CHI!G$12*1000)</f>
        <v>0</v>
      </c>
      <c r="H248" s="276">
        <f>IF(H$142=0,0,H$142/CHI!H$12*1000)</f>
        <v>0</v>
      </c>
      <c r="I248" s="276">
        <f>IF(I$142=0,0,I$142/CHI!I$12*1000)</f>
        <v>0</v>
      </c>
      <c r="J248" s="276">
        <f>IF(J$142=0,0,J$142/CHI!J$12*1000)</f>
        <v>0</v>
      </c>
      <c r="K248" s="276">
        <f>IF(K$142=0,0,K$142/CHI!K$12*1000)</f>
        <v>0</v>
      </c>
      <c r="L248" s="276">
        <f>IF(L$142=0,0,L$142/CHI!L$12*1000)</f>
        <v>0</v>
      </c>
      <c r="M248" s="276">
        <f>IF(M$142=0,0,M$142/CHI!M$12*1000)</f>
        <v>0</v>
      </c>
      <c r="N248" s="276">
        <f>IF(N$142=0,0,N$142/CHI!N$12*1000)</f>
        <v>0</v>
      </c>
      <c r="O248" s="276">
        <f>IF(O$142=0,0,O$142/CHI!O$12*1000)</f>
        <v>0</v>
      </c>
      <c r="P248" s="276">
        <f>IF(P$142=0,0,P$142/CHI!P$12*1000)</f>
        <v>0</v>
      </c>
      <c r="Q248" s="276">
        <f>IF(Q$142=0,0,Q$142/CHI!Q$12*1000)</f>
        <v>0</v>
      </c>
      <c r="R248" s="276">
        <f>IF(R$142=0,0,R$142/CHI!R$12*1000)</f>
        <v>0</v>
      </c>
      <c r="S248" s="276">
        <f>IF(S$142=0,0,S$142/CHI!S$12*1000)</f>
        <v>15.118905873134892</v>
      </c>
      <c r="T248" s="276">
        <f>IF(T$142=0,0,T$142/CHI!T$12*1000)</f>
        <v>37.175129144844576</v>
      </c>
      <c r="U248" s="276">
        <f>IF(U$142=0,0,U$142/CHI!U$12*1000)</f>
        <v>44.038881496936412</v>
      </c>
      <c r="V248" s="276">
        <f>IF(V$142=0,0,V$142/CHI!V$12*1000)</f>
        <v>37.425081499275514</v>
      </c>
      <c r="W248" s="276">
        <f>IF(W$142=0,0,W$142/CHI!W$12*1000)</f>
        <v>33.501905236827795</v>
      </c>
      <c r="X248" s="276">
        <f>IF(X$142=0,0,X$142/CHI!X$12*1000)</f>
        <v>34.143411980858531</v>
      </c>
      <c r="Y248" s="276">
        <f>IF(Y$142=0,0,Y$142/CHI!Y$12*1000)</f>
        <v>29.717971684420935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0</v>
      </c>
      <c r="C249" s="277">
        <f>IF(C$156=0,0,C$156/CHI!C$12*1000)</f>
        <v>0</v>
      </c>
      <c r="D249" s="277">
        <f>IF(D$156=0,0,D$156/CHI!D$12*1000)</f>
        <v>0</v>
      </c>
      <c r="E249" s="277">
        <f>IF(E$156=0,0,E$156/CHI!E$12*1000)</f>
        <v>0</v>
      </c>
      <c r="F249" s="277">
        <f>IF(F$156=0,0,F$156/CHI!F$12*1000)</f>
        <v>0</v>
      </c>
      <c r="G249" s="277">
        <f>IF(G$156=0,0,G$156/CHI!G$12*1000)</f>
        <v>0</v>
      </c>
      <c r="H249" s="277">
        <f>IF(H$156=0,0,H$156/CHI!H$12*1000)</f>
        <v>0</v>
      </c>
      <c r="I249" s="277">
        <f>IF(I$156=0,0,I$156/CHI!I$12*1000)</f>
        <v>0</v>
      </c>
      <c r="J249" s="277">
        <f>IF(J$156=0,0,J$156/CHI!J$12*1000)</f>
        <v>0</v>
      </c>
      <c r="K249" s="277">
        <f>IF(K$156=0,0,K$156/CHI!K$12*1000)</f>
        <v>0</v>
      </c>
      <c r="L249" s="277">
        <f>IF(L$156=0,0,L$156/CHI!L$12*1000)</f>
        <v>0</v>
      </c>
      <c r="M249" s="277">
        <f>IF(M$156=0,0,M$156/CHI!M$12*1000)</f>
        <v>0</v>
      </c>
      <c r="N249" s="277">
        <f>IF(N$156=0,0,N$156/CHI!N$12*1000)</f>
        <v>0</v>
      </c>
      <c r="O249" s="277">
        <f>IF(O$156=0,0,O$156/CHI!O$12*1000)</f>
        <v>0</v>
      </c>
      <c r="P249" s="277">
        <f>IF(P$156=0,0,P$156/CHI!P$12*1000)</f>
        <v>0</v>
      </c>
      <c r="Q249" s="277">
        <f>IF(Q$156=0,0,Q$156/CHI!Q$12*1000)</f>
        <v>0</v>
      </c>
      <c r="R249" s="277">
        <f>IF(R$156=0,0,R$156/CHI!R$12*1000)</f>
        <v>0</v>
      </c>
      <c r="S249" s="277">
        <f>IF(S$156=0,0,S$156/CHI!S$12*1000)</f>
        <v>43.981138850014752</v>
      </c>
      <c r="T249" s="277">
        <f>IF(T$156=0,0,T$156/CHI!T$12*1000)</f>
        <v>77.521078644759825</v>
      </c>
      <c r="U249" s="277">
        <f>IF(U$156=0,0,U$156/CHI!U$12*1000)</f>
        <v>97.718159286913263</v>
      </c>
      <c r="V249" s="277">
        <f>IF(V$156=0,0,V$156/CHI!V$12*1000)</f>
        <v>83.377043351999845</v>
      </c>
      <c r="W249" s="277">
        <f>IF(W$156=0,0,W$156/CHI!W$12*1000)</f>
        <v>78.32083577706382</v>
      </c>
      <c r="X249" s="277">
        <f>IF(X$156=0,0,X$156/CHI!X$12*1000)</f>
        <v>82.136563024675155</v>
      </c>
      <c r="Y249" s="277">
        <f>IF(Y$156=0,0,Y$156/CHI!Y$12*1000)</f>
        <v>73.613526412438461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MT: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1134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1135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1136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1137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1139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0</v>
      </c>
      <c r="C16" s="314">
        <f>CHI_fec!C16</f>
        <v>0</v>
      </c>
      <c r="D16" s="314">
        <f>CHI_fec!D16</f>
        <v>0</v>
      </c>
      <c r="E16" s="314">
        <f>CHI_fec!E16</f>
        <v>0</v>
      </c>
      <c r="F16" s="314">
        <f>CHI_fec!F16</f>
        <v>0</v>
      </c>
      <c r="G16" s="314">
        <f>CHI_fec!G16</f>
        <v>0</v>
      </c>
      <c r="H16" s="314">
        <f>CHI_fec!H16</f>
        <v>0</v>
      </c>
      <c r="I16" s="314">
        <f>CHI_fec!I16</f>
        <v>0</v>
      </c>
      <c r="J16" s="314">
        <f>CHI_fec!J16</f>
        <v>0</v>
      </c>
      <c r="K16" s="314">
        <f>CHI_fec!K16</f>
        <v>0</v>
      </c>
      <c r="L16" s="314">
        <f>CHI_fec!L16</f>
        <v>0</v>
      </c>
      <c r="M16" s="314">
        <f>CHI_fec!M16</f>
        <v>0</v>
      </c>
      <c r="N16" s="314">
        <f>CHI_fec!N16</f>
        <v>0</v>
      </c>
      <c r="O16" s="314">
        <f>CHI_fec!O16</f>
        <v>0</v>
      </c>
      <c r="P16" s="314">
        <f>CHI_fec!P16</f>
        <v>0</v>
      </c>
      <c r="Q16" s="314">
        <f>CHI_fec!Q16</f>
        <v>0</v>
      </c>
      <c r="R16" s="314">
        <f>CHI_fec!R16</f>
        <v>0</v>
      </c>
      <c r="S16" s="314">
        <f>CHI_fec!S16</f>
        <v>0</v>
      </c>
      <c r="T16" s="314">
        <f>CHI_fec!T16</f>
        <v>0</v>
      </c>
      <c r="U16" s="314">
        <f>CHI_fec!U16</f>
        <v>0</v>
      </c>
      <c r="V16" s="314">
        <f>CHI_fec!V16</f>
        <v>0</v>
      </c>
      <c r="W16" s="314">
        <f>CHI_fec!W16</f>
        <v>0</v>
      </c>
      <c r="X16" s="314">
        <f>CHI_fec!X16</f>
        <v>0</v>
      </c>
      <c r="Y16" s="314">
        <f>CHI_fec!Y16</f>
        <v>0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0</v>
      </c>
      <c r="C22" s="315">
        <f>CHI_fec!C22</f>
        <v>0</v>
      </c>
      <c r="D22" s="315">
        <f>CHI_fec!D22</f>
        <v>0</v>
      </c>
      <c r="E22" s="315">
        <f>CHI_fec!E22</f>
        <v>0</v>
      </c>
      <c r="F22" s="315">
        <f>CHI_fec!F22</f>
        <v>0</v>
      </c>
      <c r="G22" s="315">
        <f>CHI_fec!G22</f>
        <v>0</v>
      </c>
      <c r="H22" s="315">
        <f>CHI_fec!H22</f>
        <v>0</v>
      </c>
      <c r="I22" s="315">
        <f>CHI_fec!I22</f>
        <v>0</v>
      </c>
      <c r="J22" s="315">
        <f>CHI_fec!J22</f>
        <v>0</v>
      </c>
      <c r="K22" s="315">
        <f>CHI_fec!K22</f>
        <v>0</v>
      </c>
      <c r="L22" s="315">
        <f>CHI_fec!L22</f>
        <v>0</v>
      </c>
      <c r="M22" s="315">
        <f>CHI_fec!M22</f>
        <v>0</v>
      </c>
      <c r="N22" s="315">
        <f>CHI_fec!N22</f>
        <v>0</v>
      </c>
      <c r="O22" s="315">
        <f>CHI_fec!O22</f>
        <v>0</v>
      </c>
      <c r="P22" s="315">
        <f>CHI_fec!P22</f>
        <v>0</v>
      </c>
      <c r="Q22" s="315">
        <f>CHI_fec!Q22</f>
        <v>0</v>
      </c>
      <c r="R22" s="315">
        <f>CHI_fec!R22</f>
        <v>0</v>
      </c>
      <c r="S22" s="315">
        <f>CHI_fec!S22</f>
        <v>0</v>
      </c>
      <c r="T22" s="315">
        <f>CHI_fec!T22</f>
        <v>0</v>
      </c>
      <c r="U22" s="315">
        <f>CHI_fec!U22</f>
        <v>0</v>
      </c>
      <c r="V22" s="315">
        <f>CHI_fec!V22</f>
        <v>0</v>
      </c>
      <c r="W22" s="315">
        <f>CHI_fec!W22</f>
        <v>0</v>
      </c>
      <c r="X22" s="315">
        <f>CHI_fec!X22</f>
        <v>0</v>
      </c>
      <c r="Y22" s="315">
        <f>CHI_fec!Y22</f>
        <v>0</v>
      </c>
      <c r="DA22" s="137"/>
    </row>
    <row r="23" spans="1:105" ht="12" customHeight="1" x14ac:dyDescent="0.25">
      <c r="A23" s="135" t="s">
        <v>83</v>
      </c>
      <c r="B23" s="315">
        <f>CHI_fec!B23</f>
        <v>0</v>
      </c>
      <c r="C23" s="315">
        <f>CHI_fec!C23</f>
        <v>0</v>
      </c>
      <c r="D23" s="315">
        <f>CHI_fec!D23</f>
        <v>0</v>
      </c>
      <c r="E23" s="315">
        <f>CHI_fec!E23</f>
        <v>0</v>
      </c>
      <c r="F23" s="315">
        <f>CHI_fec!F23</f>
        <v>0</v>
      </c>
      <c r="G23" s="315">
        <f>CHI_fec!G23</f>
        <v>0</v>
      </c>
      <c r="H23" s="315">
        <f>CHI_fec!H23</f>
        <v>0</v>
      </c>
      <c r="I23" s="315">
        <f>CHI_fec!I23</f>
        <v>0</v>
      </c>
      <c r="J23" s="315">
        <f>CHI_fec!J23</f>
        <v>0</v>
      </c>
      <c r="K23" s="315">
        <f>CHI_fec!K23</f>
        <v>0</v>
      </c>
      <c r="L23" s="315">
        <f>CHI_fec!L23</f>
        <v>0</v>
      </c>
      <c r="M23" s="315">
        <f>CHI_fec!M23</f>
        <v>0</v>
      </c>
      <c r="N23" s="315">
        <f>CHI_fec!N23</f>
        <v>0</v>
      </c>
      <c r="O23" s="315">
        <f>CHI_fec!O23</f>
        <v>0</v>
      </c>
      <c r="P23" s="315">
        <f>CHI_fec!P23</f>
        <v>0</v>
      </c>
      <c r="Q23" s="315">
        <f>CHI_fec!Q23</f>
        <v>0</v>
      </c>
      <c r="R23" s="315">
        <f>CHI_fec!R23</f>
        <v>0</v>
      </c>
      <c r="S23" s="315">
        <f>CHI_fec!S23</f>
        <v>0</v>
      </c>
      <c r="T23" s="315">
        <f>CHI_fec!T23</f>
        <v>0</v>
      </c>
      <c r="U23" s="315">
        <f>CHI_fec!U23</f>
        <v>0</v>
      </c>
      <c r="V23" s="315">
        <f>CHI_fec!V23</f>
        <v>0</v>
      </c>
      <c r="W23" s="315">
        <f>CHI_fec!W23</f>
        <v>0</v>
      </c>
      <c r="X23" s="315">
        <f>CHI_fec!X23</f>
        <v>0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0</v>
      </c>
      <c r="C24" s="315">
        <f>CHI_fec!C24</f>
        <v>0</v>
      </c>
      <c r="D24" s="315">
        <f>CHI_fec!D24</f>
        <v>0</v>
      </c>
      <c r="E24" s="315">
        <f>CHI_fec!E24</f>
        <v>0</v>
      </c>
      <c r="F24" s="315">
        <f>CHI_fec!F24</f>
        <v>0</v>
      </c>
      <c r="G24" s="315">
        <f>CHI_fec!G24</f>
        <v>0</v>
      </c>
      <c r="H24" s="315">
        <f>CHI_fec!H24</f>
        <v>0</v>
      </c>
      <c r="I24" s="315">
        <f>CHI_fec!I24</f>
        <v>0</v>
      </c>
      <c r="J24" s="315">
        <f>CHI_fec!J24</f>
        <v>0</v>
      </c>
      <c r="K24" s="315">
        <f>CHI_fec!K24</f>
        <v>0</v>
      </c>
      <c r="L24" s="315">
        <f>CHI_fec!L24</f>
        <v>0</v>
      </c>
      <c r="M24" s="315">
        <f>CHI_fec!M24</f>
        <v>0</v>
      </c>
      <c r="N24" s="315">
        <f>CHI_fec!N24</f>
        <v>0</v>
      </c>
      <c r="O24" s="315">
        <f>CHI_fec!O24</f>
        <v>0</v>
      </c>
      <c r="P24" s="315">
        <f>CHI_fec!P24</f>
        <v>0</v>
      </c>
      <c r="Q24" s="315">
        <f>CHI_fec!Q24</f>
        <v>0</v>
      </c>
      <c r="R24" s="315">
        <f>CHI_fec!R24</f>
        <v>0</v>
      </c>
      <c r="S24" s="315">
        <f>CHI_fec!S24</f>
        <v>0</v>
      </c>
      <c r="T24" s="315">
        <f>CHI_fec!T24</f>
        <v>0</v>
      </c>
      <c r="U24" s="315">
        <f>CHI_fec!U24</f>
        <v>0</v>
      </c>
      <c r="V24" s="315">
        <f>CHI_fec!V24</f>
        <v>0</v>
      </c>
      <c r="W24" s="315">
        <f>CHI_fec!W24</f>
        <v>0</v>
      </c>
      <c r="X24" s="315">
        <f>CHI_fec!X24</f>
        <v>0</v>
      </c>
      <c r="Y24" s="315">
        <f>CHI_fec!Y24</f>
        <v>0</v>
      </c>
      <c r="DA24" s="137"/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1144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1148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1150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1154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1155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1156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1159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1161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1163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1164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1168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1170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1174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1175</v>
      </c>
    </row>
    <row r="58" spans="1:105" ht="12" customHeight="1" x14ac:dyDescent="0.25">
      <c r="A58" s="132" t="s">
        <v>1038</v>
      </c>
      <c r="B58" s="316">
        <v>0</v>
      </c>
      <c r="C58" s="316">
        <v>0</v>
      </c>
      <c r="D58" s="316">
        <v>0</v>
      </c>
      <c r="E58" s="316">
        <v>0</v>
      </c>
      <c r="F58" s="316">
        <v>0</v>
      </c>
      <c r="G58" s="316">
        <v>0</v>
      </c>
      <c r="H58" s="316">
        <v>0</v>
      </c>
      <c r="I58" s="316">
        <v>0</v>
      </c>
      <c r="J58" s="316">
        <v>0</v>
      </c>
      <c r="K58" s="316">
        <v>0</v>
      </c>
      <c r="L58" s="316">
        <v>0</v>
      </c>
      <c r="M58" s="316">
        <v>0</v>
      </c>
      <c r="N58" s="316">
        <v>0</v>
      </c>
      <c r="O58" s="316">
        <v>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v>0</v>
      </c>
      <c r="V58" s="316">
        <v>0</v>
      </c>
      <c r="W58" s="316">
        <v>0</v>
      </c>
      <c r="X58" s="316">
        <v>0</v>
      </c>
      <c r="Y58" s="316">
        <v>0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0</v>
      </c>
      <c r="C61" s="223">
        <v>0</v>
      </c>
      <c r="D61" s="223">
        <v>0</v>
      </c>
      <c r="E61" s="223">
        <v>0</v>
      </c>
      <c r="F61" s="223">
        <v>0</v>
      </c>
      <c r="G61" s="223">
        <v>0</v>
      </c>
      <c r="H61" s="223">
        <v>0</v>
      </c>
      <c r="I61" s="223">
        <v>0</v>
      </c>
      <c r="J61" s="223">
        <v>0</v>
      </c>
      <c r="K61" s="223">
        <v>0</v>
      </c>
      <c r="L61" s="223">
        <v>2.6626624553380172</v>
      </c>
      <c r="M61" s="223">
        <v>2.6626624553380172</v>
      </c>
      <c r="N61" s="223">
        <v>2.8028025845663329</v>
      </c>
      <c r="O61" s="223">
        <v>2.8028025845663329</v>
      </c>
      <c r="P61" s="223">
        <v>2.8774927403516779</v>
      </c>
      <c r="Q61" s="223">
        <v>2.8816508224057449</v>
      </c>
      <c r="R61" s="223">
        <v>3.1652360584870389</v>
      </c>
      <c r="S61" s="223">
        <v>2.3006811368525879</v>
      </c>
      <c r="T61" s="223">
        <v>1.7903217979624519</v>
      </c>
      <c r="U61" s="223">
        <v>1.668807583660382</v>
      </c>
      <c r="V61" s="223">
        <v>1.7638152382513159</v>
      </c>
      <c r="W61" s="223">
        <v>1.937982228080205</v>
      </c>
      <c r="X61" s="223">
        <v>1.906682752429611</v>
      </c>
      <c r="Y61" s="223">
        <v>1.7059952719352101</v>
      </c>
      <c r="DA61" s="89" t="s">
        <v>1177</v>
      </c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3.044666204068874E-2</v>
      </c>
      <c r="M62" s="259">
        <v>3.044666204068874E-2</v>
      </c>
      <c r="N62" s="259">
        <v>3.2049117937567088E-2</v>
      </c>
      <c r="O62" s="259">
        <v>3.2049117937567088E-2</v>
      </c>
      <c r="P62" s="259">
        <v>3.2850345886006292E-2</v>
      </c>
      <c r="Q62" s="259">
        <v>3.2850345886006292E-2</v>
      </c>
      <c r="R62" s="259">
        <v>3.6055257679762982E-2</v>
      </c>
      <c r="S62" s="259">
        <v>2.6207097889514239E-2</v>
      </c>
      <c r="T62" s="259">
        <v>1.1080211577459439E-2</v>
      </c>
      <c r="U62" s="259">
        <v>1.191557311006072E-2</v>
      </c>
      <c r="V62" s="259">
        <v>1.2656968125071791E-2</v>
      </c>
      <c r="W62" s="259">
        <v>1.557579368440111E-2</v>
      </c>
      <c r="X62" s="259">
        <v>1.639791622440772E-2</v>
      </c>
      <c r="Y62" s="259">
        <v>1.561067764536256E-2</v>
      </c>
      <c r="DA62" s="67" t="s">
        <v>1178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7.3697889994389532E-2</v>
      </c>
      <c r="M63" s="224">
        <v>7.3697889994389532E-2</v>
      </c>
      <c r="N63" s="224">
        <v>7.7576726309883701E-2</v>
      </c>
      <c r="O63" s="224">
        <v>7.7576726309883701E-2</v>
      </c>
      <c r="P63" s="224">
        <v>7.951614446763082E-2</v>
      </c>
      <c r="Q63" s="224">
        <v>7.951614446763082E-2</v>
      </c>
      <c r="R63" s="224">
        <v>8.7273817098619186E-2</v>
      </c>
      <c r="S63" s="224">
        <v>6.3435782049030415E-2</v>
      </c>
      <c r="T63" s="224">
        <v>2.6820286994314321E-2</v>
      </c>
      <c r="U63" s="224">
        <v>2.8842327448302969E-2</v>
      </c>
      <c r="V63" s="224">
        <v>3.0636916562395509E-2</v>
      </c>
      <c r="W63" s="224">
        <v>3.7702101070857953E-2</v>
      </c>
      <c r="X63" s="224">
        <v>3.9692095784706838E-2</v>
      </c>
      <c r="Y63" s="224">
        <v>3.7786539697137238E-2</v>
      </c>
      <c r="DA63" s="177" t="s">
        <v>1179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0.37677350310771718</v>
      </c>
      <c r="M64" s="224">
        <v>0.37677350310771718</v>
      </c>
      <c r="N64" s="224">
        <v>0.39660368748180752</v>
      </c>
      <c r="O64" s="224">
        <v>0.39660368748180752</v>
      </c>
      <c r="P64" s="224">
        <v>0.40651877966885291</v>
      </c>
      <c r="Q64" s="224">
        <v>0.40651877966885291</v>
      </c>
      <c r="R64" s="224">
        <v>0.44617914841703349</v>
      </c>
      <c r="S64" s="224">
        <v>0.32430944531533212</v>
      </c>
      <c r="T64" s="224">
        <v>0.13711618454709401</v>
      </c>
      <c r="U64" s="224">
        <v>0.14745367542143009</v>
      </c>
      <c r="V64" s="224">
        <v>0.1566283427993849</v>
      </c>
      <c r="W64" s="224">
        <v>0.1927484314146547</v>
      </c>
      <c r="X64" s="224">
        <v>0.2029220914686912</v>
      </c>
      <c r="Y64" s="224">
        <v>0.19318011591774259</v>
      </c>
      <c r="DA64" s="177" t="s">
        <v>1180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0.51581389997204252</v>
      </c>
      <c r="M65" s="224">
        <v>0.51581389997204252</v>
      </c>
      <c r="N65" s="224">
        <v>0.54296199997057093</v>
      </c>
      <c r="O65" s="224">
        <v>0.54296199997057093</v>
      </c>
      <c r="P65" s="224">
        <v>0.55653604996983519</v>
      </c>
      <c r="Q65" s="224">
        <v>0.55653604996983519</v>
      </c>
      <c r="R65" s="224">
        <v>0.610832249966892</v>
      </c>
      <c r="S65" s="224">
        <v>0.44398907674260218</v>
      </c>
      <c r="T65" s="224">
        <v>0.18771605040469799</v>
      </c>
      <c r="U65" s="224">
        <v>0.20186837650999789</v>
      </c>
      <c r="V65" s="224">
        <v>0.21442876337939029</v>
      </c>
      <c r="W65" s="224">
        <v>0.26387821675735668</v>
      </c>
      <c r="X65" s="224">
        <v>0.27780625369779399</v>
      </c>
      <c r="Y65" s="224">
        <v>0.2644692054156848</v>
      </c>
      <c r="DA65" s="177" t="s">
        <v>1181</v>
      </c>
    </row>
    <row r="66" spans="1:105" ht="12" customHeight="1" x14ac:dyDescent="0.25">
      <c r="A66" s="56" t="s">
        <v>95</v>
      </c>
      <c r="B66" s="260">
        <v>0</v>
      </c>
      <c r="C66" s="260">
        <v>0</v>
      </c>
      <c r="D66" s="260">
        <v>0</v>
      </c>
      <c r="E66" s="260">
        <v>0</v>
      </c>
      <c r="F66" s="260">
        <v>0</v>
      </c>
      <c r="G66" s="260">
        <v>0</v>
      </c>
      <c r="H66" s="260">
        <v>0</v>
      </c>
      <c r="I66" s="260">
        <v>0</v>
      </c>
      <c r="J66" s="260">
        <v>0</v>
      </c>
      <c r="K66" s="260">
        <v>0</v>
      </c>
      <c r="L66" s="260">
        <v>0.32746025994495181</v>
      </c>
      <c r="M66" s="260">
        <v>0.32746025994495181</v>
      </c>
      <c r="N66" s="260">
        <v>0.34469501046837042</v>
      </c>
      <c r="O66" s="260">
        <v>0.34469501046837042</v>
      </c>
      <c r="P66" s="260">
        <v>0.35793247690126517</v>
      </c>
      <c r="Q66" s="260">
        <v>0.3620905589553321</v>
      </c>
      <c r="R66" s="260">
        <v>0.39986503762683068</v>
      </c>
      <c r="S66" s="260">
        <v>0.29064560505311421</v>
      </c>
      <c r="T66" s="260">
        <v>0.1182412932309955</v>
      </c>
      <c r="U66" s="260">
        <v>0.12302510263859689</v>
      </c>
      <c r="V66" s="260">
        <v>0.1273613654749462</v>
      </c>
      <c r="W66" s="260">
        <v>0.15520829736237129</v>
      </c>
      <c r="X66" s="260">
        <v>0.16849844951675369</v>
      </c>
      <c r="Y66" s="260">
        <v>0.16436065335592509</v>
      </c>
      <c r="DA66" s="68" t="s">
        <v>1182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0</v>
      </c>
      <c r="T67" s="226">
        <v>4.6276684281344002E-2</v>
      </c>
      <c r="U67" s="226">
        <v>2.4407296052508541E-2</v>
      </c>
      <c r="V67" s="226">
        <v>3.3396867222227802E-2</v>
      </c>
      <c r="W67" s="226">
        <v>2.2679113396753131E-2</v>
      </c>
      <c r="X67" s="226">
        <v>1.145940478202365E-2</v>
      </c>
      <c r="Y67" s="226">
        <v>4.8365959802243062E-3</v>
      </c>
      <c r="DA67" s="69" t="s">
        <v>1183</v>
      </c>
    </row>
    <row r="68" spans="1:105" ht="12" customHeight="1" x14ac:dyDescent="0.25">
      <c r="A68" s="37" t="s">
        <v>35</v>
      </c>
      <c r="B68" s="226">
        <v>0</v>
      </c>
      <c r="C68" s="226">
        <v>0</v>
      </c>
      <c r="D68" s="226">
        <v>0</v>
      </c>
      <c r="E68" s="226">
        <v>0</v>
      </c>
      <c r="F68" s="226">
        <v>0</v>
      </c>
      <c r="G68" s="226">
        <v>0</v>
      </c>
      <c r="H68" s="226">
        <v>0</v>
      </c>
      <c r="I68" s="226">
        <v>0</v>
      </c>
      <c r="J68" s="226">
        <v>0</v>
      </c>
      <c r="K68" s="226">
        <v>0</v>
      </c>
      <c r="L68" s="226">
        <v>0</v>
      </c>
      <c r="M68" s="226">
        <v>0</v>
      </c>
      <c r="N68" s="226">
        <v>0</v>
      </c>
      <c r="O68" s="226">
        <v>0</v>
      </c>
      <c r="P68" s="226">
        <v>0</v>
      </c>
      <c r="Q68" s="226">
        <v>0</v>
      </c>
      <c r="R68" s="226">
        <v>0</v>
      </c>
      <c r="S68" s="226">
        <v>0</v>
      </c>
      <c r="T68" s="226">
        <v>0</v>
      </c>
      <c r="U68" s="226">
        <v>0</v>
      </c>
      <c r="V68" s="226">
        <v>0</v>
      </c>
      <c r="W68" s="226">
        <v>0</v>
      </c>
      <c r="X68" s="226">
        <v>0</v>
      </c>
      <c r="Y68" s="226">
        <v>0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0.32746025994495181</v>
      </c>
      <c r="M71" s="226">
        <v>0.32746025994495181</v>
      </c>
      <c r="N71" s="226">
        <v>0.34469501046837042</v>
      </c>
      <c r="O71" s="226">
        <v>0.34469501046837042</v>
      </c>
      <c r="P71" s="226">
        <v>0.35793247690126517</v>
      </c>
      <c r="Q71" s="226">
        <v>0.3620905589553321</v>
      </c>
      <c r="R71" s="226">
        <v>0.39986503762683068</v>
      </c>
      <c r="S71" s="226">
        <v>0.29064560505311421</v>
      </c>
      <c r="T71" s="226">
        <v>7.1964608949651482E-2</v>
      </c>
      <c r="U71" s="226">
        <v>9.8617806586088375E-2</v>
      </c>
      <c r="V71" s="226">
        <v>9.3964498252718423E-2</v>
      </c>
      <c r="W71" s="226">
        <v>0.13252918396561819</v>
      </c>
      <c r="X71" s="226">
        <v>0.15703904473472999</v>
      </c>
      <c r="Y71" s="226">
        <v>0.15952405737570069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0</v>
      </c>
      <c r="C72" s="261">
        <f t="shared" si="2"/>
        <v>0</v>
      </c>
      <c r="D72" s="261">
        <f t="shared" si="2"/>
        <v>0</v>
      </c>
      <c r="E72" s="261">
        <f t="shared" si="2"/>
        <v>0</v>
      </c>
      <c r="F72" s="261">
        <f t="shared" si="2"/>
        <v>0</v>
      </c>
      <c r="G72" s="261">
        <f t="shared" si="2"/>
        <v>0</v>
      </c>
      <c r="H72" s="261">
        <f t="shared" si="2"/>
        <v>0</v>
      </c>
      <c r="I72" s="261">
        <f t="shared" si="2"/>
        <v>0</v>
      </c>
      <c r="J72" s="261">
        <f t="shared" si="2"/>
        <v>0</v>
      </c>
      <c r="K72" s="261">
        <f t="shared" si="2"/>
        <v>0</v>
      </c>
      <c r="L72" s="261">
        <f t="shared" si="2"/>
        <v>1.9247778252260959E-3</v>
      </c>
      <c r="M72" s="261">
        <f t="shared" si="2"/>
        <v>1.9247778252260959E-3</v>
      </c>
      <c r="N72" s="261">
        <f t="shared" si="2"/>
        <v>2.026081921290627E-3</v>
      </c>
      <c r="O72" s="261">
        <f t="shared" si="2"/>
        <v>2.026081921290627E-3</v>
      </c>
      <c r="P72" s="261">
        <f t="shared" si="2"/>
        <v>2.0767339693228931E-3</v>
      </c>
      <c r="Q72" s="261">
        <f t="shared" si="2"/>
        <v>2.0767339693228931E-3</v>
      </c>
      <c r="R72" s="261">
        <f t="shared" si="2"/>
        <v>2.2793421614519548E-3</v>
      </c>
      <c r="S72" s="261">
        <f t="shared" si="2"/>
        <v>1.656760955071367E-3</v>
      </c>
      <c r="T72" s="261">
        <f t="shared" si="2"/>
        <v>0.79401283987116034</v>
      </c>
      <c r="U72" s="261">
        <f t="shared" si="2"/>
        <v>0.6704968210434441</v>
      </c>
      <c r="V72" s="261">
        <f t="shared" si="2"/>
        <v>0.70881410546642099</v>
      </c>
      <c r="W72" s="261">
        <f t="shared" si="2"/>
        <v>0.69759487872457737</v>
      </c>
      <c r="X72" s="261">
        <f t="shared" si="2"/>
        <v>0.62340126179938049</v>
      </c>
      <c r="Y72" s="261">
        <f t="shared" si="2"/>
        <v>0.49439609353641972</v>
      </c>
      <c r="DA72" s="70"/>
    </row>
    <row r="73" spans="1:105" ht="12" customHeight="1" x14ac:dyDescent="0.25">
      <c r="A73" s="60" t="s">
        <v>1052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0.79331237078477557</v>
      </c>
      <c r="U73" s="262">
        <v>0.66974354205126907</v>
      </c>
      <c r="V73" s="262">
        <v>0.70801395694606184</v>
      </c>
      <c r="W73" s="262">
        <v>0.69661020781865124</v>
      </c>
      <c r="X73" s="262">
        <v>0.62236461793062159</v>
      </c>
      <c r="Y73" s="262">
        <v>0.49340921733539672</v>
      </c>
      <c r="DA73" s="72" t="s">
        <v>1188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0.16086804789853551</v>
      </c>
      <c r="U76" s="229">
        <v>0.18197733229227139</v>
      </c>
      <c r="V76" s="229">
        <v>0.12552287200078621</v>
      </c>
      <c r="W76" s="229">
        <v>0.14028435441201451</v>
      </c>
      <c r="X76" s="229">
        <v>0.18346378637517899</v>
      </c>
      <c r="Y76" s="229">
        <v>0.18858345153906539</v>
      </c>
      <c r="DA76" s="73" t="s">
        <v>1191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0.53597823253570465</v>
      </c>
      <c r="U77" s="229">
        <v>0.37046765742460008</v>
      </c>
      <c r="V77" s="229">
        <v>0.58249108494527568</v>
      </c>
      <c r="W77" s="229">
        <v>0.55632585340663676</v>
      </c>
      <c r="X77" s="229">
        <v>0.35431147818336839</v>
      </c>
      <c r="Y77" s="229">
        <v>0.22283583117336059</v>
      </c>
      <c r="DA77" s="73" t="s">
        <v>1192</v>
      </c>
    </row>
    <row r="78" spans="1:105" ht="12" customHeight="1" x14ac:dyDescent="0.25">
      <c r="A78" s="64" t="s">
        <v>32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9.6466090350535383E-2</v>
      </c>
      <c r="U78" s="229">
        <v>0.11729855233439759</v>
      </c>
      <c r="V78" s="229">
        <v>0</v>
      </c>
      <c r="W78" s="229">
        <v>0</v>
      </c>
      <c r="X78" s="229">
        <v>8.4589353372074197E-2</v>
      </c>
      <c r="Y78" s="229">
        <v>8.1989934622970703E-2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1194</v>
      </c>
    </row>
    <row r="80" spans="1:105" ht="12" customHeight="1" x14ac:dyDescent="0.25">
      <c r="A80" s="64" t="s">
        <v>35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1198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1.9247778252260959E-3</v>
      </c>
      <c r="M84" s="262">
        <v>1.9247778252260959E-3</v>
      </c>
      <c r="N84" s="262">
        <v>2.026081921290627E-3</v>
      </c>
      <c r="O84" s="262">
        <v>2.026081921290627E-3</v>
      </c>
      <c r="P84" s="262">
        <v>2.0767339693228931E-3</v>
      </c>
      <c r="Q84" s="262">
        <v>2.0767339693228931E-3</v>
      </c>
      <c r="R84" s="262">
        <v>2.2793421614519548E-3</v>
      </c>
      <c r="S84" s="262">
        <v>1.656760955071367E-3</v>
      </c>
      <c r="T84" s="262">
        <v>7.0046908638477998E-4</v>
      </c>
      <c r="U84" s="262">
        <v>7.5327899217507812E-4</v>
      </c>
      <c r="V84" s="262">
        <v>8.001485203591338E-4</v>
      </c>
      <c r="W84" s="262">
        <v>9.8467090592613792E-4</v>
      </c>
      <c r="X84" s="262">
        <v>1.036643868758929E-3</v>
      </c>
      <c r="Y84" s="262">
        <v>9.8687620102301662E-4</v>
      </c>
      <c r="DA84" s="72" t="s">
        <v>1199</v>
      </c>
    </row>
    <row r="85" spans="1:105" ht="12" customHeight="1" x14ac:dyDescent="0.25">
      <c r="A85" s="57" t="s">
        <v>1010</v>
      </c>
      <c r="B85" s="261">
        <v>0</v>
      </c>
      <c r="C85" s="261">
        <v>0</v>
      </c>
      <c r="D85" s="261">
        <v>0</v>
      </c>
      <c r="E85" s="261">
        <v>0</v>
      </c>
      <c r="F85" s="261">
        <v>0</v>
      </c>
      <c r="G85" s="261">
        <v>0</v>
      </c>
      <c r="H85" s="261">
        <v>0</v>
      </c>
      <c r="I85" s="261">
        <v>0</v>
      </c>
      <c r="J85" s="261">
        <v>0</v>
      </c>
      <c r="K85" s="261">
        <v>0</v>
      </c>
      <c r="L85" s="261">
        <v>0.86364468021740537</v>
      </c>
      <c r="M85" s="261">
        <v>0.86364468021740537</v>
      </c>
      <c r="N85" s="261">
        <v>0.90909966338674209</v>
      </c>
      <c r="O85" s="261">
        <v>0.90909966338674209</v>
      </c>
      <c r="P85" s="261">
        <v>0.93182715497141122</v>
      </c>
      <c r="Q85" s="261">
        <v>0.93182715497141122</v>
      </c>
      <c r="R85" s="261">
        <v>1.0227371213100851</v>
      </c>
      <c r="S85" s="261">
        <v>0.74338594641239608</v>
      </c>
      <c r="T85" s="261">
        <v>0.32963369347023158</v>
      </c>
      <c r="U85" s="261">
        <v>0.28864826984536213</v>
      </c>
      <c r="V85" s="261">
        <v>0.30455972428991901</v>
      </c>
      <c r="W85" s="261">
        <v>0.32140547880076892</v>
      </c>
      <c r="X85" s="261">
        <v>0.31259938190579339</v>
      </c>
      <c r="Y85" s="261">
        <v>0.28526524021789718</v>
      </c>
      <c r="DA85" s="70" t="s">
        <v>1200</v>
      </c>
    </row>
    <row r="86" spans="1:105" ht="12" customHeight="1" x14ac:dyDescent="0.25">
      <c r="A86" s="60" t="s">
        <v>1012</v>
      </c>
      <c r="B86" s="262">
        <v>0</v>
      </c>
      <c r="C86" s="262">
        <v>0</v>
      </c>
      <c r="D86" s="262">
        <v>0</v>
      </c>
      <c r="E86" s="262">
        <v>0</v>
      </c>
      <c r="F86" s="262">
        <v>0</v>
      </c>
      <c r="G86" s="262">
        <v>0</v>
      </c>
      <c r="H86" s="262">
        <v>0</v>
      </c>
      <c r="I86" s="262">
        <v>0</v>
      </c>
      <c r="J86" s="262">
        <v>0</v>
      </c>
      <c r="K86" s="262">
        <v>0</v>
      </c>
      <c r="L86" s="262">
        <v>0</v>
      </c>
      <c r="M86" s="262">
        <v>0</v>
      </c>
      <c r="N86" s="262">
        <v>0</v>
      </c>
      <c r="O86" s="262">
        <v>0</v>
      </c>
      <c r="P86" s="262">
        <v>0</v>
      </c>
      <c r="Q86" s="262">
        <v>0</v>
      </c>
      <c r="R86" s="262">
        <v>0</v>
      </c>
      <c r="S86" s="262">
        <v>0</v>
      </c>
      <c r="T86" s="262">
        <v>0.30180871185573999</v>
      </c>
      <c r="U86" s="262">
        <v>0.2413595677099554</v>
      </c>
      <c r="V86" s="262">
        <v>0.25300590586365979</v>
      </c>
      <c r="W86" s="262">
        <v>0.22780352681975671</v>
      </c>
      <c r="X86" s="262">
        <v>0.18554454371363899</v>
      </c>
      <c r="Y86" s="262">
        <v>0.12364332684159141</v>
      </c>
      <c r="DA86" s="72" t="s">
        <v>1201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6.0646982990526933E-2</v>
      </c>
      <c r="U88" s="295">
        <v>6.4922783375979204E-2</v>
      </c>
      <c r="V88" s="295">
        <v>4.4590748649423952E-2</v>
      </c>
      <c r="W88" s="295">
        <v>4.5612918409425801E-2</v>
      </c>
      <c r="X88" s="295">
        <v>5.4214962825378507E-2</v>
      </c>
      <c r="Y88" s="295">
        <v>4.6831798159479049E-2</v>
      </c>
      <c r="DA88" s="122" t="s">
        <v>1203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0</v>
      </c>
      <c r="T89" s="295">
        <v>0.20351886985246781</v>
      </c>
      <c r="U89" s="295">
        <v>0.13312151658924379</v>
      </c>
      <c r="V89" s="295">
        <v>0.2084151572142359</v>
      </c>
      <c r="W89" s="295">
        <v>0.18219060841033091</v>
      </c>
      <c r="X89" s="295">
        <v>0.1054562089549685</v>
      </c>
      <c r="Y89" s="295">
        <v>5.5736590575104043E-2</v>
      </c>
      <c r="DA89" s="122" t="s">
        <v>1204</v>
      </c>
    </row>
    <row r="90" spans="1:105" ht="12" customHeight="1" x14ac:dyDescent="0.25">
      <c r="A90" s="59" t="s">
        <v>32</v>
      </c>
      <c r="B90" s="295">
        <v>0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3.764285901274525E-2</v>
      </c>
      <c r="U90" s="295">
        <v>4.3315267744732419E-2</v>
      </c>
      <c r="V90" s="295">
        <v>0</v>
      </c>
      <c r="W90" s="295">
        <v>0</v>
      </c>
      <c r="X90" s="295">
        <v>2.587337193329196E-2</v>
      </c>
      <c r="Y90" s="295">
        <v>2.1074938107008279E-2</v>
      </c>
      <c r="DA90" s="122" t="s">
        <v>1205</v>
      </c>
    </row>
    <row r="91" spans="1:105" ht="12" customHeight="1" x14ac:dyDescent="0.25">
      <c r="A91" s="59" t="s">
        <v>35</v>
      </c>
      <c r="B91" s="295">
        <v>0</v>
      </c>
      <c r="C91" s="295">
        <v>0</v>
      </c>
      <c r="D91" s="295">
        <v>0</v>
      </c>
      <c r="E91" s="295">
        <v>0</v>
      </c>
      <c r="F91" s="295">
        <v>0</v>
      </c>
      <c r="G91" s="295">
        <v>0</v>
      </c>
      <c r="H91" s="295">
        <v>0</v>
      </c>
      <c r="I91" s="295">
        <v>0</v>
      </c>
      <c r="J91" s="295">
        <v>0</v>
      </c>
      <c r="K91" s="295">
        <v>0</v>
      </c>
      <c r="L91" s="295">
        <v>0</v>
      </c>
      <c r="M91" s="295">
        <v>0</v>
      </c>
      <c r="N91" s="295">
        <v>0</v>
      </c>
      <c r="O91" s="295">
        <v>0</v>
      </c>
      <c r="P91" s="295">
        <v>0</v>
      </c>
      <c r="Q91" s="295">
        <v>0</v>
      </c>
      <c r="R91" s="295">
        <v>0</v>
      </c>
      <c r="S91" s="295">
        <v>0</v>
      </c>
      <c r="T91" s="295">
        <v>0</v>
      </c>
      <c r="U91" s="295">
        <v>0</v>
      </c>
      <c r="V91" s="295">
        <v>0</v>
      </c>
      <c r="W91" s="295">
        <v>0</v>
      </c>
      <c r="X91" s="295">
        <v>0</v>
      </c>
      <c r="Y91" s="295">
        <v>0</v>
      </c>
      <c r="DA91" s="122" t="s">
        <v>1206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0.86364468021740537</v>
      </c>
      <c r="M92" s="262">
        <v>0.86364468021740537</v>
      </c>
      <c r="N92" s="262">
        <v>0.90909966338674209</v>
      </c>
      <c r="O92" s="262">
        <v>0.90909966338674209</v>
      </c>
      <c r="P92" s="262">
        <v>0.93182715497141122</v>
      </c>
      <c r="Q92" s="262">
        <v>0.93182715497141122</v>
      </c>
      <c r="R92" s="262">
        <v>1.0227371213100851</v>
      </c>
      <c r="S92" s="262">
        <v>0.74338594641239608</v>
      </c>
      <c r="T92" s="262">
        <v>2.7824981614491661E-2</v>
      </c>
      <c r="U92" s="262">
        <v>4.7288702135406702E-2</v>
      </c>
      <c r="V92" s="262">
        <v>5.1553818426259147E-2</v>
      </c>
      <c r="W92" s="262">
        <v>9.3601951981012094E-2</v>
      </c>
      <c r="X92" s="262">
        <v>0.12705483819215441</v>
      </c>
      <c r="Y92" s="262">
        <v>0.16162191337630591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0</v>
      </c>
      <c r="C93" s="261">
        <f t="shared" si="3"/>
        <v>0</v>
      </c>
      <c r="D93" s="261">
        <f t="shared" si="3"/>
        <v>0</v>
      </c>
      <c r="E93" s="261">
        <f t="shared" si="3"/>
        <v>0</v>
      </c>
      <c r="F93" s="261">
        <f t="shared" si="3"/>
        <v>0</v>
      </c>
      <c r="G93" s="261">
        <f t="shared" si="3"/>
        <v>0</v>
      </c>
      <c r="H93" s="261">
        <f t="shared" si="3"/>
        <v>0</v>
      </c>
      <c r="I93" s="261">
        <f t="shared" si="3"/>
        <v>0</v>
      </c>
      <c r="J93" s="261">
        <f t="shared" si="3"/>
        <v>0</v>
      </c>
      <c r="K93" s="261">
        <f t="shared" si="3"/>
        <v>0</v>
      </c>
      <c r="L93" s="261">
        <f t="shared" si="3"/>
        <v>0.35414190127751161</v>
      </c>
      <c r="M93" s="261">
        <f t="shared" si="3"/>
        <v>0.35414190127751161</v>
      </c>
      <c r="N93" s="261">
        <f t="shared" si="3"/>
        <v>0.37278094871317002</v>
      </c>
      <c r="O93" s="261">
        <f t="shared" si="3"/>
        <v>0.37278094871317002</v>
      </c>
      <c r="P93" s="261">
        <f t="shared" si="3"/>
        <v>0.38210047243099932</v>
      </c>
      <c r="Q93" s="261">
        <f t="shared" si="3"/>
        <v>0.38210047243099932</v>
      </c>
      <c r="R93" s="261">
        <f t="shared" si="3"/>
        <v>0.4193785673023161</v>
      </c>
      <c r="S93" s="261">
        <f t="shared" si="3"/>
        <v>0.30482919477857101</v>
      </c>
      <c r="T93" s="261">
        <f t="shared" si="3"/>
        <v>0.14248226279595216</v>
      </c>
      <c r="U93" s="261">
        <f t="shared" si="3"/>
        <v>0.15008008893960989</v>
      </c>
      <c r="V93" s="261">
        <f t="shared" si="3"/>
        <v>0.15935985139060013</v>
      </c>
      <c r="W93" s="261">
        <f t="shared" si="3"/>
        <v>0.19311478976681765</v>
      </c>
      <c r="X93" s="261">
        <f t="shared" si="3"/>
        <v>0.20140432731989402</v>
      </c>
      <c r="Y93" s="261">
        <f t="shared" si="3"/>
        <v>0.19003643884103105</v>
      </c>
      <c r="DA93" s="70"/>
    </row>
    <row r="94" spans="1:105" ht="12" customHeight="1" x14ac:dyDescent="0.25">
      <c r="A94" s="60" t="s">
        <v>1022</v>
      </c>
      <c r="B94" s="262">
        <v>0</v>
      </c>
      <c r="C94" s="262">
        <v>0</v>
      </c>
      <c r="D94" s="262">
        <v>0</v>
      </c>
      <c r="E94" s="262">
        <v>0</v>
      </c>
      <c r="F94" s="262">
        <v>0</v>
      </c>
      <c r="G94" s="262">
        <v>0</v>
      </c>
      <c r="H94" s="262">
        <v>0</v>
      </c>
      <c r="I94" s="262">
        <v>0</v>
      </c>
      <c r="J94" s="262">
        <v>0</v>
      </c>
      <c r="K94" s="262">
        <v>0</v>
      </c>
      <c r="L94" s="262">
        <v>0</v>
      </c>
      <c r="M94" s="262">
        <v>0</v>
      </c>
      <c r="N94" s="262">
        <v>0</v>
      </c>
      <c r="O94" s="262">
        <v>0</v>
      </c>
      <c r="P94" s="262">
        <v>0</v>
      </c>
      <c r="Q94" s="262">
        <v>0</v>
      </c>
      <c r="R94" s="262">
        <v>0</v>
      </c>
      <c r="S94" s="262">
        <v>0</v>
      </c>
      <c r="T94" s="262">
        <v>0</v>
      </c>
      <c r="U94" s="262">
        <v>0</v>
      </c>
      <c r="V94" s="262">
        <v>0</v>
      </c>
      <c r="W94" s="262">
        <v>0</v>
      </c>
      <c r="X94" s="262">
        <v>0</v>
      </c>
      <c r="Y94" s="262">
        <v>0</v>
      </c>
      <c r="DA94" s="72" t="s">
        <v>1208</v>
      </c>
    </row>
    <row r="95" spans="1:105" ht="12" customHeight="1" x14ac:dyDescent="0.25">
      <c r="A95" s="60" t="s">
        <v>1024</v>
      </c>
      <c r="B95" s="262">
        <v>0</v>
      </c>
      <c r="C95" s="262">
        <v>0</v>
      </c>
      <c r="D95" s="262">
        <v>0</v>
      </c>
      <c r="E95" s="262">
        <v>0</v>
      </c>
      <c r="F95" s="262">
        <v>0</v>
      </c>
      <c r="G95" s="262">
        <v>0</v>
      </c>
      <c r="H95" s="262">
        <v>0</v>
      </c>
      <c r="I95" s="262">
        <v>0</v>
      </c>
      <c r="J95" s="262">
        <v>0</v>
      </c>
      <c r="K95" s="262">
        <v>0</v>
      </c>
      <c r="L95" s="262">
        <v>0</v>
      </c>
      <c r="M95" s="262">
        <v>0</v>
      </c>
      <c r="N95" s="262">
        <v>0</v>
      </c>
      <c r="O95" s="262">
        <v>0</v>
      </c>
      <c r="P95" s="262">
        <v>0</v>
      </c>
      <c r="Q95" s="262">
        <v>0</v>
      </c>
      <c r="R95" s="262">
        <v>0</v>
      </c>
      <c r="S95" s="262">
        <v>0</v>
      </c>
      <c r="T95" s="262">
        <v>1.3602217116244561E-2</v>
      </c>
      <c r="U95" s="262">
        <v>1.1483493018231979E-2</v>
      </c>
      <c r="V95" s="262">
        <v>1.213968156602024E-2</v>
      </c>
      <c r="W95" s="262">
        <v>1.1944151687396541E-2</v>
      </c>
      <c r="X95" s="262">
        <v>1.0671129015908909E-2</v>
      </c>
      <c r="Y95" s="262">
        <v>8.4600461917833537E-3</v>
      </c>
      <c r="DA95" s="72" t="s">
        <v>1209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2.7582604219542092E-3</v>
      </c>
      <c r="U98" s="229">
        <v>3.1202024262218398E-3</v>
      </c>
      <c r="V98" s="229">
        <v>2.1522283288236779E-3</v>
      </c>
      <c r="W98" s="229">
        <v>2.405330254508418E-3</v>
      </c>
      <c r="X98" s="229">
        <v>3.1456893238344889E-3</v>
      </c>
      <c r="Y98" s="229">
        <v>3.2334716397118598E-3</v>
      </c>
      <c r="DA98" s="73" t="s">
        <v>1212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0</v>
      </c>
      <c r="T99" s="229">
        <v>9.1899389912697659E-3</v>
      </c>
      <c r="U99" s="229">
        <v>6.3520773107962076E-3</v>
      </c>
      <c r="V99" s="229">
        <v>9.9874532371965648E-3</v>
      </c>
      <c r="W99" s="229">
        <v>9.5388214328881258E-3</v>
      </c>
      <c r="X99" s="229">
        <v>6.0750617669810981E-3</v>
      </c>
      <c r="Y99" s="229">
        <v>3.8207665334909929E-3</v>
      </c>
      <c r="DA99" s="73" t="s">
        <v>1213</v>
      </c>
    </row>
    <row r="100" spans="1:105" ht="12" customHeight="1" x14ac:dyDescent="0.25">
      <c r="A100" s="64" t="s">
        <v>32</v>
      </c>
      <c r="B100" s="229">
        <v>0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1.654017703020581E-3</v>
      </c>
      <c r="U100" s="229">
        <v>2.0112132812139302E-3</v>
      </c>
      <c r="V100" s="229">
        <v>0</v>
      </c>
      <c r="W100" s="229">
        <v>0</v>
      </c>
      <c r="X100" s="229">
        <v>1.4503779250933219E-3</v>
      </c>
      <c r="Y100" s="229">
        <v>1.4058080185804999E-3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1215</v>
      </c>
    </row>
    <row r="102" spans="1:105" ht="12" customHeight="1" x14ac:dyDescent="0.25">
      <c r="A102" s="64" t="s">
        <v>35</v>
      </c>
      <c r="B102" s="229">
        <v>0</v>
      </c>
      <c r="C102" s="229">
        <v>0</v>
      </c>
      <c r="D102" s="229">
        <v>0</v>
      </c>
      <c r="E102" s="229">
        <v>0</v>
      </c>
      <c r="F102" s="229">
        <v>0</v>
      </c>
      <c r="G102" s="229">
        <v>0</v>
      </c>
      <c r="H102" s="229">
        <v>0</v>
      </c>
      <c r="I102" s="229">
        <v>0</v>
      </c>
      <c r="J102" s="229">
        <v>0</v>
      </c>
      <c r="K102" s="229">
        <v>0</v>
      </c>
      <c r="L102" s="229">
        <v>0</v>
      </c>
      <c r="M102" s="229">
        <v>0</v>
      </c>
      <c r="N102" s="229">
        <v>0</v>
      </c>
      <c r="O102" s="229">
        <v>0</v>
      </c>
      <c r="P102" s="229">
        <v>0</v>
      </c>
      <c r="Q102" s="229">
        <v>0</v>
      </c>
      <c r="R102" s="229">
        <v>0</v>
      </c>
      <c r="S102" s="229">
        <v>0</v>
      </c>
      <c r="T102" s="229">
        <v>0</v>
      </c>
      <c r="U102" s="229">
        <v>0</v>
      </c>
      <c r="V102" s="229">
        <v>0</v>
      </c>
      <c r="W102" s="229">
        <v>0</v>
      </c>
      <c r="X102" s="229">
        <v>0</v>
      </c>
      <c r="Y102" s="229">
        <v>0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1219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0.35414190127751161</v>
      </c>
      <c r="M106" s="262">
        <v>0.35414190127751161</v>
      </c>
      <c r="N106" s="262">
        <v>0.37278094871317002</v>
      </c>
      <c r="O106" s="262">
        <v>0.37278094871317002</v>
      </c>
      <c r="P106" s="262">
        <v>0.38210047243099932</v>
      </c>
      <c r="Q106" s="262">
        <v>0.38210047243099932</v>
      </c>
      <c r="R106" s="262">
        <v>0.4193785673023161</v>
      </c>
      <c r="S106" s="262">
        <v>0.30482919477857101</v>
      </c>
      <c r="T106" s="262">
        <v>0.12888004567970759</v>
      </c>
      <c r="U106" s="262">
        <v>0.13859659592137791</v>
      </c>
      <c r="V106" s="262">
        <v>0.14722016982457989</v>
      </c>
      <c r="W106" s="262">
        <v>0.1811706380794211</v>
      </c>
      <c r="X106" s="262">
        <v>0.19073319830398511</v>
      </c>
      <c r="Y106" s="262">
        <v>0.18157639264924769</v>
      </c>
      <c r="DA106" s="72" t="s">
        <v>1220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0.11875888095808471</v>
      </c>
      <c r="M107" s="316">
        <v>0.11875888095808471</v>
      </c>
      <c r="N107" s="316">
        <v>0.1250093483769312</v>
      </c>
      <c r="O107" s="316">
        <v>0.1250093483769312</v>
      </c>
      <c r="P107" s="316">
        <v>0.12813458208635459</v>
      </c>
      <c r="Q107" s="316">
        <v>0.12813458208635459</v>
      </c>
      <c r="R107" s="316">
        <v>0.14063551692404769</v>
      </c>
      <c r="S107" s="316">
        <v>0.10222222765695629</v>
      </c>
      <c r="T107" s="316">
        <v>4.3218975070547047E-2</v>
      </c>
      <c r="U107" s="316">
        <v>4.6477348703577143E-2</v>
      </c>
      <c r="V107" s="316">
        <v>4.936920076318721E-2</v>
      </c>
      <c r="W107" s="316">
        <v>6.0754240498399011E-2</v>
      </c>
      <c r="X107" s="316">
        <v>6.3960974712189811E-2</v>
      </c>
      <c r="Y107" s="316">
        <v>6.0890307308009567E-2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0</v>
      </c>
      <c r="C110" s="223">
        <v>0</v>
      </c>
      <c r="D110" s="223">
        <v>0</v>
      </c>
      <c r="E110" s="223">
        <v>0</v>
      </c>
      <c r="F110" s="223">
        <v>0</v>
      </c>
      <c r="G110" s="223">
        <v>0</v>
      </c>
      <c r="H110" s="223">
        <v>0</v>
      </c>
      <c r="I110" s="223">
        <v>0</v>
      </c>
      <c r="J110" s="223">
        <v>0</v>
      </c>
      <c r="K110" s="223">
        <v>0</v>
      </c>
      <c r="L110" s="223">
        <v>0</v>
      </c>
      <c r="M110" s="223">
        <v>0</v>
      </c>
      <c r="N110" s="223">
        <v>0</v>
      </c>
      <c r="O110" s="223">
        <v>0</v>
      </c>
      <c r="P110" s="223">
        <v>0</v>
      </c>
      <c r="Q110" s="223">
        <v>0</v>
      </c>
      <c r="R110" s="223">
        <v>0</v>
      </c>
      <c r="S110" s="223">
        <v>0.68945709456143411</v>
      </c>
      <c r="T110" s="223">
        <v>2.107263818627215</v>
      </c>
      <c r="U110" s="223">
        <v>1.969537427386749</v>
      </c>
      <c r="V110" s="223">
        <v>2.1290985817699148</v>
      </c>
      <c r="W110" s="223">
        <v>2.2115151348618669</v>
      </c>
      <c r="X110" s="223">
        <v>2.122980838324815</v>
      </c>
      <c r="Y110" s="223">
        <v>2.2168423427185679</v>
      </c>
      <c r="DA110" s="89" t="s">
        <v>1222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7.7104530205652682E-3</v>
      </c>
      <c r="T111" s="259">
        <v>1.743166916672409E-2</v>
      </c>
      <c r="U111" s="259">
        <v>1.760449421353303E-2</v>
      </c>
      <c r="V111" s="259">
        <v>1.906493645009642E-2</v>
      </c>
      <c r="W111" s="259">
        <v>2.0976690520354589E-2</v>
      </c>
      <c r="X111" s="259">
        <v>2.08193031738916E-2</v>
      </c>
      <c r="Y111" s="259">
        <v>2.2381357318272808E-2</v>
      </c>
      <c r="DA111" s="67" t="s">
        <v>1223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1.65820238182533E-2</v>
      </c>
      <c r="T112" s="224">
        <v>3.7488374878048292E-2</v>
      </c>
      <c r="U112" s="224">
        <v>3.7860050710185902E-2</v>
      </c>
      <c r="V112" s="224">
        <v>4.1000863304113337E-2</v>
      </c>
      <c r="W112" s="224">
        <v>4.5112262652907957E-2</v>
      </c>
      <c r="X112" s="224">
        <v>4.4773786986072317E-2</v>
      </c>
      <c r="Y112" s="224">
        <v>4.8133125141488708E-2</v>
      </c>
      <c r="DA112" s="177" t="s">
        <v>1224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0.1066615701019312</v>
      </c>
      <c r="T113" s="224">
        <v>0.24113877587492341</v>
      </c>
      <c r="U113" s="224">
        <v>0.24352952915445361</v>
      </c>
      <c r="V113" s="224">
        <v>0.26373237087848089</v>
      </c>
      <c r="W113" s="224">
        <v>0.29017837738920382</v>
      </c>
      <c r="X113" s="224">
        <v>0.28800117957175492</v>
      </c>
      <c r="Y113" s="224">
        <v>0.30960965668451912</v>
      </c>
      <c r="DA113" s="177" t="s">
        <v>1225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0.1487533693543403</v>
      </c>
      <c r="T114" s="224">
        <v>0.33629924403978467</v>
      </c>
      <c r="U114" s="224">
        <v>0.33963345902729342</v>
      </c>
      <c r="V114" s="224">
        <v>0.36780893754415311</v>
      </c>
      <c r="W114" s="224">
        <v>0.40469131768047961</v>
      </c>
      <c r="X114" s="224">
        <v>0.40165493343461728</v>
      </c>
      <c r="Y114" s="224">
        <v>0.43179075249360971</v>
      </c>
      <c r="DA114" s="177" t="s">
        <v>1226</v>
      </c>
    </row>
    <row r="115" spans="1:105" ht="12" customHeight="1" x14ac:dyDescent="0.25">
      <c r="A115" s="56" t="s">
        <v>95</v>
      </c>
      <c r="B115" s="260">
        <v>0</v>
      </c>
      <c r="C115" s="260">
        <v>0</v>
      </c>
      <c r="D115" s="260">
        <v>0</v>
      </c>
      <c r="E115" s="260">
        <v>0</v>
      </c>
      <c r="F115" s="260">
        <v>0</v>
      </c>
      <c r="G115" s="260">
        <v>0</v>
      </c>
      <c r="H115" s="260">
        <v>0</v>
      </c>
      <c r="I115" s="260">
        <v>0</v>
      </c>
      <c r="J115" s="260">
        <v>0</v>
      </c>
      <c r="K115" s="260">
        <v>0</v>
      </c>
      <c r="L115" s="260">
        <v>0</v>
      </c>
      <c r="M115" s="260">
        <v>0</v>
      </c>
      <c r="N115" s="260">
        <v>0</v>
      </c>
      <c r="O115" s="260">
        <v>0</v>
      </c>
      <c r="P115" s="260">
        <v>0</v>
      </c>
      <c r="Q115" s="260">
        <v>0</v>
      </c>
      <c r="R115" s="260">
        <v>0</v>
      </c>
      <c r="S115" s="260">
        <v>3.8052395264683042E-2</v>
      </c>
      <c r="T115" s="260">
        <v>8.2778464684834061E-2</v>
      </c>
      <c r="U115" s="260">
        <v>8.0883442479574047E-2</v>
      </c>
      <c r="V115" s="260">
        <v>8.536909092369209E-2</v>
      </c>
      <c r="W115" s="260">
        <v>9.3016285882407526E-2</v>
      </c>
      <c r="X115" s="260">
        <v>9.5198632453012397E-2</v>
      </c>
      <c r="Y115" s="260">
        <v>0.1048624012759089</v>
      </c>
      <c r="DA115" s="68" t="s">
        <v>1227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0</v>
      </c>
      <c r="T116" s="226">
        <v>3.2397420316020997E-2</v>
      </c>
      <c r="U116" s="226">
        <v>1.6046693593455751E-2</v>
      </c>
      <c r="V116" s="226">
        <v>2.23855969495057E-2</v>
      </c>
      <c r="W116" s="226">
        <v>1.3591585830921959E-2</v>
      </c>
      <c r="X116" s="226">
        <v>6.4743602514021502E-3</v>
      </c>
      <c r="Y116" s="226">
        <v>3.085757193903524E-3</v>
      </c>
      <c r="DA116" s="69" t="s">
        <v>1228</v>
      </c>
    </row>
    <row r="117" spans="1:105" ht="12" customHeight="1" x14ac:dyDescent="0.25">
      <c r="A117" s="37" t="s">
        <v>35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X117" s="226">
        <v>0</v>
      </c>
      <c r="Y117" s="226">
        <v>0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3.8052395264683042E-2</v>
      </c>
      <c r="T120" s="226">
        <v>5.0381044368813063E-2</v>
      </c>
      <c r="U120" s="226">
        <v>6.4836748886118289E-2</v>
      </c>
      <c r="V120" s="226">
        <v>6.2983493974186386E-2</v>
      </c>
      <c r="W120" s="226">
        <v>7.9424700051485567E-2</v>
      </c>
      <c r="X120" s="226">
        <v>8.8724272201610249E-2</v>
      </c>
      <c r="Y120" s="226">
        <v>0.1017766440820054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0</v>
      </c>
      <c r="C121" s="261">
        <f t="shared" si="4"/>
        <v>0</v>
      </c>
      <c r="D121" s="261">
        <f t="shared" si="4"/>
        <v>0</v>
      </c>
      <c r="E121" s="261">
        <f t="shared" si="4"/>
        <v>0</v>
      </c>
      <c r="F121" s="261">
        <f t="shared" si="4"/>
        <v>0</v>
      </c>
      <c r="G121" s="261">
        <f t="shared" si="4"/>
        <v>0</v>
      </c>
      <c r="H121" s="261">
        <f t="shared" si="4"/>
        <v>0</v>
      </c>
      <c r="I121" s="261">
        <f t="shared" si="4"/>
        <v>0</v>
      </c>
      <c r="J121" s="261">
        <f t="shared" si="4"/>
        <v>0</v>
      </c>
      <c r="K121" s="261">
        <f t="shared" si="4"/>
        <v>0</v>
      </c>
      <c r="L121" s="261">
        <f t="shared" si="4"/>
        <v>0</v>
      </c>
      <c r="M121" s="261">
        <f t="shared" si="4"/>
        <v>0</v>
      </c>
      <c r="N121" s="261">
        <f t="shared" si="4"/>
        <v>0</v>
      </c>
      <c r="O121" s="261">
        <f t="shared" si="4"/>
        <v>0</v>
      </c>
      <c r="P121" s="261">
        <f t="shared" si="4"/>
        <v>0</v>
      </c>
      <c r="Q121" s="261">
        <f t="shared" si="4"/>
        <v>0</v>
      </c>
      <c r="R121" s="261">
        <f t="shared" si="4"/>
        <v>0</v>
      </c>
      <c r="S121" s="261">
        <f t="shared" si="4"/>
        <v>2.9538821963775601E-4</v>
      </c>
      <c r="T121" s="261">
        <f t="shared" si="4"/>
        <v>0.51527771168226844</v>
      </c>
      <c r="U121" s="261">
        <f t="shared" si="4"/>
        <v>0.40833331536390916</v>
      </c>
      <c r="V121" s="261">
        <f t="shared" si="4"/>
        <v>0.44163152937349381</v>
      </c>
      <c r="W121" s="261">
        <f t="shared" si="4"/>
        <v>0.38871312713081008</v>
      </c>
      <c r="X121" s="261">
        <f t="shared" si="4"/>
        <v>0.32667349166813037</v>
      </c>
      <c r="Y121" s="261">
        <f t="shared" si="4"/>
        <v>0.29254489613547169</v>
      </c>
      <c r="DA121" s="70"/>
    </row>
    <row r="122" spans="1:105" ht="12" customHeight="1" x14ac:dyDescent="0.25">
      <c r="A122" s="60" t="s">
        <v>1052</v>
      </c>
      <c r="B122" s="262">
        <v>0</v>
      </c>
      <c r="C122" s="262">
        <v>0</v>
      </c>
      <c r="D122" s="262">
        <v>0</v>
      </c>
      <c r="E122" s="262">
        <v>0</v>
      </c>
      <c r="F122" s="262">
        <v>0</v>
      </c>
      <c r="G122" s="262">
        <v>0</v>
      </c>
      <c r="H122" s="262">
        <v>0</v>
      </c>
      <c r="I122" s="262">
        <v>0</v>
      </c>
      <c r="J122" s="262">
        <v>0</v>
      </c>
      <c r="K122" s="262">
        <v>0</v>
      </c>
      <c r="L122" s="262">
        <v>0</v>
      </c>
      <c r="M122" s="262">
        <v>0</v>
      </c>
      <c r="N122" s="262">
        <v>0</v>
      </c>
      <c r="O122" s="262">
        <v>0</v>
      </c>
      <c r="P122" s="262">
        <v>0</v>
      </c>
      <c r="Q122" s="262">
        <v>0</v>
      </c>
      <c r="R122" s="262">
        <v>0</v>
      </c>
      <c r="S122" s="262">
        <v>0</v>
      </c>
      <c r="T122" s="262">
        <v>0.51460990270830287</v>
      </c>
      <c r="U122" s="262">
        <v>0.40765888544526641</v>
      </c>
      <c r="V122" s="262">
        <v>0.44090114976797901</v>
      </c>
      <c r="W122" s="262">
        <v>0.38790950803733099</v>
      </c>
      <c r="X122" s="262">
        <v>0.32587590209949779</v>
      </c>
      <c r="Y122" s="262">
        <v>0.29168746411770469</v>
      </c>
      <c r="DA122" s="72" t="s">
        <v>1233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0.1051237810351013</v>
      </c>
      <c r="U125" s="229">
        <v>0.1116776252011486</v>
      </c>
      <c r="V125" s="229">
        <v>7.8536004469300633E-2</v>
      </c>
      <c r="W125" s="229">
        <v>7.8475895913566865E-2</v>
      </c>
      <c r="X125" s="229">
        <v>9.6753823898586847E-2</v>
      </c>
      <c r="Y125" s="229">
        <v>0.11230743404436599</v>
      </c>
      <c r="DA125" s="73" t="s">
        <v>1236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0</v>
      </c>
      <c r="T126" s="229">
        <v>0.34824872335273521</v>
      </c>
      <c r="U126" s="229">
        <v>0.2260530519378896</v>
      </c>
      <c r="V126" s="229">
        <v>0.36236514529867841</v>
      </c>
      <c r="W126" s="229">
        <v>0.30943361212376419</v>
      </c>
      <c r="X126" s="229">
        <v>0.18578652313531699</v>
      </c>
      <c r="Y126" s="229">
        <v>0.1319474948983716</v>
      </c>
      <c r="DA126" s="73" t="s">
        <v>1237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6.1237398320466437E-2</v>
      </c>
      <c r="U127" s="229">
        <v>6.992820830622816E-2</v>
      </c>
      <c r="V127" s="229">
        <v>0</v>
      </c>
      <c r="W127" s="229">
        <v>0</v>
      </c>
      <c r="X127" s="229">
        <v>4.3335555065593979E-2</v>
      </c>
      <c r="Y127" s="229">
        <v>4.7432535174967073E-2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1239</v>
      </c>
    </row>
    <row r="129" spans="1:105" ht="12" customHeight="1" x14ac:dyDescent="0.25">
      <c r="A129" s="64" t="s">
        <v>35</v>
      </c>
      <c r="B129" s="229">
        <v>0</v>
      </c>
      <c r="C129" s="229">
        <v>0</v>
      </c>
      <c r="D129" s="229">
        <v>0</v>
      </c>
      <c r="E129" s="229">
        <v>0</v>
      </c>
      <c r="F129" s="229">
        <v>0</v>
      </c>
      <c r="G129" s="229">
        <v>0</v>
      </c>
      <c r="H129" s="229">
        <v>0</v>
      </c>
      <c r="I129" s="229">
        <v>0</v>
      </c>
      <c r="J129" s="229">
        <v>0</v>
      </c>
      <c r="K129" s="229">
        <v>0</v>
      </c>
      <c r="L129" s="229">
        <v>0</v>
      </c>
      <c r="M129" s="229">
        <v>0</v>
      </c>
      <c r="N129" s="229">
        <v>0</v>
      </c>
      <c r="O129" s="229">
        <v>0</v>
      </c>
      <c r="P129" s="229">
        <v>0</v>
      </c>
      <c r="Q129" s="229">
        <v>0</v>
      </c>
      <c r="R129" s="229">
        <v>0</v>
      </c>
      <c r="S129" s="229">
        <v>0</v>
      </c>
      <c r="T129" s="229">
        <v>0</v>
      </c>
      <c r="U129" s="229">
        <v>0</v>
      </c>
      <c r="V129" s="229">
        <v>0</v>
      </c>
      <c r="W129" s="229">
        <v>0</v>
      </c>
      <c r="X129" s="229">
        <v>0</v>
      </c>
      <c r="Y129" s="229">
        <v>0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1243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2.9538821963775601E-4</v>
      </c>
      <c r="T133" s="262">
        <v>6.6780897396551478E-4</v>
      </c>
      <c r="U133" s="262">
        <v>6.7442991864276553E-4</v>
      </c>
      <c r="V133" s="262">
        <v>7.3037960551481089E-4</v>
      </c>
      <c r="W133" s="262">
        <v>8.0361909347908492E-4</v>
      </c>
      <c r="X133" s="262">
        <v>7.9758956863259275E-4</v>
      </c>
      <c r="Y133" s="262">
        <v>8.5743201776701668E-4</v>
      </c>
      <c r="DA133" s="72" t="s">
        <v>1244</v>
      </c>
    </row>
    <row r="134" spans="1:105" ht="12" customHeight="1" x14ac:dyDescent="0.25">
      <c r="A134" s="57" t="s">
        <v>1010</v>
      </c>
      <c r="B134" s="261">
        <v>0</v>
      </c>
      <c r="C134" s="261">
        <v>0</v>
      </c>
      <c r="D134" s="261">
        <v>0</v>
      </c>
      <c r="E134" s="261">
        <v>0</v>
      </c>
      <c r="F134" s="261">
        <v>0</v>
      </c>
      <c r="G134" s="261">
        <v>0</v>
      </c>
      <c r="H134" s="261">
        <v>0</v>
      </c>
      <c r="I134" s="261">
        <v>0</v>
      </c>
      <c r="J134" s="261">
        <v>0</v>
      </c>
      <c r="K134" s="261">
        <v>0</v>
      </c>
      <c r="L134" s="261">
        <v>0</v>
      </c>
      <c r="M134" s="261">
        <v>0</v>
      </c>
      <c r="N134" s="261">
        <v>0</v>
      </c>
      <c r="O134" s="261">
        <v>0</v>
      </c>
      <c r="P134" s="261">
        <v>0</v>
      </c>
      <c r="Q134" s="261">
        <v>0</v>
      </c>
      <c r="R134" s="261">
        <v>0</v>
      </c>
      <c r="S134" s="261">
        <v>8.7028368677767282E-2</v>
      </c>
      <c r="T134" s="261">
        <v>0.1889280913715759</v>
      </c>
      <c r="U134" s="261">
        <v>0.15675289468655379</v>
      </c>
      <c r="V134" s="261">
        <v>0.16877943227284409</v>
      </c>
      <c r="W134" s="261">
        <v>0.1612425084829989</v>
      </c>
      <c r="X134" s="261">
        <v>0.14950588825072719</v>
      </c>
      <c r="Y134" s="261">
        <v>0.15654609673027339</v>
      </c>
      <c r="DA134" s="70" t="s">
        <v>1245</v>
      </c>
    </row>
    <row r="135" spans="1:105" ht="12" customHeight="1" x14ac:dyDescent="0.25">
      <c r="A135" s="60" t="s">
        <v>1012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0.1715095678469048</v>
      </c>
      <c r="U135" s="262">
        <v>0.12895246279465161</v>
      </c>
      <c r="V135" s="262">
        <v>0.13787989007786661</v>
      </c>
      <c r="W135" s="262">
        <v>0.11108254375655981</v>
      </c>
      <c r="X135" s="262">
        <v>8.5317825952580126E-2</v>
      </c>
      <c r="Y135" s="262">
        <v>6.4341952646666187E-2</v>
      </c>
      <c r="DA135" s="72" t="s">
        <v>1246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3.5431611410576137E-2</v>
      </c>
      <c r="U137" s="295">
        <v>3.5620214377691951E-2</v>
      </c>
      <c r="V137" s="295">
        <v>2.494257124283791E-2</v>
      </c>
      <c r="W137" s="295">
        <v>2.2812108420287421E-2</v>
      </c>
      <c r="X137" s="295">
        <v>2.5561566912749679E-2</v>
      </c>
      <c r="Y137" s="295">
        <v>2.493424831292821E-2</v>
      </c>
      <c r="DA137" s="122" t="s">
        <v>1248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0</v>
      </c>
      <c r="T138" s="295">
        <v>0.11518557675316329</v>
      </c>
      <c r="U138" s="295">
        <v>7.0755364147205957E-2</v>
      </c>
      <c r="V138" s="295">
        <v>0.1129373188350286</v>
      </c>
      <c r="W138" s="295">
        <v>8.8270435336272421E-2</v>
      </c>
      <c r="X138" s="295">
        <v>4.8167286202969527E-2</v>
      </c>
      <c r="Y138" s="295">
        <v>2.8747995064349031E-2</v>
      </c>
      <c r="DA138" s="122" t="s">
        <v>1249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2.089237968316535E-2</v>
      </c>
      <c r="U139" s="295">
        <v>2.2576884269753669E-2</v>
      </c>
      <c r="V139" s="295">
        <v>0</v>
      </c>
      <c r="W139" s="295">
        <v>0</v>
      </c>
      <c r="X139" s="295">
        <v>1.1588972836860939E-2</v>
      </c>
      <c r="Y139" s="295">
        <v>1.065970926938894E-2</v>
      </c>
      <c r="DA139" s="122" t="s">
        <v>1250</v>
      </c>
    </row>
    <row r="140" spans="1:105" ht="12" customHeight="1" x14ac:dyDescent="0.25">
      <c r="A140" s="59" t="s">
        <v>35</v>
      </c>
      <c r="B140" s="295">
        <v>0</v>
      </c>
      <c r="C140" s="295">
        <v>0</v>
      </c>
      <c r="D140" s="295">
        <v>0</v>
      </c>
      <c r="E140" s="295">
        <v>0</v>
      </c>
      <c r="F140" s="295">
        <v>0</v>
      </c>
      <c r="G140" s="295">
        <v>0</v>
      </c>
      <c r="H140" s="295">
        <v>0</v>
      </c>
      <c r="I140" s="295">
        <v>0</v>
      </c>
      <c r="J140" s="295">
        <v>0</v>
      </c>
      <c r="K140" s="295">
        <v>0</v>
      </c>
      <c r="L140" s="295">
        <v>0</v>
      </c>
      <c r="M140" s="295">
        <v>0</v>
      </c>
      <c r="N140" s="295">
        <v>0</v>
      </c>
      <c r="O140" s="295">
        <v>0</v>
      </c>
      <c r="P140" s="295">
        <v>0</v>
      </c>
      <c r="Q140" s="295">
        <v>0</v>
      </c>
      <c r="R140" s="295">
        <v>0</v>
      </c>
      <c r="S140" s="295">
        <v>0</v>
      </c>
      <c r="T140" s="295">
        <v>0</v>
      </c>
      <c r="U140" s="295">
        <v>0</v>
      </c>
      <c r="V140" s="295">
        <v>0</v>
      </c>
      <c r="W140" s="295">
        <v>0</v>
      </c>
      <c r="X140" s="295">
        <v>0</v>
      </c>
      <c r="Y140" s="295">
        <v>0</v>
      </c>
      <c r="DA140" s="122" t="s">
        <v>1251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8.7028368677767282E-2</v>
      </c>
      <c r="T141" s="262">
        <v>1.7418523524671149E-2</v>
      </c>
      <c r="U141" s="262">
        <v>2.7800431891902282E-2</v>
      </c>
      <c r="V141" s="262">
        <v>3.0899542194977581E-2</v>
      </c>
      <c r="W141" s="262">
        <v>5.0159964726439021E-2</v>
      </c>
      <c r="X141" s="262">
        <v>6.4188062298147081E-2</v>
      </c>
      <c r="Y141" s="262">
        <v>9.2204144083607234E-2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0</v>
      </c>
      <c r="C142" s="261">
        <f t="shared" si="5"/>
        <v>0</v>
      </c>
      <c r="D142" s="261">
        <f t="shared" si="5"/>
        <v>0</v>
      </c>
      <c r="E142" s="261">
        <f t="shared" si="5"/>
        <v>0</v>
      </c>
      <c r="F142" s="261">
        <f t="shared" si="5"/>
        <v>0</v>
      </c>
      <c r="G142" s="261">
        <f t="shared" si="5"/>
        <v>0</v>
      </c>
      <c r="H142" s="261">
        <f t="shared" si="5"/>
        <v>0</v>
      </c>
      <c r="I142" s="261">
        <f t="shared" si="5"/>
        <v>0</v>
      </c>
      <c r="J142" s="261">
        <f t="shared" si="5"/>
        <v>0</v>
      </c>
      <c r="K142" s="261">
        <f t="shared" si="5"/>
        <v>0</v>
      </c>
      <c r="L142" s="261">
        <f t="shared" si="5"/>
        <v>0</v>
      </c>
      <c r="M142" s="261">
        <f t="shared" si="5"/>
        <v>0</v>
      </c>
      <c r="N142" s="261">
        <f t="shared" si="5"/>
        <v>0</v>
      </c>
      <c r="O142" s="261">
        <f t="shared" si="5"/>
        <v>0</v>
      </c>
      <c r="P142" s="261">
        <f t="shared" si="5"/>
        <v>0</v>
      </c>
      <c r="Q142" s="261">
        <f t="shared" si="5"/>
        <v>0</v>
      </c>
      <c r="R142" s="261">
        <f t="shared" si="5"/>
        <v>0</v>
      </c>
      <c r="S142" s="261">
        <f t="shared" si="5"/>
        <v>9.2305299004514688E-2</v>
      </c>
      <c r="T142" s="261">
        <f t="shared" si="5"/>
        <v>0.25369670359765284</v>
      </c>
      <c r="U142" s="261">
        <f t="shared" si="5"/>
        <v>0.24641036762290963</v>
      </c>
      <c r="V142" s="261">
        <f t="shared" si="5"/>
        <v>0.26680177123040061</v>
      </c>
      <c r="W142" s="261">
        <f t="shared" si="5"/>
        <v>0.28505291258316579</v>
      </c>
      <c r="X142" s="261">
        <f t="shared" si="5"/>
        <v>0.27774250624183489</v>
      </c>
      <c r="Y142" s="261">
        <f t="shared" si="5"/>
        <v>0.2934520010052295</v>
      </c>
      <c r="DA142" s="70"/>
    </row>
    <row r="143" spans="1:105" ht="12" customHeight="1" x14ac:dyDescent="0.25">
      <c r="A143" s="60" t="s">
        <v>1022</v>
      </c>
      <c r="B143" s="262">
        <v>0</v>
      </c>
      <c r="C143" s="262">
        <v>0</v>
      </c>
      <c r="D143" s="262">
        <v>0</v>
      </c>
      <c r="E143" s="262">
        <v>0</v>
      </c>
      <c r="F143" s="262">
        <v>0</v>
      </c>
      <c r="G143" s="262">
        <v>0</v>
      </c>
      <c r="H143" s="262">
        <v>0</v>
      </c>
      <c r="I143" s="262">
        <v>0</v>
      </c>
      <c r="J143" s="262">
        <v>0</v>
      </c>
      <c r="K143" s="262">
        <v>0</v>
      </c>
      <c r="L143" s="262">
        <v>0</v>
      </c>
      <c r="M143" s="262">
        <v>0</v>
      </c>
      <c r="N143" s="262">
        <v>0</v>
      </c>
      <c r="O143" s="262">
        <v>0</v>
      </c>
      <c r="P143" s="262">
        <v>0</v>
      </c>
      <c r="Q143" s="262">
        <v>0</v>
      </c>
      <c r="R143" s="262">
        <v>0</v>
      </c>
      <c r="S143" s="262">
        <v>0</v>
      </c>
      <c r="T143" s="262">
        <v>0</v>
      </c>
      <c r="U143" s="262">
        <v>0</v>
      </c>
      <c r="V143" s="262">
        <v>0</v>
      </c>
      <c r="W143" s="262">
        <v>0</v>
      </c>
      <c r="X143" s="262">
        <v>0</v>
      </c>
      <c r="Y143" s="262">
        <v>0</v>
      </c>
      <c r="DA143" s="72" t="s">
        <v>1253</v>
      </c>
    </row>
    <row r="144" spans="1:105" ht="12" customHeight="1" x14ac:dyDescent="0.25">
      <c r="A144" s="60" t="s">
        <v>1024</v>
      </c>
      <c r="B144" s="262">
        <v>0</v>
      </c>
      <c r="C144" s="262">
        <v>0</v>
      </c>
      <c r="D144" s="262">
        <v>0</v>
      </c>
      <c r="E144" s="262">
        <v>0</v>
      </c>
      <c r="F144" s="262">
        <v>0</v>
      </c>
      <c r="G144" s="262">
        <v>0</v>
      </c>
      <c r="H144" s="262">
        <v>0</v>
      </c>
      <c r="I144" s="262">
        <v>0</v>
      </c>
      <c r="J144" s="262">
        <v>0</v>
      </c>
      <c r="K144" s="262">
        <v>0</v>
      </c>
      <c r="L144" s="262">
        <v>0</v>
      </c>
      <c r="M144" s="262">
        <v>0</v>
      </c>
      <c r="N144" s="262">
        <v>0</v>
      </c>
      <c r="O144" s="262">
        <v>0</v>
      </c>
      <c r="P144" s="262">
        <v>0</v>
      </c>
      <c r="Q144" s="262">
        <v>0</v>
      </c>
      <c r="R144" s="262">
        <v>0</v>
      </c>
      <c r="S144" s="262">
        <v>0</v>
      </c>
      <c r="T144" s="262">
        <v>4.5014356361940712E-2</v>
      </c>
      <c r="U144" s="262">
        <v>3.5659054065942518E-2</v>
      </c>
      <c r="V144" s="262">
        <v>3.8566847181903223E-2</v>
      </c>
      <c r="W144" s="262">
        <v>3.3931521214575711E-2</v>
      </c>
      <c r="X144" s="262">
        <v>2.85052695443185E-2</v>
      </c>
      <c r="Y144" s="262">
        <v>2.5514711992527899E-2</v>
      </c>
      <c r="DA144" s="72" t="s">
        <v>1254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9.1954688721001283E-3</v>
      </c>
      <c r="U147" s="229">
        <v>9.7687518098719447E-3</v>
      </c>
      <c r="V147" s="229">
        <v>6.8697622681154593E-3</v>
      </c>
      <c r="W147" s="229">
        <v>6.8645044059290504E-3</v>
      </c>
      <c r="X147" s="229">
        <v>8.4633254926308153E-3</v>
      </c>
      <c r="Y147" s="229">
        <v>9.8238429372662726E-3</v>
      </c>
      <c r="DA147" s="73" t="s">
        <v>1257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3.0462282309551059E-2</v>
      </c>
      <c r="U148" s="229">
        <v>1.9773487807140631E-2</v>
      </c>
      <c r="V148" s="229">
        <v>3.1697084913787747E-2</v>
      </c>
      <c r="W148" s="229">
        <v>2.7067016808646659E-2</v>
      </c>
      <c r="X148" s="229">
        <v>1.6251262783024099E-2</v>
      </c>
      <c r="Y148" s="229">
        <v>1.154181356627986E-2</v>
      </c>
      <c r="DA148" s="73" t="s">
        <v>1258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5.3566051802895294E-3</v>
      </c>
      <c r="U149" s="229">
        <v>6.1168144489299392E-3</v>
      </c>
      <c r="V149" s="229">
        <v>0</v>
      </c>
      <c r="W149" s="229">
        <v>0</v>
      </c>
      <c r="X149" s="229">
        <v>3.790681268663582E-3</v>
      </c>
      <c r="Y149" s="229">
        <v>4.1490554889817653E-3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1260</v>
      </c>
    </row>
    <row r="151" spans="1:105" ht="12" customHeight="1" x14ac:dyDescent="0.25">
      <c r="A151" s="64" t="s">
        <v>35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1264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9.2305299004514688E-2</v>
      </c>
      <c r="T155" s="262">
        <v>0.20868234723571211</v>
      </c>
      <c r="U155" s="262">
        <v>0.21075131355696711</v>
      </c>
      <c r="V155" s="262">
        <v>0.22823492404849741</v>
      </c>
      <c r="W155" s="262">
        <v>0.25112139136859007</v>
      </c>
      <c r="X155" s="262">
        <v>0.24923723669751641</v>
      </c>
      <c r="Y155" s="262">
        <v>0.26793728901270158</v>
      </c>
      <c r="DA155" s="72" t="s">
        <v>1265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0.19206822709974131</v>
      </c>
      <c r="T156" s="316">
        <v>0.43422478333140357</v>
      </c>
      <c r="U156" s="316">
        <v>0.43852987412833683</v>
      </c>
      <c r="V156" s="316">
        <v>0.47490964979263989</v>
      </c>
      <c r="W156" s="316">
        <v>0.52253165253953915</v>
      </c>
      <c r="X156" s="316">
        <v>0.51861111654477354</v>
      </c>
      <c r="Y156" s="316">
        <v>0.55752205593379356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</v>
      </c>
      <c r="C160" s="232">
        <f t="shared" si="6"/>
        <v>0</v>
      </c>
      <c r="D160" s="232">
        <f t="shared" si="6"/>
        <v>0</v>
      </c>
      <c r="E160" s="232">
        <f t="shared" si="6"/>
        <v>0</v>
      </c>
      <c r="F160" s="232">
        <f t="shared" si="6"/>
        <v>0</v>
      </c>
      <c r="G160" s="232">
        <f t="shared" si="6"/>
        <v>0</v>
      </c>
      <c r="H160" s="232">
        <f t="shared" si="6"/>
        <v>0</v>
      </c>
      <c r="I160" s="232">
        <f t="shared" si="6"/>
        <v>0</v>
      </c>
      <c r="J160" s="232">
        <f t="shared" si="6"/>
        <v>0</v>
      </c>
      <c r="K160" s="232">
        <f t="shared" si="6"/>
        <v>0</v>
      </c>
      <c r="L160" s="232">
        <f t="shared" si="6"/>
        <v>0</v>
      </c>
      <c r="M160" s="232">
        <f t="shared" si="6"/>
        <v>0</v>
      </c>
      <c r="N160" s="232">
        <f t="shared" si="6"/>
        <v>0</v>
      </c>
      <c r="O160" s="232">
        <f t="shared" si="6"/>
        <v>0</v>
      </c>
      <c r="P160" s="232">
        <f t="shared" si="6"/>
        <v>0</v>
      </c>
      <c r="Q160" s="232">
        <f t="shared" si="6"/>
        <v>0</v>
      </c>
      <c r="R160" s="232">
        <f t="shared" si="6"/>
        <v>0</v>
      </c>
      <c r="S160" s="232">
        <f t="shared" si="6"/>
        <v>0</v>
      </c>
      <c r="T160" s="232">
        <f t="shared" si="6"/>
        <v>0</v>
      </c>
      <c r="U160" s="232">
        <f t="shared" si="6"/>
        <v>0</v>
      </c>
      <c r="V160" s="232">
        <f t="shared" si="6"/>
        <v>0</v>
      </c>
      <c r="W160" s="232">
        <f t="shared" si="6"/>
        <v>0</v>
      </c>
      <c r="X160" s="232">
        <f t="shared" si="6"/>
        <v>0</v>
      </c>
      <c r="Y160" s="232">
        <f t="shared" si="6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0</v>
      </c>
      <c r="C161" s="266">
        <f t="shared" si="7"/>
        <v>0</v>
      </c>
      <c r="D161" s="266">
        <f t="shared" si="7"/>
        <v>0</v>
      </c>
      <c r="E161" s="266">
        <f t="shared" si="7"/>
        <v>0</v>
      </c>
      <c r="F161" s="266">
        <f t="shared" si="7"/>
        <v>0</v>
      </c>
      <c r="G161" s="266">
        <f t="shared" si="7"/>
        <v>0</v>
      </c>
      <c r="H161" s="266">
        <f t="shared" si="7"/>
        <v>0</v>
      </c>
      <c r="I161" s="266">
        <f t="shared" si="7"/>
        <v>0</v>
      </c>
      <c r="J161" s="266">
        <f t="shared" si="7"/>
        <v>0</v>
      </c>
      <c r="K161" s="266">
        <f t="shared" si="7"/>
        <v>0</v>
      </c>
      <c r="L161" s="266">
        <f t="shared" si="7"/>
        <v>0</v>
      </c>
      <c r="M161" s="266">
        <f t="shared" si="7"/>
        <v>0</v>
      </c>
      <c r="N161" s="266">
        <f t="shared" si="7"/>
        <v>0</v>
      </c>
      <c r="O161" s="266">
        <f t="shared" si="7"/>
        <v>0</v>
      </c>
      <c r="P161" s="266">
        <f t="shared" si="7"/>
        <v>0</v>
      </c>
      <c r="Q161" s="266">
        <f t="shared" si="7"/>
        <v>0</v>
      </c>
      <c r="R161" s="266">
        <f t="shared" si="7"/>
        <v>0</v>
      </c>
      <c r="S161" s="266">
        <f t="shared" si="7"/>
        <v>0</v>
      </c>
      <c r="T161" s="266">
        <f t="shared" si="7"/>
        <v>0</v>
      </c>
      <c r="U161" s="266">
        <f t="shared" si="7"/>
        <v>0</v>
      </c>
      <c r="V161" s="266">
        <f t="shared" si="7"/>
        <v>0</v>
      </c>
      <c r="W161" s="266">
        <f t="shared" si="7"/>
        <v>0</v>
      </c>
      <c r="X161" s="266">
        <f t="shared" si="7"/>
        <v>0</v>
      </c>
      <c r="Y161" s="266">
        <f t="shared" si="7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0</v>
      </c>
      <c r="C162" s="267">
        <f t="shared" si="8"/>
        <v>0</v>
      </c>
      <c r="D162" s="267">
        <f t="shared" si="8"/>
        <v>0</v>
      </c>
      <c r="E162" s="267">
        <f t="shared" si="8"/>
        <v>0</v>
      </c>
      <c r="F162" s="267">
        <f t="shared" si="8"/>
        <v>0</v>
      </c>
      <c r="G162" s="267">
        <f t="shared" si="8"/>
        <v>0</v>
      </c>
      <c r="H162" s="267">
        <f t="shared" si="8"/>
        <v>0</v>
      </c>
      <c r="I162" s="267">
        <f t="shared" si="8"/>
        <v>0</v>
      </c>
      <c r="J162" s="267">
        <f t="shared" si="8"/>
        <v>0</v>
      </c>
      <c r="K162" s="267">
        <f t="shared" si="8"/>
        <v>0</v>
      </c>
      <c r="L162" s="267">
        <f t="shared" si="8"/>
        <v>0</v>
      </c>
      <c r="M162" s="267">
        <f t="shared" si="8"/>
        <v>0</v>
      </c>
      <c r="N162" s="267">
        <f t="shared" si="8"/>
        <v>0</v>
      </c>
      <c r="O162" s="267">
        <f t="shared" si="8"/>
        <v>0</v>
      </c>
      <c r="P162" s="267">
        <f t="shared" si="8"/>
        <v>0</v>
      </c>
      <c r="Q162" s="267">
        <f t="shared" si="8"/>
        <v>0</v>
      </c>
      <c r="R162" s="267">
        <f t="shared" si="8"/>
        <v>0</v>
      </c>
      <c r="S162" s="267">
        <f t="shared" si="8"/>
        <v>0</v>
      </c>
      <c r="T162" s="267">
        <f t="shared" si="8"/>
        <v>0</v>
      </c>
      <c r="U162" s="267">
        <f t="shared" si="8"/>
        <v>0</v>
      </c>
      <c r="V162" s="267">
        <f t="shared" si="8"/>
        <v>0</v>
      </c>
      <c r="W162" s="267">
        <f t="shared" si="8"/>
        <v>0</v>
      </c>
      <c r="X162" s="267">
        <f t="shared" si="8"/>
        <v>0</v>
      </c>
      <c r="Y162" s="267">
        <f t="shared" si="8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0</v>
      </c>
      <c r="C163" s="267">
        <f t="shared" si="9"/>
        <v>0</v>
      </c>
      <c r="D163" s="267">
        <f t="shared" si="9"/>
        <v>0</v>
      </c>
      <c r="E163" s="267">
        <f t="shared" si="9"/>
        <v>0</v>
      </c>
      <c r="F163" s="267">
        <f t="shared" si="9"/>
        <v>0</v>
      </c>
      <c r="G163" s="267">
        <f t="shared" si="9"/>
        <v>0</v>
      </c>
      <c r="H163" s="267">
        <f t="shared" si="9"/>
        <v>0</v>
      </c>
      <c r="I163" s="267">
        <f t="shared" si="9"/>
        <v>0</v>
      </c>
      <c r="J163" s="267">
        <f t="shared" si="9"/>
        <v>0</v>
      </c>
      <c r="K163" s="267">
        <f t="shared" si="9"/>
        <v>0</v>
      </c>
      <c r="L163" s="267">
        <f t="shared" si="9"/>
        <v>0</v>
      </c>
      <c r="M163" s="267">
        <f t="shared" si="9"/>
        <v>0</v>
      </c>
      <c r="N163" s="267">
        <f t="shared" si="9"/>
        <v>0</v>
      </c>
      <c r="O163" s="267">
        <f t="shared" si="9"/>
        <v>0</v>
      </c>
      <c r="P163" s="267">
        <f t="shared" si="9"/>
        <v>0</v>
      </c>
      <c r="Q163" s="267">
        <f t="shared" si="9"/>
        <v>0</v>
      </c>
      <c r="R163" s="267">
        <f t="shared" si="9"/>
        <v>0</v>
      </c>
      <c r="S163" s="267">
        <f t="shared" si="9"/>
        <v>0</v>
      </c>
      <c r="T163" s="267">
        <f t="shared" si="9"/>
        <v>0</v>
      </c>
      <c r="U163" s="267">
        <f t="shared" si="9"/>
        <v>0</v>
      </c>
      <c r="V163" s="267">
        <f t="shared" si="9"/>
        <v>0</v>
      </c>
      <c r="W163" s="267">
        <f t="shared" si="9"/>
        <v>0</v>
      </c>
      <c r="X163" s="267">
        <f t="shared" si="9"/>
        <v>0</v>
      </c>
      <c r="Y163" s="267">
        <f t="shared" si="9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0</v>
      </c>
      <c r="C164" s="267">
        <f t="shared" si="10"/>
        <v>0</v>
      </c>
      <c r="D164" s="267">
        <f t="shared" si="10"/>
        <v>0</v>
      </c>
      <c r="E164" s="267">
        <f t="shared" si="10"/>
        <v>0</v>
      </c>
      <c r="F164" s="267">
        <f t="shared" si="10"/>
        <v>0</v>
      </c>
      <c r="G164" s="267">
        <f t="shared" si="10"/>
        <v>0</v>
      </c>
      <c r="H164" s="267">
        <f t="shared" si="10"/>
        <v>0</v>
      </c>
      <c r="I164" s="267">
        <f t="shared" si="10"/>
        <v>0</v>
      </c>
      <c r="J164" s="267">
        <f t="shared" si="10"/>
        <v>0</v>
      </c>
      <c r="K164" s="267">
        <f t="shared" si="10"/>
        <v>0</v>
      </c>
      <c r="L164" s="267">
        <f t="shared" si="10"/>
        <v>0</v>
      </c>
      <c r="M164" s="267">
        <f t="shared" si="10"/>
        <v>0</v>
      </c>
      <c r="N164" s="267">
        <f t="shared" si="10"/>
        <v>0</v>
      </c>
      <c r="O164" s="267">
        <f t="shared" si="10"/>
        <v>0</v>
      </c>
      <c r="P164" s="267">
        <f t="shared" si="10"/>
        <v>0</v>
      </c>
      <c r="Q164" s="267">
        <f t="shared" si="10"/>
        <v>0</v>
      </c>
      <c r="R164" s="267">
        <f t="shared" si="10"/>
        <v>0</v>
      </c>
      <c r="S164" s="267">
        <f t="shared" si="10"/>
        <v>0</v>
      </c>
      <c r="T164" s="267">
        <f t="shared" si="10"/>
        <v>0</v>
      </c>
      <c r="U164" s="267">
        <f t="shared" si="10"/>
        <v>0</v>
      </c>
      <c r="V164" s="267">
        <f t="shared" si="10"/>
        <v>0</v>
      </c>
      <c r="W164" s="267">
        <f t="shared" si="10"/>
        <v>0</v>
      </c>
      <c r="X164" s="267">
        <f t="shared" si="10"/>
        <v>0</v>
      </c>
      <c r="Y164" s="267">
        <f t="shared" si="10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0</v>
      </c>
      <c r="C165" s="268">
        <f t="shared" si="11"/>
        <v>0</v>
      </c>
      <c r="D165" s="268">
        <f t="shared" si="11"/>
        <v>0</v>
      </c>
      <c r="E165" s="268">
        <f t="shared" si="11"/>
        <v>0</v>
      </c>
      <c r="F165" s="268">
        <f t="shared" si="11"/>
        <v>0</v>
      </c>
      <c r="G165" s="268">
        <f t="shared" si="11"/>
        <v>0</v>
      </c>
      <c r="H165" s="268">
        <f t="shared" si="11"/>
        <v>0</v>
      </c>
      <c r="I165" s="268">
        <f t="shared" si="11"/>
        <v>0</v>
      </c>
      <c r="J165" s="268">
        <f t="shared" si="11"/>
        <v>0</v>
      </c>
      <c r="K165" s="268">
        <f t="shared" si="11"/>
        <v>0</v>
      </c>
      <c r="L165" s="268">
        <f t="shared" si="11"/>
        <v>0</v>
      </c>
      <c r="M165" s="268">
        <f t="shared" si="11"/>
        <v>0</v>
      </c>
      <c r="N165" s="268">
        <f t="shared" si="11"/>
        <v>0</v>
      </c>
      <c r="O165" s="268">
        <f t="shared" si="11"/>
        <v>0</v>
      </c>
      <c r="P165" s="268">
        <f t="shared" si="11"/>
        <v>0</v>
      </c>
      <c r="Q165" s="268">
        <f t="shared" si="11"/>
        <v>0</v>
      </c>
      <c r="R165" s="268">
        <f t="shared" si="11"/>
        <v>0</v>
      </c>
      <c r="S165" s="268">
        <f t="shared" si="11"/>
        <v>0</v>
      </c>
      <c r="T165" s="268">
        <f t="shared" si="11"/>
        <v>0</v>
      </c>
      <c r="U165" s="268">
        <f t="shared" si="11"/>
        <v>0</v>
      </c>
      <c r="V165" s="268">
        <f t="shared" si="11"/>
        <v>0</v>
      </c>
      <c r="W165" s="268">
        <f t="shared" si="11"/>
        <v>0</v>
      </c>
      <c r="X165" s="268">
        <f t="shared" si="11"/>
        <v>0</v>
      </c>
      <c r="Y165" s="268">
        <f t="shared" si="11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</v>
      </c>
      <c r="C166" s="317">
        <f t="shared" si="12"/>
        <v>0</v>
      </c>
      <c r="D166" s="317">
        <f t="shared" si="12"/>
        <v>0</v>
      </c>
      <c r="E166" s="317">
        <f t="shared" si="12"/>
        <v>0</v>
      </c>
      <c r="F166" s="317">
        <f t="shared" si="12"/>
        <v>0</v>
      </c>
      <c r="G166" s="317">
        <f t="shared" si="12"/>
        <v>0</v>
      </c>
      <c r="H166" s="317">
        <f t="shared" si="12"/>
        <v>0</v>
      </c>
      <c r="I166" s="317">
        <f t="shared" si="12"/>
        <v>0</v>
      </c>
      <c r="J166" s="317">
        <f t="shared" si="12"/>
        <v>0</v>
      </c>
      <c r="K166" s="317">
        <f t="shared" si="12"/>
        <v>0</v>
      </c>
      <c r="L166" s="317">
        <f t="shared" si="12"/>
        <v>0</v>
      </c>
      <c r="M166" s="317">
        <f t="shared" si="12"/>
        <v>0</v>
      </c>
      <c r="N166" s="317">
        <f t="shared" si="12"/>
        <v>0</v>
      </c>
      <c r="O166" s="317">
        <f t="shared" si="12"/>
        <v>0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</v>
      </c>
      <c r="C167" s="269">
        <f t="shared" si="13"/>
        <v>0</v>
      </c>
      <c r="D167" s="269">
        <f t="shared" si="13"/>
        <v>0</v>
      </c>
      <c r="E167" s="269">
        <f t="shared" si="13"/>
        <v>0</v>
      </c>
      <c r="F167" s="269">
        <f t="shared" si="13"/>
        <v>0</v>
      </c>
      <c r="G167" s="269">
        <f t="shared" si="13"/>
        <v>0</v>
      </c>
      <c r="H167" s="269">
        <f t="shared" si="13"/>
        <v>0</v>
      </c>
      <c r="I167" s="269">
        <f t="shared" si="13"/>
        <v>0</v>
      </c>
      <c r="J167" s="269">
        <f t="shared" si="13"/>
        <v>0</v>
      </c>
      <c r="K167" s="269">
        <f t="shared" si="13"/>
        <v>0</v>
      </c>
      <c r="L167" s="269">
        <f t="shared" si="13"/>
        <v>0</v>
      </c>
      <c r="M167" s="269">
        <f t="shared" si="13"/>
        <v>0</v>
      </c>
      <c r="N167" s="269">
        <f t="shared" si="13"/>
        <v>0</v>
      </c>
      <c r="O167" s="269">
        <f t="shared" si="13"/>
        <v>0</v>
      </c>
      <c r="P167" s="269">
        <f t="shared" si="13"/>
        <v>0</v>
      </c>
      <c r="Q167" s="269">
        <f t="shared" si="13"/>
        <v>0</v>
      </c>
      <c r="R167" s="269">
        <f t="shared" si="13"/>
        <v>0</v>
      </c>
      <c r="S167" s="269">
        <f t="shared" si="13"/>
        <v>0</v>
      </c>
      <c r="T167" s="269">
        <f t="shared" si="13"/>
        <v>0</v>
      </c>
      <c r="U167" s="269">
        <f t="shared" si="13"/>
        <v>0</v>
      </c>
      <c r="V167" s="269">
        <f t="shared" si="13"/>
        <v>0</v>
      </c>
      <c r="W167" s="269">
        <f t="shared" si="13"/>
        <v>0</v>
      </c>
      <c r="X167" s="269">
        <f t="shared" si="13"/>
        <v>0</v>
      </c>
      <c r="Y167" s="269">
        <f t="shared" si="13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</v>
      </c>
      <c r="C168" s="269">
        <f t="shared" si="14"/>
        <v>0</v>
      </c>
      <c r="D168" s="269">
        <f t="shared" si="14"/>
        <v>0</v>
      </c>
      <c r="E168" s="269">
        <f t="shared" si="14"/>
        <v>0</v>
      </c>
      <c r="F168" s="269">
        <f t="shared" si="14"/>
        <v>0</v>
      </c>
      <c r="G168" s="269">
        <f t="shared" si="14"/>
        <v>0</v>
      </c>
      <c r="H168" s="269">
        <f t="shared" si="14"/>
        <v>0</v>
      </c>
      <c r="I168" s="269">
        <f t="shared" si="14"/>
        <v>0</v>
      </c>
      <c r="J168" s="269">
        <f t="shared" si="14"/>
        <v>0</v>
      </c>
      <c r="K168" s="269">
        <f t="shared" si="14"/>
        <v>0</v>
      </c>
      <c r="L168" s="269">
        <f t="shared" si="14"/>
        <v>0</v>
      </c>
      <c r="M168" s="269">
        <f t="shared" si="14"/>
        <v>0</v>
      </c>
      <c r="N168" s="269">
        <f t="shared" si="14"/>
        <v>0</v>
      </c>
      <c r="O168" s="269">
        <f t="shared" si="14"/>
        <v>0</v>
      </c>
      <c r="P168" s="269">
        <f t="shared" si="14"/>
        <v>0</v>
      </c>
      <c r="Q168" s="269">
        <f t="shared" si="14"/>
        <v>0</v>
      </c>
      <c r="R168" s="269">
        <f t="shared" si="14"/>
        <v>0</v>
      </c>
      <c r="S168" s="269">
        <f t="shared" si="14"/>
        <v>0</v>
      </c>
      <c r="T168" s="269">
        <f t="shared" si="14"/>
        <v>0</v>
      </c>
      <c r="U168" s="269">
        <f t="shared" si="14"/>
        <v>0</v>
      </c>
      <c r="V168" s="269">
        <f t="shared" si="14"/>
        <v>0</v>
      </c>
      <c r="W168" s="269">
        <f t="shared" si="14"/>
        <v>0</v>
      </c>
      <c r="X168" s="269">
        <f t="shared" si="14"/>
        <v>0</v>
      </c>
      <c r="Y168" s="269">
        <f t="shared" si="14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</v>
      </c>
      <c r="C169" s="318">
        <f t="shared" si="15"/>
        <v>0</v>
      </c>
      <c r="D169" s="318">
        <f t="shared" si="15"/>
        <v>0</v>
      </c>
      <c r="E169" s="318">
        <f t="shared" si="15"/>
        <v>0</v>
      </c>
      <c r="F169" s="318">
        <f t="shared" si="15"/>
        <v>0</v>
      </c>
      <c r="G169" s="318">
        <f t="shared" si="15"/>
        <v>0</v>
      </c>
      <c r="H169" s="318">
        <f t="shared" si="15"/>
        <v>0</v>
      </c>
      <c r="I169" s="318">
        <f t="shared" si="15"/>
        <v>0</v>
      </c>
      <c r="J169" s="318">
        <f t="shared" si="15"/>
        <v>0</v>
      </c>
      <c r="K169" s="318">
        <f t="shared" si="15"/>
        <v>0</v>
      </c>
      <c r="L169" s="318">
        <f t="shared" si="15"/>
        <v>0</v>
      </c>
      <c r="M169" s="318">
        <f t="shared" si="15"/>
        <v>0</v>
      </c>
      <c r="N169" s="318">
        <f t="shared" si="15"/>
        <v>0</v>
      </c>
      <c r="O169" s="318">
        <f t="shared" si="15"/>
        <v>0</v>
      </c>
      <c r="P169" s="318">
        <f t="shared" si="15"/>
        <v>0</v>
      </c>
      <c r="Q169" s="318">
        <f t="shared" si="15"/>
        <v>0</v>
      </c>
      <c r="R169" s="318">
        <f t="shared" si="15"/>
        <v>0</v>
      </c>
      <c r="S169" s="318">
        <f t="shared" si="15"/>
        <v>0</v>
      </c>
      <c r="T169" s="318">
        <f t="shared" si="15"/>
        <v>0</v>
      </c>
      <c r="U169" s="318">
        <f t="shared" si="15"/>
        <v>0</v>
      </c>
      <c r="V169" s="318">
        <f t="shared" si="15"/>
        <v>0</v>
      </c>
      <c r="W169" s="318">
        <f t="shared" si="15"/>
        <v>0</v>
      </c>
      <c r="X169" s="318">
        <f t="shared" si="15"/>
        <v>0</v>
      </c>
      <c r="Y169" s="318">
        <f t="shared" si="15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0</v>
      </c>
      <c r="C170" s="318">
        <f t="shared" si="16"/>
        <v>0</v>
      </c>
      <c r="D170" s="318">
        <f t="shared" si="16"/>
        <v>0</v>
      </c>
      <c r="E170" s="318">
        <f t="shared" si="16"/>
        <v>0</v>
      </c>
      <c r="F170" s="318">
        <f t="shared" si="16"/>
        <v>0</v>
      </c>
      <c r="G170" s="318">
        <f t="shared" si="16"/>
        <v>0</v>
      </c>
      <c r="H170" s="318">
        <f t="shared" si="16"/>
        <v>0</v>
      </c>
      <c r="I170" s="318">
        <f t="shared" si="16"/>
        <v>0</v>
      </c>
      <c r="J170" s="318">
        <f t="shared" si="16"/>
        <v>0</v>
      </c>
      <c r="K170" s="318">
        <f t="shared" si="16"/>
        <v>0</v>
      </c>
      <c r="L170" s="318">
        <f t="shared" si="16"/>
        <v>0</v>
      </c>
      <c r="M170" s="318">
        <f t="shared" si="16"/>
        <v>0</v>
      </c>
      <c r="N170" s="318">
        <f t="shared" si="16"/>
        <v>0</v>
      </c>
      <c r="O170" s="318">
        <f t="shared" si="16"/>
        <v>0</v>
      </c>
      <c r="P170" s="318">
        <f t="shared" si="16"/>
        <v>0</v>
      </c>
      <c r="Q170" s="318">
        <f t="shared" si="16"/>
        <v>0</v>
      </c>
      <c r="R170" s="318">
        <f t="shared" si="16"/>
        <v>0</v>
      </c>
      <c r="S170" s="318">
        <f t="shared" si="16"/>
        <v>0</v>
      </c>
      <c r="T170" s="318">
        <f t="shared" si="16"/>
        <v>0</v>
      </c>
      <c r="U170" s="318">
        <f t="shared" si="16"/>
        <v>0</v>
      </c>
      <c r="V170" s="318">
        <f t="shared" si="16"/>
        <v>0</v>
      </c>
      <c r="W170" s="318">
        <f t="shared" si="16"/>
        <v>0</v>
      </c>
      <c r="X170" s="318">
        <f t="shared" si="16"/>
        <v>0</v>
      </c>
      <c r="Y170" s="318">
        <f t="shared" si="16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0</v>
      </c>
      <c r="C171" s="269">
        <f t="shared" si="17"/>
        <v>0</v>
      </c>
      <c r="D171" s="269">
        <f t="shared" si="17"/>
        <v>0</v>
      </c>
      <c r="E171" s="269">
        <f t="shared" si="17"/>
        <v>0</v>
      </c>
      <c r="F171" s="269">
        <f t="shared" si="17"/>
        <v>0</v>
      </c>
      <c r="G171" s="269">
        <f t="shared" si="17"/>
        <v>0</v>
      </c>
      <c r="H171" s="269">
        <f t="shared" si="17"/>
        <v>0</v>
      </c>
      <c r="I171" s="269">
        <f t="shared" si="17"/>
        <v>0</v>
      </c>
      <c r="J171" s="269">
        <f t="shared" si="17"/>
        <v>0</v>
      </c>
      <c r="K171" s="269">
        <f t="shared" si="17"/>
        <v>0</v>
      </c>
      <c r="L171" s="269">
        <f t="shared" si="17"/>
        <v>0</v>
      </c>
      <c r="M171" s="269">
        <f t="shared" si="17"/>
        <v>0</v>
      </c>
      <c r="N171" s="269">
        <f t="shared" si="17"/>
        <v>0</v>
      </c>
      <c r="O171" s="269">
        <f t="shared" si="17"/>
        <v>0</v>
      </c>
      <c r="P171" s="269">
        <f t="shared" si="17"/>
        <v>0</v>
      </c>
      <c r="Q171" s="269">
        <f t="shared" si="17"/>
        <v>0</v>
      </c>
      <c r="R171" s="269">
        <f t="shared" si="17"/>
        <v>0</v>
      </c>
      <c r="S171" s="269">
        <f t="shared" si="17"/>
        <v>0</v>
      </c>
      <c r="T171" s="269">
        <f t="shared" si="17"/>
        <v>0</v>
      </c>
      <c r="U171" s="269">
        <f t="shared" si="17"/>
        <v>0</v>
      </c>
      <c r="V171" s="269">
        <f t="shared" si="17"/>
        <v>0</v>
      </c>
      <c r="W171" s="269">
        <f t="shared" si="17"/>
        <v>0</v>
      </c>
      <c r="X171" s="269">
        <f t="shared" si="17"/>
        <v>0</v>
      </c>
      <c r="Y171" s="269">
        <f t="shared" si="17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0</v>
      </c>
      <c r="C172" s="318">
        <f t="shared" si="18"/>
        <v>0</v>
      </c>
      <c r="D172" s="318">
        <f t="shared" si="18"/>
        <v>0</v>
      </c>
      <c r="E172" s="318">
        <f t="shared" si="18"/>
        <v>0</v>
      </c>
      <c r="F172" s="318">
        <f t="shared" si="18"/>
        <v>0</v>
      </c>
      <c r="G172" s="318">
        <f t="shared" si="18"/>
        <v>0</v>
      </c>
      <c r="H172" s="318">
        <f t="shared" si="18"/>
        <v>0</v>
      </c>
      <c r="I172" s="318">
        <f t="shared" si="18"/>
        <v>0</v>
      </c>
      <c r="J172" s="318">
        <f t="shared" si="18"/>
        <v>0</v>
      </c>
      <c r="K172" s="318">
        <f t="shared" si="18"/>
        <v>0</v>
      </c>
      <c r="L172" s="318">
        <f t="shared" si="18"/>
        <v>0</v>
      </c>
      <c r="M172" s="318">
        <f t="shared" si="18"/>
        <v>0</v>
      </c>
      <c r="N172" s="318">
        <f t="shared" si="18"/>
        <v>0</v>
      </c>
      <c r="O172" s="318">
        <f t="shared" si="18"/>
        <v>0</v>
      </c>
      <c r="P172" s="318">
        <f t="shared" si="18"/>
        <v>0</v>
      </c>
      <c r="Q172" s="318">
        <f t="shared" si="18"/>
        <v>0</v>
      </c>
      <c r="R172" s="318">
        <f t="shared" si="18"/>
        <v>0</v>
      </c>
      <c r="S172" s="318">
        <f t="shared" si="18"/>
        <v>0</v>
      </c>
      <c r="T172" s="318">
        <f t="shared" si="18"/>
        <v>0</v>
      </c>
      <c r="U172" s="318">
        <f t="shared" si="18"/>
        <v>0</v>
      </c>
      <c r="V172" s="318">
        <f t="shared" si="18"/>
        <v>0</v>
      </c>
      <c r="W172" s="318">
        <f t="shared" si="18"/>
        <v>0</v>
      </c>
      <c r="X172" s="318">
        <f t="shared" si="18"/>
        <v>0</v>
      </c>
      <c r="Y172" s="318">
        <f t="shared" si="18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0</v>
      </c>
      <c r="C173" s="318">
        <f t="shared" si="19"/>
        <v>0</v>
      </c>
      <c r="D173" s="318">
        <f t="shared" si="19"/>
        <v>0</v>
      </c>
      <c r="E173" s="318">
        <f t="shared" si="19"/>
        <v>0</v>
      </c>
      <c r="F173" s="318">
        <f t="shared" si="19"/>
        <v>0</v>
      </c>
      <c r="G173" s="318">
        <f t="shared" si="19"/>
        <v>0</v>
      </c>
      <c r="H173" s="318">
        <f t="shared" si="19"/>
        <v>0</v>
      </c>
      <c r="I173" s="318">
        <f t="shared" si="19"/>
        <v>0</v>
      </c>
      <c r="J173" s="318">
        <f t="shared" si="19"/>
        <v>0</v>
      </c>
      <c r="K173" s="318">
        <f t="shared" si="19"/>
        <v>0</v>
      </c>
      <c r="L173" s="318">
        <f t="shared" si="19"/>
        <v>0</v>
      </c>
      <c r="M173" s="318">
        <f t="shared" si="19"/>
        <v>0</v>
      </c>
      <c r="N173" s="318">
        <f t="shared" si="19"/>
        <v>0</v>
      </c>
      <c r="O173" s="318">
        <f t="shared" si="19"/>
        <v>0</v>
      </c>
      <c r="P173" s="318">
        <f t="shared" si="19"/>
        <v>0</v>
      </c>
      <c r="Q173" s="318">
        <f t="shared" si="19"/>
        <v>0</v>
      </c>
      <c r="R173" s="318">
        <f t="shared" si="19"/>
        <v>0</v>
      </c>
      <c r="S173" s="318">
        <f t="shared" si="19"/>
        <v>0</v>
      </c>
      <c r="T173" s="318">
        <f t="shared" si="19"/>
        <v>0</v>
      </c>
      <c r="U173" s="318">
        <f t="shared" si="19"/>
        <v>0</v>
      </c>
      <c r="V173" s="318">
        <f t="shared" si="19"/>
        <v>0</v>
      </c>
      <c r="W173" s="318">
        <f t="shared" si="19"/>
        <v>0</v>
      </c>
      <c r="X173" s="318">
        <f t="shared" si="19"/>
        <v>0</v>
      </c>
      <c r="Y173" s="318">
        <f t="shared" si="19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0</v>
      </c>
      <c r="C174" s="318">
        <f t="shared" si="20"/>
        <v>0</v>
      </c>
      <c r="D174" s="318">
        <f t="shared" si="20"/>
        <v>0</v>
      </c>
      <c r="E174" s="318">
        <f t="shared" si="20"/>
        <v>0</v>
      </c>
      <c r="F174" s="318">
        <f t="shared" si="20"/>
        <v>0</v>
      </c>
      <c r="G174" s="318">
        <f t="shared" si="20"/>
        <v>0</v>
      </c>
      <c r="H174" s="318">
        <f t="shared" si="20"/>
        <v>0</v>
      </c>
      <c r="I174" s="318">
        <f t="shared" si="20"/>
        <v>0</v>
      </c>
      <c r="J174" s="318">
        <f t="shared" si="20"/>
        <v>0</v>
      </c>
      <c r="K174" s="318">
        <f t="shared" si="20"/>
        <v>0</v>
      </c>
      <c r="L174" s="318">
        <f t="shared" si="20"/>
        <v>0</v>
      </c>
      <c r="M174" s="318">
        <f t="shared" si="20"/>
        <v>0</v>
      </c>
      <c r="N174" s="318">
        <f t="shared" si="20"/>
        <v>0</v>
      </c>
      <c r="O174" s="318">
        <f t="shared" si="20"/>
        <v>0</v>
      </c>
      <c r="P174" s="318">
        <f t="shared" si="20"/>
        <v>0</v>
      </c>
      <c r="Q174" s="318">
        <f t="shared" si="20"/>
        <v>0</v>
      </c>
      <c r="R174" s="318">
        <f t="shared" si="20"/>
        <v>0</v>
      </c>
      <c r="S174" s="318">
        <f t="shared" si="20"/>
        <v>0</v>
      </c>
      <c r="T174" s="318">
        <f t="shared" si="20"/>
        <v>0</v>
      </c>
      <c r="U174" s="318">
        <f t="shared" si="20"/>
        <v>0</v>
      </c>
      <c r="V174" s="318">
        <f t="shared" si="20"/>
        <v>0</v>
      </c>
      <c r="W174" s="318">
        <f t="shared" si="20"/>
        <v>0</v>
      </c>
      <c r="X174" s="318">
        <f t="shared" si="20"/>
        <v>0</v>
      </c>
      <c r="Y174" s="318">
        <f t="shared" si="20"/>
        <v>0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0</v>
      </c>
      <c r="C175" s="319">
        <f t="shared" si="21"/>
        <v>0</v>
      </c>
      <c r="D175" s="319">
        <f t="shared" si="21"/>
        <v>0</v>
      </c>
      <c r="E175" s="319">
        <f t="shared" si="21"/>
        <v>0</v>
      </c>
      <c r="F175" s="319">
        <f t="shared" si="21"/>
        <v>0</v>
      </c>
      <c r="G175" s="319">
        <f t="shared" si="21"/>
        <v>0</v>
      </c>
      <c r="H175" s="319">
        <f t="shared" si="21"/>
        <v>0</v>
      </c>
      <c r="I175" s="319">
        <f t="shared" si="21"/>
        <v>0</v>
      </c>
      <c r="J175" s="319">
        <f t="shared" si="21"/>
        <v>0</v>
      </c>
      <c r="K175" s="319">
        <f t="shared" si="21"/>
        <v>0</v>
      </c>
      <c r="L175" s="319">
        <f t="shared" si="21"/>
        <v>0</v>
      </c>
      <c r="M175" s="319">
        <f t="shared" si="21"/>
        <v>0</v>
      </c>
      <c r="N175" s="319">
        <f t="shared" si="21"/>
        <v>0</v>
      </c>
      <c r="O175" s="319">
        <f t="shared" si="21"/>
        <v>0</v>
      </c>
      <c r="P175" s="319">
        <f t="shared" si="21"/>
        <v>0</v>
      </c>
      <c r="Q175" s="319">
        <f t="shared" si="21"/>
        <v>0</v>
      </c>
      <c r="R175" s="319">
        <f t="shared" si="21"/>
        <v>0</v>
      </c>
      <c r="S175" s="319">
        <f t="shared" si="21"/>
        <v>0</v>
      </c>
      <c r="T175" s="319">
        <f t="shared" si="21"/>
        <v>0</v>
      </c>
      <c r="U175" s="319">
        <f t="shared" si="21"/>
        <v>0</v>
      </c>
      <c r="V175" s="319">
        <f t="shared" si="21"/>
        <v>0</v>
      </c>
      <c r="W175" s="319">
        <f t="shared" si="21"/>
        <v>0</v>
      </c>
      <c r="X175" s="319">
        <f t="shared" si="21"/>
        <v>0</v>
      </c>
      <c r="Y175" s="319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</v>
      </c>
      <c r="C178" s="232">
        <f t="shared" si="22"/>
        <v>0</v>
      </c>
      <c r="D178" s="232">
        <f t="shared" si="22"/>
        <v>0</v>
      </c>
      <c r="E178" s="232">
        <f t="shared" si="22"/>
        <v>0</v>
      </c>
      <c r="F178" s="232">
        <f t="shared" si="22"/>
        <v>0</v>
      </c>
      <c r="G178" s="232">
        <f t="shared" si="22"/>
        <v>0</v>
      </c>
      <c r="H178" s="232">
        <f t="shared" si="22"/>
        <v>0</v>
      </c>
      <c r="I178" s="232">
        <f t="shared" si="22"/>
        <v>0</v>
      </c>
      <c r="J178" s="232">
        <f t="shared" si="22"/>
        <v>0</v>
      </c>
      <c r="K178" s="232">
        <f t="shared" si="22"/>
        <v>0</v>
      </c>
      <c r="L178" s="232">
        <f t="shared" si="22"/>
        <v>1</v>
      </c>
      <c r="M178" s="232">
        <f t="shared" si="22"/>
        <v>1</v>
      </c>
      <c r="N178" s="232">
        <f t="shared" si="22"/>
        <v>1</v>
      </c>
      <c r="O178" s="232">
        <f t="shared" si="22"/>
        <v>1</v>
      </c>
      <c r="P178" s="232">
        <f t="shared" si="22"/>
        <v>1.0000000000000002</v>
      </c>
      <c r="Q178" s="232">
        <f t="shared" si="22"/>
        <v>1</v>
      </c>
      <c r="R178" s="232">
        <f t="shared" si="22"/>
        <v>1</v>
      </c>
      <c r="S178" s="232">
        <f t="shared" si="22"/>
        <v>1</v>
      </c>
      <c r="T178" s="232">
        <f t="shared" si="22"/>
        <v>1.0000000000000002</v>
      </c>
      <c r="U178" s="232">
        <f t="shared" si="22"/>
        <v>1.0000000000000002</v>
      </c>
      <c r="V178" s="232">
        <f t="shared" si="22"/>
        <v>0.99999999999999989</v>
      </c>
      <c r="W178" s="232">
        <f t="shared" si="22"/>
        <v>0.99999999999999978</v>
      </c>
      <c r="X178" s="232">
        <f t="shared" si="22"/>
        <v>1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0</v>
      </c>
      <c r="C179" s="266">
        <f t="shared" si="23"/>
        <v>0</v>
      </c>
      <c r="D179" s="266">
        <f t="shared" si="23"/>
        <v>0</v>
      </c>
      <c r="E179" s="266">
        <f t="shared" si="23"/>
        <v>0</v>
      </c>
      <c r="F179" s="266">
        <f t="shared" si="23"/>
        <v>0</v>
      </c>
      <c r="G179" s="266">
        <f t="shared" si="23"/>
        <v>0</v>
      </c>
      <c r="H179" s="266">
        <f t="shared" si="23"/>
        <v>0</v>
      </c>
      <c r="I179" s="266">
        <f t="shared" si="23"/>
        <v>0</v>
      </c>
      <c r="J179" s="266">
        <f t="shared" si="23"/>
        <v>0</v>
      </c>
      <c r="K179" s="266">
        <f t="shared" si="23"/>
        <v>0</v>
      </c>
      <c r="L179" s="266">
        <f t="shared" si="23"/>
        <v>1.1434668325927037E-2</v>
      </c>
      <c r="M179" s="266">
        <f t="shared" si="23"/>
        <v>1.1434668325927037E-2</v>
      </c>
      <c r="N179" s="266">
        <f t="shared" si="23"/>
        <v>1.1434668325927039E-2</v>
      </c>
      <c r="O179" s="266">
        <f t="shared" si="23"/>
        <v>1.1434668325927039E-2</v>
      </c>
      <c r="P179" s="266">
        <f t="shared" si="23"/>
        <v>1.1416308866861444E-2</v>
      </c>
      <c r="Q179" s="266">
        <f t="shared" si="23"/>
        <v>1.1399835688135592E-2</v>
      </c>
      <c r="R179" s="266">
        <f t="shared" si="23"/>
        <v>1.1391016977418469E-2</v>
      </c>
      <c r="S179" s="266">
        <f t="shared" si="23"/>
        <v>1.1391016977418462E-2</v>
      </c>
      <c r="T179" s="266">
        <f t="shared" si="23"/>
        <v>6.1889497128782781E-3</v>
      </c>
      <c r="U179" s="266">
        <f t="shared" si="23"/>
        <v>7.1401719567482811E-3</v>
      </c>
      <c r="V179" s="266">
        <f t="shared" si="23"/>
        <v>7.1759036040646637E-3</v>
      </c>
      <c r="W179" s="266">
        <f t="shared" si="23"/>
        <v>8.0371189470765832E-3</v>
      </c>
      <c r="X179" s="266">
        <f t="shared" si="23"/>
        <v>8.6002331554698858E-3</v>
      </c>
      <c r="Y179" s="266">
        <f t="shared" si="23"/>
        <v>9.1504811895841056E-3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0</v>
      </c>
      <c r="C180" s="267">
        <f t="shared" si="24"/>
        <v>0</v>
      </c>
      <c r="D180" s="267">
        <f t="shared" si="24"/>
        <v>0</v>
      </c>
      <c r="E180" s="267">
        <f t="shared" si="24"/>
        <v>0</v>
      </c>
      <c r="F180" s="267">
        <f t="shared" si="24"/>
        <v>0</v>
      </c>
      <c r="G180" s="267">
        <f t="shared" si="24"/>
        <v>0</v>
      </c>
      <c r="H180" s="267">
        <f t="shared" si="24"/>
        <v>0</v>
      </c>
      <c r="I180" s="267">
        <f t="shared" si="24"/>
        <v>0</v>
      </c>
      <c r="J180" s="267">
        <f t="shared" si="24"/>
        <v>0</v>
      </c>
      <c r="K180" s="267">
        <f t="shared" si="24"/>
        <v>0</v>
      </c>
      <c r="L180" s="267">
        <f t="shared" si="24"/>
        <v>2.7678269863550466E-2</v>
      </c>
      <c r="M180" s="267">
        <f t="shared" si="24"/>
        <v>2.7678269863550466E-2</v>
      </c>
      <c r="N180" s="267">
        <f t="shared" si="24"/>
        <v>2.7678269863550469E-2</v>
      </c>
      <c r="O180" s="267">
        <f t="shared" si="24"/>
        <v>2.7678269863550469E-2</v>
      </c>
      <c r="P180" s="267">
        <f t="shared" si="24"/>
        <v>2.7633829740926683E-2</v>
      </c>
      <c r="Q180" s="267">
        <f t="shared" si="24"/>
        <v>2.7593955467944863E-2</v>
      </c>
      <c r="R180" s="267">
        <f t="shared" si="24"/>
        <v>2.7572609273361897E-2</v>
      </c>
      <c r="S180" s="267">
        <f t="shared" si="24"/>
        <v>2.757260927336188E-2</v>
      </c>
      <c r="T180" s="267">
        <f t="shared" si="24"/>
        <v>1.4980707392848722E-2</v>
      </c>
      <c r="U180" s="267">
        <f t="shared" si="24"/>
        <v>1.7283195337020146E-2</v>
      </c>
      <c r="V180" s="267">
        <f t="shared" si="24"/>
        <v>1.7369685836692059E-2</v>
      </c>
      <c r="W180" s="267">
        <f t="shared" si="24"/>
        <v>1.9454306920144583E-2</v>
      </c>
      <c r="X180" s="267">
        <f t="shared" si="24"/>
        <v>2.0817357126731627E-2</v>
      </c>
      <c r="Y180" s="267">
        <f t="shared" si="24"/>
        <v>2.2149264021273495E-2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</v>
      </c>
      <c r="C181" s="267">
        <f t="shared" si="25"/>
        <v>0</v>
      </c>
      <c r="D181" s="267">
        <f t="shared" si="25"/>
        <v>0</v>
      </c>
      <c r="E181" s="267">
        <f t="shared" si="25"/>
        <v>0</v>
      </c>
      <c r="F181" s="267">
        <f t="shared" si="25"/>
        <v>0</v>
      </c>
      <c r="G181" s="267">
        <f t="shared" si="25"/>
        <v>0</v>
      </c>
      <c r="H181" s="267">
        <f t="shared" si="25"/>
        <v>0</v>
      </c>
      <c r="I181" s="267">
        <f t="shared" si="25"/>
        <v>0</v>
      </c>
      <c r="J181" s="267">
        <f t="shared" si="25"/>
        <v>0</v>
      </c>
      <c r="K181" s="267">
        <f t="shared" si="25"/>
        <v>0</v>
      </c>
      <c r="L181" s="267">
        <f t="shared" si="25"/>
        <v>0.14150254094444986</v>
      </c>
      <c r="M181" s="267">
        <f t="shared" si="25"/>
        <v>0.14150254094444986</v>
      </c>
      <c r="N181" s="267">
        <f t="shared" si="25"/>
        <v>0.14150254094444989</v>
      </c>
      <c r="O181" s="267">
        <f t="shared" si="25"/>
        <v>0.14150254094444989</v>
      </c>
      <c r="P181" s="267">
        <f t="shared" si="25"/>
        <v>0.1412753450141353</v>
      </c>
      <c r="Q181" s="267">
        <f t="shared" si="25"/>
        <v>0.14107149155894985</v>
      </c>
      <c r="R181" s="267">
        <f t="shared" si="25"/>
        <v>0.14096236115492253</v>
      </c>
      <c r="S181" s="267">
        <f t="shared" si="25"/>
        <v>0.14096236115492247</v>
      </c>
      <c r="T181" s="267">
        <f t="shared" si="25"/>
        <v>7.6587451877726462E-2</v>
      </c>
      <c r="U181" s="267">
        <f t="shared" si="25"/>
        <v>8.8358704062216381E-2</v>
      </c>
      <c r="V181" s="267">
        <f t="shared" si="25"/>
        <v>8.8800878574260181E-2</v>
      </c>
      <c r="W181" s="267">
        <f t="shared" si="25"/>
        <v>9.9458307007074184E-2</v>
      </c>
      <c r="X181" s="267">
        <f t="shared" si="25"/>
        <v>0.10642677247177881</v>
      </c>
      <c r="Y181" s="267">
        <f t="shared" si="25"/>
        <v>0.11323602069459847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</v>
      </c>
      <c r="C182" s="267">
        <f t="shared" si="26"/>
        <v>0</v>
      </c>
      <c r="D182" s="267">
        <f t="shared" si="26"/>
        <v>0</v>
      </c>
      <c r="E182" s="267">
        <f t="shared" si="26"/>
        <v>0</v>
      </c>
      <c r="F182" s="267">
        <f t="shared" si="26"/>
        <v>0</v>
      </c>
      <c r="G182" s="267">
        <f t="shared" si="26"/>
        <v>0</v>
      </c>
      <c r="H182" s="267">
        <f t="shared" si="26"/>
        <v>0</v>
      </c>
      <c r="I182" s="267">
        <f t="shared" si="26"/>
        <v>0</v>
      </c>
      <c r="J182" s="267">
        <f t="shared" si="26"/>
        <v>0</v>
      </c>
      <c r="K182" s="267">
        <f t="shared" si="26"/>
        <v>0</v>
      </c>
      <c r="L182" s="267">
        <f t="shared" si="26"/>
        <v>0.19372110007333299</v>
      </c>
      <c r="M182" s="267">
        <f t="shared" si="26"/>
        <v>0.19372110007333299</v>
      </c>
      <c r="N182" s="267">
        <f t="shared" si="26"/>
        <v>0.19372110007333299</v>
      </c>
      <c r="O182" s="267">
        <f t="shared" si="26"/>
        <v>0.19372110007333299</v>
      </c>
      <c r="P182" s="267">
        <f t="shared" si="26"/>
        <v>0.19341006222723506</v>
      </c>
      <c r="Q182" s="267">
        <f t="shared" si="26"/>
        <v>0.19313098090948136</v>
      </c>
      <c r="R182" s="267">
        <f t="shared" si="26"/>
        <v>0.19298157820774531</v>
      </c>
      <c r="S182" s="267">
        <f t="shared" si="26"/>
        <v>0.19298157820774536</v>
      </c>
      <c r="T182" s="267">
        <f t="shared" si="26"/>
        <v>0.10485045237025871</v>
      </c>
      <c r="U182" s="267">
        <f t="shared" si="26"/>
        <v>0.12096563947008046</v>
      </c>
      <c r="V182" s="267">
        <f t="shared" si="26"/>
        <v>0.12157098925621004</v>
      </c>
      <c r="W182" s="267">
        <f t="shared" si="26"/>
        <v>0.13616131919783314</v>
      </c>
      <c r="X182" s="267">
        <f t="shared" si="26"/>
        <v>0.14570135138831899</v>
      </c>
      <c r="Y182" s="267">
        <f t="shared" si="26"/>
        <v>0.15502341053717103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0</v>
      </c>
      <c r="C183" s="268">
        <f t="shared" si="27"/>
        <v>0</v>
      </c>
      <c r="D183" s="268">
        <f t="shared" si="27"/>
        <v>0</v>
      </c>
      <c r="E183" s="268">
        <f t="shared" si="27"/>
        <v>0</v>
      </c>
      <c r="F183" s="268">
        <f t="shared" si="27"/>
        <v>0</v>
      </c>
      <c r="G183" s="268">
        <f t="shared" si="27"/>
        <v>0</v>
      </c>
      <c r="H183" s="268">
        <f t="shared" si="27"/>
        <v>0</v>
      </c>
      <c r="I183" s="268">
        <f t="shared" si="27"/>
        <v>0</v>
      </c>
      <c r="J183" s="268">
        <f t="shared" si="27"/>
        <v>0</v>
      </c>
      <c r="K183" s="268">
        <f t="shared" si="27"/>
        <v>0</v>
      </c>
      <c r="L183" s="268">
        <f t="shared" si="27"/>
        <v>0.12298226509652786</v>
      </c>
      <c r="M183" s="268">
        <f t="shared" si="27"/>
        <v>0.12298226509652786</v>
      </c>
      <c r="N183" s="268">
        <f t="shared" si="27"/>
        <v>0.12298226509652795</v>
      </c>
      <c r="O183" s="268">
        <f t="shared" si="27"/>
        <v>0.12298226509652795</v>
      </c>
      <c r="P183" s="268">
        <f t="shared" si="27"/>
        <v>0.12439040136640617</v>
      </c>
      <c r="Q183" s="268">
        <f t="shared" si="27"/>
        <v>0.12565386345214474</v>
      </c>
      <c r="R183" s="268">
        <f t="shared" si="27"/>
        <v>0.12633024211722249</v>
      </c>
      <c r="S183" s="268">
        <f t="shared" si="27"/>
        <v>0.12633024211722252</v>
      </c>
      <c r="T183" s="268">
        <f t="shared" si="27"/>
        <v>6.604471518224532E-2</v>
      </c>
      <c r="U183" s="268">
        <f t="shared" si="27"/>
        <v>7.3720364075019487E-2</v>
      </c>
      <c r="V183" s="268">
        <f t="shared" si="27"/>
        <v>7.2207883633670714E-2</v>
      </c>
      <c r="W183" s="268">
        <f t="shared" si="27"/>
        <v>8.0087575166322866E-2</v>
      </c>
      <c r="X183" s="268">
        <f t="shared" si="27"/>
        <v>8.8372567120588219E-2</v>
      </c>
      <c r="Y183" s="268">
        <f t="shared" si="27"/>
        <v>9.6342971202658265E-2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</v>
      </c>
      <c r="C184" s="269">
        <f t="shared" si="28"/>
        <v>0</v>
      </c>
      <c r="D184" s="269">
        <f t="shared" si="28"/>
        <v>0</v>
      </c>
      <c r="E184" s="269">
        <f t="shared" si="28"/>
        <v>0</v>
      </c>
      <c r="F184" s="269">
        <f t="shared" si="28"/>
        <v>0</v>
      </c>
      <c r="G184" s="269">
        <f t="shared" si="28"/>
        <v>0</v>
      </c>
      <c r="H184" s="269">
        <f t="shared" si="28"/>
        <v>0</v>
      </c>
      <c r="I184" s="269">
        <f t="shared" si="28"/>
        <v>0</v>
      </c>
      <c r="J184" s="269">
        <f t="shared" si="28"/>
        <v>0</v>
      </c>
      <c r="K184" s="269">
        <f t="shared" si="28"/>
        <v>0</v>
      </c>
      <c r="L184" s="269">
        <f t="shared" si="28"/>
        <v>7.2287714177490477E-4</v>
      </c>
      <c r="M184" s="269">
        <f t="shared" si="28"/>
        <v>7.2287714177490477E-4</v>
      </c>
      <c r="N184" s="269">
        <f t="shared" si="28"/>
        <v>7.2287714177490488E-4</v>
      </c>
      <c r="O184" s="269">
        <f t="shared" si="28"/>
        <v>7.2287714177490488E-4</v>
      </c>
      <c r="P184" s="269">
        <f t="shared" si="28"/>
        <v>7.2171649304285693E-4</v>
      </c>
      <c r="Q184" s="269">
        <f t="shared" si="28"/>
        <v>7.2067509122744188E-4</v>
      </c>
      <c r="R184" s="269">
        <f t="shared" si="28"/>
        <v>7.2011758975773347E-4</v>
      </c>
      <c r="S184" s="269">
        <f t="shared" si="28"/>
        <v>7.2011758975773315E-4</v>
      </c>
      <c r="T184" s="269">
        <f t="shared" si="28"/>
        <v>0.4435028612033986</v>
      </c>
      <c r="U184" s="269">
        <f t="shared" si="28"/>
        <v>0.40178198350031979</v>
      </c>
      <c r="V184" s="269">
        <f t="shared" si="28"/>
        <v>0.40186414659233494</v>
      </c>
      <c r="W184" s="269">
        <f t="shared" si="28"/>
        <v>0.35995937868616346</v>
      </c>
      <c r="X184" s="269">
        <f t="shared" si="28"/>
        <v>0.32695594534801592</v>
      </c>
      <c r="Y184" s="269">
        <f t="shared" si="28"/>
        <v>0.28979921672092174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</v>
      </c>
      <c r="C185" s="318">
        <f t="shared" si="29"/>
        <v>0</v>
      </c>
      <c r="D185" s="318">
        <f t="shared" si="29"/>
        <v>0</v>
      </c>
      <c r="E185" s="318">
        <f t="shared" si="29"/>
        <v>0</v>
      </c>
      <c r="F185" s="318">
        <f t="shared" si="29"/>
        <v>0</v>
      </c>
      <c r="G185" s="318">
        <f t="shared" si="29"/>
        <v>0</v>
      </c>
      <c r="H185" s="318">
        <f t="shared" si="29"/>
        <v>0</v>
      </c>
      <c r="I185" s="318">
        <f t="shared" si="29"/>
        <v>0</v>
      </c>
      <c r="J185" s="318">
        <f t="shared" si="29"/>
        <v>0</v>
      </c>
      <c r="K185" s="318">
        <f t="shared" si="29"/>
        <v>0</v>
      </c>
      <c r="L185" s="318">
        <f t="shared" si="29"/>
        <v>0</v>
      </c>
      <c r="M185" s="318">
        <f t="shared" si="29"/>
        <v>0</v>
      </c>
      <c r="N185" s="318">
        <f t="shared" si="29"/>
        <v>0</v>
      </c>
      <c r="O185" s="318">
        <f t="shared" si="29"/>
        <v>0</v>
      </c>
      <c r="P185" s="318">
        <f t="shared" si="29"/>
        <v>0</v>
      </c>
      <c r="Q185" s="318">
        <f t="shared" si="29"/>
        <v>0</v>
      </c>
      <c r="R185" s="318">
        <f t="shared" si="29"/>
        <v>0</v>
      </c>
      <c r="S185" s="318">
        <f t="shared" si="29"/>
        <v>0</v>
      </c>
      <c r="T185" s="318">
        <f t="shared" si="29"/>
        <v>0.4431116080291469</v>
      </c>
      <c r="U185" s="318">
        <f t="shared" si="29"/>
        <v>0.40133059593500037</v>
      </c>
      <c r="V185" s="318">
        <f t="shared" si="29"/>
        <v>0.40141050014286189</v>
      </c>
      <c r="W185" s="318">
        <f t="shared" si="29"/>
        <v>0.35945128790408154</v>
      </c>
      <c r="X185" s="318">
        <f t="shared" si="29"/>
        <v>0.32641225559814119</v>
      </c>
      <c r="Y185" s="318">
        <f t="shared" si="29"/>
        <v>0.2892207413773743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0</v>
      </c>
      <c r="C186" s="318">
        <f t="shared" si="30"/>
        <v>0</v>
      </c>
      <c r="D186" s="318">
        <f t="shared" si="30"/>
        <v>0</v>
      </c>
      <c r="E186" s="318">
        <f t="shared" si="30"/>
        <v>0</v>
      </c>
      <c r="F186" s="318">
        <f t="shared" si="30"/>
        <v>0</v>
      </c>
      <c r="G186" s="318">
        <f t="shared" si="30"/>
        <v>0</v>
      </c>
      <c r="H186" s="318">
        <f t="shared" si="30"/>
        <v>0</v>
      </c>
      <c r="I186" s="318">
        <f t="shared" si="30"/>
        <v>0</v>
      </c>
      <c r="J186" s="318">
        <f t="shared" si="30"/>
        <v>0</v>
      </c>
      <c r="K186" s="318">
        <f t="shared" si="30"/>
        <v>0</v>
      </c>
      <c r="L186" s="318">
        <f t="shared" si="30"/>
        <v>7.2287714177490477E-4</v>
      </c>
      <c r="M186" s="318">
        <f t="shared" si="30"/>
        <v>7.2287714177490477E-4</v>
      </c>
      <c r="N186" s="318">
        <f t="shared" si="30"/>
        <v>7.2287714177490488E-4</v>
      </c>
      <c r="O186" s="318">
        <f t="shared" si="30"/>
        <v>7.2287714177490488E-4</v>
      </c>
      <c r="P186" s="318">
        <f t="shared" si="30"/>
        <v>7.2171649304285693E-4</v>
      </c>
      <c r="Q186" s="318">
        <f t="shared" si="30"/>
        <v>7.2067509122744188E-4</v>
      </c>
      <c r="R186" s="318">
        <f t="shared" si="30"/>
        <v>7.2011758975773347E-4</v>
      </c>
      <c r="S186" s="318">
        <f t="shared" si="30"/>
        <v>7.2011758975773315E-4</v>
      </c>
      <c r="T186" s="318">
        <f t="shared" si="30"/>
        <v>3.9125317425167764E-4</v>
      </c>
      <c r="U186" s="318">
        <f t="shared" si="30"/>
        <v>4.5138756531944038E-4</v>
      </c>
      <c r="V186" s="318">
        <f t="shared" si="30"/>
        <v>4.5364644947302877E-4</v>
      </c>
      <c r="W186" s="318">
        <f t="shared" si="30"/>
        <v>5.0809078208192244E-4</v>
      </c>
      <c r="X186" s="318">
        <f t="shared" si="30"/>
        <v>5.4368974987473629E-4</v>
      </c>
      <c r="Y186" s="318">
        <f t="shared" si="30"/>
        <v>5.7847534354743275E-4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</v>
      </c>
      <c r="C187" s="269">
        <f t="shared" si="31"/>
        <v>0</v>
      </c>
      <c r="D187" s="269">
        <f t="shared" si="31"/>
        <v>0</v>
      </c>
      <c r="E187" s="269">
        <f t="shared" si="31"/>
        <v>0</v>
      </c>
      <c r="F187" s="269">
        <f t="shared" si="31"/>
        <v>0</v>
      </c>
      <c r="G187" s="269">
        <f t="shared" si="31"/>
        <v>0</v>
      </c>
      <c r="H187" s="269">
        <f t="shared" si="31"/>
        <v>0</v>
      </c>
      <c r="I187" s="269">
        <f t="shared" si="31"/>
        <v>0</v>
      </c>
      <c r="J187" s="269">
        <f t="shared" si="31"/>
        <v>0</v>
      </c>
      <c r="K187" s="269">
        <f t="shared" si="31"/>
        <v>0</v>
      </c>
      <c r="L187" s="269">
        <f t="shared" si="31"/>
        <v>0.32435379801371339</v>
      </c>
      <c r="M187" s="269">
        <f t="shared" si="31"/>
        <v>0.32435379801371339</v>
      </c>
      <c r="N187" s="269">
        <f t="shared" si="31"/>
        <v>0.32435379801371333</v>
      </c>
      <c r="O187" s="269">
        <f t="shared" si="31"/>
        <v>0.32435379801371333</v>
      </c>
      <c r="P187" s="269">
        <f t="shared" si="31"/>
        <v>0.32383301681502291</v>
      </c>
      <c r="Q187" s="269">
        <f t="shared" si="31"/>
        <v>0.32336574151391312</v>
      </c>
      <c r="R187" s="269">
        <f t="shared" si="31"/>
        <v>0.32311559151103136</v>
      </c>
      <c r="S187" s="269">
        <f t="shared" si="31"/>
        <v>0.32311559151103136</v>
      </c>
      <c r="T187" s="269">
        <f t="shared" si="31"/>
        <v>0.18411980116947943</v>
      </c>
      <c r="U187" s="269">
        <f t="shared" si="31"/>
        <v>0.17296677739936778</v>
      </c>
      <c r="V187" s="269">
        <f t="shared" si="31"/>
        <v>0.17267099052385215</v>
      </c>
      <c r="W187" s="269">
        <f t="shared" si="31"/>
        <v>0.16584542115185344</v>
      </c>
      <c r="X187" s="269">
        <f t="shared" si="31"/>
        <v>0.16394934160256092</v>
      </c>
      <c r="Y187" s="269">
        <f t="shared" si="31"/>
        <v>0.16721338265744673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</v>
      </c>
      <c r="C188" s="318">
        <f t="shared" si="32"/>
        <v>0</v>
      </c>
      <c r="D188" s="318">
        <f t="shared" si="32"/>
        <v>0</v>
      </c>
      <c r="E188" s="318">
        <f t="shared" si="32"/>
        <v>0</v>
      </c>
      <c r="F188" s="318">
        <f t="shared" si="32"/>
        <v>0</v>
      </c>
      <c r="G188" s="318">
        <f t="shared" si="32"/>
        <v>0</v>
      </c>
      <c r="H188" s="318">
        <f t="shared" si="32"/>
        <v>0</v>
      </c>
      <c r="I188" s="318">
        <f t="shared" si="32"/>
        <v>0</v>
      </c>
      <c r="J188" s="318">
        <f t="shared" si="32"/>
        <v>0</v>
      </c>
      <c r="K188" s="318">
        <f t="shared" si="32"/>
        <v>0</v>
      </c>
      <c r="L188" s="318">
        <f t="shared" si="32"/>
        <v>0</v>
      </c>
      <c r="M188" s="318">
        <f t="shared" si="32"/>
        <v>0</v>
      </c>
      <c r="N188" s="318">
        <f t="shared" si="32"/>
        <v>0</v>
      </c>
      <c r="O188" s="318">
        <f t="shared" si="32"/>
        <v>0</v>
      </c>
      <c r="P188" s="318">
        <f t="shared" si="32"/>
        <v>0</v>
      </c>
      <c r="Q188" s="318">
        <f t="shared" si="32"/>
        <v>0</v>
      </c>
      <c r="R188" s="318">
        <f t="shared" si="32"/>
        <v>0</v>
      </c>
      <c r="S188" s="318">
        <f t="shared" si="32"/>
        <v>0</v>
      </c>
      <c r="T188" s="318">
        <f t="shared" si="32"/>
        <v>0.16857791275245912</v>
      </c>
      <c r="U188" s="318">
        <f t="shared" si="32"/>
        <v>0.14462995618737212</v>
      </c>
      <c r="V188" s="318">
        <f t="shared" si="32"/>
        <v>0.1434424084659203</v>
      </c>
      <c r="W188" s="318">
        <f t="shared" si="32"/>
        <v>0.11754675740521232</v>
      </c>
      <c r="X188" s="318">
        <f t="shared" si="32"/>
        <v>9.7312750890103161E-2</v>
      </c>
      <c r="Y188" s="318">
        <f t="shared" si="32"/>
        <v>7.2475773453542794E-2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0</v>
      </c>
      <c r="C189" s="318">
        <f t="shared" si="33"/>
        <v>0</v>
      </c>
      <c r="D189" s="318">
        <f t="shared" si="33"/>
        <v>0</v>
      </c>
      <c r="E189" s="318">
        <f t="shared" si="33"/>
        <v>0</v>
      </c>
      <c r="F189" s="318">
        <f t="shared" si="33"/>
        <v>0</v>
      </c>
      <c r="G189" s="318">
        <f t="shared" si="33"/>
        <v>0</v>
      </c>
      <c r="H189" s="318">
        <f t="shared" si="33"/>
        <v>0</v>
      </c>
      <c r="I189" s="318">
        <f t="shared" si="33"/>
        <v>0</v>
      </c>
      <c r="J189" s="318">
        <f t="shared" si="33"/>
        <v>0</v>
      </c>
      <c r="K189" s="318">
        <f t="shared" si="33"/>
        <v>0</v>
      </c>
      <c r="L189" s="318">
        <f t="shared" si="33"/>
        <v>0.32435379801371339</v>
      </c>
      <c r="M189" s="318">
        <f t="shared" si="33"/>
        <v>0.32435379801371339</v>
      </c>
      <c r="N189" s="318">
        <f t="shared" si="33"/>
        <v>0.32435379801371333</v>
      </c>
      <c r="O189" s="318">
        <f t="shared" si="33"/>
        <v>0.32435379801371333</v>
      </c>
      <c r="P189" s="318">
        <f t="shared" si="33"/>
        <v>0.32383301681502291</v>
      </c>
      <c r="Q189" s="318">
        <f t="shared" si="33"/>
        <v>0.32336574151391312</v>
      </c>
      <c r="R189" s="318">
        <f t="shared" si="33"/>
        <v>0.32311559151103136</v>
      </c>
      <c r="S189" s="318">
        <f t="shared" si="33"/>
        <v>0.32311559151103136</v>
      </c>
      <c r="T189" s="318">
        <f t="shared" si="33"/>
        <v>1.554188841702034E-2</v>
      </c>
      <c r="U189" s="318">
        <f t="shared" si="33"/>
        <v>2.8336821211995641E-2</v>
      </c>
      <c r="V189" s="318">
        <f t="shared" si="33"/>
        <v>2.9228582057931819E-2</v>
      </c>
      <c r="W189" s="318">
        <f t="shared" si="33"/>
        <v>4.8298663746641074E-2</v>
      </c>
      <c r="X189" s="318">
        <f t="shared" si="33"/>
        <v>6.6636590712457755E-2</v>
      </c>
      <c r="Y189" s="318">
        <f t="shared" si="33"/>
        <v>9.4737609203904033E-2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0</v>
      </c>
      <c r="C190" s="269">
        <f t="shared" si="34"/>
        <v>0</v>
      </c>
      <c r="D190" s="269">
        <f t="shared" si="34"/>
        <v>0</v>
      </c>
      <c r="E190" s="269">
        <f t="shared" si="34"/>
        <v>0</v>
      </c>
      <c r="F190" s="269">
        <f t="shared" si="34"/>
        <v>0</v>
      </c>
      <c r="G190" s="269">
        <f t="shared" si="34"/>
        <v>0</v>
      </c>
      <c r="H190" s="269">
        <f t="shared" si="34"/>
        <v>0</v>
      </c>
      <c r="I190" s="269">
        <f t="shared" si="34"/>
        <v>0</v>
      </c>
      <c r="J190" s="269">
        <f t="shared" si="34"/>
        <v>0</v>
      </c>
      <c r="K190" s="269">
        <f t="shared" si="34"/>
        <v>0</v>
      </c>
      <c r="L190" s="269">
        <f t="shared" si="34"/>
        <v>0.13300292741482861</v>
      </c>
      <c r="M190" s="269">
        <f t="shared" si="34"/>
        <v>0.13300292741482861</v>
      </c>
      <c r="N190" s="269">
        <f t="shared" si="34"/>
        <v>0.13300292741482861</v>
      </c>
      <c r="O190" s="269">
        <f t="shared" si="34"/>
        <v>0.13300292741482861</v>
      </c>
      <c r="P190" s="269">
        <f t="shared" si="34"/>
        <v>0.13278937843099484</v>
      </c>
      <c r="Q190" s="269">
        <f t="shared" si="34"/>
        <v>0.13259776981306948</v>
      </c>
      <c r="R190" s="269">
        <f t="shared" si="34"/>
        <v>0.13249519452990693</v>
      </c>
      <c r="S190" s="269">
        <f t="shared" si="34"/>
        <v>0.13249519452990691</v>
      </c>
      <c r="T190" s="269">
        <f t="shared" si="34"/>
        <v>7.9584722119850113E-2</v>
      </c>
      <c r="U190" s="269">
        <f t="shared" si="34"/>
        <v>8.9932530514046732E-2</v>
      </c>
      <c r="V190" s="269">
        <f t="shared" si="34"/>
        <v>9.034951503684302E-2</v>
      </c>
      <c r="W190" s="269">
        <f t="shared" si="34"/>
        <v>9.9647348138027114E-2</v>
      </c>
      <c r="X190" s="269">
        <f t="shared" si="34"/>
        <v>0.10563074903953076</v>
      </c>
      <c r="Y190" s="269">
        <f t="shared" si="34"/>
        <v>0.11139329748872143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0</v>
      </c>
      <c r="C191" s="318">
        <f t="shared" si="35"/>
        <v>0</v>
      </c>
      <c r="D191" s="318">
        <f t="shared" si="35"/>
        <v>0</v>
      </c>
      <c r="E191" s="318">
        <f t="shared" si="35"/>
        <v>0</v>
      </c>
      <c r="F191" s="318">
        <f t="shared" si="35"/>
        <v>0</v>
      </c>
      <c r="G191" s="318">
        <f t="shared" si="35"/>
        <v>0</v>
      </c>
      <c r="H191" s="318">
        <f t="shared" si="35"/>
        <v>0</v>
      </c>
      <c r="I191" s="318">
        <f t="shared" si="35"/>
        <v>0</v>
      </c>
      <c r="J191" s="318">
        <f t="shared" si="35"/>
        <v>0</v>
      </c>
      <c r="K191" s="318">
        <f t="shared" si="35"/>
        <v>0</v>
      </c>
      <c r="L191" s="318">
        <f t="shared" si="35"/>
        <v>0</v>
      </c>
      <c r="M191" s="318">
        <f t="shared" si="35"/>
        <v>0</v>
      </c>
      <c r="N191" s="318">
        <f t="shared" si="35"/>
        <v>0</v>
      </c>
      <c r="O191" s="318">
        <f t="shared" si="35"/>
        <v>0</v>
      </c>
      <c r="P191" s="318">
        <f t="shared" si="35"/>
        <v>0</v>
      </c>
      <c r="Q191" s="318">
        <f t="shared" si="35"/>
        <v>0</v>
      </c>
      <c r="R191" s="318">
        <f t="shared" si="35"/>
        <v>0</v>
      </c>
      <c r="S191" s="318">
        <f t="shared" si="35"/>
        <v>0</v>
      </c>
      <c r="T191" s="318">
        <f t="shared" si="35"/>
        <v>0</v>
      </c>
      <c r="U191" s="318">
        <f t="shared" si="35"/>
        <v>0</v>
      </c>
      <c r="V191" s="318">
        <f t="shared" si="35"/>
        <v>0</v>
      </c>
      <c r="W191" s="318">
        <f t="shared" si="35"/>
        <v>0</v>
      </c>
      <c r="X191" s="318">
        <f t="shared" si="35"/>
        <v>0</v>
      </c>
      <c r="Y191" s="318">
        <f t="shared" si="35"/>
        <v>0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0</v>
      </c>
      <c r="C192" s="318">
        <f t="shared" si="36"/>
        <v>0</v>
      </c>
      <c r="D192" s="318">
        <f t="shared" si="36"/>
        <v>0</v>
      </c>
      <c r="E192" s="318">
        <f t="shared" si="36"/>
        <v>0</v>
      </c>
      <c r="F192" s="318">
        <f t="shared" si="36"/>
        <v>0</v>
      </c>
      <c r="G192" s="318">
        <f t="shared" si="36"/>
        <v>0</v>
      </c>
      <c r="H192" s="318">
        <f t="shared" si="36"/>
        <v>0</v>
      </c>
      <c r="I192" s="318">
        <f t="shared" si="36"/>
        <v>0</v>
      </c>
      <c r="J192" s="318">
        <f t="shared" si="36"/>
        <v>0</v>
      </c>
      <c r="K192" s="318">
        <f t="shared" si="36"/>
        <v>0</v>
      </c>
      <c r="L192" s="318">
        <f t="shared" si="36"/>
        <v>0</v>
      </c>
      <c r="M192" s="318">
        <f t="shared" si="36"/>
        <v>0</v>
      </c>
      <c r="N192" s="318">
        <f t="shared" si="36"/>
        <v>0</v>
      </c>
      <c r="O192" s="318">
        <f t="shared" si="36"/>
        <v>0</v>
      </c>
      <c r="P192" s="318">
        <f t="shared" si="36"/>
        <v>0</v>
      </c>
      <c r="Q192" s="318">
        <f t="shared" si="36"/>
        <v>0</v>
      </c>
      <c r="R192" s="318">
        <f t="shared" si="36"/>
        <v>0</v>
      </c>
      <c r="S192" s="318">
        <f t="shared" si="36"/>
        <v>0</v>
      </c>
      <c r="T192" s="318">
        <f t="shared" si="36"/>
        <v>7.5976381071409136E-3</v>
      </c>
      <c r="U192" s="318">
        <f t="shared" si="36"/>
        <v>6.8812564915626479E-3</v>
      </c>
      <c r="V192" s="318">
        <f t="shared" si="36"/>
        <v>6.8826265374914101E-3</v>
      </c>
      <c r="W192" s="318">
        <f t="shared" si="36"/>
        <v>6.1631894835426854E-3</v>
      </c>
      <c r="X192" s="318">
        <f t="shared" si="36"/>
        <v>5.596698770317772E-3</v>
      </c>
      <c r="Y192" s="318">
        <f t="shared" si="36"/>
        <v>4.95900916664712E-3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0</v>
      </c>
      <c r="C193" s="318">
        <f t="shared" si="37"/>
        <v>0</v>
      </c>
      <c r="D193" s="318">
        <f t="shared" si="37"/>
        <v>0</v>
      </c>
      <c r="E193" s="318">
        <f t="shared" si="37"/>
        <v>0</v>
      </c>
      <c r="F193" s="318">
        <f t="shared" si="37"/>
        <v>0</v>
      </c>
      <c r="G193" s="318">
        <f t="shared" si="37"/>
        <v>0</v>
      </c>
      <c r="H193" s="318">
        <f t="shared" si="37"/>
        <v>0</v>
      </c>
      <c r="I193" s="318">
        <f t="shared" si="37"/>
        <v>0</v>
      </c>
      <c r="J193" s="318">
        <f t="shared" si="37"/>
        <v>0</v>
      </c>
      <c r="K193" s="318">
        <f t="shared" si="37"/>
        <v>0</v>
      </c>
      <c r="L193" s="318">
        <f t="shared" si="37"/>
        <v>0.13300292741482861</v>
      </c>
      <c r="M193" s="318">
        <f t="shared" si="37"/>
        <v>0.13300292741482861</v>
      </c>
      <c r="N193" s="318">
        <f t="shared" si="37"/>
        <v>0.13300292741482861</v>
      </c>
      <c r="O193" s="318">
        <f t="shared" si="37"/>
        <v>0.13300292741482861</v>
      </c>
      <c r="P193" s="318">
        <f t="shared" si="37"/>
        <v>0.13278937843099484</v>
      </c>
      <c r="Q193" s="318">
        <f t="shared" si="37"/>
        <v>0.13259776981306948</v>
      </c>
      <c r="R193" s="318">
        <f t="shared" si="37"/>
        <v>0.13249519452990693</v>
      </c>
      <c r="S193" s="318">
        <f t="shared" si="37"/>
        <v>0.13249519452990691</v>
      </c>
      <c r="T193" s="318">
        <f t="shared" si="37"/>
        <v>7.1987084012709188E-2</v>
      </c>
      <c r="U193" s="318">
        <f t="shared" si="37"/>
        <v>8.3051274022484078E-2</v>
      </c>
      <c r="V193" s="318">
        <f t="shared" si="37"/>
        <v>8.3466888499351619E-2</v>
      </c>
      <c r="W193" s="318">
        <f t="shared" si="37"/>
        <v>9.3484158654484423E-2</v>
      </c>
      <c r="X193" s="318">
        <f t="shared" si="37"/>
        <v>0.100034050269213</v>
      </c>
      <c r="Y193" s="318">
        <f t="shared" si="37"/>
        <v>0.1064342883220743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0</v>
      </c>
      <c r="C194" s="319">
        <f t="shared" si="38"/>
        <v>0</v>
      </c>
      <c r="D194" s="319">
        <f t="shared" si="38"/>
        <v>0</v>
      </c>
      <c r="E194" s="319">
        <f t="shared" si="38"/>
        <v>0</v>
      </c>
      <c r="F194" s="319">
        <f t="shared" si="38"/>
        <v>0</v>
      </c>
      <c r="G194" s="319">
        <f t="shared" si="38"/>
        <v>0</v>
      </c>
      <c r="H194" s="319">
        <f t="shared" si="38"/>
        <v>0</v>
      </c>
      <c r="I194" s="319">
        <f t="shared" si="38"/>
        <v>0</v>
      </c>
      <c r="J194" s="319">
        <f t="shared" si="38"/>
        <v>0</v>
      </c>
      <c r="K194" s="319">
        <f t="shared" si="38"/>
        <v>0</v>
      </c>
      <c r="L194" s="319">
        <f t="shared" si="38"/>
        <v>4.460155312589504E-2</v>
      </c>
      <c r="M194" s="319">
        <f t="shared" si="38"/>
        <v>4.460155312589504E-2</v>
      </c>
      <c r="N194" s="319">
        <f t="shared" si="38"/>
        <v>4.4601553125895033E-2</v>
      </c>
      <c r="O194" s="319">
        <f t="shared" si="38"/>
        <v>4.4601553125895033E-2</v>
      </c>
      <c r="P194" s="319">
        <f t="shared" si="38"/>
        <v>4.4529941045374936E-2</v>
      </c>
      <c r="Q194" s="319">
        <f t="shared" si="38"/>
        <v>4.446568650513371E-2</v>
      </c>
      <c r="R194" s="319">
        <f t="shared" si="38"/>
        <v>4.4431288638633319E-2</v>
      </c>
      <c r="S194" s="319">
        <f t="shared" si="38"/>
        <v>4.4431288638633284E-2</v>
      </c>
      <c r="T194" s="319">
        <f t="shared" si="38"/>
        <v>2.4140338971314627E-2</v>
      </c>
      <c r="U194" s="319">
        <f t="shared" si="38"/>
        <v>2.785063368518088E-2</v>
      </c>
      <c r="V194" s="319">
        <f t="shared" si="38"/>
        <v>2.7990006942072283E-2</v>
      </c>
      <c r="W194" s="319">
        <f t="shared" si="38"/>
        <v>3.13492247855044E-2</v>
      </c>
      <c r="X194" s="319">
        <f t="shared" si="38"/>
        <v>3.3545682747004896E-2</v>
      </c>
      <c r="Y194" s="319">
        <f t="shared" si="38"/>
        <v>3.5691955487624612E-2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</v>
      </c>
      <c r="C197" s="232">
        <f t="shared" si="39"/>
        <v>0</v>
      </c>
      <c r="D197" s="232">
        <f t="shared" si="39"/>
        <v>0</v>
      </c>
      <c r="E197" s="232">
        <f t="shared" si="39"/>
        <v>0</v>
      </c>
      <c r="F197" s="232">
        <f t="shared" si="39"/>
        <v>0</v>
      </c>
      <c r="G197" s="232">
        <f t="shared" si="39"/>
        <v>0</v>
      </c>
      <c r="H197" s="232">
        <f t="shared" si="39"/>
        <v>0</v>
      </c>
      <c r="I197" s="232">
        <f t="shared" si="39"/>
        <v>0</v>
      </c>
      <c r="J197" s="232">
        <f t="shared" si="39"/>
        <v>0</v>
      </c>
      <c r="K197" s="232">
        <f t="shared" si="39"/>
        <v>0</v>
      </c>
      <c r="L197" s="232">
        <f t="shared" si="39"/>
        <v>0</v>
      </c>
      <c r="M197" s="232">
        <f t="shared" si="39"/>
        <v>0</v>
      </c>
      <c r="N197" s="232">
        <f t="shared" si="39"/>
        <v>0</v>
      </c>
      <c r="O197" s="232">
        <f t="shared" si="39"/>
        <v>0</v>
      </c>
      <c r="P197" s="232">
        <f t="shared" si="39"/>
        <v>0</v>
      </c>
      <c r="Q197" s="232">
        <f t="shared" si="39"/>
        <v>0</v>
      </c>
      <c r="R197" s="232">
        <f t="shared" si="39"/>
        <v>0</v>
      </c>
      <c r="S197" s="232">
        <f t="shared" si="39"/>
        <v>1</v>
      </c>
      <c r="T197" s="232">
        <f t="shared" si="39"/>
        <v>1</v>
      </c>
      <c r="U197" s="232">
        <f t="shared" si="39"/>
        <v>1.0000000000000004</v>
      </c>
      <c r="V197" s="232">
        <f t="shared" si="39"/>
        <v>0.99999999999999978</v>
      </c>
      <c r="W197" s="232">
        <f t="shared" si="39"/>
        <v>1.0000000000000002</v>
      </c>
      <c r="X197" s="232">
        <f t="shared" si="39"/>
        <v>0.99999999999999989</v>
      </c>
      <c r="Y197" s="232">
        <f t="shared" si="39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0</v>
      </c>
      <c r="C198" s="266">
        <f t="shared" si="40"/>
        <v>0</v>
      </c>
      <c r="D198" s="266">
        <f t="shared" si="40"/>
        <v>0</v>
      </c>
      <c r="E198" s="266">
        <f t="shared" si="40"/>
        <v>0</v>
      </c>
      <c r="F198" s="266">
        <f t="shared" si="40"/>
        <v>0</v>
      </c>
      <c r="G198" s="266">
        <f t="shared" si="40"/>
        <v>0</v>
      </c>
      <c r="H198" s="266">
        <f t="shared" si="40"/>
        <v>0</v>
      </c>
      <c r="I198" s="266">
        <f t="shared" si="40"/>
        <v>0</v>
      </c>
      <c r="J198" s="266">
        <f t="shared" si="40"/>
        <v>0</v>
      </c>
      <c r="K198" s="266">
        <f t="shared" si="40"/>
        <v>0</v>
      </c>
      <c r="L198" s="266">
        <f t="shared" si="40"/>
        <v>0</v>
      </c>
      <c r="M198" s="266">
        <f t="shared" si="40"/>
        <v>0</v>
      </c>
      <c r="N198" s="266">
        <f t="shared" si="40"/>
        <v>0</v>
      </c>
      <c r="O198" s="266">
        <f t="shared" si="40"/>
        <v>0</v>
      </c>
      <c r="P198" s="266">
        <f t="shared" si="40"/>
        <v>0</v>
      </c>
      <c r="Q198" s="266">
        <f t="shared" si="40"/>
        <v>0</v>
      </c>
      <c r="R198" s="266">
        <f t="shared" si="40"/>
        <v>0</v>
      </c>
      <c r="S198" s="266">
        <f t="shared" si="40"/>
        <v>1.1183368887472124E-2</v>
      </c>
      <c r="T198" s="266">
        <f t="shared" si="40"/>
        <v>8.2721816853857516E-3</v>
      </c>
      <c r="U198" s="266">
        <f t="shared" si="40"/>
        <v>8.938390288369024E-3</v>
      </c>
      <c r="V198" s="266">
        <f t="shared" si="40"/>
        <v>8.9544639282262729E-3</v>
      </c>
      <c r="W198" s="266">
        <f t="shared" si="40"/>
        <v>9.4852122826031716E-3</v>
      </c>
      <c r="X198" s="266">
        <f t="shared" si="40"/>
        <v>9.8066373459684796E-3</v>
      </c>
      <c r="Y198" s="266">
        <f t="shared" si="40"/>
        <v>1.0096052789584488E-2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0</v>
      </c>
      <c r="C199" s="267">
        <f t="shared" si="41"/>
        <v>0</v>
      </c>
      <c r="D199" s="267">
        <f t="shared" si="41"/>
        <v>0</v>
      </c>
      <c r="E199" s="267">
        <f t="shared" si="41"/>
        <v>0</v>
      </c>
      <c r="F199" s="267">
        <f t="shared" si="41"/>
        <v>0</v>
      </c>
      <c r="G199" s="267">
        <f t="shared" si="41"/>
        <v>0</v>
      </c>
      <c r="H199" s="267">
        <f t="shared" si="41"/>
        <v>0</v>
      </c>
      <c r="I199" s="267">
        <f t="shared" si="41"/>
        <v>0</v>
      </c>
      <c r="J199" s="267">
        <f t="shared" si="41"/>
        <v>0</v>
      </c>
      <c r="K199" s="267">
        <f t="shared" si="41"/>
        <v>0</v>
      </c>
      <c r="L199" s="267">
        <f t="shared" si="41"/>
        <v>0</v>
      </c>
      <c r="M199" s="267">
        <f t="shared" si="41"/>
        <v>0</v>
      </c>
      <c r="N199" s="267">
        <f t="shared" si="41"/>
        <v>0</v>
      </c>
      <c r="O199" s="267">
        <f t="shared" si="41"/>
        <v>0</v>
      </c>
      <c r="P199" s="267">
        <f t="shared" si="41"/>
        <v>0</v>
      </c>
      <c r="Q199" s="267">
        <f t="shared" si="41"/>
        <v>0</v>
      </c>
      <c r="R199" s="267">
        <f t="shared" si="41"/>
        <v>0</v>
      </c>
      <c r="S199" s="267">
        <f t="shared" si="41"/>
        <v>2.4050842248278231E-2</v>
      </c>
      <c r="T199" s="267">
        <f t="shared" si="41"/>
        <v>1.7790071915376137E-2</v>
      </c>
      <c r="U199" s="267">
        <f t="shared" si="41"/>
        <v>1.9222813531611805E-2</v>
      </c>
      <c r="V199" s="267">
        <f t="shared" si="41"/>
        <v>1.9257381342121516E-2</v>
      </c>
      <c r="W199" s="267">
        <f t="shared" si="41"/>
        <v>2.0398803490768651E-2</v>
      </c>
      <c r="X199" s="267">
        <f t="shared" si="41"/>
        <v>2.1090057045169596E-2</v>
      </c>
      <c r="Y199" s="267">
        <f t="shared" si="41"/>
        <v>2.1712471028707381E-2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0</v>
      </c>
      <c r="C200" s="267">
        <f t="shared" si="42"/>
        <v>0</v>
      </c>
      <c r="D200" s="267">
        <f t="shared" si="42"/>
        <v>0</v>
      </c>
      <c r="E200" s="267">
        <f t="shared" si="42"/>
        <v>0</v>
      </c>
      <c r="F200" s="267">
        <f t="shared" si="42"/>
        <v>0</v>
      </c>
      <c r="G200" s="267">
        <f t="shared" si="42"/>
        <v>0</v>
      </c>
      <c r="H200" s="267">
        <f t="shared" si="42"/>
        <v>0</v>
      </c>
      <c r="I200" s="267">
        <f t="shared" si="42"/>
        <v>0</v>
      </c>
      <c r="J200" s="267">
        <f t="shared" si="42"/>
        <v>0</v>
      </c>
      <c r="K200" s="267">
        <f t="shared" si="42"/>
        <v>0</v>
      </c>
      <c r="L200" s="267">
        <f t="shared" si="42"/>
        <v>0</v>
      </c>
      <c r="M200" s="267">
        <f t="shared" si="42"/>
        <v>0</v>
      </c>
      <c r="N200" s="267">
        <f t="shared" si="42"/>
        <v>0</v>
      </c>
      <c r="O200" s="267">
        <f t="shared" si="42"/>
        <v>0</v>
      </c>
      <c r="P200" s="267">
        <f t="shared" si="42"/>
        <v>0</v>
      </c>
      <c r="Q200" s="267">
        <f t="shared" si="42"/>
        <v>0</v>
      </c>
      <c r="R200" s="267">
        <f t="shared" si="42"/>
        <v>0</v>
      </c>
      <c r="S200" s="267">
        <f t="shared" si="42"/>
        <v>0.15470370954668175</v>
      </c>
      <c r="T200" s="267">
        <f t="shared" si="42"/>
        <v>0.11443217206282894</v>
      </c>
      <c r="U200" s="267">
        <f t="shared" si="42"/>
        <v>0.12364808394505968</v>
      </c>
      <c r="V200" s="267">
        <f t="shared" si="42"/>
        <v>0.12387043659539745</v>
      </c>
      <c r="W200" s="267">
        <f t="shared" si="42"/>
        <v>0.13121247637644071</v>
      </c>
      <c r="X200" s="267">
        <f t="shared" si="42"/>
        <v>0.13565886906403199</v>
      </c>
      <c r="Y200" s="267">
        <f t="shared" si="42"/>
        <v>0.13966246075254826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</v>
      </c>
      <c r="C201" s="267">
        <f t="shared" si="43"/>
        <v>0</v>
      </c>
      <c r="D201" s="267">
        <f t="shared" si="43"/>
        <v>0</v>
      </c>
      <c r="E201" s="267">
        <f t="shared" si="43"/>
        <v>0</v>
      </c>
      <c r="F201" s="267">
        <f t="shared" si="43"/>
        <v>0</v>
      </c>
      <c r="G201" s="267">
        <f t="shared" si="43"/>
        <v>0</v>
      </c>
      <c r="H201" s="267">
        <f t="shared" si="43"/>
        <v>0</v>
      </c>
      <c r="I201" s="267">
        <f t="shared" si="43"/>
        <v>0</v>
      </c>
      <c r="J201" s="267">
        <f t="shared" si="43"/>
        <v>0</v>
      </c>
      <c r="K201" s="267">
        <f t="shared" si="43"/>
        <v>0</v>
      </c>
      <c r="L201" s="267">
        <f t="shared" si="43"/>
        <v>0</v>
      </c>
      <c r="M201" s="267">
        <f t="shared" si="43"/>
        <v>0</v>
      </c>
      <c r="N201" s="267">
        <f t="shared" si="43"/>
        <v>0</v>
      </c>
      <c r="O201" s="267">
        <f t="shared" si="43"/>
        <v>0</v>
      </c>
      <c r="P201" s="267">
        <f t="shared" si="43"/>
        <v>0</v>
      </c>
      <c r="Q201" s="267">
        <f t="shared" si="43"/>
        <v>0</v>
      </c>
      <c r="R201" s="267">
        <f t="shared" si="43"/>
        <v>0</v>
      </c>
      <c r="S201" s="267">
        <f t="shared" si="43"/>
        <v>0.21575435299416681</v>
      </c>
      <c r="T201" s="267">
        <f t="shared" si="43"/>
        <v>0.15959047987587435</v>
      </c>
      <c r="U201" s="267">
        <f t="shared" si="43"/>
        <v>0.17244326221204689</v>
      </c>
      <c r="V201" s="267">
        <f t="shared" si="43"/>
        <v>0.17275336177171954</v>
      </c>
      <c r="W201" s="267">
        <f t="shared" si="43"/>
        <v>0.18299278684599957</v>
      </c>
      <c r="X201" s="267">
        <f t="shared" si="43"/>
        <v>0.1891938571388859</v>
      </c>
      <c r="Y201" s="267">
        <f t="shared" si="43"/>
        <v>0.19477738410756543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0</v>
      </c>
      <c r="C202" s="268">
        <f t="shared" si="44"/>
        <v>0</v>
      </c>
      <c r="D202" s="268">
        <f t="shared" si="44"/>
        <v>0</v>
      </c>
      <c r="E202" s="268">
        <f t="shared" si="44"/>
        <v>0</v>
      </c>
      <c r="F202" s="268">
        <f t="shared" si="44"/>
        <v>0</v>
      </c>
      <c r="G202" s="268">
        <f t="shared" si="44"/>
        <v>0</v>
      </c>
      <c r="H202" s="268">
        <f t="shared" si="44"/>
        <v>0</v>
      </c>
      <c r="I202" s="268">
        <f t="shared" si="44"/>
        <v>0</v>
      </c>
      <c r="J202" s="268">
        <f t="shared" si="44"/>
        <v>0</v>
      </c>
      <c r="K202" s="268">
        <f t="shared" si="44"/>
        <v>0</v>
      </c>
      <c r="L202" s="268">
        <f t="shared" si="44"/>
        <v>0</v>
      </c>
      <c r="M202" s="268">
        <f t="shared" si="44"/>
        <v>0</v>
      </c>
      <c r="N202" s="268">
        <f t="shared" si="44"/>
        <v>0</v>
      </c>
      <c r="O202" s="268">
        <f t="shared" si="44"/>
        <v>0</v>
      </c>
      <c r="P202" s="268">
        <f t="shared" si="44"/>
        <v>0</v>
      </c>
      <c r="Q202" s="268">
        <f t="shared" si="44"/>
        <v>0</v>
      </c>
      <c r="R202" s="268">
        <f t="shared" si="44"/>
        <v>0</v>
      </c>
      <c r="S202" s="268">
        <f t="shared" si="44"/>
        <v>5.5191824937109821E-2</v>
      </c>
      <c r="T202" s="268">
        <f t="shared" si="44"/>
        <v>3.9282440078509201E-2</v>
      </c>
      <c r="U202" s="268">
        <f t="shared" si="44"/>
        <v>4.1067227946458992E-2</v>
      </c>
      <c r="V202" s="268">
        <f t="shared" si="44"/>
        <v>4.0096354229274322E-2</v>
      </c>
      <c r="W202" s="268">
        <f t="shared" si="44"/>
        <v>4.2059981600902498E-2</v>
      </c>
      <c r="X202" s="268">
        <f t="shared" si="44"/>
        <v>4.484196500244015E-2</v>
      </c>
      <c r="Y202" s="268">
        <f t="shared" si="44"/>
        <v>4.7302597598038287E-2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</v>
      </c>
      <c r="C203" s="269">
        <f t="shared" si="45"/>
        <v>0</v>
      </c>
      <c r="D203" s="269">
        <f t="shared" si="45"/>
        <v>0</v>
      </c>
      <c r="E203" s="269">
        <f t="shared" si="45"/>
        <v>0</v>
      </c>
      <c r="F203" s="269">
        <f t="shared" si="45"/>
        <v>0</v>
      </c>
      <c r="G203" s="269">
        <f t="shared" si="45"/>
        <v>0</v>
      </c>
      <c r="H203" s="269">
        <f t="shared" si="45"/>
        <v>0</v>
      </c>
      <c r="I203" s="269">
        <f t="shared" si="45"/>
        <v>0</v>
      </c>
      <c r="J203" s="269">
        <f t="shared" si="45"/>
        <v>0</v>
      </c>
      <c r="K203" s="269">
        <f t="shared" si="45"/>
        <v>0</v>
      </c>
      <c r="L203" s="269">
        <f t="shared" si="45"/>
        <v>0</v>
      </c>
      <c r="M203" s="269">
        <f t="shared" si="45"/>
        <v>0</v>
      </c>
      <c r="N203" s="269">
        <f t="shared" si="45"/>
        <v>0</v>
      </c>
      <c r="O203" s="269">
        <f t="shared" si="45"/>
        <v>0</v>
      </c>
      <c r="P203" s="269">
        <f t="shared" si="45"/>
        <v>0</v>
      </c>
      <c r="Q203" s="269">
        <f t="shared" si="45"/>
        <v>0</v>
      </c>
      <c r="R203" s="269">
        <f t="shared" si="45"/>
        <v>0</v>
      </c>
      <c r="S203" s="269">
        <f t="shared" si="45"/>
        <v>4.2843597080635367E-4</v>
      </c>
      <c r="T203" s="269">
        <f t="shared" si="45"/>
        <v>0.24452453799446339</v>
      </c>
      <c r="U203" s="269">
        <f t="shared" si="45"/>
        <v>0.2073244761363586</v>
      </c>
      <c r="V203" s="269">
        <f t="shared" si="45"/>
        <v>0.20742652930911565</v>
      </c>
      <c r="W203" s="269">
        <f t="shared" si="45"/>
        <v>0.175767789694593</v>
      </c>
      <c r="X203" s="269">
        <f t="shared" si="45"/>
        <v>0.15387491293887481</v>
      </c>
      <c r="Y203" s="269">
        <f t="shared" si="45"/>
        <v>0.13196468260197372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</v>
      </c>
      <c r="C204" s="318">
        <f t="shared" si="46"/>
        <v>0</v>
      </c>
      <c r="D204" s="318">
        <f t="shared" si="46"/>
        <v>0</v>
      </c>
      <c r="E204" s="318">
        <f t="shared" si="46"/>
        <v>0</v>
      </c>
      <c r="F204" s="318">
        <f t="shared" si="46"/>
        <v>0</v>
      </c>
      <c r="G204" s="318">
        <f t="shared" si="46"/>
        <v>0</v>
      </c>
      <c r="H204" s="318">
        <f t="shared" si="46"/>
        <v>0</v>
      </c>
      <c r="I204" s="318">
        <f t="shared" si="46"/>
        <v>0</v>
      </c>
      <c r="J204" s="318">
        <f t="shared" si="46"/>
        <v>0</v>
      </c>
      <c r="K204" s="318">
        <f t="shared" si="46"/>
        <v>0</v>
      </c>
      <c r="L204" s="318">
        <f t="shared" si="46"/>
        <v>0</v>
      </c>
      <c r="M204" s="318">
        <f t="shared" si="46"/>
        <v>0</v>
      </c>
      <c r="N204" s="318">
        <f t="shared" si="46"/>
        <v>0</v>
      </c>
      <c r="O204" s="318">
        <f t="shared" si="46"/>
        <v>0</v>
      </c>
      <c r="P204" s="318">
        <f t="shared" si="46"/>
        <v>0</v>
      </c>
      <c r="Q204" s="318">
        <f t="shared" si="46"/>
        <v>0</v>
      </c>
      <c r="R204" s="318">
        <f t="shared" si="46"/>
        <v>0</v>
      </c>
      <c r="S204" s="318">
        <f t="shared" si="46"/>
        <v>0</v>
      </c>
      <c r="T204" s="318">
        <f t="shared" si="46"/>
        <v>0.24420762989398614</v>
      </c>
      <c r="U204" s="318">
        <f t="shared" si="46"/>
        <v>0.20698204551825269</v>
      </c>
      <c r="V204" s="318">
        <f t="shared" si="46"/>
        <v>0.20708348290827328</v>
      </c>
      <c r="W204" s="318">
        <f t="shared" si="46"/>
        <v>0.17540441027167564</v>
      </c>
      <c r="X204" s="318">
        <f t="shared" si="46"/>
        <v>0.15349921968991365</v>
      </c>
      <c r="Y204" s="318">
        <f t="shared" si="46"/>
        <v>0.13157790181867476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0</v>
      </c>
      <c r="C205" s="318">
        <f t="shared" si="47"/>
        <v>0</v>
      </c>
      <c r="D205" s="318">
        <f t="shared" si="47"/>
        <v>0</v>
      </c>
      <c r="E205" s="318">
        <f t="shared" si="47"/>
        <v>0</v>
      </c>
      <c r="F205" s="318">
        <f t="shared" si="47"/>
        <v>0</v>
      </c>
      <c r="G205" s="318">
        <f t="shared" si="47"/>
        <v>0</v>
      </c>
      <c r="H205" s="318">
        <f t="shared" si="47"/>
        <v>0</v>
      </c>
      <c r="I205" s="318">
        <f t="shared" si="47"/>
        <v>0</v>
      </c>
      <c r="J205" s="318">
        <f t="shared" si="47"/>
        <v>0</v>
      </c>
      <c r="K205" s="318">
        <f t="shared" si="47"/>
        <v>0</v>
      </c>
      <c r="L205" s="318">
        <f t="shared" si="47"/>
        <v>0</v>
      </c>
      <c r="M205" s="318">
        <f t="shared" si="47"/>
        <v>0</v>
      </c>
      <c r="N205" s="318">
        <f t="shared" si="47"/>
        <v>0</v>
      </c>
      <c r="O205" s="318">
        <f t="shared" si="47"/>
        <v>0</v>
      </c>
      <c r="P205" s="318">
        <f t="shared" si="47"/>
        <v>0</v>
      </c>
      <c r="Q205" s="318">
        <f t="shared" si="47"/>
        <v>0</v>
      </c>
      <c r="R205" s="318">
        <f t="shared" si="47"/>
        <v>0</v>
      </c>
      <c r="S205" s="318">
        <f t="shared" si="47"/>
        <v>4.2843597080635367E-4</v>
      </c>
      <c r="T205" s="318">
        <f t="shared" si="47"/>
        <v>3.1690810047721576E-4</v>
      </c>
      <c r="U205" s="318">
        <f t="shared" si="47"/>
        <v>3.4243061810590859E-4</v>
      </c>
      <c r="V205" s="318">
        <f t="shared" si="47"/>
        <v>3.4304640084239216E-4</v>
      </c>
      <c r="W205" s="318">
        <f t="shared" si="47"/>
        <v>3.633794229173474E-4</v>
      </c>
      <c r="X205" s="318">
        <f t="shared" si="47"/>
        <v>3.7569324896118633E-4</v>
      </c>
      <c r="Y205" s="318">
        <f t="shared" si="47"/>
        <v>3.8678078329897238E-4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</v>
      </c>
      <c r="C206" s="269">
        <f t="shared" si="48"/>
        <v>0</v>
      </c>
      <c r="D206" s="269">
        <f t="shared" si="48"/>
        <v>0</v>
      </c>
      <c r="E206" s="269">
        <f t="shared" si="48"/>
        <v>0</v>
      </c>
      <c r="F206" s="269">
        <f t="shared" si="48"/>
        <v>0</v>
      </c>
      <c r="G206" s="269">
        <f t="shared" si="48"/>
        <v>0</v>
      </c>
      <c r="H206" s="269">
        <f t="shared" si="48"/>
        <v>0</v>
      </c>
      <c r="I206" s="269">
        <f t="shared" si="48"/>
        <v>0</v>
      </c>
      <c r="J206" s="269">
        <f t="shared" si="48"/>
        <v>0</v>
      </c>
      <c r="K206" s="269">
        <f t="shared" si="48"/>
        <v>0</v>
      </c>
      <c r="L206" s="269">
        <f t="shared" si="48"/>
        <v>0</v>
      </c>
      <c r="M206" s="269">
        <f t="shared" si="48"/>
        <v>0</v>
      </c>
      <c r="N206" s="269">
        <f t="shared" si="48"/>
        <v>0</v>
      </c>
      <c r="O206" s="269">
        <f t="shared" si="48"/>
        <v>0</v>
      </c>
      <c r="P206" s="269">
        <f t="shared" si="48"/>
        <v>0</v>
      </c>
      <c r="Q206" s="269">
        <f t="shared" si="48"/>
        <v>0</v>
      </c>
      <c r="R206" s="269">
        <f t="shared" si="48"/>
        <v>0</v>
      </c>
      <c r="S206" s="269">
        <f t="shared" si="48"/>
        <v>0.12622738871535771</v>
      </c>
      <c r="T206" s="269">
        <f t="shared" si="48"/>
        <v>8.96556424029782E-2</v>
      </c>
      <c r="U206" s="269">
        <f t="shared" si="48"/>
        <v>7.9588685397331604E-2</v>
      </c>
      <c r="V206" s="269">
        <f t="shared" si="48"/>
        <v>7.9272718378562881E-2</v>
      </c>
      <c r="W206" s="269">
        <f t="shared" si="48"/>
        <v>7.2910425048061112E-2</v>
      </c>
      <c r="X206" s="269">
        <f t="shared" si="48"/>
        <v>7.0422627256823536E-2</v>
      </c>
      <c r="Y206" s="269">
        <f t="shared" si="48"/>
        <v>7.0616702736874412E-2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</v>
      </c>
      <c r="C207" s="318">
        <f t="shared" si="49"/>
        <v>0</v>
      </c>
      <c r="D207" s="318">
        <f t="shared" si="49"/>
        <v>0</v>
      </c>
      <c r="E207" s="318">
        <f t="shared" si="49"/>
        <v>0</v>
      </c>
      <c r="F207" s="318">
        <f t="shared" si="49"/>
        <v>0</v>
      </c>
      <c r="G207" s="318">
        <f t="shared" si="49"/>
        <v>0</v>
      </c>
      <c r="H207" s="318">
        <f t="shared" si="49"/>
        <v>0</v>
      </c>
      <c r="I207" s="318">
        <f t="shared" si="49"/>
        <v>0</v>
      </c>
      <c r="J207" s="318">
        <f t="shared" si="49"/>
        <v>0</v>
      </c>
      <c r="K207" s="318">
        <f t="shared" si="49"/>
        <v>0</v>
      </c>
      <c r="L207" s="318">
        <f t="shared" si="49"/>
        <v>0</v>
      </c>
      <c r="M207" s="318">
        <f t="shared" si="49"/>
        <v>0</v>
      </c>
      <c r="N207" s="318">
        <f t="shared" si="49"/>
        <v>0</v>
      </c>
      <c r="O207" s="318">
        <f t="shared" si="49"/>
        <v>0</v>
      </c>
      <c r="P207" s="318">
        <f t="shared" si="49"/>
        <v>0</v>
      </c>
      <c r="Q207" s="318">
        <f t="shared" si="49"/>
        <v>0</v>
      </c>
      <c r="R207" s="318">
        <f t="shared" si="49"/>
        <v>0</v>
      </c>
      <c r="S207" s="318">
        <f t="shared" si="49"/>
        <v>0</v>
      </c>
      <c r="T207" s="318">
        <f t="shared" si="49"/>
        <v>8.138969896927066E-2</v>
      </c>
      <c r="U207" s="318">
        <f t="shared" si="49"/>
        <v>6.5473476665914521E-2</v>
      </c>
      <c r="V207" s="318">
        <f t="shared" si="49"/>
        <v>6.475974915320612E-2</v>
      </c>
      <c r="W207" s="318">
        <f t="shared" si="49"/>
        <v>5.0229158284054935E-2</v>
      </c>
      <c r="X207" s="318">
        <f t="shared" si="49"/>
        <v>4.0187751303446546E-2</v>
      </c>
      <c r="Y207" s="318">
        <f t="shared" si="49"/>
        <v>2.9024144571220198E-2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0</v>
      </c>
      <c r="C208" s="318">
        <f t="shared" si="50"/>
        <v>0</v>
      </c>
      <c r="D208" s="318">
        <f t="shared" si="50"/>
        <v>0</v>
      </c>
      <c r="E208" s="318">
        <f t="shared" si="50"/>
        <v>0</v>
      </c>
      <c r="F208" s="318">
        <f t="shared" si="50"/>
        <v>0</v>
      </c>
      <c r="G208" s="318">
        <f t="shared" si="50"/>
        <v>0</v>
      </c>
      <c r="H208" s="318">
        <f t="shared" si="50"/>
        <v>0</v>
      </c>
      <c r="I208" s="318">
        <f t="shared" si="50"/>
        <v>0</v>
      </c>
      <c r="J208" s="318">
        <f t="shared" si="50"/>
        <v>0</v>
      </c>
      <c r="K208" s="318">
        <f t="shared" si="50"/>
        <v>0</v>
      </c>
      <c r="L208" s="318">
        <f t="shared" si="50"/>
        <v>0</v>
      </c>
      <c r="M208" s="318">
        <f t="shared" si="50"/>
        <v>0</v>
      </c>
      <c r="N208" s="318">
        <f t="shared" si="50"/>
        <v>0</v>
      </c>
      <c r="O208" s="318">
        <f t="shared" si="50"/>
        <v>0</v>
      </c>
      <c r="P208" s="318">
        <f t="shared" si="50"/>
        <v>0</v>
      </c>
      <c r="Q208" s="318">
        <f t="shared" si="50"/>
        <v>0</v>
      </c>
      <c r="R208" s="318">
        <f t="shared" si="50"/>
        <v>0</v>
      </c>
      <c r="S208" s="318">
        <f t="shared" si="50"/>
        <v>0.12622738871535771</v>
      </c>
      <c r="T208" s="318">
        <f t="shared" si="50"/>
        <v>8.2659434337075607E-3</v>
      </c>
      <c r="U208" s="318">
        <f t="shared" si="50"/>
        <v>1.4115208731417136E-2</v>
      </c>
      <c r="V208" s="318">
        <f t="shared" si="50"/>
        <v>1.45129692253568E-2</v>
      </c>
      <c r="W208" s="318">
        <f t="shared" si="50"/>
        <v>2.2681266764006142E-2</v>
      </c>
      <c r="X208" s="318">
        <f t="shared" si="50"/>
        <v>3.0234875953376993E-2</v>
      </c>
      <c r="Y208" s="318">
        <f t="shared" si="50"/>
        <v>4.1592558165654235E-2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</v>
      </c>
      <c r="C209" s="269">
        <f t="shared" si="51"/>
        <v>0</v>
      </c>
      <c r="D209" s="269">
        <f t="shared" si="51"/>
        <v>0</v>
      </c>
      <c r="E209" s="269">
        <f t="shared" si="51"/>
        <v>0</v>
      </c>
      <c r="F209" s="269">
        <f t="shared" si="51"/>
        <v>0</v>
      </c>
      <c r="G209" s="269">
        <f t="shared" si="51"/>
        <v>0</v>
      </c>
      <c r="H209" s="269">
        <f t="shared" si="51"/>
        <v>0</v>
      </c>
      <c r="I209" s="269">
        <f t="shared" si="51"/>
        <v>0</v>
      </c>
      <c r="J209" s="269">
        <f t="shared" si="51"/>
        <v>0</v>
      </c>
      <c r="K209" s="269">
        <f t="shared" si="51"/>
        <v>0</v>
      </c>
      <c r="L209" s="269">
        <f t="shared" si="51"/>
        <v>0</v>
      </c>
      <c r="M209" s="269">
        <f t="shared" si="51"/>
        <v>0</v>
      </c>
      <c r="N209" s="269">
        <f t="shared" si="51"/>
        <v>0</v>
      </c>
      <c r="O209" s="269">
        <f t="shared" si="51"/>
        <v>0</v>
      </c>
      <c r="P209" s="269">
        <f t="shared" si="51"/>
        <v>0</v>
      </c>
      <c r="Q209" s="269">
        <f t="shared" si="51"/>
        <v>0</v>
      </c>
      <c r="R209" s="269">
        <f t="shared" si="51"/>
        <v>0</v>
      </c>
      <c r="S209" s="269">
        <f t="shared" si="51"/>
        <v>0.13388113594397108</v>
      </c>
      <c r="T209" s="269">
        <f t="shared" si="51"/>
        <v>0.1203915244760025</v>
      </c>
      <c r="U209" s="269">
        <f t="shared" si="51"/>
        <v>0.12511078195140243</v>
      </c>
      <c r="V209" s="269">
        <f t="shared" si="51"/>
        <v>0.12531207972935143</v>
      </c>
      <c r="W209" s="269">
        <f t="shared" si="51"/>
        <v>0.12889485045327101</v>
      </c>
      <c r="X209" s="269">
        <f t="shared" si="51"/>
        <v>0.13082666655672398</v>
      </c>
      <c r="Y209" s="269">
        <f t="shared" si="51"/>
        <v>0.13237387041487222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</v>
      </c>
      <c r="C210" s="318">
        <f t="shared" si="52"/>
        <v>0</v>
      </c>
      <c r="D210" s="318">
        <f t="shared" si="52"/>
        <v>0</v>
      </c>
      <c r="E210" s="318">
        <f t="shared" si="52"/>
        <v>0</v>
      </c>
      <c r="F210" s="318">
        <f t="shared" si="52"/>
        <v>0</v>
      </c>
      <c r="G210" s="318">
        <f t="shared" si="52"/>
        <v>0</v>
      </c>
      <c r="H210" s="318">
        <f t="shared" si="52"/>
        <v>0</v>
      </c>
      <c r="I210" s="318">
        <f t="shared" si="52"/>
        <v>0</v>
      </c>
      <c r="J210" s="318">
        <f t="shared" si="52"/>
        <v>0</v>
      </c>
      <c r="K210" s="318">
        <f t="shared" si="52"/>
        <v>0</v>
      </c>
      <c r="L210" s="318">
        <f t="shared" si="52"/>
        <v>0</v>
      </c>
      <c r="M210" s="318">
        <f t="shared" si="52"/>
        <v>0</v>
      </c>
      <c r="N210" s="318">
        <f t="shared" si="52"/>
        <v>0</v>
      </c>
      <c r="O210" s="318">
        <f t="shared" si="52"/>
        <v>0</v>
      </c>
      <c r="P210" s="318">
        <f t="shared" si="52"/>
        <v>0</v>
      </c>
      <c r="Q210" s="318">
        <f t="shared" si="52"/>
        <v>0</v>
      </c>
      <c r="R210" s="318">
        <f t="shared" si="52"/>
        <v>0</v>
      </c>
      <c r="S210" s="318">
        <f t="shared" si="52"/>
        <v>0</v>
      </c>
      <c r="T210" s="318">
        <f t="shared" si="52"/>
        <v>0</v>
      </c>
      <c r="U210" s="318">
        <f t="shared" si="52"/>
        <v>0</v>
      </c>
      <c r="V210" s="318">
        <f t="shared" si="52"/>
        <v>0</v>
      </c>
      <c r="W210" s="318">
        <f t="shared" si="52"/>
        <v>0</v>
      </c>
      <c r="X210" s="318">
        <f t="shared" si="52"/>
        <v>0</v>
      </c>
      <c r="Y210" s="318">
        <f t="shared" si="52"/>
        <v>0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0</v>
      </c>
      <c r="C211" s="318">
        <f t="shared" si="53"/>
        <v>0</v>
      </c>
      <c r="D211" s="318">
        <f t="shared" si="53"/>
        <v>0</v>
      </c>
      <c r="E211" s="318">
        <f t="shared" si="53"/>
        <v>0</v>
      </c>
      <c r="F211" s="318">
        <f t="shared" si="53"/>
        <v>0</v>
      </c>
      <c r="G211" s="318">
        <f t="shared" si="53"/>
        <v>0</v>
      </c>
      <c r="H211" s="318">
        <f t="shared" si="53"/>
        <v>0</v>
      </c>
      <c r="I211" s="318">
        <f t="shared" si="53"/>
        <v>0</v>
      </c>
      <c r="J211" s="318">
        <f t="shared" si="53"/>
        <v>0</v>
      </c>
      <c r="K211" s="318">
        <f t="shared" si="53"/>
        <v>0</v>
      </c>
      <c r="L211" s="318">
        <f t="shared" si="53"/>
        <v>0</v>
      </c>
      <c r="M211" s="318">
        <f t="shared" si="53"/>
        <v>0</v>
      </c>
      <c r="N211" s="318">
        <f t="shared" si="53"/>
        <v>0</v>
      </c>
      <c r="O211" s="318">
        <f t="shared" si="53"/>
        <v>0</v>
      </c>
      <c r="P211" s="318">
        <f t="shared" si="53"/>
        <v>0</v>
      </c>
      <c r="Q211" s="318">
        <f t="shared" si="53"/>
        <v>0</v>
      </c>
      <c r="R211" s="318">
        <f t="shared" si="53"/>
        <v>0</v>
      </c>
      <c r="S211" s="318">
        <f t="shared" si="53"/>
        <v>0</v>
      </c>
      <c r="T211" s="318">
        <f t="shared" si="53"/>
        <v>2.1361519124485081E-2</v>
      </c>
      <c r="U211" s="318">
        <f t="shared" si="53"/>
        <v>1.8105293948770598E-2</v>
      </c>
      <c r="V211" s="318">
        <f t="shared" si="53"/>
        <v>1.8114166958789993E-2</v>
      </c>
      <c r="W211" s="318">
        <f t="shared" si="53"/>
        <v>1.5343110557864258E-2</v>
      </c>
      <c r="X211" s="318">
        <f t="shared" si="53"/>
        <v>1.3427002745258508E-2</v>
      </c>
      <c r="Y211" s="318">
        <f t="shared" si="53"/>
        <v>1.1509484233884934E-2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0</v>
      </c>
      <c r="C212" s="318">
        <f t="shared" si="54"/>
        <v>0</v>
      </c>
      <c r="D212" s="318">
        <f t="shared" si="54"/>
        <v>0</v>
      </c>
      <c r="E212" s="318">
        <f t="shared" si="54"/>
        <v>0</v>
      </c>
      <c r="F212" s="318">
        <f t="shared" si="54"/>
        <v>0</v>
      </c>
      <c r="G212" s="318">
        <f t="shared" si="54"/>
        <v>0</v>
      </c>
      <c r="H212" s="318">
        <f t="shared" si="54"/>
        <v>0</v>
      </c>
      <c r="I212" s="318">
        <f t="shared" si="54"/>
        <v>0</v>
      </c>
      <c r="J212" s="318">
        <f t="shared" si="54"/>
        <v>0</v>
      </c>
      <c r="K212" s="318">
        <f t="shared" si="54"/>
        <v>0</v>
      </c>
      <c r="L212" s="318">
        <f t="shared" si="54"/>
        <v>0</v>
      </c>
      <c r="M212" s="318">
        <f t="shared" si="54"/>
        <v>0</v>
      </c>
      <c r="N212" s="318">
        <f t="shared" si="54"/>
        <v>0</v>
      </c>
      <c r="O212" s="318">
        <f t="shared" si="54"/>
        <v>0</v>
      </c>
      <c r="P212" s="318">
        <f t="shared" si="54"/>
        <v>0</v>
      </c>
      <c r="Q212" s="318">
        <f t="shared" si="54"/>
        <v>0</v>
      </c>
      <c r="R212" s="318">
        <f t="shared" si="54"/>
        <v>0</v>
      </c>
      <c r="S212" s="318">
        <f t="shared" si="54"/>
        <v>0.13388113594397108</v>
      </c>
      <c r="T212" s="318">
        <f t="shared" si="54"/>
        <v>9.9030005351517403E-2</v>
      </c>
      <c r="U212" s="318">
        <f t="shared" si="54"/>
        <v>0.10700548800263182</v>
      </c>
      <c r="V212" s="318">
        <f t="shared" si="54"/>
        <v>0.10719791277056144</v>
      </c>
      <c r="W212" s="318">
        <f t="shared" si="54"/>
        <v>0.11355173989540675</v>
      </c>
      <c r="X212" s="318">
        <f t="shared" si="54"/>
        <v>0.11739966381146547</v>
      </c>
      <c r="Y212" s="318">
        <f t="shared" si="54"/>
        <v>0.1208643861809873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</v>
      </c>
      <c r="C213" s="319">
        <f t="shared" si="55"/>
        <v>0</v>
      </c>
      <c r="D213" s="319">
        <f t="shared" si="55"/>
        <v>0</v>
      </c>
      <c r="E213" s="319">
        <f t="shared" si="55"/>
        <v>0</v>
      </c>
      <c r="F213" s="319">
        <f t="shared" si="55"/>
        <v>0</v>
      </c>
      <c r="G213" s="319">
        <f t="shared" si="55"/>
        <v>0</v>
      </c>
      <c r="H213" s="319">
        <f t="shared" si="55"/>
        <v>0</v>
      </c>
      <c r="I213" s="319">
        <f t="shared" si="55"/>
        <v>0</v>
      </c>
      <c r="J213" s="319">
        <f t="shared" si="55"/>
        <v>0</v>
      </c>
      <c r="K213" s="319">
        <f t="shared" si="55"/>
        <v>0</v>
      </c>
      <c r="L213" s="319">
        <f t="shared" si="55"/>
        <v>0</v>
      </c>
      <c r="M213" s="319">
        <f t="shared" si="55"/>
        <v>0</v>
      </c>
      <c r="N213" s="319">
        <f t="shared" si="55"/>
        <v>0</v>
      </c>
      <c r="O213" s="319">
        <f t="shared" si="55"/>
        <v>0</v>
      </c>
      <c r="P213" s="319">
        <f t="shared" si="55"/>
        <v>0</v>
      </c>
      <c r="Q213" s="319">
        <f t="shared" si="55"/>
        <v>0</v>
      </c>
      <c r="R213" s="319">
        <f t="shared" si="55"/>
        <v>0</v>
      </c>
      <c r="S213" s="319">
        <f t="shared" si="55"/>
        <v>0.27857894075615613</v>
      </c>
      <c r="T213" s="319">
        <f t="shared" si="55"/>
        <v>0.20606094950858167</v>
      </c>
      <c r="U213" s="319">
        <f t="shared" si="55"/>
        <v>0.2226562785913612</v>
      </c>
      <c r="V213" s="319">
        <f t="shared" si="55"/>
        <v>0.22305667471623064</v>
      </c>
      <c r="W213" s="319">
        <f t="shared" si="55"/>
        <v>0.23627767420736051</v>
      </c>
      <c r="X213" s="319">
        <f t="shared" si="55"/>
        <v>0.24428440765108136</v>
      </c>
      <c r="Y213" s="319">
        <f t="shared" si="55"/>
        <v>0.25149377796983552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</v>
      </c>
      <c r="C217" s="322">
        <f>IF(C$5=0,0,(C$5-C$16)/(CHI_fec!C$5-CHI_fec!C$16))</f>
        <v>0</v>
      </c>
      <c r="D217" s="322">
        <f>IF(D$5=0,0,(D$5-D$16)/(CHI_fec!D$5-CHI_fec!D$16))</f>
        <v>0</v>
      </c>
      <c r="E217" s="322">
        <f>IF(E$5=0,0,(E$5-E$16)/(CHI_fec!E$5-CHI_fec!E$16))</f>
        <v>0</v>
      </c>
      <c r="F217" s="322">
        <f>IF(F$5=0,0,(F$5-F$16)/(CHI_fec!F$5-CHI_fec!F$16))</f>
        <v>0</v>
      </c>
      <c r="G217" s="322">
        <f>IF(G$5=0,0,(G$5-G$16)/(CHI_fec!G$5-CHI_fec!G$16))</f>
        <v>0</v>
      </c>
      <c r="H217" s="322">
        <f>IF(H$5=0,0,(H$5-H$16)/(CHI_fec!H$5-CHI_fec!H$16))</f>
        <v>0</v>
      </c>
      <c r="I217" s="322">
        <f>IF(I$5=0,0,(I$5-I$16)/(CHI_fec!I$5-CHI_fec!I$16))</f>
        <v>0</v>
      </c>
      <c r="J217" s="322">
        <f>IF(J$5=0,0,(J$5-J$16)/(CHI_fec!J$5-CHI_fec!J$16))</f>
        <v>0</v>
      </c>
      <c r="K217" s="322">
        <f>IF(K$5=0,0,(K$5-K$16)/(CHI_fec!K$5-CHI_fec!K$16))</f>
        <v>0</v>
      </c>
      <c r="L217" s="322">
        <f>IF(L$5=0,0,(L$5-L$16)/(CHI_fec!L$5-CHI_fec!L$16))</f>
        <v>0</v>
      </c>
      <c r="M217" s="322">
        <f>IF(M$5=0,0,(M$5-M$16)/(CHI_fec!M$5-CHI_fec!M$16))</f>
        <v>0</v>
      </c>
      <c r="N217" s="322">
        <f>IF(N$5=0,0,(N$5-N$16)/(CHI_fec!N$5-CHI_fec!N$16))</f>
        <v>0</v>
      </c>
      <c r="O217" s="322">
        <f>IF(O$5=0,0,(O$5-O$16)/(CHI_fec!O$5-CHI_fec!O$16))</f>
        <v>0</v>
      </c>
      <c r="P217" s="322">
        <f>IF(P$5=0,0,(P$5-P$16)/(CHI_fec!P$5-CHI_fec!P$16))</f>
        <v>0</v>
      </c>
      <c r="Q217" s="322">
        <f>IF(Q$5=0,0,(Q$5-Q$16)/(CHI_fec!Q$5-CHI_fec!Q$16))</f>
        <v>0</v>
      </c>
      <c r="R217" s="322">
        <f>IF(R$5=0,0,(R$5-R$16)/(CHI_fec!R$5-CHI_fec!R$16))</f>
        <v>0</v>
      </c>
      <c r="S217" s="322">
        <f>IF(S$5=0,0,(S$5-S$16)/(CHI_fec!S$5-CHI_fec!S$16))</f>
        <v>0</v>
      </c>
      <c r="T217" s="322">
        <f>IF(T$5=0,0,(T$5-T$16)/(CHI_fec!T$5-CHI_fec!T$16))</f>
        <v>0</v>
      </c>
      <c r="U217" s="322">
        <f>IF(U$5=0,0,(U$5-U$16)/(CHI_fec!U$5-CHI_fec!U$16))</f>
        <v>0</v>
      </c>
      <c r="V217" s="322">
        <f>IF(V$5=0,0,(V$5-V$16)/(CHI_fec!V$5-CHI_fec!V$16))</f>
        <v>0</v>
      </c>
      <c r="W217" s="322">
        <f>IF(W$5=0,0,(W$5-W$16)/(CHI_fec!W$5-CHI_fec!W$16))</f>
        <v>0</v>
      </c>
      <c r="X217" s="322">
        <f>IF(X$5=0,0,(X$5-X$16)/(CHI_fec!X$5-CHI_fec!X$16))</f>
        <v>0</v>
      </c>
      <c r="Y217" s="322">
        <f>IF(Y$5=0,0,(Y$5-Y$16)/(CHI_fec!Y$5-CHI_fec!Y$16))</f>
        <v>0</v>
      </c>
      <c r="DA217" s="95"/>
    </row>
    <row r="218" spans="1:105" ht="12" customHeight="1" x14ac:dyDescent="0.25">
      <c r="A218" s="55" t="s">
        <v>91</v>
      </c>
      <c r="B218" s="305">
        <f>IF(B$6=0,0,B$6/CHI_fec!B$6)</f>
        <v>0</v>
      </c>
      <c r="C218" s="305">
        <f>IF(C$6=0,0,C$6/CHI_fec!C$6)</f>
        <v>0</v>
      </c>
      <c r="D218" s="305">
        <f>IF(D$6=0,0,D$6/CHI_fec!D$6)</f>
        <v>0</v>
      </c>
      <c r="E218" s="305">
        <f>IF(E$6=0,0,E$6/CHI_fec!E$6)</f>
        <v>0</v>
      </c>
      <c r="F218" s="305">
        <f>IF(F$6=0,0,F$6/CHI_fec!F$6)</f>
        <v>0</v>
      </c>
      <c r="G218" s="305">
        <f>IF(G$6=0,0,G$6/CHI_fec!G$6)</f>
        <v>0</v>
      </c>
      <c r="H218" s="305">
        <f>IF(H$6=0,0,H$6/CHI_fec!H$6)</f>
        <v>0</v>
      </c>
      <c r="I218" s="305">
        <f>IF(I$6=0,0,I$6/CHI_fec!I$6)</f>
        <v>0</v>
      </c>
      <c r="J218" s="305">
        <f>IF(J$6=0,0,J$6/CHI_fec!J$6)</f>
        <v>0</v>
      </c>
      <c r="K218" s="305">
        <f>IF(K$6=0,0,K$6/CHI_fec!K$6)</f>
        <v>0</v>
      </c>
      <c r="L218" s="305">
        <f>IF(L$6=0,0,L$6/CHI_fec!L$6)</f>
        <v>0</v>
      </c>
      <c r="M218" s="305">
        <f>IF(M$6=0,0,M$6/CHI_fec!M$6)</f>
        <v>0</v>
      </c>
      <c r="N218" s="305">
        <f>IF(N$6=0,0,N$6/CHI_fec!N$6)</f>
        <v>0</v>
      </c>
      <c r="O218" s="305">
        <f>IF(O$6=0,0,O$6/CHI_fec!O$6)</f>
        <v>0</v>
      </c>
      <c r="P218" s="305">
        <f>IF(P$6=0,0,P$6/CHI_fec!P$6)</f>
        <v>0</v>
      </c>
      <c r="Q218" s="305">
        <f>IF(Q$6=0,0,Q$6/CHI_fec!Q$6)</f>
        <v>0</v>
      </c>
      <c r="R218" s="305">
        <f>IF(R$6=0,0,R$6/CHI_fec!R$6)</f>
        <v>0</v>
      </c>
      <c r="S218" s="305">
        <f>IF(S$6=0,0,S$6/CHI_fec!S$6)</f>
        <v>0</v>
      </c>
      <c r="T218" s="305">
        <f>IF(T$6=0,0,T$6/CHI_fec!T$6)</f>
        <v>0</v>
      </c>
      <c r="U218" s="305">
        <f>IF(U$6=0,0,U$6/CHI_fec!U$6)</f>
        <v>0</v>
      </c>
      <c r="V218" s="305">
        <f>IF(V$6=0,0,V$6/CHI_fec!V$6)</f>
        <v>0</v>
      </c>
      <c r="W218" s="305">
        <f>IF(W$6=0,0,W$6/CHI_fec!W$6)</f>
        <v>0</v>
      </c>
      <c r="X218" s="305">
        <f>IF(X$6=0,0,X$6/CHI_fec!X$6)</f>
        <v>0</v>
      </c>
      <c r="Y218" s="305">
        <f>IF(Y$6=0,0,Y$6/CHI_fec!Y$6)</f>
        <v>0</v>
      </c>
      <c r="DA218" s="76"/>
    </row>
    <row r="219" spans="1:105" ht="12" customHeight="1" x14ac:dyDescent="0.25">
      <c r="A219" s="173" t="s">
        <v>92</v>
      </c>
      <c r="B219" s="306">
        <f>IF(B$7=0,0,B$7/CHI_fec!B$7)</f>
        <v>0</v>
      </c>
      <c r="C219" s="306">
        <f>IF(C$7=0,0,C$7/CHI_fec!C$7)</f>
        <v>0</v>
      </c>
      <c r="D219" s="306">
        <f>IF(D$7=0,0,D$7/CHI_fec!D$7)</f>
        <v>0</v>
      </c>
      <c r="E219" s="306">
        <f>IF(E$7=0,0,E$7/CHI_fec!E$7)</f>
        <v>0</v>
      </c>
      <c r="F219" s="306">
        <f>IF(F$7=0,0,F$7/CHI_fec!F$7)</f>
        <v>0</v>
      </c>
      <c r="G219" s="306">
        <f>IF(G$7=0,0,G$7/CHI_fec!G$7)</f>
        <v>0</v>
      </c>
      <c r="H219" s="306">
        <f>IF(H$7=0,0,H$7/CHI_fec!H$7)</f>
        <v>0</v>
      </c>
      <c r="I219" s="306">
        <f>IF(I$7=0,0,I$7/CHI_fec!I$7)</f>
        <v>0</v>
      </c>
      <c r="J219" s="306">
        <f>IF(J$7=0,0,J$7/CHI_fec!J$7)</f>
        <v>0</v>
      </c>
      <c r="K219" s="306">
        <f>IF(K$7=0,0,K$7/CHI_fec!K$7)</f>
        <v>0</v>
      </c>
      <c r="L219" s="306">
        <f>IF(L$7=0,0,L$7/CHI_fec!L$7)</f>
        <v>0</v>
      </c>
      <c r="M219" s="306">
        <f>IF(M$7=0,0,M$7/CHI_fec!M$7)</f>
        <v>0</v>
      </c>
      <c r="N219" s="306">
        <f>IF(N$7=0,0,N$7/CHI_fec!N$7)</f>
        <v>0</v>
      </c>
      <c r="O219" s="306">
        <f>IF(O$7=0,0,O$7/CHI_fec!O$7)</f>
        <v>0</v>
      </c>
      <c r="P219" s="306">
        <f>IF(P$7=0,0,P$7/CHI_fec!P$7)</f>
        <v>0</v>
      </c>
      <c r="Q219" s="306">
        <f>IF(Q$7=0,0,Q$7/CHI_fec!Q$7)</f>
        <v>0</v>
      </c>
      <c r="R219" s="306">
        <f>IF(R$7=0,0,R$7/CHI_fec!R$7)</f>
        <v>0</v>
      </c>
      <c r="S219" s="306">
        <f>IF(S$7=0,0,S$7/CHI_fec!S$7)</f>
        <v>0</v>
      </c>
      <c r="T219" s="306">
        <f>IF(T$7=0,0,T$7/CHI_fec!T$7)</f>
        <v>0</v>
      </c>
      <c r="U219" s="306">
        <f>IF(U$7=0,0,U$7/CHI_fec!U$7)</f>
        <v>0</v>
      </c>
      <c r="V219" s="306">
        <f>IF(V$7=0,0,V$7/CHI_fec!V$7)</f>
        <v>0</v>
      </c>
      <c r="W219" s="306">
        <f>IF(W$7=0,0,W$7/CHI_fec!W$7)</f>
        <v>0</v>
      </c>
      <c r="X219" s="306">
        <f>IF(X$7=0,0,X$7/CHI_fec!X$7)</f>
        <v>0</v>
      </c>
      <c r="Y219" s="306">
        <f>IF(Y$7=0,0,Y$7/CHI_fec!Y$7)</f>
        <v>0</v>
      </c>
      <c r="DA219" s="77"/>
    </row>
    <row r="220" spans="1:105" ht="12" customHeight="1" x14ac:dyDescent="0.25">
      <c r="A220" s="173" t="s">
        <v>93</v>
      </c>
      <c r="B220" s="306">
        <f>IF(B$8=0,0,B$8/CHI_fec!B$8)</f>
        <v>0</v>
      </c>
      <c r="C220" s="306">
        <f>IF(C$8=0,0,C$8/CHI_fec!C$8)</f>
        <v>0</v>
      </c>
      <c r="D220" s="306">
        <f>IF(D$8=0,0,D$8/CHI_fec!D$8)</f>
        <v>0</v>
      </c>
      <c r="E220" s="306">
        <f>IF(E$8=0,0,E$8/CHI_fec!E$8)</f>
        <v>0</v>
      </c>
      <c r="F220" s="306">
        <f>IF(F$8=0,0,F$8/CHI_fec!F$8)</f>
        <v>0</v>
      </c>
      <c r="G220" s="306">
        <f>IF(G$8=0,0,G$8/CHI_fec!G$8)</f>
        <v>0</v>
      </c>
      <c r="H220" s="306">
        <f>IF(H$8=0,0,H$8/CHI_fec!H$8)</f>
        <v>0</v>
      </c>
      <c r="I220" s="306">
        <f>IF(I$8=0,0,I$8/CHI_fec!I$8)</f>
        <v>0</v>
      </c>
      <c r="J220" s="306">
        <f>IF(J$8=0,0,J$8/CHI_fec!J$8)</f>
        <v>0</v>
      </c>
      <c r="K220" s="306">
        <f>IF(K$8=0,0,K$8/CHI_fec!K$8)</f>
        <v>0</v>
      </c>
      <c r="L220" s="306">
        <f>IF(L$8=0,0,L$8/CHI_fec!L$8)</f>
        <v>0</v>
      </c>
      <c r="M220" s="306">
        <f>IF(M$8=0,0,M$8/CHI_fec!M$8)</f>
        <v>0</v>
      </c>
      <c r="N220" s="306">
        <f>IF(N$8=0,0,N$8/CHI_fec!N$8)</f>
        <v>0</v>
      </c>
      <c r="O220" s="306">
        <f>IF(O$8=0,0,O$8/CHI_fec!O$8)</f>
        <v>0</v>
      </c>
      <c r="P220" s="306">
        <f>IF(P$8=0,0,P$8/CHI_fec!P$8)</f>
        <v>0</v>
      </c>
      <c r="Q220" s="306">
        <f>IF(Q$8=0,0,Q$8/CHI_fec!Q$8)</f>
        <v>0</v>
      </c>
      <c r="R220" s="306">
        <f>IF(R$8=0,0,R$8/CHI_fec!R$8)</f>
        <v>0</v>
      </c>
      <c r="S220" s="306">
        <f>IF(S$8=0,0,S$8/CHI_fec!S$8)</f>
        <v>0</v>
      </c>
      <c r="T220" s="306">
        <f>IF(T$8=0,0,T$8/CHI_fec!T$8)</f>
        <v>0</v>
      </c>
      <c r="U220" s="306">
        <f>IF(U$8=0,0,U$8/CHI_fec!U$8)</f>
        <v>0</v>
      </c>
      <c r="V220" s="306">
        <f>IF(V$8=0,0,V$8/CHI_fec!V$8)</f>
        <v>0</v>
      </c>
      <c r="W220" s="306">
        <f>IF(W$8=0,0,W$8/CHI_fec!W$8)</f>
        <v>0</v>
      </c>
      <c r="X220" s="306">
        <f>IF(X$8=0,0,X$8/CHI_fec!X$8)</f>
        <v>0</v>
      </c>
      <c r="Y220" s="306">
        <f>IF(Y$8=0,0,Y$8/CHI_fec!Y$8)</f>
        <v>0</v>
      </c>
      <c r="DA220" s="77"/>
    </row>
    <row r="221" spans="1:105" ht="12" customHeight="1" x14ac:dyDescent="0.25">
      <c r="A221" s="173" t="s">
        <v>94</v>
      </c>
      <c r="B221" s="306">
        <f>IF(B$9=0,0,B$9/CHI_fec!B$9)</f>
        <v>0</v>
      </c>
      <c r="C221" s="306">
        <f>IF(C$9=0,0,C$9/CHI_fec!C$9)</f>
        <v>0</v>
      </c>
      <c r="D221" s="306">
        <f>IF(D$9=0,0,D$9/CHI_fec!D$9)</f>
        <v>0</v>
      </c>
      <c r="E221" s="306">
        <f>IF(E$9=0,0,E$9/CHI_fec!E$9)</f>
        <v>0</v>
      </c>
      <c r="F221" s="306">
        <f>IF(F$9=0,0,F$9/CHI_fec!F$9)</f>
        <v>0</v>
      </c>
      <c r="G221" s="306">
        <f>IF(G$9=0,0,G$9/CHI_fec!G$9)</f>
        <v>0</v>
      </c>
      <c r="H221" s="306">
        <f>IF(H$9=0,0,H$9/CHI_fec!H$9)</f>
        <v>0</v>
      </c>
      <c r="I221" s="306">
        <f>IF(I$9=0,0,I$9/CHI_fec!I$9)</f>
        <v>0</v>
      </c>
      <c r="J221" s="306">
        <f>IF(J$9=0,0,J$9/CHI_fec!J$9)</f>
        <v>0</v>
      </c>
      <c r="K221" s="306">
        <f>IF(K$9=0,0,K$9/CHI_fec!K$9)</f>
        <v>0</v>
      </c>
      <c r="L221" s="306">
        <f>IF(L$9=0,0,L$9/CHI_fec!L$9)</f>
        <v>0</v>
      </c>
      <c r="M221" s="306">
        <f>IF(M$9=0,0,M$9/CHI_fec!M$9)</f>
        <v>0</v>
      </c>
      <c r="N221" s="306">
        <f>IF(N$9=0,0,N$9/CHI_fec!N$9)</f>
        <v>0</v>
      </c>
      <c r="O221" s="306">
        <f>IF(O$9=0,0,O$9/CHI_fec!O$9)</f>
        <v>0</v>
      </c>
      <c r="P221" s="306">
        <f>IF(P$9=0,0,P$9/CHI_fec!P$9)</f>
        <v>0</v>
      </c>
      <c r="Q221" s="306">
        <f>IF(Q$9=0,0,Q$9/CHI_fec!Q$9)</f>
        <v>0</v>
      </c>
      <c r="R221" s="306">
        <f>IF(R$9=0,0,R$9/CHI_fec!R$9)</f>
        <v>0</v>
      </c>
      <c r="S221" s="306">
        <f>IF(S$9=0,0,S$9/CHI_fec!S$9)</f>
        <v>0</v>
      </c>
      <c r="T221" s="306">
        <f>IF(T$9=0,0,T$9/CHI_fec!T$9)</f>
        <v>0</v>
      </c>
      <c r="U221" s="306">
        <f>IF(U$9=0,0,U$9/CHI_fec!U$9)</f>
        <v>0</v>
      </c>
      <c r="V221" s="306">
        <f>IF(V$9=0,0,V$9/CHI_fec!V$9)</f>
        <v>0</v>
      </c>
      <c r="W221" s="306">
        <f>IF(W$9=0,0,W$9/CHI_fec!W$9)</f>
        <v>0</v>
      </c>
      <c r="X221" s="306">
        <f>IF(X$9=0,0,X$9/CHI_fec!X$9)</f>
        <v>0</v>
      </c>
      <c r="Y221" s="306">
        <f>IF(Y$9=0,0,Y$9/CHI_fec!Y$9)</f>
        <v>0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</v>
      </c>
      <c r="C222" s="307">
        <f>IF(C$10=0,0,C$10/CHI_fec!C$10)</f>
        <v>0</v>
      </c>
      <c r="D222" s="307">
        <f>IF(D$10=0,0,D$10/CHI_fec!D$10)</f>
        <v>0</v>
      </c>
      <c r="E222" s="307">
        <f>IF(E$10=0,0,E$10/CHI_fec!E$10)</f>
        <v>0</v>
      </c>
      <c r="F222" s="307">
        <f>IF(F$10=0,0,F$10/CHI_fec!F$10)</f>
        <v>0</v>
      </c>
      <c r="G222" s="307">
        <f>IF(G$10=0,0,G$10/CHI_fec!G$10)</f>
        <v>0</v>
      </c>
      <c r="H222" s="307">
        <f>IF(H$10=0,0,H$10/CHI_fec!H$10)</f>
        <v>0</v>
      </c>
      <c r="I222" s="307">
        <f>IF(I$10=0,0,I$10/CHI_fec!I$10)</f>
        <v>0</v>
      </c>
      <c r="J222" s="307">
        <f>IF(J$10=0,0,J$10/CHI_fec!J$10)</f>
        <v>0</v>
      </c>
      <c r="K222" s="307">
        <f>IF(K$10=0,0,K$10/CHI_fec!K$10)</f>
        <v>0</v>
      </c>
      <c r="L222" s="307">
        <f>IF(L$10=0,0,L$10/CHI_fec!L$10)</f>
        <v>0</v>
      </c>
      <c r="M222" s="307">
        <f>IF(M$10=0,0,M$10/CHI_fec!M$10)</f>
        <v>0</v>
      </c>
      <c r="N222" s="307">
        <f>IF(N$10=0,0,N$10/CHI_fec!N$10)</f>
        <v>0</v>
      </c>
      <c r="O222" s="307">
        <f>IF(O$10=0,0,O$10/CHI_fec!O$10)</f>
        <v>0</v>
      </c>
      <c r="P222" s="307">
        <f>IF(P$10=0,0,P$10/CHI_fec!P$10)</f>
        <v>0</v>
      </c>
      <c r="Q222" s="307">
        <f>IF(Q$10=0,0,Q$10/CHI_fec!Q$10)</f>
        <v>0</v>
      </c>
      <c r="R222" s="307">
        <f>IF(R$10=0,0,R$10/CHI_fec!R$10)</f>
        <v>0</v>
      </c>
      <c r="S222" s="307">
        <f>IF(S$10=0,0,S$10/CHI_fec!S$10)</f>
        <v>0</v>
      </c>
      <c r="T222" s="307">
        <f>IF(T$10=0,0,T$10/CHI_fec!T$10)</f>
        <v>0</v>
      </c>
      <c r="U222" s="307">
        <f>IF(U$10=0,0,U$10/CHI_fec!U$10)</f>
        <v>0</v>
      </c>
      <c r="V222" s="307">
        <f>IF(V$10=0,0,V$10/CHI_fec!V$10)</f>
        <v>0</v>
      </c>
      <c r="W222" s="307">
        <f>IF(W$10=0,0,W$10/CHI_fec!W$10)</f>
        <v>0</v>
      </c>
      <c r="X222" s="307">
        <f>IF(X$10=0,0,X$10/CHI_fec!X$10)</f>
        <v>0</v>
      </c>
      <c r="Y222" s="307">
        <f>IF(Y$10=0,0,Y$10/CHI_fec!Y$10)</f>
        <v>0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X223" s="323">
        <f>IF(X$16=0,0,X$16/CHI_fec!X$16)</f>
        <v>0</v>
      </c>
      <c r="Y223" s="323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</v>
      </c>
      <c r="C224" s="308">
        <f>IF(C$25=0,0,C$25/CHI_fec!C$25)</f>
        <v>0</v>
      </c>
      <c r="D224" s="308">
        <f>IF(D$25=0,0,D$25/CHI_fec!D$25)</f>
        <v>0</v>
      </c>
      <c r="E224" s="308">
        <f>IF(E$25=0,0,E$25/CHI_fec!E$25)</f>
        <v>0</v>
      </c>
      <c r="F224" s="308">
        <f>IF(F$25=0,0,F$25/CHI_fec!F$25)</f>
        <v>0</v>
      </c>
      <c r="G224" s="308">
        <f>IF(G$25=0,0,G$25/CHI_fec!G$25)</f>
        <v>0</v>
      </c>
      <c r="H224" s="308">
        <f>IF(H$25=0,0,H$25/CHI_fec!H$25)</f>
        <v>0</v>
      </c>
      <c r="I224" s="308">
        <f>IF(I$25=0,0,I$25/CHI_fec!I$25)</f>
        <v>0</v>
      </c>
      <c r="J224" s="308">
        <f>IF(J$25=0,0,J$25/CHI_fec!J$25)</f>
        <v>0</v>
      </c>
      <c r="K224" s="308">
        <f>IF(K$25=0,0,K$25/CHI_fec!K$25)</f>
        <v>0</v>
      </c>
      <c r="L224" s="308">
        <f>IF(L$25=0,0,L$25/CHI_fec!L$25)</f>
        <v>0</v>
      </c>
      <c r="M224" s="308">
        <f>IF(M$25=0,0,M$25/CHI_fec!M$25)</f>
        <v>0</v>
      </c>
      <c r="N224" s="308">
        <f>IF(N$25=0,0,N$25/CHI_fec!N$25)</f>
        <v>0</v>
      </c>
      <c r="O224" s="308">
        <f>IF(O$25=0,0,O$25/CHI_fec!O$25)</f>
        <v>0</v>
      </c>
      <c r="P224" s="308">
        <f>IF(P$25=0,0,P$25/CHI_fec!P$25)</f>
        <v>0</v>
      </c>
      <c r="Q224" s="308">
        <f>IF(Q$25=0,0,Q$25/CHI_fec!Q$25)</f>
        <v>0</v>
      </c>
      <c r="R224" s="308">
        <f>IF(R$25=0,0,R$25/CHI_fec!R$25)</f>
        <v>0</v>
      </c>
      <c r="S224" s="308">
        <f>IF(S$25=0,0,S$25/CHI_fec!S$25)</f>
        <v>0</v>
      </c>
      <c r="T224" s="308">
        <f>IF(T$25=0,0,T$25/CHI_fec!T$25)</f>
        <v>0</v>
      </c>
      <c r="U224" s="308">
        <f>IF(U$25=0,0,U$25/CHI_fec!U$25)</f>
        <v>0</v>
      </c>
      <c r="V224" s="308">
        <f>IF(V$25=0,0,V$25/CHI_fec!V$25)</f>
        <v>0</v>
      </c>
      <c r="W224" s="308">
        <f>IF(W$25=0,0,W$25/CHI_fec!W$25)</f>
        <v>0</v>
      </c>
      <c r="X224" s="308">
        <f>IF(X$25=0,0,X$25/CHI_fec!X$25)</f>
        <v>0</v>
      </c>
      <c r="Y224" s="308">
        <f>IF(Y$25=0,0,Y$25/CHI_fec!Y$25)</f>
        <v>0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</v>
      </c>
      <c r="C225" s="308">
        <f>IF(C$36=0,0,C$36/CHI_fec!C$36)</f>
        <v>0</v>
      </c>
      <c r="D225" s="308">
        <f>IF(D$36=0,0,D$36/CHI_fec!D$36)</f>
        <v>0</v>
      </c>
      <c r="E225" s="308">
        <f>IF(E$36=0,0,E$36/CHI_fec!E$36)</f>
        <v>0</v>
      </c>
      <c r="F225" s="308">
        <f>IF(F$36=0,0,F$36/CHI_fec!F$36)</f>
        <v>0</v>
      </c>
      <c r="G225" s="308">
        <f>IF(G$36=0,0,G$36/CHI_fec!G$36)</f>
        <v>0</v>
      </c>
      <c r="H225" s="308">
        <f>IF(H$36=0,0,H$36/CHI_fec!H$36)</f>
        <v>0</v>
      </c>
      <c r="I225" s="308">
        <f>IF(I$36=0,0,I$36/CHI_fec!I$36)</f>
        <v>0</v>
      </c>
      <c r="J225" s="308">
        <f>IF(J$36=0,0,J$36/CHI_fec!J$36)</f>
        <v>0</v>
      </c>
      <c r="K225" s="308">
        <f>IF(K$36=0,0,K$36/CHI_fec!K$36)</f>
        <v>0</v>
      </c>
      <c r="L225" s="308">
        <f>IF(L$36=0,0,L$36/CHI_fec!L$36)</f>
        <v>0</v>
      </c>
      <c r="M225" s="308">
        <f>IF(M$36=0,0,M$36/CHI_fec!M$36)</f>
        <v>0</v>
      </c>
      <c r="N225" s="308">
        <f>IF(N$36=0,0,N$36/CHI_fec!N$36)</f>
        <v>0</v>
      </c>
      <c r="O225" s="308">
        <f>IF(O$36=0,0,O$36/CHI_fec!O$36)</f>
        <v>0</v>
      </c>
      <c r="P225" s="308">
        <f>IF(P$36=0,0,P$36/CHI_fec!P$36)</f>
        <v>0</v>
      </c>
      <c r="Q225" s="308">
        <f>IF(Q$36=0,0,Q$36/CHI_fec!Q$36)</f>
        <v>0</v>
      </c>
      <c r="R225" s="308">
        <f>IF(R$36=0,0,R$36/CHI_fec!R$36)</f>
        <v>0</v>
      </c>
      <c r="S225" s="308">
        <f>IF(S$36=0,0,S$36/CHI_fec!S$36)</f>
        <v>0</v>
      </c>
      <c r="T225" s="308">
        <f>IF(T$36=0,0,T$36/CHI_fec!T$36)</f>
        <v>0</v>
      </c>
      <c r="U225" s="308">
        <f>IF(U$36=0,0,U$36/CHI_fec!U$36)</f>
        <v>0</v>
      </c>
      <c r="V225" s="308">
        <f>IF(V$36=0,0,V$36/CHI_fec!V$36)</f>
        <v>0</v>
      </c>
      <c r="W225" s="308">
        <f>IF(W$36=0,0,W$36/CHI_fec!W$36)</f>
        <v>0</v>
      </c>
      <c r="X225" s="308">
        <f>IF(X$36=0,0,X$36/CHI_fec!X$36)</f>
        <v>0</v>
      </c>
      <c r="Y225" s="308">
        <f>IF(Y$36=0,0,Y$36/CHI_fec!Y$36)</f>
        <v>0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</v>
      </c>
      <c r="C226" s="308">
        <f>IF(C$44=0,0,C$44/CHI_fec!C$44)</f>
        <v>0</v>
      </c>
      <c r="D226" s="308">
        <f>IF(D$44=0,0,D$44/CHI_fec!D$44)</f>
        <v>0</v>
      </c>
      <c r="E226" s="308">
        <f>IF(E$44=0,0,E$44/CHI_fec!E$44)</f>
        <v>0</v>
      </c>
      <c r="F226" s="308">
        <f>IF(F$44=0,0,F$44/CHI_fec!F$44)</f>
        <v>0</v>
      </c>
      <c r="G226" s="308">
        <f>IF(G$44=0,0,G$44/CHI_fec!G$44)</f>
        <v>0</v>
      </c>
      <c r="H226" s="308">
        <f>IF(H$44=0,0,H$44/CHI_fec!H$44)</f>
        <v>0</v>
      </c>
      <c r="I226" s="308">
        <f>IF(I$44=0,0,I$44/CHI_fec!I$44)</f>
        <v>0</v>
      </c>
      <c r="J226" s="308">
        <f>IF(J$44=0,0,J$44/CHI_fec!J$44)</f>
        <v>0</v>
      </c>
      <c r="K226" s="308">
        <f>IF(K$44=0,0,K$44/CHI_fec!K$44)</f>
        <v>0</v>
      </c>
      <c r="L226" s="308">
        <f>IF(L$44=0,0,L$44/CHI_fec!L$44)</f>
        <v>0</v>
      </c>
      <c r="M226" s="308">
        <f>IF(M$44=0,0,M$44/CHI_fec!M$44)</f>
        <v>0</v>
      </c>
      <c r="N226" s="308">
        <f>IF(N$44=0,0,N$44/CHI_fec!N$44)</f>
        <v>0</v>
      </c>
      <c r="O226" s="308">
        <f>IF(O$44=0,0,O$44/CHI_fec!O$44)</f>
        <v>0</v>
      </c>
      <c r="P226" s="308">
        <f>IF(P$44=0,0,P$44/CHI_fec!P$44)</f>
        <v>0</v>
      </c>
      <c r="Q226" s="308">
        <f>IF(Q$44=0,0,Q$44/CHI_fec!Q$44)</f>
        <v>0</v>
      </c>
      <c r="R226" s="308">
        <f>IF(R$44=0,0,R$44/CHI_fec!R$44)</f>
        <v>0</v>
      </c>
      <c r="S226" s="308">
        <f>IF(S$44=0,0,S$44/CHI_fec!S$44)</f>
        <v>0</v>
      </c>
      <c r="T226" s="308">
        <f>IF(T$44=0,0,T$44/CHI_fec!T$44)</f>
        <v>0</v>
      </c>
      <c r="U226" s="308">
        <f>IF(U$44=0,0,U$44/CHI_fec!U$44)</f>
        <v>0</v>
      </c>
      <c r="V226" s="308">
        <f>IF(V$44=0,0,V$44/CHI_fec!V$44)</f>
        <v>0</v>
      </c>
      <c r="W226" s="308">
        <f>IF(W$44=0,0,W$44/CHI_fec!W$44)</f>
        <v>0</v>
      </c>
      <c r="X226" s="308">
        <f>IF(X$44=0,0,X$44/CHI_fec!X$44)</f>
        <v>0</v>
      </c>
      <c r="Y226" s="308">
        <f>IF(Y$44=0,0,Y$44/CHI_fec!Y$44)</f>
        <v>0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</v>
      </c>
      <c r="C227" s="309">
        <f>IF(C$58=0,0,C$58/CHI_fec!C$58)</f>
        <v>0</v>
      </c>
      <c r="D227" s="309">
        <f>IF(D$58=0,0,D$58/CHI_fec!D$58)</f>
        <v>0</v>
      </c>
      <c r="E227" s="309">
        <f>IF(E$58=0,0,E$58/CHI_fec!E$58)</f>
        <v>0</v>
      </c>
      <c r="F227" s="309">
        <f>IF(F$58=0,0,F$58/CHI_fec!F$58)</f>
        <v>0</v>
      </c>
      <c r="G227" s="309">
        <f>IF(G$58=0,0,G$58/CHI_fec!G$58)</f>
        <v>0</v>
      </c>
      <c r="H227" s="309">
        <f>IF(H$58=0,0,H$58/CHI_fec!H$58)</f>
        <v>0</v>
      </c>
      <c r="I227" s="309">
        <f>IF(I$58=0,0,I$58/CHI_fec!I$58)</f>
        <v>0</v>
      </c>
      <c r="J227" s="309">
        <f>IF(J$58=0,0,J$58/CHI_fec!J$58)</f>
        <v>0</v>
      </c>
      <c r="K227" s="309">
        <f>IF(K$58=0,0,K$58/CHI_fec!K$58)</f>
        <v>0</v>
      </c>
      <c r="L227" s="309">
        <f>IF(L$58=0,0,L$58/CHI_fec!L$58)</f>
        <v>0</v>
      </c>
      <c r="M227" s="309">
        <f>IF(M$58=0,0,M$58/CHI_fec!M$58)</f>
        <v>0</v>
      </c>
      <c r="N227" s="309">
        <f>IF(N$58=0,0,N$58/CHI_fec!N$58)</f>
        <v>0</v>
      </c>
      <c r="O227" s="309">
        <f>IF(O$58=0,0,O$58/CHI_fec!O$58)</f>
        <v>0</v>
      </c>
      <c r="P227" s="309">
        <f>IF(P$58=0,0,P$58/CHI_fec!P$58)</f>
        <v>0</v>
      </c>
      <c r="Q227" s="309">
        <f>IF(Q$58=0,0,Q$58/CHI_fec!Q$58)</f>
        <v>0</v>
      </c>
      <c r="R227" s="309">
        <f>IF(R$58=0,0,R$58/CHI_fec!R$58)</f>
        <v>0</v>
      </c>
      <c r="S227" s="309">
        <f>IF(S$58=0,0,S$58/CHI_fec!S$58)</f>
        <v>0</v>
      </c>
      <c r="T227" s="309">
        <f>IF(T$58=0,0,T$58/CHI_fec!T$58)</f>
        <v>0</v>
      </c>
      <c r="U227" s="309">
        <f>IF(U$58=0,0,U$58/CHI_fec!U$58)</f>
        <v>0</v>
      </c>
      <c r="V227" s="309">
        <f>IF(V$58=0,0,V$58/CHI_fec!V$58)</f>
        <v>0</v>
      </c>
      <c r="W227" s="309">
        <f>IF(W$58=0,0,W$58/CHI_fec!W$58)</f>
        <v>0</v>
      </c>
      <c r="X227" s="309">
        <f>IF(X$58=0,0,X$58/CHI_fec!X$58)</f>
        <v>0</v>
      </c>
      <c r="Y227" s="309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</v>
      </c>
      <c r="C229" s="322">
        <f>IF(C$61=0,0,C$61/CHI_fec!C$61)</f>
        <v>0</v>
      </c>
      <c r="D229" s="322">
        <f>IF(D$61=0,0,D$61/CHI_fec!D$61)</f>
        <v>0</v>
      </c>
      <c r="E229" s="322">
        <f>IF(E$61=0,0,E$61/CHI_fec!E$61)</f>
        <v>0</v>
      </c>
      <c r="F229" s="322">
        <f>IF(F$61=0,0,F$61/CHI_fec!F$61)</f>
        <v>0</v>
      </c>
      <c r="G229" s="322">
        <f>IF(G$61=0,0,G$61/CHI_fec!G$61)</f>
        <v>0</v>
      </c>
      <c r="H229" s="322">
        <f>IF(H$61=0,0,H$61/CHI_fec!H$61)</f>
        <v>0</v>
      </c>
      <c r="I229" s="322">
        <f>IF(I$61=0,0,I$61/CHI_fec!I$61)</f>
        <v>0</v>
      </c>
      <c r="J229" s="322">
        <f>IF(J$61=0,0,J$61/CHI_fec!J$61)</f>
        <v>0</v>
      </c>
      <c r="K229" s="322">
        <f>IF(K$61=0,0,K$61/CHI_fec!K$61)</f>
        <v>0</v>
      </c>
      <c r="L229" s="322">
        <f>IF(L$61=0,0,L$61/CHI_fec!L$61)</f>
        <v>0.81491485146266163</v>
      </c>
      <c r="M229" s="322">
        <f>IF(M$61=0,0,M$61/CHI_fec!M$61)</f>
        <v>0.81491485146266163</v>
      </c>
      <c r="N229" s="322">
        <f>IF(N$61=0,0,N$61/CHI_fec!N$61)</f>
        <v>0.81491485146266163</v>
      </c>
      <c r="O229" s="322">
        <f>IF(O$61=0,0,O$61/CHI_fec!O$61)</f>
        <v>0.81491485146266163</v>
      </c>
      <c r="P229" s="322">
        <f>IF(P$61=0,0,P$61/CHI_fec!P$61)</f>
        <v>0.81622537976317111</v>
      </c>
      <c r="Q229" s="322">
        <f>IF(Q$61=0,0,Q$61/CHI_fec!Q$61)</f>
        <v>0.8174048552336296</v>
      </c>
      <c r="R229" s="322">
        <f>IF(R$61=0,0,R$61/CHI_fec!R$61)</f>
        <v>0.81803767467120614</v>
      </c>
      <c r="S229" s="322">
        <f>IF(S$61=0,0,S$61/CHI_fec!S$61)</f>
        <v>0.81803767467120636</v>
      </c>
      <c r="T229" s="322">
        <f>IF(T$61=0,0,T$61/CHI_fec!T$61)</f>
        <v>0.82283375673563319</v>
      </c>
      <c r="U229" s="322">
        <f>IF(U$61=0,0,U$61/CHI_fec!U$61)</f>
        <v>0.82022018116891493</v>
      </c>
      <c r="V229" s="322">
        <f>IF(V$61=0,0,V$61/CHI_fec!V$61)</f>
        <v>0.82367144336718867</v>
      </c>
      <c r="W229" s="322">
        <f>IF(W$61=0,0,W$61/CHI_fec!W$61)</f>
        <v>0.82272163066359616</v>
      </c>
      <c r="X229" s="322">
        <f>IF(X$61=0,0,X$61/CHI_fec!X$61)</f>
        <v>0.82106293639096906</v>
      </c>
      <c r="Y229" s="322">
        <f>IF(Y$61=0,0,Y$61/CHI_fec!Y$61)</f>
        <v>0.82266847728730252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</v>
      </c>
      <c r="C230" s="305">
        <f>IF(C$62=0,0,C$62/CHI_fec!C$62)</f>
        <v>0</v>
      </c>
      <c r="D230" s="305">
        <f>IF(D$62=0,0,D$62/CHI_fec!D$62)</f>
        <v>0</v>
      </c>
      <c r="E230" s="305">
        <f>IF(E$62=0,0,E$62/CHI_fec!E$62)</f>
        <v>0</v>
      </c>
      <c r="F230" s="305">
        <f>IF(F$62=0,0,F$62/CHI_fec!F$62)</f>
        <v>0</v>
      </c>
      <c r="G230" s="305">
        <f>IF(G$62=0,0,G$62/CHI_fec!G$62)</f>
        <v>0</v>
      </c>
      <c r="H230" s="305">
        <f>IF(H$62=0,0,H$62/CHI_fec!H$62)</f>
        <v>0</v>
      </c>
      <c r="I230" s="305">
        <f>IF(I$62=0,0,I$62/CHI_fec!I$62)</f>
        <v>0</v>
      </c>
      <c r="J230" s="305">
        <f>IF(J$62=0,0,J$62/CHI_fec!J$62)</f>
        <v>0</v>
      </c>
      <c r="K230" s="305">
        <f>IF(K$62=0,0,K$62/CHI_fec!K$62)</f>
        <v>0</v>
      </c>
      <c r="L230" s="305">
        <f>IF(L$62=0,0,L$62/CHI_fec!L$62)</f>
        <v>0.54449999999999987</v>
      </c>
      <c r="M230" s="305">
        <f>IF(M$62=0,0,M$62/CHI_fec!M$62)</f>
        <v>0.54449999999999987</v>
      </c>
      <c r="N230" s="305">
        <f>IF(N$62=0,0,N$62/CHI_fec!N$62)</f>
        <v>0.54449999999999998</v>
      </c>
      <c r="O230" s="305">
        <f>IF(O$62=0,0,O$62/CHI_fec!O$62)</f>
        <v>0.54449999999999998</v>
      </c>
      <c r="P230" s="305">
        <f>IF(P$62=0,0,P$62/CHI_fec!P$62)</f>
        <v>0.5445000000000001</v>
      </c>
      <c r="Q230" s="305">
        <f>IF(Q$62=0,0,Q$62/CHI_fec!Q$62)</f>
        <v>0.5445000000000001</v>
      </c>
      <c r="R230" s="305">
        <f>IF(R$62=0,0,R$62/CHI_fec!R$62)</f>
        <v>0.5445000000000001</v>
      </c>
      <c r="S230" s="305">
        <f>IF(S$62=0,0,S$62/CHI_fec!S$62)</f>
        <v>0.54449999999999998</v>
      </c>
      <c r="T230" s="305">
        <f>IF(T$62=0,0,T$62/CHI_fec!T$62)</f>
        <v>0.54449999999999976</v>
      </c>
      <c r="U230" s="305">
        <f>IF(U$62=0,0,U$62/CHI_fec!U$62)</f>
        <v>0.54449999999999998</v>
      </c>
      <c r="V230" s="305">
        <f>IF(V$62=0,0,V$62/CHI_fec!V$62)</f>
        <v>0.54449999999999987</v>
      </c>
      <c r="W230" s="305">
        <f>IF(W$62=0,0,W$62/CHI_fec!W$62)</f>
        <v>0.54449999999999976</v>
      </c>
      <c r="X230" s="305">
        <f>IF(X$62=0,0,X$62/CHI_fec!X$62)</f>
        <v>0.54449999999999998</v>
      </c>
      <c r="Y230" s="305">
        <f>IF(Y$62=0,0,Y$62/CHI_fec!Y$62)</f>
        <v>0.54449999999999976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</v>
      </c>
      <c r="C231" s="306">
        <f>IF(C$63=0,0,C$63/CHI_fec!C$63)</f>
        <v>0</v>
      </c>
      <c r="D231" s="306">
        <f>IF(D$63=0,0,D$63/CHI_fec!D$63)</f>
        <v>0</v>
      </c>
      <c r="E231" s="306">
        <f>IF(E$63=0,0,E$63/CHI_fec!E$63)</f>
        <v>0</v>
      </c>
      <c r="F231" s="306">
        <f>IF(F$63=0,0,F$63/CHI_fec!F$63)</f>
        <v>0</v>
      </c>
      <c r="G231" s="306">
        <f>IF(G$63=0,0,G$63/CHI_fec!G$63)</f>
        <v>0</v>
      </c>
      <c r="H231" s="306">
        <f>IF(H$63=0,0,H$63/CHI_fec!H$63)</f>
        <v>0</v>
      </c>
      <c r="I231" s="306">
        <f>IF(I$63=0,0,I$63/CHI_fec!I$63)</f>
        <v>0</v>
      </c>
      <c r="J231" s="306">
        <f>IF(J$63=0,0,J$63/CHI_fec!J$63)</f>
        <v>0</v>
      </c>
      <c r="K231" s="306">
        <f>IF(K$63=0,0,K$63/CHI_fec!K$63)</f>
        <v>0</v>
      </c>
      <c r="L231" s="306">
        <f>IF(L$63=0,0,L$63/CHI_fec!L$63)</f>
        <v>0.16607632293704852</v>
      </c>
      <c r="M231" s="306">
        <f>IF(M$63=0,0,M$63/CHI_fec!M$63)</f>
        <v>0.16607632293704852</v>
      </c>
      <c r="N231" s="306">
        <f>IF(N$63=0,0,N$63/CHI_fec!N$63)</f>
        <v>0.16607632293704852</v>
      </c>
      <c r="O231" s="306">
        <f>IF(O$63=0,0,O$63/CHI_fec!O$63)</f>
        <v>0.16607632293704852</v>
      </c>
      <c r="P231" s="306">
        <f>IF(P$63=0,0,P$63/CHI_fec!P$63)</f>
        <v>0.16607632293704852</v>
      </c>
      <c r="Q231" s="306">
        <f>IF(Q$63=0,0,Q$63/CHI_fec!Q$63)</f>
        <v>0.16607632293704852</v>
      </c>
      <c r="R231" s="306">
        <f>IF(R$63=0,0,R$63/CHI_fec!R$63)</f>
        <v>0.16607632293704852</v>
      </c>
      <c r="S231" s="306">
        <f>IF(S$63=0,0,S$63/CHI_fec!S$63)</f>
        <v>0.16607632293704852</v>
      </c>
      <c r="T231" s="306">
        <f>IF(T$63=0,0,T$63/CHI_fec!T$63)</f>
        <v>0.16607632293704852</v>
      </c>
      <c r="U231" s="306">
        <f>IF(U$63=0,0,U$63/CHI_fec!U$63)</f>
        <v>0.1660763229370486</v>
      </c>
      <c r="V231" s="306">
        <f>IF(V$63=0,0,V$63/CHI_fec!V$63)</f>
        <v>0.16607632293704849</v>
      </c>
      <c r="W231" s="306">
        <f>IF(W$63=0,0,W$63/CHI_fec!W$63)</f>
        <v>0.16607632293704858</v>
      </c>
      <c r="X231" s="306">
        <f>IF(X$63=0,0,X$63/CHI_fec!X$63)</f>
        <v>0.16607632293704852</v>
      </c>
      <c r="Y231" s="306">
        <f>IF(Y$63=0,0,Y$63/CHI_fec!Y$63)</f>
        <v>0.16607632293704852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</v>
      </c>
      <c r="C232" s="306">
        <f>IF(C$64=0,0,C$64/CHI_fec!C$64)</f>
        <v>0</v>
      </c>
      <c r="D232" s="306">
        <f>IF(D$64=0,0,D$64/CHI_fec!D$64)</f>
        <v>0</v>
      </c>
      <c r="E232" s="306">
        <f>IF(E$64=0,0,E$64/CHI_fec!E$64)</f>
        <v>0</v>
      </c>
      <c r="F232" s="306">
        <f>IF(F$64=0,0,F$64/CHI_fec!F$64)</f>
        <v>0</v>
      </c>
      <c r="G232" s="306">
        <f>IF(G$64=0,0,G$64/CHI_fec!G$64)</f>
        <v>0</v>
      </c>
      <c r="H232" s="306">
        <f>IF(H$64=0,0,H$64/CHI_fec!H$64)</f>
        <v>0</v>
      </c>
      <c r="I232" s="306">
        <f>IF(I$64=0,0,I$64/CHI_fec!I$64)</f>
        <v>0</v>
      </c>
      <c r="J232" s="306">
        <f>IF(J$64=0,0,J$64/CHI_fec!J$64)</f>
        <v>0</v>
      </c>
      <c r="K232" s="306">
        <f>IF(K$64=0,0,K$64/CHI_fec!K$64)</f>
        <v>0</v>
      </c>
      <c r="L232" s="306">
        <f>IF(L$64=0,0,L$64/CHI_fec!L$64)</f>
        <v>0.75849841896575709</v>
      </c>
      <c r="M232" s="306">
        <f>IF(M$64=0,0,M$64/CHI_fec!M$64)</f>
        <v>0.75849841896575709</v>
      </c>
      <c r="N232" s="306">
        <f>IF(N$64=0,0,N$64/CHI_fec!N$64)</f>
        <v>0.75849841896575709</v>
      </c>
      <c r="O232" s="306">
        <f>IF(O$64=0,0,O$64/CHI_fec!O$64)</f>
        <v>0.75849841896575709</v>
      </c>
      <c r="P232" s="306">
        <f>IF(P$64=0,0,P$64/CHI_fec!P$64)</f>
        <v>0.7584984189657572</v>
      </c>
      <c r="Q232" s="306">
        <f>IF(Q$64=0,0,Q$64/CHI_fec!Q$64)</f>
        <v>0.7584984189657572</v>
      </c>
      <c r="R232" s="306">
        <f>IF(R$64=0,0,R$64/CHI_fec!R$64)</f>
        <v>0.75849841896575709</v>
      </c>
      <c r="S232" s="306">
        <f>IF(S$64=0,0,S$64/CHI_fec!S$64)</f>
        <v>0.75849841896575709</v>
      </c>
      <c r="T232" s="306">
        <f>IF(T$64=0,0,T$64/CHI_fec!T$64)</f>
        <v>0.75849841896575687</v>
      </c>
      <c r="U232" s="306">
        <f>IF(U$64=0,0,U$64/CHI_fec!U$64)</f>
        <v>0.75849841896575698</v>
      </c>
      <c r="V232" s="306">
        <f>IF(V$64=0,0,V$64/CHI_fec!V$64)</f>
        <v>0.7584984189657572</v>
      </c>
      <c r="W232" s="306">
        <f>IF(W$64=0,0,W$64/CHI_fec!W$64)</f>
        <v>0.75849841896575698</v>
      </c>
      <c r="X232" s="306">
        <f>IF(X$64=0,0,X$64/CHI_fec!X$64)</f>
        <v>0.7584984189657572</v>
      </c>
      <c r="Y232" s="306">
        <f>IF(Y$64=0,0,Y$64/CHI_fec!Y$64)</f>
        <v>0.75849841896575698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</v>
      </c>
      <c r="C233" s="306">
        <f>IF(C$65=0,0,C$65/CHI_fec!C$65)</f>
        <v>0</v>
      </c>
      <c r="D233" s="306">
        <f>IF(D$65=0,0,D$65/CHI_fec!D$65)</f>
        <v>0</v>
      </c>
      <c r="E233" s="306">
        <f>IF(E$65=0,0,E$65/CHI_fec!E$65)</f>
        <v>0</v>
      </c>
      <c r="F233" s="306">
        <f>IF(F$65=0,0,F$65/CHI_fec!F$65)</f>
        <v>0</v>
      </c>
      <c r="G233" s="306">
        <f>IF(G$65=0,0,G$65/CHI_fec!G$65)</f>
        <v>0</v>
      </c>
      <c r="H233" s="306">
        <f>IF(H$65=0,0,H$65/CHI_fec!H$65)</f>
        <v>0</v>
      </c>
      <c r="I233" s="306">
        <f>IF(I$65=0,0,I$65/CHI_fec!I$65)</f>
        <v>0</v>
      </c>
      <c r="J233" s="306">
        <f>IF(J$65=0,0,J$65/CHI_fec!J$65)</f>
        <v>0</v>
      </c>
      <c r="K233" s="306">
        <f>IF(K$65=0,0,K$65/CHI_fec!K$65)</f>
        <v>0</v>
      </c>
      <c r="L233" s="306">
        <f>IF(L$65=0,0,L$65/CHI_fec!L$65)</f>
        <v>0.645006957459763</v>
      </c>
      <c r="M233" s="306">
        <f>IF(M$65=0,0,M$65/CHI_fec!M$65)</f>
        <v>0.645006957459763</v>
      </c>
      <c r="N233" s="306">
        <f>IF(N$65=0,0,N$65/CHI_fec!N$65)</f>
        <v>0.645006957459763</v>
      </c>
      <c r="O233" s="306">
        <f>IF(O$65=0,0,O$65/CHI_fec!O$65)</f>
        <v>0.645006957459763</v>
      </c>
      <c r="P233" s="306">
        <f>IF(P$65=0,0,P$65/CHI_fec!P$65)</f>
        <v>0.645006957459763</v>
      </c>
      <c r="Q233" s="306">
        <f>IF(Q$65=0,0,Q$65/CHI_fec!Q$65)</f>
        <v>0.645006957459763</v>
      </c>
      <c r="R233" s="306">
        <f>IF(R$65=0,0,R$65/CHI_fec!R$65)</f>
        <v>0.645006957459763</v>
      </c>
      <c r="S233" s="306">
        <f>IF(S$65=0,0,S$65/CHI_fec!S$65)</f>
        <v>0.645006957459763</v>
      </c>
      <c r="T233" s="306">
        <f>IF(T$65=0,0,T$65/CHI_fec!T$65)</f>
        <v>0.64500695745976322</v>
      </c>
      <c r="U233" s="306">
        <f>IF(U$65=0,0,U$65/CHI_fec!U$65)</f>
        <v>0.64500695745976289</v>
      </c>
      <c r="V233" s="306">
        <f>IF(V$65=0,0,V$65/CHI_fec!V$65)</f>
        <v>0.64500695745976289</v>
      </c>
      <c r="W233" s="306">
        <f>IF(W$65=0,0,W$65/CHI_fec!W$65)</f>
        <v>0.64500695745976311</v>
      </c>
      <c r="X233" s="306">
        <f>IF(X$65=0,0,X$65/CHI_fec!X$65)</f>
        <v>0.64500695745976289</v>
      </c>
      <c r="Y233" s="306">
        <f>IF(Y$65=0,0,Y$65/CHI_fec!Y$65)</f>
        <v>0.64500695745976289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</v>
      </c>
      <c r="C234" s="307">
        <f>IF(C$66=0,0,C$66/CHI_fec!C$66)</f>
        <v>0</v>
      </c>
      <c r="D234" s="307">
        <f>IF(D$66=0,0,D$66/CHI_fec!D$66)</f>
        <v>0</v>
      </c>
      <c r="E234" s="307">
        <f>IF(E$66=0,0,E$66/CHI_fec!E$66)</f>
        <v>0</v>
      </c>
      <c r="F234" s="307">
        <f>IF(F$66=0,0,F$66/CHI_fec!F$66)</f>
        <v>0</v>
      </c>
      <c r="G234" s="307">
        <f>IF(G$66=0,0,G$66/CHI_fec!G$66)</f>
        <v>0</v>
      </c>
      <c r="H234" s="307">
        <f>IF(H$66=0,0,H$66/CHI_fec!H$66)</f>
        <v>0</v>
      </c>
      <c r="I234" s="307">
        <f>IF(I$66=0,0,I$66/CHI_fec!I$66)</f>
        <v>0</v>
      </c>
      <c r="J234" s="307">
        <f>IF(J$66=0,0,J$66/CHI_fec!J$66)</f>
        <v>0</v>
      </c>
      <c r="K234" s="307">
        <f>IF(K$66=0,0,K$66/CHI_fec!K$66)</f>
        <v>0</v>
      </c>
      <c r="L234" s="307">
        <f>IF(L$66=0,0,L$66/CHI_fec!L$66)</f>
        <v>2.0915043319004494</v>
      </c>
      <c r="M234" s="307">
        <f>IF(M$66=0,0,M$66/CHI_fec!M$66)</f>
        <v>2.0915043319004494</v>
      </c>
      <c r="N234" s="307">
        <f>IF(N$66=0,0,N$66/CHI_fec!N$66)</f>
        <v>2.0915043319004503</v>
      </c>
      <c r="O234" s="307">
        <f>IF(O$66=0,0,O$66/CHI_fec!O$66)</f>
        <v>2.0915043319004503</v>
      </c>
      <c r="P234" s="307">
        <f>IF(P$66=0,0,P$66/CHI_fec!P$66)</f>
        <v>2.1188538987104044</v>
      </c>
      <c r="Q234" s="307">
        <f>IF(Q$66=0,0,Q$66/CHI_fec!Q$66)</f>
        <v>2.1434685088393639</v>
      </c>
      <c r="R234" s="307">
        <f>IF(R$66=0,0,R$66/CHI_fec!R$66)</f>
        <v>2.1566748909372628</v>
      </c>
      <c r="S234" s="307">
        <f>IF(S$66=0,0,S$66/CHI_fec!S$66)</f>
        <v>2.1566748909372646</v>
      </c>
      <c r="T234" s="307">
        <f>IF(T$66=0,0,T$66/CHI_fec!T$66)</f>
        <v>1.8759543564209689</v>
      </c>
      <c r="U234" s="307">
        <f>IF(U$66=0,0,U$66/CHI_fec!U$66)</f>
        <v>2.0046146466933505</v>
      </c>
      <c r="V234" s="307">
        <f>IF(V$66=0,0,V$66/CHI_fec!V$66)</f>
        <v>1.9601505684595537</v>
      </c>
      <c r="W234" s="307">
        <f>IF(W$66=0,0,W$66/CHI_fec!W$66)</f>
        <v>2.0425593797137047</v>
      </c>
      <c r="X234" s="307">
        <f>IF(X$66=0,0,X$66/CHI_fec!X$66)</f>
        <v>2.1020159748511893</v>
      </c>
      <c r="Y234" s="307">
        <f>IF(Y$66=0,0,Y$66/CHI_fec!Y$66)</f>
        <v>2.1326795782612575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</v>
      </c>
      <c r="C235" s="308">
        <f>IF(C$72=0,0,C$72/CHI_fec!C$72)</f>
        <v>0</v>
      </c>
      <c r="D235" s="308">
        <f>IF(D$72=0,0,D$72/CHI_fec!D$72)</f>
        <v>0</v>
      </c>
      <c r="E235" s="308">
        <f>IF(E$72=0,0,E$72/CHI_fec!E$72)</f>
        <v>0</v>
      </c>
      <c r="F235" s="308">
        <f>IF(F$72=0,0,F$72/CHI_fec!F$72)</f>
        <v>0</v>
      </c>
      <c r="G235" s="308">
        <f>IF(G$72=0,0,G$72/CHI_fec!G$72)</f>
        <v>0</v>
      </c>
      <c r="H235" s="308">
        <f>IF(H$72=0,0,H$72/CHI_fec!H$72)</f>
        <v>0</v>
      </c>
      <c r="I235" s="308">
        <f>IF(I$72=0,0,I$72/CHI_fec!I$72)</f>
        <v>0</v>
      </c>
      <c r="J235" s="308">
        <f>IF(J$72=0,0,J$72/CHI_fec!J$72)</f>
        <v>0</v>
      </c>
      <c r="K235" s="308">
        <f>IF(K$72=0,0,K$72/CHI_fec!K$72)</f>
        <v>0</v>
      </c>
      <c r="L235" s="308">
        <f>IF(L$72=0,0,L$72/CHI_fec!L$72)</f>
        <v>0.81179999999999974</v>
      </c>
      <c r="M235" s="308">
        <f>IF(M$72=0,0,M$72/CHI_fec!M$72)</f>
        <v>0.81179999999999974</v>
      </c>
      <c r="N235" s="308">
        <f>IF(N$72=0,0,N$72/CHI_fec!N$72)</f>
        <v>0.8118000000000003</v>
      </c>
      <c r="O235" s="308">
        <f>IF(O$72=0,0,O$72/CHI_fec!O$72)</f>
        <v>0.8118000000000003</v>
      </c>
      <c r="P235" s="308">
        <f>IF(P$72=0,0,P$72/CHI_fec!P$72)</f>
        <v>0.81179999999999986</v>
      </c>
      <c r="Q235" s="308">
        <f>IF(Q$72=0,0,Q$72/CHI_fec!Q$72)</f>
        <v>0.81179999999999986</v>
      </c>
      <c r="R235" s="308">
        <f>IF(R$72=0,0,R$72/CHI_fec!R$72)</f>
        <v>0.81179999999999986</v>
      </c>
      <c r="S235" s="308">
        <f>IF(S$72=0,0,S$72/CHI_fec!S$72)</f>
        <v>0.81179999999999974</v>
      </c>
      <c r="T235" s="308">
        <f>IF(T$72=0,0,T$72/CHI_fec!T$72)</f>
        <v>0.9141727863328214</v>
      </c>
      <c r="U235" s="308">
        <f>IF(U$72=0,0,U$72/CHI_fec!U$72)</f>
        <v>0.91148251766610799</v>
      </c>
      <c r="V235" s="308">
        <f>IF(V$72=0,0,V$72/CHI_fec!V$72)</f>
        <v>0.92270392956414038</v>
      </c>
      <c r="W235" s="308">
        <f>IF(W$72=0,0,W$72/CHI_fec!W$72)</f>
        <v>0.9231207470539079</v>
      </c>
      <c r="X235" s="308">
        <f>IF(X$72=0,0,X$72/CHI_fec!X$72)</f>
        <v>0.91472478832695336</v>
      </c>
      <c r="Y235" s="308">
        <f>IF(Y$72=0,0,Y$72/CHI_fec!Y$72)</f>
        <v>0.91407081314623473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</v>
      </c>
      <c r="C236" s="308">
        <f>IF(C$85=0,0,C$85/CHI_fec!C$85)</f>
        <v>0</v>
      </c>
      <c r="D236" s="308">
        <f>IF(D$85=0,0,D$85/CHI_fec!D$85)</f>
        <v>0</v>
      </c>
      <c r="E236" s="308">
        <f>IF(E$85=0,0,E$85/CHI_fec!E$85)</f>
        <v>0</v>
      </c>
      <c r="F236" s="308">
        <f>IF(F$85=0,0,F$85/CHI_fec!F$85)</f>
        <v>0</v>
      </c>
      <c r="G236" s="308">
        <f>IF(G$85=0,0,G$85/CHI_fec!G$85)</f>
        <v>0</v>
      </c>
      <c r="H236" s="308">
        <f>IF(H$85=0,0,H$85/CHI_fec!H$85)</f>
        <v>0</v>
      </c>
      <c r="I236" s="308">
        <f>IF(I$85=0,0,I$85/CHI_fec!I$85)</f>
        <v>0</v>
      </c>
      <c r="J236" s="308">
        <f>IF(J$85=0,0,J$85/CHI_fec!J$85)</f>
        <v>0</v>
      </c>
      <c r="K236" s="308">
        <f>IF(K$85=0,0,K$85/CHI_fec!K$85)</f>
        <v>0</v>
      </c>
      <c r="L236" s="308">
        <f>IF(L$85=0,0,L$85/CHI_fec!L$85)</f>
        <v>0.86996249999999997</v>
      </c>
      <c r="M236" s="308">
        <f>IF(M$85=0,0,M$85/CHI_fec!M$85)</f>
        <v>0.86996249999999997</v>
      </c>
      <c r="N236" s="308">
        <f>IF(N$85=0,0,N$85/CHI_fec!N$85)</f>
        <v>0.86996250000000019</v>
      </c>
      <c r="O236" s="308">
        <f>IF(O$85=0,0,O$85/CHI_fec!O$85)</f>
        <v>0.86996250000000019</v>
      </c>
      <c r="P236" s="308">
        <f>IF(P$85=0,0,P$85/CHI_fec!P$85)</f>
        <v>0.86996250000000008</v>
      </c>
      <c r="Q236" s="308">
        <f>IF(Q$85=0,0,Q$85/CHI_fec!Q$85)</f>
        <v>0.86996250000000008</v>
      </c>
      <c r="R236" s="308">
        <f>IF(R$85=0,0,R$85/CHI_fec!R$85)</f>
        <v>0.86996249999999997</v>
      </c>
      <c r="S236" s="308">
        <f>IF(S$85=0,0,S$85/CHI_fec!S$85)</f>
        <v>0.86996249999999997</v>
      </c>
      <c r="T236" s="308">
        <f>IF(T$85=0,0,T$85/CHI_fec!T$85)</f>
        <v>0.72412541723564261</v>
      </c>
      <c r="U236" s="308">
        <f>IF(U$85=0,0,U$85/CHI_fec!U$85)</f>
        <v>0.73358568305326421</v>
      </c>
      <c r="V236" s="308">
        <f>IF(V$85=0,0,V$85/CHI_fec!V$85)</f>
        <v>0.73943972117479617</v>
      </c>
      <c r="W236" s="308">
        <f>IF(W$85=0,0,W$85/CHI_fec!W$85)</f>
        <v>0.75627279719282325</v>
      </c>
      <c r="X236" s="308">
        <f>IF(X$85=0,0,X$85/CHI_fec!X$85)</f>
        <v>0.76971392471582456</v>
      </c>
      <c r="Y236" s="308">
        <f>IF(Y$85=0,0,Y$85/CHI_fec!Y$85)</f>
        <v>0.79423134521121797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</v>
      </c>
      <c r="C237" s="308">
        <f>IF(C$93=0,0,C$93/CHI_fec!C$93)</f>
        <v>0</v>
      </c>
      <c r="D237" s="308">
        <f>IF(D$93=0,0,D$93/CHI_fec!D$93)</f>
        <v>0</v>
      </c>
      <c r="E237" s="308">
        <f>IF(E$93=0,0,E$93/CHI_fec!E$93)</f>
        <v>0</v>
      </c>
      <c r="F237" s="308">
        <f>IF(F$93=0,0,F$93/CHI_fec!F$93)</f>
        <v>0</v>
      </c>
      <c r="G237" s="308">
        <f>IF(G$93=0,0,G$93/CHI_fec!G$93)</f>
        <v>0</v>
      </c>
      <c r="H237" s="308">
        <f>IF(H$93=0,0,H$93/CHI_fec!H$93)</f>
        <v>0</v>
      </c>
      <c r="I237" s="308">
        <f>IF(I$93=0,0,I$93/CHI_fec!I$93)</f>
        <v>0</v>
      </c>
      <c r="J237" s="308">
        <f>IF(J$93=0,0,J$93/CHI_fec!J$93)</f>
        <v>0</v>
      </c>
      <c r="K237" s="308">
        <f>IF(K$93=0,0,K$93/CHI_fec!K$93)</f>
        <v>0</v>
      </c>
      <c r="L237" s="308">
        <f>IF(L$93=0,0,L$93/CHI_fec!L$93)</f>
        <v>2.1086999999999998</v>
      </c>
      <c r="M237" s="308">
        <f>IF(M$93=0,0,M$93/CHI_fec!M$93)</f>
        <v>2.1086999999999998</v>
      </c>
      <c r="N237" s="308">
        <f>IF(N$93=0,0,N$93/CHI_fec!N$93)</f>
        <v>2.1087000000000007</v>
      </c>
      <c r="O237" s="308">
        <f>IF(O$93=0,0,O$93/CHI_fec!O$93)</f>
        <v>2.1087000000000007</v>
      </c>
      <c r="P237" s="308">
        <f>IF(P$93=0,0,P$93/CHI_fec!P$93)</f>
        <v>2.1087000000000002</v>
      </c>
      <c r="Q237" s="308">
        <f>IF(Q$93=0,0,Q$93/CHI_fec!Q$93)</f>
        <v>2.1087000000000002</v>
      </c>
      <c r="R237" s="308">
        <f>IF(R$93=0,0,R$93/CHI_fec!R$93)</f>
        <v>2.1086999999999998</v>
      </c>
      <c r="S237" s="308">
        <f>IF(S$93=0,0,S$93/CHI_fec!S$93)</f>
        <v>2.1087000000000007</v>
      </c>
      <c r="T237" s="308">
        <f>IF(T$93=0,0,T$93/CHI_fec!T$93)</f>
        <v>1.7776890871264193</v>
      </c>
      <c r="U237" s="308">
        <f>IF(U$93=0,0,U$93/CHI_fec!U$93)</f>
        <v>1.8338093997345692</v>
      </c>
      <c r="V237" s="308">
        <f>IF(V$93=0,0,V$93/CHI_fec!V$93)</f>
        <v>1.8392591073080955</v>
      </c>
      <c r="W237" s="308">
        <f>IF(W$93=0,0,W$93/CHI_fec!W$93)</f>
        <v>1.8846990857849342</v>
      </c>
      <c r="X237" s="308">
        <f>IF(X$93=0,0,X$93/CHI_fec!X$93)</f>
        <v>1.9113829398768549</v>
      </c>
      <c r="Y237" s="308">
        <f>IF(Y$93=0,0,Y$93/CHI_fec!Y$93)</f>
        <v>1.9402353612348162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</v>
      </c>
      <c r="C238" s="309">
        <f>IF(C$107=0,0,C$107/CHI_fec!C$107)</f>
        <v>0</v>
      </c>
      <c r="D238" s="309">
        <f>IF(D$107=0,0,D$107/CHI_fec!D$107)</f>
        <v>0</v>
      </c>
      <c r="E238" s="309">
        <f>IF(E$107=0,0,E$107/CHI_fec!E$107)</f>
        <v>0</v>
      </c>
      <c r="F238" s="309">
        <f>IF(F$107=0,0,F$107/CHI_fec!F$107)</f>
        <v>0</v>
      </c>
      <c r="G238" s="309">
        <f>IF(G$107=0,0,G$107/CHI_fec!G$107)</f>
        <v>0</v>
      </c>
      <c r="H238" s="309">
        <f>IF(H$107=0,0,H$107/CHI_fec!H$107)</f>
        <v>0</v>
      </c>
      <c r="I238" s="309">
        <f>IF(I$107=0,0,I$107/CHI_fec!I$107)</f>
        <v>0</v>
      </c>
      <c r="J238" s="309">
        <f>IF(J$107=0,0,J$107/CHI_fec!J$107)</f>
        <v>0</v>
      </c>
      <c r="K238" s="309">
        <f>IF(K$107=0,0,K$107/CHI_fec!K$107)</f>
        <v>0</v>
      </c>
      <c r="L238" s="309">
        <f>IF(L$107=0,0,L$107/CHI_fec!L$107)</f>
        <v>0.78296624999999997</v>
      </c>
      <c r="M238" s="309">
        <f>IF(M$107=0,0,M$107/CHI_fec!M$107)</f>
        <v>0.78296624999999997</v>
      </c>
      <c r="N238" s="309">
        <f>IF(N$107=0,0,N$107/CHI_fec!N$107)</f>
        <v>0.78296624999999997</v>
      </c>
      <c r="O238" s="309">
        <f>IF(O$107=0,0,O$107/CHI_fec!O$107)</f>
        <v>0.78296624999999997</v>
      </c>
      <c r="P238" s="309">
        <f>IF(P$107=0,0,P$107/CHI_fec!P$107)</f>
        <v>0.78296625000000031</v>
      </c>
      <c r="Q238" s="309">
        <f>IF(Q$107=0,0,Q$107/CHI_fec!Q$107)</f>
        <v>0.78296625000000031</v>
      </c>
      <c r="R238" s="309">
        <f>IF(R$107=0,0,R$107/CHI_fec!R$107)</f>
        <v>0.78296624999999997</v>
      </c>
      <c r="S238" s="309">
        <f>IF(S$107=0,0,S$107/CHI_fec!S$107)</f>
        <v>0.78296624999999975</v>
      </c>
      <c r="T238" s="309">
        <f>IF(T$107=0,0,T$107/CHI_fec!T$107)</f>
        <v>0.78296624999999986</v>
      </c>
      <c r="U238" s="309">
        <f>IF(U$107=0,0,U$107/CHI_fec!U$107)</f>
        <v>0.78296624999999997</v>
      </c>
      <c r="V238" s="309">
        <f>IF(V$107=0,0,V$107/CHI_fec!V$107)</f>
        <v>0.78296624999999997</v>
      </c>
      <c r="W238" s="309">
        <f>IF(W$107=0,0,W$107/CHI_fec!W$107)</f>
        <v>0.78296624999999997</v>
      </c>
      <c r="X238" s="309">
        <f>IF(X$107=0,0,X$107/CHI_fec!X$107)</f>
        <v>0.78296625000000009</v>
      </c>
      <c r="Y238" s="309">
        <f>IF(Y$107=0,0,Y$107/CHI_fec!Y$107)</f>
        <v>0.78296624999999986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</v>
      </c>
      <c r="C240" s="322">
        <f>IF(C$110=0,0,C$110/CHI_fec!C$110)</f>
        <v>0</v>
      </c>
      <c r="D240" s="322">
        <f>IF(D$110=0,0,D$110/CHI_fec!D$110)</f>
        <v>0</v>
      </c>
      <c r="E240" s="322">
        <f>IF(E$110=0,0,E$110/CHI_fec!E$110)</f>
        <v>0</v>
      </c>
      <c r="F240" s="322">
        <f>IF(F$110=0,0,F$110/CHI_fec!F$110)</f>
        <v>0</v>
      </c>
      <c r="G240" s="322">
        <f>IF(G$110=0,0,G$110/CHI_fec!G$110)</f>
        <v>0</v>
      </c>
      <c r="H240" s="322">
        <f>IF(H$110=0,0,H$110/CHI_fec!H$110)</f>
        <v>0</v>
      </c>
      <c r="I240" s="322">
        <f>IF(I$110=0,0,I$110/CHI_fec!I$110)</f>
        <v>0</v>
      </c>
      <c r="J240" s="322">
        <f>IF(J$110=0,0,J$110/CHI_fec!J$110)</f>
        <v>0</v>
      </c>
      <c r="K240" s="322">
        <f>IF(K$110=0,0,K$110/CHI_fec!K$110)</f>
        <v>0</v>
      </c>
      <c r="L240" s="322">
        <f>IF(L$110=0,0,L$110/CHI_fec!L$110)</f>
        <v>0</v>
      </c>
      <c r="M240" s="322">
        <f>IF(M$110=0,0,M$110/CHI_fec!M$110)</f>
        <v>0</v>
      </c>
      <c r="N240" s="322">
        <f>IF(N$110=0,0,N$110/CHI_fec!N$110)</f>
        <v>0</v>
      </c>
      <c r="O240" s="322">
        <f>IF(O$110=0,0,O$110/CHI_fec!O$110)</f>
        <v>0</v>
      </c>
      <c r="P240" s="322">
        <f>IF(P$110=0,0,P$110/CHI_fec!P$110)</f>
        <v>0</v>
      </c>
      <c r="Q240" s="322">
        <f>IF(Q$110=0,0,Q$110/CHI_fec!Q$110)</f>
        <v>0</v>
      </c>
      <c r="R240" s="322">
        <f>IF(R$110=0,0,R$110/CHI_fec!R$110)</f>
        <v>0</v>
      </c>
      <c r="S240" s="322">
        <f>IF(S$110=0,0,S$110/CHI_fec!S$110)</f>
        <v>0.44962912204202682</v>
      </c>
      <c r="T240" s="322">
        <f>IF(T$110=0,0,T$110/CHI_fec!T$110)</f>
        <v>0.45221384704399903</v>
      </c>
      <c r="U240" s="322">
        <f>IF(U$110=0,0,U$110/CHI_fec!U$110)</f>
        <v>0.45332926338553292</v>
      </c>
      <c r="V240" s="322">
        <f>IF(V$110=0,0,V$110/CHI_fec!V$110)</f>
        <v>0.45480152766093274</v>
      </c>
      <c r="W240" s="322">
        <f>IF(W$110=0,0,W$110/CHI_fec!W$110)</f>
        <v>0.45589224848053511</v>
      </c>
      <c r="X240" s="322">
        <f>IF(X$110=0,0,X$110/CHI_fec!X$110)</f>
        <v>0.45582031661017108</v>
      </c>
      <c r="Y240" s="322">
        <f>IF(Y$110=0,0,Y$110/CHI_fec!Y$110)</f>
        <v>0.45672479730413545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</v>
      </c>
      <c r="C241" s="305">
        <f>IF(C$111=0,0,C$111/CHI_fec!C$111)</f>
        <v>0</v>
      </c>
      <c r="D241" s="305">
        <f>IF(D$111=0,0,D$111/CHI_fec!D$111)</f>
        <v>0</v>
      </c>
      <c r="E241" s="305">
        <f>IF(E$111=0,0,E$111/CHI_fec!E$111)</f>
        <v>0</v>
      </c>
      <c r="F241" s="305">
        <f>IF(F$111=0,0,F$111/CHI_fec!F$111)</f>
        <v>0</v>
      </c>
      <c r="G241" s="305">
        <f>IF(G$111=0,0,G$111/CHI_fec!G$111)</f>
        <v>0</v>
      </c>
      <c r="H241" s="305">
        <f>IF(H$111=0,0,H$111/CHI_fec!H$111)</f>
        <v>0</v>
      </c>
      <c r="I241" s="305">
        <f>IF(I$111=0,0,I$111/CHI_fec!I$111)</f>
        <v>0</v>
      </c>
      <c r="J241" s="305">
        <f>IF(J$111=0,0,J$111/CHI_fec!J$111)</f>
        <v>0</v>
      </c>
      <c r="K241" s="305">
        <f>IF(K$111=0,0,K$111/CHI_fec!K$111)</f>
        <v>0</v>
      </c>
      <c r="L241" s="305">
        <f>IF(L$111=0,0,L$111/CHI_fec!L$111)</f>
        <v>0</v>
      </c>
      <c r="M241" s="305">
        <f>IF(M$111=0,0,M$111/CHI_fec!M$111)</f>
        <v>0</v>
      </c>
      <c r="N241" s="305">
        <f>IF(N$111=0,0,N$111/CHI_fec!N$111)</f>
        <v>0</v>
      </c>
      <c r="O241" s="305">
        <f>IF(O$111=0,0,O$111/CHI_fec!O$111)</f>
        <v>0</v>
      </c>
      <c r="P241" s="305">
        <f>IF(P$111=0,0,P$111/CHI_fec!P$111)</f>
        <v>0</v>
      </c>
      <c r="Q241" s="305">
        <f>IF(Q$111=0,0,Q$111/CHI_fec!Q$111)</f>
        <v>0</v>
      </c>
      <c r="R241" s="305">
        <f>IF(R$111=0,0,R$111/CHI_fec!R$111)</f>
        <v>0</v>
      </c>
      <c r="S241" s="305">
        <f>IF(S$111=0,0,S$111/CHI_fec!S$111)</f>
        <v>0.36216377572784125</v>
      </c>
      <c r="T241" s="305">
        <f>IF(T$111=0,0,T$111/CHI_fec!T$111)</f>
        <v>0.36492136792881452</v>
      </c>
      <c r="U241" s="305">
        <f>IF(U$111=0,0,U$111/CHI_fec!U$111)</f>
        <v>0.36492136792881469</v>
      </c>
      <c r="V241" s="305">
        <f>IF(V$111=0,0,V$111/CHI_fec!V$111)</f>
        <v>0.36492136792881447</v>
      </c>
      <c r="W241" s="305">
        <f>IF(W$111=0,0,W$111/CHI_fec!W$111)</f>
        <v>0.36492136792881463</v>
      </c>
      <c r="X241" s="305">
        <f>IF(X$111=0,0,X$111/CHI_fec!X$111)</f>
        <v>0.36492136792881452</v>
      </c>
      <c r="Y241" s="305">
        <f>IF(Y$111=0,0,Y$111/CHI_fec!Y$111)</f>
        <v>0.36492136792881452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</v>
      </c>
      <c r="C242" s="306">
        <f>IF(C$112=0,0,C$112/CHI_fec!C$112)</f>
        <v>0</v>
      </c>
      <c r="D242" s="306">
        <f>IF(D$112=0,0,D$112/CHI_fec!D$112)</f>
        <v>0</v>
      </c>
      <c r="E242" s="306">
        <f>IF(E$112=0,0,E$112/CHI_fec!E$112)</f>
        <v>0</v>
      </c>
      <c r="F242" s="306">
        <f>IF(F$112=0,0,F$112/CHI_fec!F$112)</f>
        <v>0</v>
      </c>
      <c r="G242" s="306">
        <f>IF(G$112=0,0,G$112/CHI_fec!G$112)</f>
        <v>0</v>
      </c>
      <c r="H242" s="306">
        <f>IF(H$112=0,0,H$112/CHI_fec!H$112)</f>
        <v>0</v>
      </c>
      <c r="I242" s="306">
        <f>IF(I$112=0,0,I$112/CHI_fec!I$112)</f>
        <v>0</v>
      </c>
      <c r="J242" s="306">
        <f>IF(J$112=0,0,J$112/CHI_fec!J$112)</f>
        <v>0</v>
      </c>
      <c r="K242" s="306">
        <f>IF(K$112=0,0,K$112/CHI_fec!K$112)</f>
        <v>0</v>
      </c>
      <c r="L242" s="306">
        <f>IF(L$112=0,0,L$112/CHI_fec!L$112)</f>
        <v>0</v>
      </c>
      <c r="M242" s="306">
        <f>IF(M$112=0,0,M$112/CHI_fec!M$112)</f>
        <v>0</v>
      </c>
      <c r="N242" s="306">
        <f>IF(N$112=0,0,N$112/CHI_fec!N$112)</f>
        <v>0</v>
      </c>
      <c r="O242" s="306">
        <f>IF(O$112=0,0,O$112/CHI_fec!O$112)</f>
        <v>0</v>
      </c>
      <c r="P242" s="306">
        <f>IF(P$112=0,0,P$112/CHI_fec!P$112)</f>
        <v>0</v>
      </c>
      <c r="Q242" s="306">
        <f>IF(Q$112=0,0,Q$112/CHI_fec!Q$112)</f>
        <v>0</v>
      </c>
      <c r="R242" s="306">
        <f>IF(R$112=0,0,R$112/CHI_fec!R$112)</f>
        <v>0</v>
      </c>
      <c r="S242" s="306">
        <f>IF(S$112=0,0,S$112/CHI_fec!S$112)</f>
        <v>9.7600716844161592E-2</v>
      </c>
      <c r="T242" s="306">
        <f>IF(T$112=0,0,T$112/CHI_fec!T$112)</f>
        <v>9.834386951048768E-2</v>
      </c>
      <c r="U242" s="306">
        <f>IF(U$112=0,0,U$112/CHI_fec!U$112)</f>
        <v>9.8343869510487722E-2</v>
      </c>
      <c r="V242" s="306">
        <f>IF(V$112=0,0,V$112/CHI_fec!V$112)</f>
        <v>9.8343869510487694E-2</v>
      </c>
      <c r="W242" s="306">
        <f>IF(W$112=0,0,W$112/CHI_fec!W$112)</f>
        <v>9.8343869510487708E-2</v>
      </c>
      <c r="X242" s="306">
        <f>IF(X$112=0,0,X$112/CHI_fec!X$112)</f>
        <v>9.8343869510487708E-2</v>
      </c>
      <c r="Y242" s="306">
        <f>IF(Y$112=0,0,Y$112/CHI_fec!Y$112)</f>
        <v>9.8343869510487708E-2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</v>
      </c>
      <c r="C243" s="306">
        <f>IF(C$113=0,0,C$113/CHI_fec!C$113)</f>
        <v>0</v>
      </c>
      <c r="D243" s="306">
        <f>IF(D$113=0,0,D$113/CHI_fec!D$113)</f>
        <v>0</v>
      </c>
      <c r="E243" s="306">
        <f>IF(E$113=0,0,E$113/CHI_fec!E$113)</f>
        <v>0</v>
      </c>
      <c r="F243" s="306">
        <f>IF(F$113=0,0,F$113/CHI_fec!F$113)</f>
        <v>0</v>
      </c>
      <c r="G243" s="306">
        <f>IF(G$113=0,0,G$113/CHI_fec!G$113)</f>
        <v>0</v>
      </c>
      <c r="H243" s="306">
        <f>IF(H$113=0,0,H$113/CHI_fec!H$113)</f>
        <v>0</v>
      </c>
      <c r="I243" s="306">
        <f>IF(I$113=0,0,I$113/CHI_fec!I$113)</f>
        <v>0</v>
      </c>
      <c r="J243" s="306">
        <f>IF(J$113=0,0,J$113/CHI_fec!J$113)</f>
        <v>0</v>
      </c>
      <c r="K243" s="306">
        <f>IF(K$113=0,0,K$113/CHI_fec!K$113)</f>
        <v>0</v>
      </c>
      <c r="L243" s="306">
        <f>IF(L$113=0,0,L$113/CHI_fec!L$113)</f>
        <v>0</v>
      </c>
      <c r="M243" s="306">
        <f>IF(M$113=0,0,M$113/CHI_fec!M$113)</f>
        <v>0</v>
      </c>
      <c r="N243" s="306">
        <f>IF(N$113=0,0,N$113/CHI_fec!N$113)</f>
        <v>0</v>
      </c>
      <c r="O243" s="306">
        <f>IF(O$113=0,0,O$113/CHI_fec!O$113)</f>
        <v>0</v>
      </c>
      <c r="P243" s="306">
        <f>IF(P$113=0,0,P$113/CHI_fec!P$113)</f>
        <v>0</v>
      </c>
      <c r="Q243" s="306">
        <f>IF(Q$113=0,0,Q$113/CHI_fec!Q$113)</f>
        <v>0</v>
      </c>
      <c r="R243" s="306">
        <f>IF(R$113=0,0,R$113/CHI_fec!R$113)</f>
        <v>0</v>
      </c>
      <c r="S243" s="306">
        <f>IF(S$113=0,0,S$113/CHI_fec!S$113)</f>
        <v>0.51203607178021848</v>
      </c>
      <c r="T243" s="306">
        <f>IF(T$113=0,0,T$113/CHI_fec!T$113)</f>
        <v>0.51593482359580378</v>
      </c>
      <c r="U243" s="306">
        <f>IF(U$113=0,0,U$113/CHI_fec!U$113)</f>
        <v>0.51593482359580367</v>
      </c>
      <c r="V243" s="306">
        <f>IF(V$113=0,0,V$113/CHI_fec!V$113)</f>
        <v>0.51593482359580367</v>
      </c>
      <c r="W243" s="306">
        <f>IF(W$113=0,0,W$113/CHI_fec!W$113)</f>
        <v>0.51593482359580378</v>
      </c>
      <c r="X243" s="306">
        <f>IF(X$113=0,0,X$113/CHI_fec!X$113)</f>
        <v>0.51593482359580378</v>
      </c>
      <c r="Y243" s="306">
        <f>IF(Y$113=0,0,Y$113/CHI_fec!Y$113)</f>
        <v>0.51593482359580389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</v>
      </c>
      <c r="C244" s="306">
        <f>IF(C$114=0,0,C$114/CHI_fec!C$114)</f>
        <v>0</v>
      </c>
      <c r="D244" s="306">
        <f>IF(D$114=0,0,D$114/CHI_fec!D$114)</f>
        <v>0</v>
      </c>
      <c r="E244" s="306">
        <f>IF(E$114=0,0,E$114/CHI_fec!E$114)</f>
        <v>0</v>
      </c>
      <c r="F244" s="306">
        <f>IF(F$114=0,0,F$114/CHI_fec!F$114)</f>
        <v>0</v>
      </c>
      <c r="G244" s="306">
        <f>IF(G$114=0,0,G$114/CHI_fec!G$114)</f>
        <v>0</v>
      </c>
      <c r="H244" s="306">
        <f>IF(H$114=0,0,H$114/CHI_fec!H$114)</f>
        <v>0</v>
      </c>
      <c r="I244" s="306">
        <f>IF(I$114=0,0,I$114/CHI_fec!I$114)</f>
        <v>0</v>
      </c>
      <c r="J244" s="306">
        <f>IF(J$114=0,0,J$114/CHI_fec!J$114)</f>
        <v>0</v>
      </c>
      <c r="K244" s="306">
        <f>IF(K$114=0,0,K$114/CHI_fec!K$114)</f>
        <v>0</v>
      </c>
      <c r="L244" s="306">
        <f>IF(L$114=0,0,L$114/CHI_fec!L$114)</f>
        <v>0</v>
      </c>
      <c r="M244" s="306">
        <f>IF(M$114=0,0,M$114/CHI_fec!M$114)</f>
        <v>0</v>
      </c>
      <c r="N244" s="306">
        <f>IF(N$114=0,0,N$114/CHI_fec!N$114)</f>
        <v>0</v>
      </c>
      <c r="O244" s="306">
        <f>IF(O$114=0,0,O$114/CHI_fec!O$114)</f>
        <v>0</v>
      </c>
      <c r="P244" s="306">
        <f>IF(P$114=0,0,P$114/CHI_fec!P$114)</f>
        <v>0</v>
      </c>
      <c r="Q244" s="306">
        <f>IF(Q$114=0,0,Q$114/CHI_fec!Q$114)</f>
        <v>0</v>
      </c>
      <c r="R244" s="306">
        <f>IF(R$114=0,0,R$114/CHI_fec!R$114)</f>
        <v>0</v>
      </c>
      <c r="S244" s="306">
        <f>IF(S$114=0,0,S$114/CHI_fec!S$114)</f>
        <v>0.38563976585595183</v>
      </c>
      <c r="T244" s="306">
        <f>IF(T$114=0,0,T$114/CHI_fec!T$114)</f>
        <v>0.38857610925079389</v>
      </c>
      <c r="U244" s="306">
        <f>IF(U$114=0,0,U$114/CHI_fec!U$114)</f>
        <v>0.38857610925079406</v>
      </c>
      <c r="V244" s="306">
        <f>IF(V$114=0,0,V$114/CHI_fec!V$114)</f>
        <v>0.38857610925079394</v>
      </c>
      <c r="W244" s="306">
        <f>IF(W$114=0,0,W$114/CHI_fec!W$114)</f>
        <v>0.38857610925079411</v>
      </c>
      <c r="X244" s="306">
        <f>IF(X$114=0,0,X$114/CHI_fec!X$114)</f>
        <v>0.38857610925079394</v>
      </c>
      <c r="Y244" s="306">
        <f>IF(Y$114=0,0,Y$114/CHI_fec!Y$114)</f>
        <v>0.38857610925079389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</v>
      </c>
      <c r="C245" s="307">
        <f>IF(C$115=0,0,C$115/CHI_fec!C$115)</f>
        <v>0</v>
      </c>
      <c r="D245" s="307">
        <f>IF(D$115=0,0,D$115/CHI_fec!D$115)</f>
        <v>0</v>
      </c>
      <c r="E245" s="307">
        <f>IF(E$115=0,0,E$115/CHI_fec!E$115)</f>
        <v>0</v>
      </c>
      <c r="F245" s="307">
        <f>IF(F$115=0,0,F$115/CHI_fec!F$115)</f>
        <v>0</v>
      </c>
      <c r="G245" s="307">
        <f>IF(G$115=0,0,G$115/CHI_fec!G$115)</f>
        <v>0</v>
      </c>
      <c r="H245" s="307">
        <f>IF(H$115=0,0,H$115/CHI_fec!H$115)</f>
        <v>0</v>
      </c>
      <c r="I245" s="307">
        <f>IF(I$115=0,0,I$115/CHI_fec!I$115)</f>
        <v>0</v>
      </c>
      <c r="J245" s="307">
        <f>IF(J$115=0,0,J$115/CHI_fec!J$115)</f>
        <v>0</v>
      </c>
      <c r="K245" s="307">
        <f>IF(K$115=0,0,K$115/CHI_fec!K$115)</f>
        <v>0</v>
      </c>
      <c r="L245" s="307">
        <f>IF(L$115=0,0,L$115/CHI_fec!L$115)</f>
        <v>0</v>
      </c>
      <c r="M245" s="307">
        <f>IF(M$115=0,0,M$115/CHI_fec!M$115)</f>
        <v>0</v>
      </c>
      <c r="N245" s="307">
        <f>IF(N$115=0,0,N$115/CHI_fec!N$115)</f>
        <v>0</v>
      </c>
      <c r="O245" s="307">
        <f>IF(O$115=0,0,O$115/CHI_fec!O$115)</f>
        <v>0</v>
      </c>
      <c r="P245" s="307">
        <f>IF(P$115=0,0,P$115/CHI_fec!P$115)</f>
        <v>0</v>
      </c>
      <c r="Q245" s="307">
        <f>IF(Q$115=0,0,Q$115/CHI_fec!Q$115)</f>
        <v>0</v>
      </c>
      <c r="R245" s="307">
        <f>IF(R$115=0,0,R$115/CHI_fec!R$115)</f>
        <v>0</v>
      </c>
      <c r="S245" s="307">
        <f>IF(S$115=0,0,S$115/CHI_fec!S$115)</f>
        <v>0.63833562362811325</v>
      </c>
      <c r="T245" s="307">
        <f>IF(T$115=0,0,T$115/CHI_fec!T$115)</f>
        <v>0.55947534409089339</v>
      </c>
      <c r="U245" s="307">
        <f>IF(U$115=0,0,U$115/CHI_fec!U$115)</f>
        <v>0.59784635238573625</v>
      </c>
      <c r="V245" s="307">
        <f>IF(V$115=0,0,V$115/CHI_fec!V$115)</f>
        <v>0.58458560572396823</v>
      </c>
      <c r="W245" s="307">
        <f>IF(W$115=0,0,W$115/CHI_fec!W$115)</f>
        <v>0.60916280179205406</v>
      </c>
      <c r="X245" s="307">
        <f>IF(X$115=0,0,X$115/CHI_fec!X$115)</f>
        <v>0.62689484250464378</v>
      </c>
      <c r="Y245" s="307">
        <f>IF(Y$115=0,0,Y$115/CHI_fec!Y$115)</f>
        <v>0.63603980384669101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</v>
      </c>
      <c r="C246" s="308">
        <f>IF(C$121=0,0,C$121/CHI_fec!C$121)</f>
        <v>0</v>
      </c>
      <c r="D246" s="308">
        <f>IF(D$121=0,0,D$121/CHI_fec!D$121)</f>
        <v>0</v>
      </c>
      <c r="E246" s="308">
        <f>IF(E$121=0,0,E$121/CHI_fec!E$121)</f>
        <v>0</v>
      </c>
      <c r="F246" s="308">
        <f>IF(F$121=0,0,F$121/CHI_fec!F$121)</f>
        <v>0</v>
      </c>
      <c r="G246" s="308">
        <f>IF(G$121=0,0,G$121/CHI_fec!G$121)</f>
        <v>0</v>
      </c>
      <c r="H246" s="308">
        <f>IF(H$121=0,0,H$121/CHI_fec!H$121)</f>
        <v>0</v>
      </c>
      <c r="I246" s="308">
        <f>IF(I$121=0,0,I$121/CHI_fec!I$121)</f>
        <v>0</v>
      </c>
      <c r="J246" s="308">
        <f>IF(J$121=0,0,J$121/CHI_fec!J$121)</f>
        <v>0</v>
      </c>
      <c r="K246" s="308">
        <f>IF(K$121=0,0,K$121/CHI_fec!K$121)</f>
        <v>0</v>
      </c>
      <c r="L246" s="308">
        <f>IF(L$121=0,0,L$121/CHI_fec!L$121)</f>
        <v>0</v>
      </c>
      <c r="M246" s="308">
        <f>IF(M$121=0,0,M$121/CHI_fec!M$121)</f>
        <v>0</v>
      </c>
      <c r="N246" s="308">
        <f>IF(N$121=0,0,N$121/CHI_fec!N$121)</f>
        <v>0</v>
      </c>
      <c r="O246" s="308">
        <f>IF(O$121=0,0,O$121/CHI_fec!O$121)</f>
        <v>0</v>
      </c>
      <c r="P246" s="308">
        <f>IF(P$121=0,0,P$121/CHI_fec!P$121)</f>
        <v>0</v>
      </c>
      <c r="Q246" s="308">
        <f>IF(Q$121=0,0,Q$121/CHI_fec!Q$121)</f>
        <v>0</v>
      </c>
      <c r="R246" s="308">
        <f>IF(R$121=0,0,R$121/CHI_fec!R$121)</f>
        <v>0</v>
      </c>
      <c r="S246" s="308">
        <f>IF(S$121=0,0,S$121/CHI_fec!S$121)</f>
        <v>0.48216050330294963</v>
      </c>
      <c r="T246" s="308">
        <f>IF(T$121=0,0,T$121/CHI_fec!T$121)</f>
        <v>0.52685307506138845</v>
      </c>
      <c r="U246" s="308">
        <f>IF(U$121=0,0,U$121/CHI_fec!U$121)</f>
        <v>0.52486525726273126</v>
      </c>
      <c r="V246" s="308">
        <f>IF(V$121=0,0,V$121/CHI_fec!V$121)</f>
        <v>0.53317590874771403</v>
      </c>
      <c r="W246" s="308">
        <f>IF(W$121=0,0,W$121/CHI_fec!W$121)</f>
        <v>0.53348929385331367</v>
      </c>
      <c r="X246" s="308">
        <f>IF(X$121=0,0,X$121/CHI_fec!X$121)</f>
        <v>0.52727694170877659</v>
      </c>
      <c r="Y246" s="308">
        <f>IF(Y$121=0,0,Y$121/CHI_fec!Y$121)</f>
        <v>0.5267989890163377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</v>
      </c>
      <c r="C247" s="308">
        <f>IF(C$134=0,0,C$134/CHI_fec!C$134)</f>
        <v>0</v>
      </c>
      <c r="D247" s="308">
        <f>IF(D$134=0,0,D$134/CHI_fec!D$134)</f>
        <v>0</v>
      </c>
      <c r="E247" s="308">
        <f>IF(E$134=0,0,E$134/CHI_fec!E$134)</f>
        <v>0</v>
      </c>
      <c r="F247" s="308">
        <f>IF(F$134=0,0,F$134/CHI_fec!F$134)</f>
        <v>0</v>
      </c>
      <c r="G247" s="308">
        <f>IF(G$134=0,0,G$134/CHI_fec!G$134)</f>
        <v>0</v>
      </c>
      <c r="H247" s="308">
        <f>IF(H$134=0,0,H$134/CHI_fec!H$134)</f>
        <v>0</v>
      </c>
      <c r="I247" s="308">
        <f>IF(I$134=0,0,I$134/CHI_fec!I$134)</f>
        <v>0</v>
      </c>
      <c r="J247" s="308">
        <f>IF(J$134=0,0,J$134/CHI_fec!J$134)</f>
        <v>0</v>
      </c>
      <c r="K247" s="308">
        <f>IF(K$134=0,0,K$134/CHI_fec!K$134)</f>
        <v>0</v>
      </c>
      <c r="L247" s="308">
        <f>IF(L$134=0,0,L$134/CHI_fec!L$134)</f>
        <v>0</v>
      </c>
      <c r="M247" s="308">
        <f>IF(M$134=0,0,M$134/CHI_fec!M$134)</f>
        <v>0</v>
      </c>
      <c r="N247" s="308">
        <f>IF(N$134=0,0,N$134/CHI_fec!N$134)</f>
        <v>0</v>
      </c>
      <c r="O247" s="308">
        <f>IF(O$134=0,0,O$134/CHI_fec!O$134)</f>
        <v>0</v>
      </c>
      <c r="P247" s="308">
        <f>IF(P$134=0,0,P$134/CHI_fec!P$134)</f>
        <v>0</v>
      </c>
      <c r="Q247" s="308">
        <f>IF(Q$134=0,0,Q$134/CHI_fec!Q$134)</f>
        <v>0</v>
      </c>
      <c r="R247" s="308">
        <f>IF(R$134=0,0,R$134/CHI_fec!R$134)</f>
        <v>0</v>
      </c>
      <c r="S247" s="308">
        <f>IF(S$134=0,0,S$134/CHI_fec!S$134)</f>
        <v>0.42767711735311165</v>
      </c>
      <c r="T247" s="308">
        <f>IF(T$134=0,0,T$134/CHI_fec!T$134)</f>
        <v>0.3284067276586341</v>
      </c>
      <c r="U247" s="308">
        <f>IF(U$134=0,0,U$134/CHI_fec!U$134)</f>
        <v>0.3356704231028273</v>
      </c>
      <c r="V247" s="308">
        <f>IF(V$134=0,0,V$134/CHI_fec!V$134)</f>
        <v>0.33866349534570245</v>
      </c>
      <c r="W247" s="308">
        <f>IF(W$134=0,0,W$134/CHI_fec!W$134)</f>
        <v>0.35070519512898163</v>
      </c>
      <c r="X247" s="308">
        <f>IF(X$134=0,0,X$134/CHI_fec!X$134)</f>
        <v>0.36094932537176505</v>
      </c>
      <c r="Y247" s="308">
        <f>IF(Y$134=0,0,Y$134/CHI_fec!Y$134)</f>
        <v>0.37844256763958534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</v>
      </c>
      <c r="C248" s="308">
        <f>IF(C$142=0,0,C$142/CHI_fec!C$142)</f>
        <v>0</v>
      </c>
      <c r="D248" s="308">
        <f>IF(D$142=0,0,D$142/CHI_fec!D$142)</f>
        <v>0</v>
      </c>
      <c r="E248" s="308">
        <f>IF(E$142=0,0,E$142/CHI_fec!E$142)</f>
        <v>0</v>
      </c>
      <c r="F248" s="308">
        <f>IF(F$142=0,0,F$142/CHI_fec!F$142)</f>
        <v>0</v>
      </c>
      <c r="G248" s="308">
        <f>IF(G$142=0,0,G$142/CHI_fec!G$142)</f>
        <v>0</v>
      </c>
      <c r="H248" s="308">
        <f>IF(H$142=0,0,H$142/CHI_fec!H$142)</f>
        <v>0</v>
      </c>
      <c r="I248" s="308">
        <f>IF(I$142=0,0,I$142/CHI_fec!I$142)</f>
        <v>0</v>
      </c>
      <c r="J248" s="308">
        <f>IF(J$142=0,0,J$142/CHI_fec!J$142)</f>
        <v>0</v>
      </c>
      <c r="K248" s="308">
        <f>IF(K$142=0,0,K$142/CHI_fec!K$142)</f>
        <v>0</v>
      </c>
      <c r="L248" s="308">
        <f>IF(L$142=0,0,L$142/CHI_fec!L$142)</f>
        <v>0</v>
      </c>
      <c r="M248" s="308">
        <f>IF(M$142=0,0,M$142/CHI_fec!M$142)</f>
        <v>0</v>
      </c>
      <c r="N248" s="308">
        <f>IF(N$142=0,0,N$142/CHI_fec!N$142)</f>
        <v>0</v>
      </c>
      <c r="O248" s="308">
        <f>IF(O$142=0,0,O$142/CHI_fec!O$142)</f>
        <v>0</v>
      </c>
      <c r="P248" s="308">
        <f>IF(P$142=0,0,P$142/CHI_fec!P$142)</f>
        <v>0</v>
      </c>
      <c r="Q248" s="308">
        <f>IF(Q$142=0,0,Q$142/CHI_fec!Q$142)</f>
        <v>0</v>
      </c>
      <c r="R248" s="308">
        <f>IF(R$142=0,0,R$142/CHI_fec!R$142)</f>
        <v>0</v>
      </c>
      <c r="S248" s="308">
        <f>IF(S$142=0,0,S$142/CHI_fec!S$142)</f>
        <v>0.74481135424412948</v>
      </c>
      <c r="T248" s="308">
        <f>IF(T$142=0,0,T$142/CHI_fec!T$142)</f>
        <v>0.65401980268999116</v>
      </c>
      <c r="U248" s="308">
        <f>IF(U$142=0,0,U$142/CHI_fec!U$142)</f>
        <v>0.66930204176095009</v>
      </c>
      <c r="V248" s="308">
        <f>IF(V$142=0,0,V$142/CHI_fec!V$142)</f>
        <v>0.67186931996670751</v>
      </c>
      <c r="W248" s="308">
        <f>IF(W$142=0,0,W$142/CHI_fec!W$142)</f>
        <v>0.68461127485962403</v>
      </c>
      <c r="X248" s="308">
        <f>IF(X$142=0,0,X$142/CHI_fec!X$142)</f>
        <v>0.69159762961510618</v>
      </c>
      <c r="Y248" s="308">
        <f>IF(Y$142=0,0,Y$142/CHI_fec!Y$142)</f>
        <v>0.69990136517668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</v>
      </c>
      <c r="C249" s="309">
        <f>IF(C$156=0,0,C$156/CHI_fec!C$156)</f>
        <v>0</v>
      </c>
      <c r="D249" s="309">
        <f>IF(D$156=0,0,D$156/CHI_fec!D$156)</f>
        <v>0</v>
      </c>
      <c r="E249" s="309">
        <f>IF(E$156=0,0,E$156/CHI_fec!E$156)</f>
        <v>0</v>
      </c>
      <c r="F249" s="309">
        <f>IF(F$156=0,0,F$156/CHI_fec!F$156)</f>
        <v>0</v>
      </c>
      <c r="G249" s="309">
        <f>IF(G$156=0,0,G$156/CHI_fec!G$156)</f>
        <v>0</v>
      </c>
      <c r="H249" s="309">
        <f>IF(H$156=0,0,H$156/CHI_fec!H$156)</f>
        <v>0</v>
      </c>
      <c r="I249" s="309">
        <f>IF(I$156=0,0,I$156/CHI_fec!I$156)</f>
        <v>0</v>
      </c>
      <c r="J249" s="309">
        <f>IF(J$156=0,0,J$156/CHI_fec!J$156)</f>
        <v>0</v>
      </c>
      <c r="K249" s="309">
        <f>IF(K$156=0,0,K$156/CHI_fec!K$156)</f>
        <v>0</v>
      </c>
      <c r="L249" s="309">
        <f>IF(L$156=0,0,L$156/CHI_fec!L$156)</f>
        <v>0</v>
      </c>
      <c r="M249" s="309">
        <f>IF(M$156=0,0,M$156/CHI_fec!M$156)</f>
        <v>0</v>
      </c>
      <c r="N249" s="309">
        <f>IF(N$156=0,0,N$156/CHI_fec!N$156)</f>
        <v>0</v>
      </c>
      <c r="O249" s="309">
        <f>IF(O$156=0,0,O$156/CHI_fec!O$156)</f>
        <v>0</v>
      </c>
      <c r="P249" s="309">
        <f>IF(P$156=0,0,P$156/CHI_fec!P$156)</f>
        <v>0</v>
      </c>
      <c r="Q249" s="309">
        <f>IF(Q$156=0,0,Q$156/CHI_fec!Q$156)</f>
        <v>0</v>
      </c>
      <c r="R249" s="309">
        <f>IF(R$156=0,0,R$156/CHI_fec!R$156)</f>
        <v>0</v>
      </c>
      <c r="S249" s="309">
        <f>IF(S$156=0,0,S$156/CHI_fec!S$156)</f>
        <v>0.53275689017584904</v>
      </c>
      <c r="T249" s="309">
        <f>IF(T$156=0,0,T$156/CHI_fec!T$156)</f>
        <v>0.53681341472033495</v>
      </c>
      <c r="U249" s="309">
        <f>IF(U$156=0,0,U$156/CHI_fec!U$156)</f>
        <v>0.53681341472033506</v>
      </c>
      <c r="V249" s="309">
        <f>IF(V$156=0,0,V$156/CHI_fec!V$156)</f>
        <v>0.53681341472033506</v>
      </c>
      <c r="W249" s="309">
        <f>IF(W$156=0,0,W$156/CHI_fec!W$156)</f>
        <v>0.53681341472033506</v>
      </c>
      <c r="X249" s="309">
        <f>IF(X$156=0,0,X$156/CHI_fec!X$156)</f>
        <v>0.53681341472033506</v>
      </c>
      <c r="Y249" s="309">
        <f>IF(Y$156=0,0,Y$156/CHI_fec!Y$156)</f>
        <v>0.53681341472033473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MT: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1273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1278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1282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1284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1289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1290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1293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1297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1298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1302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1304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0</v>
      </c>
      <c r="C59" s="279">
        <v>0</v>
      </c>
      <c r="D59" s="279">
        <v>0</v>
      </c>
      <c r="E59" s="279">
        <v>0</v>
      </c>
      <c r="F59" s="279">
        <v>0</v>
      </c>
      <c r="G59" s="279">
        <v>0</v>
      </c>
      <c r="H59" s="279">
        <v>0</v>
      </c>
      <c r="I59" s="279">
        <v>0</v>
      </c>
      <c r="J59" s="279">
        <v>0</v>
      </c>
      <c r="K59" s="279">
        <v>0</v>
      </c>
      <c r="L59" s="279">
        <v>0</v>
      </c>
      <c r="M59" s="279">
        <v>0</v>
      </c>
      <c r="N59" s="279">
        <v>0</v>
      </c>
      <c r="O59" s="279">
        <v>0</v>
      </c>
      <c r="P59" s="279">
        <v>0</v>
      </c>
      <c r="Q59" s="279">
        <v>0</v>
      </c>
      <c r="R59" s="279">
        <v>0</v>
      </c>
      <c r="S59" s="279">
        <v>0</v>
      </c>
      <c r="T59" s="279">
        <v>0</v>
      </c>
      <c r="U59" s="279">
        <v>0</v>
      </c>
      <c r="V59" s="279">
        <v>0</v>
      </c>
      <c r="W59" s="279">
        <v>0</v>
      </c>
      <c r="X59" s="279">
        <v>0</v>
      </c>
      <c r="Y59" s="279">
        <v>0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0</v>
      </c>
      <c r="C61" s="223">
        <f t="shared" si="2"/>
        <v>0</v>
      </c>
      <c r="D61" s="223">
        <f t="shared" si="2"/>
        <v>0</v>
      </c>
      <c r="E61" s="223">
        <f t="shared" si="2"/>
        <v>0</v>
      </c>
      <c r="F61" s="223">
        <f t="shared" si="2"/>
        <v>0</v>
      </c>
      <c r="G61" s="223">
        <f t="shared" si="2"/>
        <v>0</v>
      </c>
      <c r="H61" s="223">
        <f t="shared" si="2"/>
        <v>0</v>
      </c>
      <c r="I61" s="223">
        <f t="shared" si="2"/>
        <v>0</v>
      </c>
      <c r="J61" s="223">
        <f t="shared" si="2"/>
        <v>0</v>
      </c>
      <c r="K61" s="223">
        <f t="shared" si="2"/>
        <v>0</v>
      </c>
      <c r="L61" s="223">
        <f t="shared" si="2"/>
        <v>0</v>
      </c>
      <c r="M61" s="223">
        <f t="shared" si="2"/>
        <v>0</v>
      </c>
      <c r="N61" s="223">
        <f t="shared" si="2"/>
        <v>0</v>
      </c>
      <c r="O61" s="223">
        <f t="shared" si="2"/>
        <v>0</v>
      </c>
      <c r="P61" s="223">
        <f t="shared" si="2"/>
        <v>0</v>
      </c>
      <c r="Q61" s="223">
        <f t="shared" si="2"/>
        <v>0</v>
      </c>
      <c r="R61" s="223">
        <f t="shared" si="2"/>
        <v>0</v>
      </c>
      <c r="S61" s="223">
        <f t="shared" si="2"/>
        <v>0</v>
      </c>
      <c r="T61" s="223">
        <f t="shared" si="2"/>
        <v>4.060555744922798</v>
      </c>
      <c r="U61" s="223">
        <f t="shared" si="2"/>
        <v>3.3257106758693777</v>
      </c>
      <c r="V61" s="223">
        <f t="shared" si="2"/>
        <v>3.5015352369920016</v>
      </c>
      <c r="W61" s="223">
        <f t="shared" si="2"/>
        <v>3.3225324120732957</v>
      </c>
      <c r="X61" s="223">
        <f t="shared" si="2"/>
        <v>2.8792183425143283</v>
      </c>
      <c r="Y61" s="223">
        <f t="shared" si="2"/>
        <v>2.1521087037752595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0</v>
      </c>
      <c r="C66" s="260">
        <v>0</v>
      </c>
      <c r="D66" s="260">
        <v>0</v>
      </c>
      <c r="E66" s="260">
        <v>0</v>
      </c>
      <c r="F66" s="260">
        <v>0</v>
      </c>
      <c r="G66" s="260">
        <v>0</v>
      </c>
      <c r="H66" s="260">
        <v>0</v>
      </c>
      <c r="I66" s="260">
        <v>0</v>
      </c>
      <c r="J66" s="260">
        <v>0</v>
      </c>
      <c r="K66" s="260">
        <v>0</v>
      </c>
      <c r="L66" s="260">
        <v>0</v>
      </c>
      <c r="M66" s="260">
        <v>0</v>
      </c>
      <c r="N66" s="260">
        <v>0</v>
      </c>
      <c r="O66" s="260">
        <v>0</v>
      </c>
      <c r="P66" s="260">
        <v>0</v>
      </c>
      <c r="Q66" s="260">
        <v>0</v>
      </c>
      <c r="R66" s="260">
        <v>0</v>
      </c>
      <c r="S66" s="260">
        <v>0</v>
      </c>
      <c r="T66" s="260">
        <v>9.2022784867288404E-2</v>
      </c>
      <c r="U66" s="260">
        <v>4.8534751110888813E-2</v>
      </c>
      <c r="V66" s="260">
        <v>6.6410823838375668E-2</v>
      </c>
      <c r="W66" s="260">
        <v>4.509820021681208E-2</v>
      </c>
      <c r="X66" s="260">
        <v>2.278742216171396E-2</v>
      </c>
      <c r="Y66" s="260">
        <v>9.6177381394112072E-3</v>
      </c>
      <c r="DA66" s="68" t="s">
        <v>1316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0</v>
      </c>
      <c r="T67" s="226">
        <v>9.2022784867288404E-2</v>
      </c>
      <c r="U67" s="226">
        <v>4.8534751110888813E-2</v>
      </c>
      <c r="V67" s="226">
        <v>6.6410823838375668E-2</v>
      </c>
      <c r="W67" s="226">
        <v>4.509820021681208E-2</v>
      </c>
      <c r="X67" s="226">
        <v>2.278742216171396E-2</v>
      </c>
      <c r="Y67" s="226">
        <v>9.6177381394112072E-3</v>
      </c>
      <c r="DA67" s="69" t="s">
        <v>1317</v>
      </c>
    </row>
    <row r="68" spans="1:105" ht="12" customHeight="1" x14ac:dyDescent="0.25">
      <c r="A68" s="37" t="s">
        <v>35</v>
      </c>
      <c r="B68" s="226">
        <v>0</v>
      </c>
      <c r="C68" s="226">
        <v>0</v>
      </c>
      <c r="D68" s="226">
        <v>0</v>
      </c>
      <c r="E68" s="226">
        <v>0</v>
      </c>
      <c r="F68" s="226">
        <v>0</v>
      </c>
      <c r="G68" s="226">
        <v>0</v>
      </c>
      <c r="H68" s="226">
        <v>0</v>
      </c>
      <c r="I68" s="226">
        <v>0</v>
      </c>
      <c r="J68" s="226">
        <v>0</v>
      </c>
      <c r="K68" s="226">
        <v>0</v>
      </c>
      <c r="L68" s="226">
        <v>0</v>
      </c>
      <c r="M68" s="226">
        <v>0</v>
      </c>
      <c r="N68" s="226">
        <v>0</v>
      </c>
      <c r="O68" s="226">
        <v>0</v>
      </c>
      <c r="P68" s="226">
        <v>0</v>
      </c>
      <c r="Q68" s="226">
        <v>0</v>
      </c>
      <c r="R68" s="226">
        <v>0</v>
      </c>
      <c r="S68" s="226">
        <v>0</v>
      </c>
      <c r="T68" s="226">
        <v>0</v>
      </c>
      <c r="U68" s="226">
        <v>0</v>
      </c>
      <c r="V68" s="226">
        <v>0</v>
      </c>
      <c r="W68" s="226">
        <v>0</v>
      </c>
      <c r="X68" s="226">
        <v>0</v>
      </c>
      <c r="Y68" s="226">
        <v>0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0</v>
      </c>
      <c r="C72" s="261">
        <f t="shared" si="3"/>
        <v>0</v>
      </c>
      <c r="D72" s="261">
        <f t="shared" si="3"/>
        <v>0</v>
      </c>
      <c r="E72" s="261">
        <f t="shared" si="3"/>
        <v>0</v>
      </c>
      <c r="F72" s="261">
        <f t="shared" si="3"/>
        <v>0</v>
      </c>
      <c r="G72" s="261">
        <f t="shared" si="3"/>
        <v>0</v>
      </c>
      <c r="H72" s="261">
        <f t="shared" si="3"/>
        <v>0</v>
      </c>
      <c r="I72" s="261">
        <f t="shared" si="3"/>
        <v>0</v>
      </c>
      <c r="J72" s="261">
        <f t="shared" si="3"/>
        <v>0</v>
      </c>
      <c r="K72" s="261">
        <f t="shared" si="3"/>
        <v>0</v>
      </c>
      <c r="L72" s="261">
        <f t="shared" si="3"/>
        <v>0</v>
      </c>
      <c r="M72" s="261">
        <f t="shared" si="3"/>
        <v>0</v>
      </c>
      <c r="N72" s="261">
        <f t="shared" si="3"/>
        <v>0</v>
      </c>
      <c r="O72" s="261">
        <f t="shared" si="3"/>
        <v>0</v>
      </c>
      <c r="P72" s="261">
        <f t="shared" si="3"/>
        <v>0</v>
      </c>
      <c r="Q72" s="261">
        <f t="shared" si="3"/>
        <v>0</v>
      </c>
      <c r="R72" s="261">
        <f t="shared" si="3"/>
        <v>0</v>
      </c>
      <c r="S72" s="261">
        <f t="shared" si="3"/>
        <v>0</v>
      </c>
      <c r="T72" s="261">
        <f t="shared" si="3"/>
        <v>2.6286906293528598</v>
      </c>
      <c r="U72" s="261">
        <f t="shared" si="3"/>
        <v>2.2090558507604241</v>
      </c>
      <c r="V72" s="261">
        <f t="shared" si="3"/>
        <v>2.3186043320230492</v>
      </c>
      <c r="W72" s="261">
        <f t="shared" si="3"/>
        <v>2.2718742896424322</v>
      </c>
      <c r="X72" s="261">
        <f t="shared" si="3"/>
        <v>2.0341097833080779</v>
      </c>
      <c r="Y72" s="261">
        <f t="shared" si="3"/>
        <v>1.5950259532378741</v>
      </c>
      <c r="DA72" s="70"/>
    </row>
    <row r="73" spans="1:105" ht="12" customHeight="1" x14ac:dyDescent="0.25">
      <c r="A73" s="60" t="s">
        <v>1052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2.6286906293528598</v>
      </c>
      <c r="U73" s="262">
        <v>2.2090558507604241</v>
      </c>
      <c r="V73" s="262">
        <v>2.3186043320230492</v>
      </c>
      <c r="W73" s="262">
        <v>2.2718742896424322</v>
      </c>
      <c r="X73" s="262">
        <v>2.0341097833080779</v>
      </c>
      <c r="Y73" s="262">
        <v>1.5950259532378741</v>
      </c>
      <c r="DA73" s="72" t="s">
        <v>1322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0.45280290373830451</v>
      </c>
      <c r="U76" s="229">
        <v>0.51222020502457388</v>
      </c>
      <c r="V76" s="229">
        <v>0.35331516525504453</v>
      </c>
      <c r="W76" s="229">
        <v>0.39486500803987112</v>
      </c>
      <c r="X76" s="229">
        <v>0.51640419764341106</v>
      </c>
      <c r="Y76" s="229">
        <v>0.53081476134862693</v>
      </c>
      <c r="DA76" s="73" t="s">
        <v>1325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1.808357657739678</v>
      </c>
      <c r="U77" s="229">
        <v>1.249935136505804</v>
      </c>
      <c r="V77" s="229">
        <v>1.965289166768005</v>
      </c>
      <c r="W77" s="229">
        <v>1.877009281602561</v>
      </c>
      <c r="X77" s="229">
        <v>1.195425179426997</v>
      </c>
      <c r="Y77" s="229">
        <v>0.75183441651110128</v>
      </c>
      <c r="DA77" s="73" t="s">
        <v>1326</v>
      </c>
    </row>
    <row r="78" spans="1:105" ht="12" customHeight="1" x14ac:dyDescent="0.25">
      <c r="A78" s="64" t="s">
        <v>32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0.36753006787487669</v>
      </c>
      <c r="U78" s="229">
        <v>0.44690050923004632</v>
      </c>
      <c r="V78" s="229">
        <v>0</v>
      </c>
      <c r="W78" s="229">
        <v>0</v>
      </c>
      <c r="X78" s="229">
        <v>0.3222804062376704</v>
      </c>
      <c r="Y78" s="229">
        <v>0.31237677537814601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1328</v>
      </c>
    </row>
    <row r="80" spans="1:105" ht="12" customHeight="1" x14ac:dyDescent="0.25">
      <c r="A80" s="64" t="s">
        <v>35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0</v>
      </c>
      <c r="C85" s="261">
        <v>0</v>
      </c>
      <c r="D85" s="261">
        <v>0</v>
      </c>
      <c r="E85" s="261">
        <v>0</v>
      </c>
      <c r="F85" s="261">
        <v>0</v>
      </c>
      <c r="G85" s="261">
        <v>0</v>
      </c>
      <c r="H85" s="261">
        <v>0</v>
      </c>
      <c r="I85" s="261">
        <v>0</v>
      </c>
      <c r="J85" s="261">
        <v>0</v>
      </c>
      <c r="K85" s="261">
        <v>0</v>
      </c>
      <c r="L85" s="261">
        <v>0</v>
      </c>
      <c r="M85" s="261">
        <v>0</v>
      </c>
      <c r="N85" s="261">
        <v>0</v>
      </c>
      <c r="O85" s="261">
        <v>0</v>
      </c>
      <c r="P85" s="261">
        <v>0</v>
      </c>
      <c r="Q85" s="261">
        <v>0</v>
      </c>
      <c r="R85" s="261">
        <v>0</v>
      </c>
      <c r="S85" s="261">
        <v>0</v>
      </c>
      <c r="T85" s="261">
        <v>1.282184685108285</v>
      </c>
      <c r="U85" s="261">
        <v>1.0196666889100461</v>
      </c>
      <c r="V85" s="261">
        <v>1.065663861932864</v>
      </c>
      <c r="W85" s="261">
        <v>0.95572867879405288</v>
      </c>
      <c r="X85" s="261">
        <v>0.77770501536159786</v>
      </c>
      <c r="Y85" s="261">
        <v>0.5124797463120051</v>
      </c>
      <c r="DA85" s="70" t="s">
        <v>1334</v>
      </c>
    </row>
    <row r="86" spans="1:105" ht="12" customHeight="1" x14ac:dyDescent="0.25">
      <c r="A86" s="60" t="s">
        <v>1012</v>
      </c>
      <c r="B86" s="262">
        <v>0</v>
      </c>
      <c r="C86" s="262">
        <v>0</v>
      </c>
      <c r="D86" s="262">
        <v>0</v>
      </c>
      <c r="E86" s="262">
        <v>0</v>
      </c>
      <c r="F86" s="262">
        <v>0</v>
      </c>
      <c r="G86" s="262">
        <v>0</v>
      </c>
      <c r="H86" s="262">
        <v>0</v>
      </c>
      <c r="I86" s="262">
        <v>0</v>
      </c>
      <c r="J86" s="262">
        <v>0</v>
      </c>
      <c r="K86" s="262">
        <v>0</v>
      </c>
      <c r="L86" s="262">
        <v>0</v>
      </c>
      <c r="M86" s="262">
        <v>0</v>
      </c>
      <c r="N86" s="262">
        <v>0</v>
      </c>
      <c r="O86" s="262">
        <v>0</v>
      </c>
      <c r="P86" s="262">
        <v>0</v>
      </c>
      <c r="Q86" s="262">
        <v>0</v>
      </c>
      <c r="R86" s="262">
        <v>0</v>
      </c>
      <c r="S86" s="262">
        <v>0</v>
      </c>
      <c r="T86" s="262">
        <v>1.282184685108285</v>
      </c>
      <c r="U86" s="262">
        <v>1.0196666889100461</v>
      </c>
      <c r="V86" s="262">
        <v>1.065663861932864</v>
      </c>
      <c r="W86" s="262">
        <v>0.95572867879405288</v>
      </c>
      <c r="X86" s="262">
        <v>0.77770501536159786</v>
      </c>
      <c r="Y86" s="262">
        <v>0.5124797463120051</v>
      </c>
      <c r="DA86" s="72" t="s">
        <v>1335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0.2208616495463156</v>
      </c>
      <c r="U88" s="295">
        <v>0.23643308079804451</v>
      </c>
      <c r="V88" s="295">
        <v>0.16238872596111231</v>
      </c>
      <c r="W88" s="295">
        <v>0.1661112210990095</v>
      </c>
      <c r="X88" s="295">
        <v>0.197437787162069</v>
      </c>
      <c r="Y88" s="295">
        <v>0.17055008646247549</v>
      </c>
      <c r="DA88" s="122" t="s">
        <v>1337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</v>
      </c>
      <c r="O89" s="295">
        <v>0</v>
      </c>
      <c r="P89" s="295">
        <v>0</v>
      </c>
      <c r="Q89" s="295">
        <v>0</v>
      </c>
      <c r="R89" s="295">
        <v>0</v>
      </c>
      <c r="S89" s="295">
        <v>0</v>
      </c>
      <c r="T89" s="295">
        <v>0.8820545362247203</v>
      </c>
      <c r="U89" s="295">
        <v>0.57695110857177856</v>
      </c>
      <c r="V89" s="295">
        <v>0.90327513597175124</v>
      </c>
      <c r="W89" s="295">
        <v>0.78961745769504343</v>
      </c>
      <c r="X89" s="295">
        <v>0.45704915494676929</v>
      </c>
      <c r="Y89" s="295">
        <v>0.24156341171759099</v>
      </c>
      <c r="DA89" s="122" t="s">
        <v>1338</v>
      </c>
    </row>
    <row r="90" spans="1:105" ht="12" customHeight="1" x14ac:dyDescent="0.25">
      <c r="A90" s="59" t="s">
        <v>32</v>
      </c>
      <c r="B90" s="295">
        <v>0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0.1792684993372487</v>
      </c>
      <c r="U90" s="295">
        <v>0.20628249954022329</v>
      </c>
      <c r="V90" s="295">
        <v>0</v>
      </c>
      <c r="W90" s="295">
        <v>0</v>
      </c>
      <c r="X90" s="295">
        <v>0.12321807325275939</v>
      </c>
      <c r="Y90" s="295">
        <v>0.1003662481319386</v>
      </c>
      <c r="DA90" s="122" t="s">
        <v>1339</v>
      </c>
    </row>
    <row r="91" spans="1:105" ht="12" customHeight="1" x14ac:dyDescent="0.25">
      <c r="A91" s="59" t="s">
        <v>35</v>
      </c>
      <c r="B91" s="295">
        <v>0</v>
      </c>
      <c r="C91" s="295">
        <v>0</v>
      </c>
      <c r="D91" s="295">
        <v>0</v>
      </c>
      <c r="E91" s="295">
        <v>0</v>
      </c>
      <c r="F91" s="295">
        <v>0</v>
      </c>
      <c r="G91" s="295">
        <v>0</v>
      </c>
      <c r="H91" s="295">
        <v>0</v>
      </c>
      <c r="I91" s="295">
        <v>0</v>
      </c>
      <c r="J91" s="295">
        <v>0</v>
      </c>
      <c r="K91" s="295">
        <v>0</v>
      </c>
      <c r="L91" s="295">
        <v>0</v>
      </c>
      <c r="M91" s="295">
        <v>0</v>
      </c>
      <c r="N91" s="295">
        <v>0</v>
      </c>
      <c r="O91" s="295">
        <v>0</v>
      </c>
      <c r="P91" s="295">
        <v>0</v>
      </c>
      <c r="Q91" s="295">
        <v>0</v>
      </c>
      <c r="R91" s="295">
        <v>0</v>
      </c>
      <c r="S91" s="295">
        <v>0</v>
      </c>
      <c r="T91" s="295">
        <v>0</v>
      </c>
      <c r="U91" s="295">
        <v>0</v>
      </c>
      <c r="V91" s="295">
        <v>0</v>
      </c>
      <c r="W91" s="295">
        <v>0</v>
      </c>
      <c r="X91" s="295">
        <v>0</v>
      </c>
      <c r="Y91" s="295">
        <v>0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0</v>
      </c>
      <c r="C93" s="261">
        <f t="shared" si="4"/>
        <v>0</v>
      </c>
      <c r="D93" s="261">
        <f t="shared" si="4"/>
        <v>0</v>
      </c>
      <c r="E93" s="261">
        <f t="shared" si="4"/>
        <v>0</v>
      </c>
      <c r="F93" s="261">
        <f t="shared" si="4"/>
        <v>0</v>
      </c>
      <c r="G93" s="261">
        <f t="shared" si="4"/>
        <v>0</v>
      </c>
      <c r="H93" s="261">
        <f t="shared" si="4"/>
        <v>0</v>
      </c>
      <c r="I93" s="261">
        <f t="shared" si="4"/>
        <v>0</v>
      </c>
      <c r="J93" s="261">
        <f t="shared" si="4"/>
        <v>0</v>
      </c>
      <c r="K93" s="261">
        <f t="shared" si="4"/>
        <v>0</v>
      </c>
      <c r="L93" s="261">
        <f t="shared" si="4"/>
        <v>0</v>
      </c>
      <c r="M93" s="261">
        <f t="shared" si="4"/>
        <v>0</v>
      </c>
      <c r="N93" s="261">
        <f t="shared" si="4"/>
        <v>0</v>
      </c>
      <c r="O93" s="261">
        <f t="shared" si="4"/>
        <v>0</v>
      </c>
      <c r="P93" s="261">
        <f t="shared" si="4"/>
        <v>0</v>
      </c>
      <c r="Q93" s="261">
        <f t="shared" si="4"/>
        <v>0</v>
      </c>
      <c r="R93" s="261">
        <f t="shared" si="4"/>
        <v>0</v>
      </c>
      <c r="S93" s="261">
        <f t="shared" si="4"/>
        <v>0</v>
      </c>
      <c r="T93" s="261">
        <f t="shared" si="4"/>
        <v>5.765764559436453E-2</v>
      </c>
      <c r="U93" s="261">
        <f t="shared" si="4"/>
        <v>4.8453385088019309E-2</v>
      </c>
      <c r="V93" s="261">
        <f t="shared" si="4"/>
        <v>5.0856219197713028E-2</v>
      </c>
      <c r="W93" s="261">
        <f t="shared" si="4"/>
        <v>4.9831243419998707E-2</v>
      </c>
      <c r="X93" s="261">
        <f t="shared" si="4"/>
        <v>4.4616121682938277E-2</v>
      </c>
      <c r="Y93" s="261">
        <f t="shared" si="4"/>
        <v>3.4985266085968893E-2</v>
      </c>
      <c r="DA93" s="70"/>
    </row>
    <row r="94" spans="1:105" ht="12" customHeight="1" x14ac:dyDescent="0.25">
      <c r="A94" s="60" t="s">
        <v>1022</v>
      </c>
      <c r="B94" s="262">
        <v>0</v>
      </c>
      <c r="C94" s="262">
        <v>0</v>
      </c>
      <c r="D94" s="262">
        <v>0</v>
      </c>
      <c r="E94" s="262">
        <v>0</v>
      </c>
      <c r="F94" s="262">
        <v>0</v>
      </c>
      <c r="G94" s="262">
        <v>0</v>
      </c>
      <c r="H94" s="262">
        <v>0</v>
      </c>
      <c r="I94" s="262">
        <v>0</v>
      </c>
      <c r="J94" s="262">
        <v>0</v>
      </c>
      <c r="K94" s="262">
        <v>0</v>
      </c>
      <c r="L94" s="262">
        <v>0</v>
      </c>
      <c r="M94" s="262">
        <v>0</v>
      </c>
      <c r="N94" s="262">
        <v>0</v>
      </c>
      <c r="O94" s="262">
        <v>0</v>
      </c>
      <c r="P94" s="262">
        <v>0</v>
      </c>
      <c r="Q94" s="262">
        <v>0</v>
      </c>
      <c r="R94" s="262">
        <v>0</v>
      </c>
      <c r="S94" s="262">
        <v>0</v>
      </c>
      <c r="T94" s="262">
        <v>0</v>
      </c>
      <c r="U94" s="262">
        <v>0</v>
      </c>
      <c r="V94" s="262">
        <v>0</v>
      </c>
      <c r="W94" s="262">
        <v>0</v>
      </c>
      <c r="X94" s="262">
        <v>0</v>
      </c>
      <c r="Y94" s="262">
        <v>0</v>
      </c>
      <c r="DA94" s="72" t="s">
        <v>1342</v>
      </c>
    </row>
    <row r="95" spans="1:105" ht="12" customHeight="1" x14ac:dyDescent="0.25">
      <c r="A95" s="60" t="s">
        <v>1024</v>
      </c>
      <c r="B95" s="262">
        <v>0</v>
      </c>
      <c r="C95" s="262">
        <v>0</v>
      </c>
      <c r="D95" s="262">
        <v>0</v>
      </c>
      <c r="E95" s="262">
        <v>0</v>
      </c>
      <c r="F95" s="262">
        <v>0</v>
      </c>
      <c r="G95" s="262">
        <v>0</v>
      </c>
      <c r="H95" s="262">
        <v>0</v>
      </c>
      <c r="I95" s="262">
        <v>0</v>
      </c>
      <c r="J95" s="262">
        <v>0</v>
      </c>
      <c r="K95" s="262">
        <v>0</v>
      </c>
      <c r="L95" s="262">
        <v>0</v>
      </c>
      <c r="M95" s="262">
        <v>0</v>
      </c>
      <c r="N95" s="262">
        <v>0</v>
      </c>
      <c r="O95" s="262">
        <v>0</v>
      </c>
      <c r="P95" s="262">
        <v>0</v>
      </c>
      <c r="Q95" s="262">
        <v>0</v>
      </c>
      <c r="R95" s="262">
        <v>0</v>
      </c>
      <c r="S95" s="262">
        <v>0</v>
      </c>
      <c r="T95" s="262">
        <v>5.765764559436453E-2</v>
      </c>
      <c r="U95" s="262">
        <v>4.8453385088019309E-2</v>
      </c>
      <c r="V95" s="262">
        <v>5.0856219197713028E-2</v>
      </c>
      <c r="W95" s="262">
        <v>4.9831243419998707E-2</v>
      </c>
      <c r="X95" s="262">
        <v>4.4616121682938277E-2</v>
      </c>
      <c r="Y95" s="262">
        <v>3.4985266085968893E-2</v>
      </c>
      <c r="DA95" s="72" t="s">
        <v>1343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9.9317694734848156E-3</v>
      </c>
      <c r="U98" s="229">
        <v>1.1235027324174029E-2</v>
      </c>
      <c r="V98" s="229">
        <v>7.7496074866766542E-3</v>
      </c>
      <c r="W98" s="229">
        <v>8.6609608741914351E-3</v>
      </c>
      <c r="X98" s="229">
        <v>1.1326798931259549E-2</v>
      </c>
      <c r="Y98" s="229">
        <v>1.164287993586788E-2</v>
      </c>
      <c r="DA98" s="73" t="s">
        <v>1346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0</v>
      </c>
      <c r="T99" s="229">
        <v>3.9664479255772302E-2</v>
      </c>
      <c r="U99" s="229">
        <v>2.7416051288750298E-2</v>
      </c>
      <c r="V99" s="229">
        <v>4.3106611711036372E-2</v>
      </c>
      <c r="W99" s="229">
        <v>4.117028254580727E-2</v>
      </c>
      <c r="X99" s="229">
        <v>2.622043102384768E-2</v>
      </c>
      <c r="Y99" s="229">
        <v>1.649072045557325E-2</v>
      </c>
      <c r="DA99" s="73" t="s">
        <v>1347</v>
      </c>
    </row>
    <row r="100" spans="1:105" ht="12" customHeight="1" x14ac:dyDescent="0.25">
      <c r="A100" s="64" t="s">
        <v>32</v>
      </c>
      <c r="B100" s="229">
        <v>0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8.0613968651074147E-3</v>
      </c>
      <c r="U100" s="229">
        <v>9.8023064750949827E-3</v>
      </c>
      <c r="V100" s="229">
        <v>0</v>
      </c>
      <c r="W100" s="229">
        <v>0</v>
      </c>
      <c r="X100" s="229">
        <v>7.0688917278310514E-3</v>
      </c>
      <c r="Y100" s="229">
        <v>6.8516656945277537E-3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1349</v>
      </c>
    </row>
    <row r="102" spans="1:105" ht="12" customHeight="1" x14ac:dyDescent="0.25">
      <c r="A102" s="64" t="s">
        <v>35</v>
      </c>
      <c r="B102" s="229">
        <v>0</v>
      </c>
      <c r="C102" s="229">
        <v>0</v>
      </c>
      <c r="D102" s="229">
        <v>0</v>
      </c>
      <c r="E102" s="229">
        <v>0</v>
      </c>
      <c r="F102" s="229">
        <v>0</v>
      </c>
      <c r="G102" s="229">
        <v>0</v>
      </c>
      <c r="H102" s="229">
        <v>0</v>
      </c>
      <c r="I102" s="229">
        <v>0</v>
      </c>
      <c r="J102" s="229">
        <v>0</v>
      </c>
      <c r="K102" s="229">
        <v>0</v>
      </c>
      <c r="L102" s="229">
        <v>0</v>
      </c>
      <c r="M102" s="229">
        <v>0</v>
      </c>
      <c r="N102" s="229">
        <v>0</v>
      </c>
      <c r="O102" s="229">
        <v>0</v>
      </c>
      <c r="P102" s="229">
        <v>0</v>
      </c>
      <c r="Q102" s="229">
        <v>0</v>
      </c>
      <c r="R102" s="229">
        <v>0</v>
      </c>
      <c r="S102" s="229">
        <v>0</v>
      </c>
      <c r="T102" s="229">
        <v>0</v>
      </c>
      <c r="U102" s="229">
        <v>0</v>
      </c>
      <c r="V102" s="229">
        <v>0</v>
      </c>
      <c r="W102" s="229">
        <v>0</v>
      </c>
      <c r="X102" s="229">
        <v>0</v>
      </c>
      <c r="Y102" s="229">
        <v>0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0</v>
      </c>
      <c r="C110" s="223">
        <v>0</v>
      </c>
      <c r="D110" s="223">
        <v>0</v>
      </c>
      <c r="E110" s="223">
        <v>0</v>
      </c>
      <c r="F110" s="223">
        <v>0</v>
      </c>
      <c r="G110" s="223">
        <v>0</v>
      </c>
      <c r="H110" s="223">
        <v>0</v>
      </c>
      <c r="I110" s="223">
        <v>0</v>
      </c>
      <c r="J110" s="223">
        <v>0</v>
      </c>
      <c r="K110" s="223">
        <v>0</v>
      </c>
      <c r="L110" s="223">
        <v>0</v>
      </c>
      <c r="M110" s="223">
        <v>0</v>
      </c>
      <c r="N110" s="223">
        <v>0</v>
      </c>
      <c r="O110" s="223">
        <v>0</v>
      </c>
      <c r="P110" s="223">
        <v>0</v>
      </c>
      <c r="Q110" s="223">
        <v>0</v>
      </c>
      <c r="R110" s="223">
        <v>0</v>
      </c>
      <c r="S110" s="223">
        <v>0</v>
      </c>
      <c r="T110" s="223">
        <v>5.1279380926128182</v>
      </c>
      <c r="U110" s="223">
        <v>3.9148249615377151</v>
      </c>
      <c r="V110" s="223">
        <v>4.2184224846196701</v>
      </c>
      <c r="W110" s="223">
        <v>3.5597985495244679</v>
      </c>
      <c r="X110" s="223">
        <v>2.8918581403540031</v>
      </c>
      <c r="Y110" s="223">
        <v>2.4309245779834452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0</v>
      </c>
      <c r="C115" s="260">
        <v>0</v>
      </c>
      <c r="D115" s="260">
        <v>0</v>
      </c>
      <c r="E115" s="260">
        <v>0</v>
      </c>
      <c r="F115" s="260">
        <v>0</v>
      </c>
      <c r="G115" s="260">
        <v>0</v>
      </c>
      <c r="H115" s="260">
        <v>0</v>
      </c>
      <c r="I115" s="260">
        <v>0</v>
      </c>
      <c r="J115" s="260">
        <v>0</v>
      </c>
      <c r="K115" s="260">
        <v>0</v>
      </c>
      <c r="L115" s="260">
        <v>0</v>
      </c>
      <c r="M115" s="260">
        <v>0</v>
      </c>
      <c r="N115" s="260">
        <v>0</v>
      </c>
      <c r="O115" s="260">
        <v>0</v>
      </c>
      <c r="P115" s="260">
        <v>0</v>
      </c>
      <c r="Q115" s="260">
        <v>0</v>
      </c>
      <c r="R115" s="260">
        <v>0</v>
      </c>
      <c r="S115" s="260">
        <v>0</v>
      </c>
      <c r="T115" s="260">
        <v>0.21601548451864991</v>
      </c>
      <c r="U115" s="260">
        <v>0.1069941451418126</v>
      </c>
      <c r="V115" s="260">
        <v>0.14925989551382249</v>
      </c>
      <c r="W115" s="260">
        <v>9.0624283353558641E-2</v>
      </c>
      <c r="X115" s="260">
        <v>4.3168932989498372E-2</v>
      </c>
      <c r="Y115" s="260">
        <v>2.0574827527806282E-2</v>
      </c>
      <c r="DA115" s="68" t="s">
        <v>1362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0</v>
      </c>
      <c r="O116" s="226">
        <v>0</v>
      </c>
      <c r="P116" s="226">
        <v>0</v>
      </c>
      <c r="Q116" s="226">
        <v>0</v>
      </c>
      <c r="R116" s="226">
        <v>0</v>
      </c>
      <c r="S116" s="226">
        <v>0</v>
      </c>
      <c r="T116" s="226">
        <v>0.21601548451864991</v>
      </c>
      <c r="U116" s="226">
        <v>0.1069941451418126</v>
      </c>
      <c r="V116" s="226">
        <v>0.14925989551382249</v>
      </c>
      <c r="W116" s="226">
        <v>9.0624283353558641E-2</v>
      </c>
      <c r="X116" s="226">
        <v>4.3168932989498372E-2</v>
      </c>
      <c r="Y116" s="226">
        <v>2.0574827527806282E-2</v>
      </c>
      <c r="DA116" s="69" t="s">
        <v>1363</v>
      </c>
    </row>
    <row r="117" spans="1:105" ht="12" customHeight="1" x14ac:dyDescent="0.25">
      <c r="A117" s="37" t="s">
        <v>35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X117" s="226">
        <v>0</v>
      </c>
      <c r="Y117" s="226">
        <v>0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0</v>
      </c>
      <c r="C121" s="261">
        <f t="shared" si="5"/>
        <v>0</v>
      </c>
      <c r="D121" s="261">
        <f t="shared" si="5"/>
        <v>0</v>
      </c>
      <c r="E121" s="261">
        <f t="shared" si="5"/>
        <v>0</v>
      </c>
      <c r="F121" s="261">
        <f t="shared" si="5"/>
        <v>0</v>
      </c>
      <c r="G121" s="261">
        <f t="shared" si="5"/>
        <v>0</v>
      </c>
      <c r="H121" s="261">
        <f t="shared" si="5"/>
        <v>0</v>
      </c>
      <c r="I121" s="261">
        <f t="shared" si="5"/>
        <v>0</v>
      </c>
      <c r="J121" s="261">
        <f t="shared" si="5"/>
        <v>0</v>
      </c>
      <c r="K121" s="261">
        <f t="shared" si="5"/>
        <v>0</v>
      </c>
      <c r="L121" s="261">
        <f t="shared" si="5"/>
        <v>0</v>
      </c>
      <c r="M121" s="261">
        <f t="shared" si="5"/>
        <v>0</v>
      </c>
      <c r="N121" s="261">
        <f t="shared" si="5"/>
        <v>0</v>
      </c>
      <c r="O121" s="261">
        <f t="shared" si="5"/>
        <v>0</v>
      </c>
      <c r="P121" s="261">
        <f t="shared" si="5"/>
        <v>0</v>
      </c>
      <c r="Q121" s="261">
        <f t="shared" si="5"/>
        <v>0</v>
      </c>
      <c r="R121" s="261">
        <f t="shared" si="5"/>
        <v>0</v>
      </c>
      <c r="S121" s="261">
        <f t="shared" si="5"/>
        <v>0</v>
      </c>
      <c r="T121" s="261">
        <f t="shared" si="5"/>
        <v>2.9587817441202389</v>
      </c>
      <c r="U121" s="261">
        <f t="shared" si="5"/>
        <v>2.3350589247884619</v>
      </c>
      <c r="V121" s="261">
        <f t="shared" si="5"/>
        <v>2.4987042207635559</v>
      </c>
      <c r="W121" s="261">
        <f t="shared" si="5"/>
        <v>2.189039577366001</v>
      </c>
      <c r="X121" s="261">
        <f t="shared" si="5"/>
        <v>1.847712711877509</v>
      </c>
      <c r="Y121" s="261">
        <f t="shared" si="5"/>
        <v>1.636119236664451</v>
      </c>
      <c r="DA121" s="70"/>
    </row>
    <row r="122" spans="1:105" ht="12" customHeight="1" x14ac:dyDescent="0.25">
      <c r="A122" s="60" t="s">
        <v>1052</v>
      </c>
      <c r="B122" s="262">
        <v>0</v>
      </c>
      <c r="C122" s="262">
        <v>0</v>
      </c>
      <c r="D122" s="262">
        <v>0</v>
      </c>
      <c r="E122" s="262">
        <v>0</v>
      </c>
      <c r="F122" s="262">
        <v>0</v>
      </c>
      <c r="G122" s="262">
        <v>0</v>
      </c>
      <c r="H122" s="262">
        <v>0</v>
      </c>
      <c r="I122" s="262">
        <v>0</v>
      </c>
      <c r="J122" s="262">
        <v>0</v>
      </c>
      <c r="K122" s="262">
        <v>0</v>
      </c>
      <c r="L122" s="262">
        <v>0</v>
      </c>
      <c r="M122" s="262">
        <v>0</v>
      </c>
      <c r="N122" s="262">
        <v>0</v>
      </c>
      <c r="O122" s="262">
        <v>0</v>
      </c>
      <c r="P122" s="262">
        <v>0</v>
      </c>
      <c r="Q122" s="262">
        <v>0</v>
      </c>
      <c r="R122" s="262">
        <v>0</v>
      </c>
      <c r="S122" s="262">
        <v>0</v>
      </c>
      <c r="T122" s="262">
        <v>2.9587817441202389</v>
      </c>
      <c r="U122" s="262">
        <v>2.3350589247884619</v>
      </c>
      <c r="V122" s="262">
        <v>2.4987042207635559</v>
      </c>
      <c r="W122" s="262">
        <v>2.189039577366001</v>
      </c>
      <c r="X122" s="262">
        <v>1.847712711877509</v>
      </c>
      <c r="Y122" s="262">
        <v>1.636119236664451</v>
      </c>
      <c r="DA122" s="72" t="s">
        <v>1368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0.50966247237521156</v>
      </c>
      <c r="U125" s="229">
        <v>0.54143690427196989</v>
      </c>
      <c r="V125" s="229">
        <v>0.38075927077745891</v>
      </c>
      <c r="W125" s="229">
        <v>0.38046785170154163</v>
      </c>
      <c r="X125" s="229">
        <v>0.46908313812879487</v>
      </c>
      <c r="Y125" s="229">
        <v>0.54449035163656534</v>
      </c>
      <c r="DA125" s="73" t="s">
        <v>1371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0</v>
      </c>
      <c r="T126" s="229">
        <v>2.0354375538963332</v>
      </c>
      <c r="U126" s="229">
        <v>1.32123060397041</v>
      </c>
      <c r="V126" s="229">
        <v>2.1179449499860969</v>
      </c>
      <c r="W126" s="229">
        <v>1.8085717256644589</v>
      </c>
      <c r="X126" s="229">
        <v>1.085881557746373</v>
      </c>
      <c r="Y126" s="229">
        <v>0.77120422344422879</v>
      </c>
      <c r="DA126" s="73" t="s">
        <v>1372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0.41368171784869467</v>
      </c>
      <c r="U127" s="229">
        <v>0.47239141654608252</v>
      </c>
      <c r="V127" s="229">
        <v>0</v>
      </c>
      <c r="W127" s="229">
        <v>0</v>
      </c>
      <c r="X127" s="229">
        <v>0.29274801600234079</v>
      </c>
      <c r="Y127" s="229">
        <v>0.32042466158365629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1374</v>
      </c>
    </row>
    <row r="129" spans="1:105" ht="12" customHeight="1" x14ac:dyDescent="0.25">
      <c r="A129" s="64" t="s">
        <v>35</v>
      </c>
      <c r="B129" s="229">
        <v>0</v>
      </c>
      <c r="C129" s="229">
        <v>0</v>
      </c>
      <c r="D129" s="229">
        <v>0</v>
      </c>
      <c r="E129" s="229">
        <v>0</v>
      </c>
      <c r="F129" s="229">
        <v>0</v>
      </c>
      <c r="G129" s="229">
        <v>0</v>
      </c>
      <c r="H129" s="229">
        <v>0</v>
      </c>
      <c r="I129" s="229">
        <v>0</v>
      </c>
      <c r="J129" s="229">
        <v>0</v>
      </c>
      <c r="K129" s="229">
        <v>0</v>
      </c>
      <c r="L129" s="229">
        <v>0</v>
      </c>
      <c r="M129" s="229">
        <v>0</v>
      </c>
      <c r="N129" s="229">
        <v>0</v>
      </c>
      <c r="O129" s="229">
        <v>0</v>
      </c>
      <c r="P129" s="229">
        <v>0</v>
      </c>
      <c r="Q129" s="229">
        <v>0</v>
      </c>
      <c r="R129" s="229">
        <v>0</v>
      </c>
      <c r="S129" s="229">
        <v>0</v>
      </c>
      <c r="T129" s="229">
        <v>0</v>
      </c>
      <c r="U129" s="229">
        <v>0</v>
      </c>
      <c r="V129" s="229">
        <v>0</v>
      </c>
      <c r="W129" s="229">
        <v>0</v>
      </c>
      <c r="X129" s="229">
        <v>0</v>
      </c>
      <c r="Y129" s="229">
        <v>0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0</v>
      </c>
      <c r="C134" s="261">
        <v>0</v>
      </c>
      <c r="D134" s="261">
        <v>0</v>
      </c>
      <c r="E134" s="261">
        <v>0</v>
      </c>
      <c r="F134" s="261">
        <v>0</v>
      </c>
      <c r="G134" s="261">
        <v>0</v>
      </c>
      <c r="H134" s="261">
        <v>0</v>
      </c>
      <c r="I134" s="261">
        <v>0</v>
      </c>
      <c r="J134" s="261">
        <v>0</v>
      </c>
      <c r="K134" s="261">
        <v>0</v>
      </c>
      <c r="L134" s="261">
        <v>0</v>
      </c>
      <c r="M134" s="261">
        <v>0</v>
      </c>
      <c r="N134" s="261">
        <v>0</v>
      </c>
      <c r="O134" s="261">
        <v>0</v>
      </c>
      <c r="P134" s="261">
        <v>0</v>
      </c>
      <c r="Q134" s="261">
        <v>0</v>
      </c>
      <c r="R134" s="261">
        <v>0</v>
      </c>
      <c r="S134" s="261">
        <v>0</v>
      </c>
      <c r="T134" s="261">
        <v>1.620381484730739</v>
      </c>
      <c r="U134" s="261">
        <v>1.21015949721472</v>
      </c>
      <c r="V134" s="261">
        <v>1.289441606269208</v>
      </c>
      <c r="W134" s="261">
        <v>1.0339443598458271</v>
      </c>
      <c r="X134" s="261">
        <v>0.79317349134654247</v>
      </c>
      <c r="Y134" s="261">
        <v>0.59022436915337662</v>
      </c>
      <c r="DA134" s="70" t="s">
        <v>1380</v>
      </c>
    </row>
    <row r="135" spans="1:105" ht="12" customHeight="1" x14ac:dyDescent="0.25">
      <c r="A135" s="60" t="s">
        <v>1012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1.620381484730739</v>
      </c>
      <c r="U135" s="262">
        <v>1.21015949721472</v>
      </c>
      <c r="V135" s="262">
        <v>1.289441606269208</v>
      </c>
      <c r="W135" s="262">
        <v>1.0339443598458271</v>
      </c>
      <c r="X135" s="262">
        <v>0.79317349134654247</v>
      </c>
      <c r="Y135" s="262">
        <v>0.59022436915337662</v>
      </c>
      <c r="DA135" s="72" t="s">
        <v>1381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0.27911745614222078</v>
      </c>
      <c r="U137" s="295">
        <v>0.28060320229675578</v>
      </c>
      <c r="V137" s="295">
        <v>0.1964885806144549</v>
      </c>
      <c r="W137" s="295">
        <v>0.1797055628582156</v>
      </c>
      <c r="X137" s="295">
        <v>0.2013648052587918</v>
      </c>
      <c r="Y137" s="295">
        <v>0.19642301557432371</v>
      </c>
      <c r="DA137" s="122" t="s">
        <v>1383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</v>
      </c>
      <c r="O138" s="295">
        <v>0</v>
      </c>
      <c r="P138" s="295">
        <v>0</v>
      </c>
      <c r="Q138" s="295">
        <v>0</v>
      </c>
      <c r="R138" s="295">
        <v>0</v>
      </c>
      <c r="S138" s="295">
        <v>0</v>
      </c>
      <c r="T138" s="295">
        <v>1.1147105839129481</v>
      </c>
      <c r="U138" s="295">
        <v>0.68473636636402235</v>
      </c>
      <c r="V138" s="295">
        <v>1.0929530256547531</v>
      </c>
      <c r="W138" s="295">
        <v>0.85423879698761118</v>
      </c>
      <c r="X138" s="295">
        <v>0.46613981752137829</v>
      </c>
      <c r="Y138" s="295">
        <v>0.27820926254664091</v>
      </c>
      <c r="DA138" s="122" t="s">
        <v>1384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0.2265534446755697</v>
      </c>
      <c r="U139" s="295">
        <v>0.2448199285539423</v>
      </c>
      <c r="V139" s="295">
        <v>0</v>
      </c>
      <c r="W139" s="295">
        <v>0</v>
      </c>
      <c r="X139" s="295">
        <v>0.1256688685663723</v>
      </c>
      <c r="Y139" s="295">
        <v>0.115592091032412</v>
      </c>
      <c r="DA139" s="122" t="s">
        <v>1385</v>
      </c>
    </row>
    <row r="140" spans="1:105" ht="12" customHeight="1" x14ac:dyDescent="0.25">
      <c r="A140" s="59" t="s">
        <v>35</v>
      </c>
      <c r="B140" s="295">
        <v>0</v>
      </c>
      <c r="C140" s="295">
        <v>0</v>
      </c>
      <c r="D140" s="295">
        <v>0</v>
      </c>
      <c r="E140" s="295">
        <v>0</v>
      </c>
      <c r="F140" s="295">
        <v>0</v>
      </c>
      <c r="G140" s="295">
        <v>0</v>
      </c>
      <c r="H140" s="295">
        <v>0</v>
      </c>
      <c r="I140" s="295">
        <v>0</v>
      </c>
      <c r="J140" s="295">
        <v>0</v>
      </c>
      <c r="K140" s="295">
        <v>0</v>
      </c>
      <c r="L140" s="295">
        <v>0</v>
      </c>
      <c r="M140" s="295">
        <v>0</v>
      </c>
      <c r="N140" s="295">
        <v>0</v>
      </c>
      <c r="O140" s="295">
        <v>0</v>
      </c>
      <c r="P140" s="295">
        <v>0</v>
      </c>
      <c r="Q140" s="295">
        <v>0</v>
      </c>
      <c r="R140" s="295">
        <v>0</v>
      </c>
      <c r="S140" s="295">
        <v>0</v>
      </c>
      <c r="T140" s="295">
        <v>0</v>
      </c>
      <c r="U140" s="295">
        <v>0</v>
      </c>
      <c r="V140" s="295">
        <v>0</v>
      </c>
      <c r="W140" s="295">
        <v>0</v>
      </c>
      <c r="X140" s="295">
        <v>0</v>
      </c>
      <c r="Y140" s="295">
        <v>0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0</v>
      </c>
      <c r="C142" s="261">
        <f t="shared" si="6"/>
        <v>0</v>
      </c>
      <c r="D142" s="261">
        <f t="shared" si="6"/>
        <v>0</v>
      </c>
      <c r="E142" s="261">
        <f t="shared" si="6"/>
        <v>0</v>
      </c>
      <c r="F142" s="261">
        <f t="shared" si="6"/>
        <v>0</v>
      </c>
      <c r="G142" s="261">
        <f t="shared" si="6"/>
        <v>0</v>
      </c>
      <c r="H142" s="261">
        <f t="shared" si="6"/>
        <v>0</v>
      </c>
      <c r="I142" s="261">
        <f t="shared" si="6"/>
        <v>0</v>
      </c>
      <c r="J142" s="261">
        <f t="shared" si="6"/>
        <v>0</v>
      </c>
      <c r="K142" s="261">
        <f t="shared" si="6"/>
        <v>0</v>
      </c>
      <c r="L142" s="261">
        <f t="shared" si="6"/>
        <v>0</v>
      </c>
      <c r="M142" s="261">
        <f t="shared" si="6"/>
        <v>0</v>
      </c>
      <c r="N142" s="261">
        <f t="shared" si="6"/>
        <v>0</v>
      </c>
      <c r="O142" s="261">
        <f t="shared" si="6"/>
        <v>0</v>
      </c>
      <c r="P142" s="261">
        <f t="shared" si="6"/>
        <v>0</v>
      </c>
      <c r="Q142" s="261">
        <f t="shared" si="6"/>
        <v>0</v>
      </c>
      <c r="R142" s="261">
        <f t="shared" si="6"/>
        <v>0</v>
      </c>
      <c r="S142" s="261">
        <f t="shared" si="6"/>
        <v>0</v>
      </c>
      <c r="T142" s="261">
        <f t="shared" si="6"/>
        <v>0.33275937924319099</v>
      </c>
      <c r="U142" s="261">
        <f t="shared" si="6"/>
        <v>0.26261239439271922</v>
      </c>
      <c r="V142" s="261">
        <f t="shared" si="6"/>
        <v>0.28101676207308418</v>
      </c>
      <c r="W142" s="261">
        <f t="shared" si="6"/>
        <v>0.2461903289590818</v>
      </c>
      <c r="X142" s="261">
        <f t="shared" si="6"/>
        <v>0.2078030041404523</v>
      </c>
      <c r="Y142" s="261">
        <f t="shared" si="6"/>
        <v>0.1840061446378119</v>
      </c>
      <c r="DA142" s="70"/>
    </row>
    <row r="143" spans="1:105" ht="12" customHeight="1" x14ac:dyDescent="0.25">
      <c r="A143" s="60" t="s">
        <v>1022</v>
      </c>
      <c r="B143" s="262">
        <v>0</v>
      </c>
      <c r="C143" s="262">
        <v>0</v>
      </c>
      <c r="D143" s="262">
        <v>0</v>
      </c>
      <c r="E143" s="262">
        <v>0</v>
      </c>
      <c r="F143" s="262">
        <v>0</v>
      </c>
      <c r="G143" s="262">
        <v>0</v>
      </c>
      <c r="H143" s="262">
        <v>0</v>
      </c>
      <c r="I143" s="262">
        <v>0</v>
      </c>
      <c r="J143" s="262">
        <v>0</v>
      </c>
      <c r="K143" s="262">
        <v>0</v>
      </c>
      <c r="L143" s="262">
        <v>0</v>
      </c>
      <c r="M143" s="262">
        <v>0</v>
      </c>
      <c r="N143" s="262">
        <v>0</v>
      </c>
      <c r="O143" s="262">
        <v>0</v>
      </c>
      <c r="P143" s="262">
        <v>0</v>
      </c>
      <c r="Q143" s="262">
        <v>0</v>
      </c>
      <c r="R143" s="262">
        <v>0</v>
      </c>
      <c r="S143" s="262">
        <v>0</v>
      </c>
      <c r="T143" s="262">
        <v>0</v>
      </c>
      <c r="U143" s="262">
        <v>0</v>
      </c>
      <c r="V143" s="262">
        <v>0</v>
      </c>
      <c r="W143" s="262">
        <v>0</v>
      </c>
      <c r="X143" s="262">
        <v>0</v>
      </c>
      <c r="Y143" s="262">
        <v>0</v>
      </c>
      <c r="DA143" s="72" t="s">
        <v>1388</v>
      </c>
    </row>
    <row r="144" spans="1:105" ht="12" customHeight="1" x14ac:dyDescent="0.25">
      <c r="A144" s="60" t="s">
        <v>1024</v>
      </c>
      <c r="B144" s="262">
        <v>0</v>
      </c>
      <c r="C144" s="262">
        <v>0</v>
      </c>
      <c r="D144" s="262">
        <v>0</v>
      </c>
      <c r="E144" s="262">
        <v>0</v>
      </c>
      <c r="F144" s="262">
        <v>0</v>
      </c>
      <c r="G144" s="262">
        <v>0</v>
      </c>
      <c r="H144" s="262">
        <v>0</v>
      </c>
      <c r="I144" s="262">
        <v>0</v>
      </c>
      <c r="J144" s="262">
        <v>0</v>
      </c>
      <c r="K144" s="262">
        <v>0</v>
      </c>
      <c r="L144" s="262">
        <v>0</v>
      </c>
      <c r="M144" s="262">
        <v>0</v>
      </c>
      <c r="N144" s="262">
        <v>0</v>
      </c>
      <c r="O144" s="262">
        <v>0</v>
      </c>
      <c r="P144" s="262">
        <v>0</v>
      </c>
      <c r="Q144" s="262">
        <v>0</v>
      </c>
      <c r="R144" s="262">
        <v>0</v>
      </c>
      <c r="S144" s="262">
        <v>0</v>
      </c>
      <c r="T144" s="262">
        <v>0.33275937924319099</v>
      </c>
      <c r="U144" s="262">
        <v>0.26261239439271922</v>
      </c>
      <c r="V144" s="262">
        <v>0.28101676207308418</v>
      </c>
      <c r="W144" s="262">
        <v>0.2461903289590818</v>
      </c>
      <c r="X144" s="262">
        <v>0.2078030041404523</v>
      </c>
      <c r="Y144" s="262">
        <v>0.1840061446378119</v>
      </c>
      <c r="DA144" s="72" t="s">
        <v>1389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5.7319188300437682E-2</v>
      </c>
      <c r="U147" s="229">
        <v>6.0892699680512197E-2</v>
      </c>
      <c r="V147" s="229">
        <v>4.2822090151387777E-2</v>
      </c>
      <c r="W147" s="229">
        <v>4.2789315705961201E-2</v>
      </c>
      <c r="X147" s="229">
        <v>5.2755433606204681E-2</v>
      </c>
      <c r="Y147" s="229">
        <v>6.1236105628454662E-2</v>
      </c>
      <c r="DA147" s="73" t="s">
        <v>1392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0.22891547788842179</v>
      </c>
      <c r="U148" s="229">
        <v>0.14859219558454639</v>
      </c>
      <c r="V148" s="229">
        <v>0.23819467192169641</v>
      </c>
      <c r="W148" s="229">
        <v>0.2034010132531206</v>
      </c>
      <c r="X148" s="229">
        <v>0.12212366586530771</v>
      </c>
      <c r="Y148" s="229">
        <v>8.6733480485000569E-2</v>
      </c>
      <c r="DA148" s="73" t="s">
        <v>1393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4.6524713054331479E-2</v>
      </c>
      <c r="U149" s="229">
        <v>5.3127499127660592E-2</v>
      </c>
      <c r="V149" s="229">
        <v>0</v>
      </c>
      <c r="W149" s="229">
        <v>0</v>
      </c>
      <c r="X149" s="229">
        <v>3.2923904668939949E-2</v>
      </c>
      <c r="Y149" s="229">
        <v>3.6036558524356638E-2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1395</v>
      </c>
    </row>
    <row r="151" spans="1:105" ht="12" customHeight="1" x14ac:dyDescent="0.25">
      <c r="A151" s="64" t="s">
        <v>35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0</v>
      </c>
      <c r="C160" s="232">
        <f t="shared" si="7"/>
        <v>0</v>
      </c>
      <c r="D160" s="232">
        <f t="shared" si="7"/>
        <v>0</v>
      </c>
      <c r="E160" s="232">
        <f t="shared" si="7"/>
        <v>0</v>
      </c>
      <c r="F160" s="232">
        <f t="shared" si="7"/>
        <v>0</v>
      </c>
      <c r="G160" s="232">
        <f t="shared" si="7"/>
        <v>0</v>
      </c>
      <c r="H160" s="232">
        <f t="shared" si="7"/>
        <v>0</v>
      </c>
      <c r="I160" s="232">
        <f t="shared" si="7"/>
        <v>0</v>
      </c>
      <c r="J160" s="232">
        <f t="shared" si="7"/>
        <v>0</v>
      </c>
      <c r="K160" s="232">
        <f t="shared" si="7"/>
        <v>0</v>
      </c>
      <c r="L160" s="232">
        <f t="shared" si="7"/>
        <v>0</v>
      </c>
      <c r="M160" s="232">
        <f t="shared" si="7"/>
        <v>0</v>
      </c>
      <c r="N160" s="232">
        <f t="shared" si="7"/>
        <v>0</v>
      </c>
      <c r="O160" s="232">
        <f t="shared" si="7"/>
        <v>0</v>
      </c>
      <c r="P160" s="232">
        <f t="shared" si="7"/>
        <v>0</v>
      </c>
      <c r="Q160" s="232">
        <f t="shared" si="7"/>
        <v>0</v>
      </c>
      <c r="R160" s="232">
        <f t="shared" si="7"/>
        <v>0</v>
      </c>
      <c r="S160" s="232">
        <f t="shared" si="7"/>
        <v>0</v>
      </c>
      <c r="T160" s="232">
        <f t="shared" si="7"/>
        <v>0</v>
      </c>
      <c r="U160" s="232">
        <f t="shared" si="7"/>
        <v>0</v>
      </c>
      <c r="V160" s="232">
        <f t="shared" si="7"/>
        <v>0</v>
      </c>
      <c r="W160" s="232">
        <f t="shared" si="7"/>
        <v>0</v>
      </c>
      <c r="X160" s="232">
        <f t="shared" si="7"/>
        <v>0</v>
      </c>
      <c r="Y160" s="232">
        <f t="shared" si="7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0</v>
      </c>
      <c r="C165" s="268">
        <f t="shared" si="12"/>
        <v>0</v>
      </c>
      <c r="D165" s="268">
        <f t="shared" si="12"/>
        <v>0</v>
      </c>
      <c r="E165" s="268">
        <f t="shared" si="12"/>
        <v>0</v>
      </c>
      <c r="F165" s="268">
        <f t="shared" si="12"/>
        <v>0</v>
      </c>
      <c r="G165" s="268">
        <f t="shared" si="12"/>
        <v>0</v>
      </c>
      <c r="H165" s="268">
        <f t="shared" si="12"/>
        <v>0</v>
      </c>
      <c r="I165" s="268">
        <f t="shared" si="12"/>
        <v>0</v>
      </c>
      <c r="J165" s="268">
        <f t="shared" si="12"/>
        <v>0</v>
      </c>
      <c r="K165" s="268">
        <f t="shared" si="12"/>
        <v>0</v>
      </c>
      <c r="L165" s="268">
        <f t="shared" si="12"/>
        <v>0</v>
      </c>
      <c r="M165" s="268">
        <f t="shared" si="12"/>
        <v>0</v>
      </c>
      <c r="N165" s="268">
        <f t="shared" si="12"/>
        <v>0</v>
      </c>
      <c r="O165" s="268">
        <f t="shared" si="12"/>
        <v>0</v>
      </c>
      <c r="P165" s="268">
        <f t="shared" si="12"/>
        <v>0</v>
      </c>
      <c r="Q165" s="268">
        <f t="shared" si="12"/>
        <v>0</v>
      </c>
      <c r="R165" s="268">
        <f t="shared" si="12"/>
        <v>0</v>
      </c>
      <c r="S165" s="268">
        <f t="shared" si="12"/>
        <v>0</v>
      </c>
      <c r="T165" s="268">
        <f t="shared" si="12"/>
        <v>0</v>
      </c>
      <c r="U165" s="268">
        <f t="shared" si="12"/>
        <v>0</v>
      </c>
      <c r="V165" s="268">
        <f t="shared" si="12"/>
        <v>0</v>
      </c>
      <c r="W165" s="268">
        <f t="shared" si="12"/>
        <v>0</v>
      </c>
      <c r="X165" s="268">
        <f t="shared" si="12"/>
        <v>0</v>
      </c>
      <c r="Y165" s="268">
        <f t="shared" si="12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</v>
      </c>
      <c r="C167" s="269">
        <f t="shared" si="14"/>
        <v>0</v>
      </c>
      <c r="D167" s="269">
        <f t="shared" si="14"/>
        <v>0</v>
      </c>
      <c r="E167" s="269">
        <f t="shared" si="14"/>
        <v>0</v>
      </c>
      <c r="F167" s="269">
        <f t="shared" si="14"/>
        <v>0</v>
      </c>
      <c r="G167" s="269">
        <f t="shared" si="14"/>
        <v>0</v>
      </c>
      <c r="H167" s="269">
        <f t="shared" si="14"/>
        <v>0</v>
      </c>
      <c r="I167" s="269">
        <f t="shared" si="14"/>
        <v>0</v>
      </c>
      <c r="J167" s="269">
        <f t="shared" si="14"/>
        <v>0</v>
      </c>
      <c r="K167" s="269">
        <f t="shared" si="14"/>
        <v>0</v>
      </c>
      <c r="L167" s="269">
        <f t="shared" si="14"/>
        <v>0</v>
      </c>
      <c r="M167" s="269">
        <f t="shared" si="14"/>
        <v>0</v>
      </c>
      <c r="N167" s="269">
        <f t="shared" si="14"/>
        <v>0</v>
      </c>
      <c r="O167" s="269">
        <f t="shared" si="14"/>
        <v>0</v>
      </c>
      <c r="P167" s="269">
        <f t="shared" si="14"/>
        <v>0</v>
      </c>
      <c r="Q167" s="269">
        <f t="shared" si="14"/>
        <v>0</v>
      </c>
      <c r="R167" s="269">
        <f t="shared" si="14"/>
        <v>0</v>
      </c>
      <c r="S167" s="269">
        <f t="shared" si="14"/>
        <v>0</v>
      </c>
      <c r="T167" s="269">
        <f t="shared" si="14"/>
        <v>0</v>
      </c>
      <c r="U167" s="269">
        <f t="shared" si="14"/>
        <v>0</v>
      </c>
      <c r="V167" s="269">
        <f t="shared" si="14"/>
        <v>0</v>
      </c>
      <c r="W167" s="269">
        <f t="shared" si="14"/>
        <v>0</v>
      </c>
      <c r="X167" s="269">
        <f t="shared" si="14"/>
        <v>0</v>
      </c>
      <c r="Y167" s="269">
        <f t="shared" si="14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</v>
      </c>
      <c r="C168" s="269">
        <f t="shared" si="15"/>
        <v>0</v>
      </c>
      <c r="D168" s="269">
        <f t="shared" si="15"/>
        <v>0</v>
      </c>
      <c r="E168" s="269">
        <f t="shared" si="15"/>
        <v>0</v>
      </c>
      <c r="F168" s="269">
        <f t="shared" si="15"/>
        <v>0</v>
      </c>
      <c r="G168" s="269">
        <f t="shared" si="15"/>
        <v>0</v>
      </c>
      <c r="H168" s="269">
        <f t="shared" si="15"/>
        <v>0</v>
      </c>
      <c r="I168" s="269">
        <f t="shared" si="15"/>
        <v>0</v>
      </c>
      <c r="J168" s="269">
        <f t="shared" si="15"/>
        <v>0</v>
      </c>
      <c r="K168" s="269">
        <f t="shared" si="15"/>
        <v>0</v>
      </c>
      <c r="L168" s="269">
        <f t="shared" si="15"/>
        <v>0</v>
      </c>
      <c r="M168" s="269">
        <f t="shared" si="15"/>
        <v>0</v>
      </c>
      <c r="N168" s="269">
        <f t="shared" si="15"/>
        <v>0</v>
      </c>
      <c r="O168" s="269">
        <f t="shared" si="15"/>
        <v>0</v>
      </c>
      <c r="P168" s="269">
        <f t="shared" si="15"/>
        <v>0</v>
      </c>
      <c r="Q168" s="269">
        <f t="shared" si="15"/>
        <v>0</v>
      </c>
      <c r="R168" s="269">
        <f t="shared" si="15"/>
        <v>0</v>
      </c>
      <c r="S168" s="269">
        <f t="shared" si="15"/>
        <v>0</v>
      </c>
      <c r="T168" s="269">
        <f t="shared" si="15"/>
        <v>0</v>
      </c>
      <c r="U168" s="269">
        <f t="shared" si="15"/>
        <v>0</v>
      </c>
      <c r="V168" s="269">
        <f t="shared" si="15"/>
        <v>0</v>
      </c>
      <c r="W168" s="269">
        <f t="shared" si="15"/>
        <v>0</v>
      </c>
      <c r="X168" s="269">
        <f t="shared" si="15"/>
        <v>0</v>
      </c>
      <c r="Y168" s="269">
        <f t="shared" si="15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</v>
      </c>
      <c r="C169" s="318">
        <f t="shared" si="16"/>
        <v>0</v>
      </c>
      <c r="D169" s="318">
        <f t="shared" si="16"/>
        <v>0</v>
      </c>
      <c r="E169" s="318">
        <f t="shared" si="16"/>
        <v>0</v>
      </c>
      <c r="F169" s="318">
        <f t="shared" si="16"/>
        <v>0</v>
      </c>
      <c r="G169" s="318">
        <f t="shared" si="16"/>
        <v>0</v>
      </c>
      <c r="H169" s="318">
        <f t="shared" si="16"/>
        <v>0</v>
      </c>
      <c r="I169" s="318">
        <f t="shared" si="16"/>
        <v>0</v>
      </c>
      <c r="J169" s="318">
        <f t="shared" si="16"/>
        <v>0</v>
      </c>
      <c r="K169" s="318">
        <f t="shared" si="16"/>
        <v>0</v>
      </c>
      <c r="L169" s="318">
        <f t="shared" si="16"/>
        <v>0</v>
      </c>
      <c r="M169" s="318">
        <f t="shared" si="16"/>
        <v>0</v>
      </c>
      <c r="N169" s="318">
        <f t="shared" si="16"/>
        <v>0</v>
      </c>
      <c r="O169" s="318">
        <f t="shared" si="16"/>
        <v>0</v>
      </c>
      <c r="P169" s="318">
        <f t="shared" si="16"/>
        <v>0</v>
      </c>
      <c r="Q169" s="318">
        <f t="shared" si="16"/>
        <v>0</v>
      </c>
      <c r="R169" s="318">
        <f t="shared" si="16"/>
        <v>0</v>
      </c>
      <c r="S169" s="318">
        <f t="shared" si="16"/>
        <v>0</v>
      </c>
      <c r="T169" s="318">
        <f t="shared" si="16"/>
        <v>0</v>
      </c>
      <c r="U169" s="318">
        <f t="shared" si="16"/>
        <v>0</v>
      </c>
      <c r="V169" s="318">
        <f t="shared" si="16"/>
        <v>0</v>
      </c>
      <c r="W169" s="318">
        <f t="shared" si="16"/>
        <v>0</v>
      </c>
      <c r="X169" s="318">
        <f t="shared" si="16"/>
        <v>0</v>
      </c>
      <c r="Y169" s="318">
        <f t="shared" si="16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0</v>
      </c>
      <c r="C171" s="269">
        <f t="shared" si="18"/>
        <v>0</v>
      </c>
      <c r="D171" s="269">
        <f t="shared" si="18"/>
        <v>0</v>
      </c>
      <c r="E171" s="269">
        <f t="shared" si="18"/>
        <v>0</v>
      </c>
      <c r="F171" s="269">
        <f t="shared" si="18"/>
        <v>0</v>
      </c>
      <c r="G171" s="269">
        <f t="shared" si="18"/>
        <v>0</v>
      </c>
      <c r="H171" s="269">
        <f t="shared" si="18"/>
        <v>0</v>
      </c>
      <c r="I171" s="269">
        <f t="shared" si="18"/>
        <v>0</v>
      </c>
      <c r="J171" s="269">
        <f t="shared" si="18"/>
        <v>0</v>
      </c>
      <c r="K171" s="269">
        <f t="shared" si="18"/>
        <v>0</v>
      </c>
      <c r="L171" s="269">
        <f t="shared" si="18"/>
        <v>0</v>
      </c>
      <c r="M171" s="269">
        <f t="shared" si="18"/>
        <v>0</v>
      </c>
      <c r="N171" s="269">
        <f t="shared" si="18"/>
        <v>0</v>
      </c>
      <c r="O171" s="269">
        <f t="shared" si="18"/>
        <v>0</v>
      </c>
      <c r="P171" s="269">
        <f t="shared" si="18"/>
        <v>0</v>
      </c>
      <c r="Q171" s="269">
        <f t="shared" si="18"/>
        <v>0</v>
      </c>
      <c r="R171" s="269">
        <f t="shared" si="18"/>
        <v>0</v>
      </c>
      <c r="S171" s="269">
        <f t="shared" si="18"/>
        <v>0</v>
      </c>
      <c r="T171" s="269">
        <f t="shared" si="18"/>
        <v>0</v>
      </c>
      <c r="U171" s="269">
        <f t="shared" si="18"/>
        <v>0</v>
      </c>
      <c r="V171" s="269">
        <f t="shared" si="18"/>
        <v>0</v>
      </c>
      <c r="W171" s="269">
        <f t="shared" si="18"/>
        <v>0</v>
      </c>
      <c r="X171" s="269">
        <f t="shared" si="18"/>
        <v>0</v>
      </c>
      <c r="Y171" s="269">
        <f t="shared" si="18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0</v>
      </c>
      <c r="C172" s="318">
        <f t="shared" si="19"/>
        <v>0</v>
      </c>
      <c r="D172" s="318">
        <f t="shared" si="19"/>
        <v>0</v>
      </c>
      <c r="E172" s="318">
        <f t="shared" si="19"/>
        <v>0</v>
      </c>
      <c r="F172" s="318">
        <f t="shared" si="19"/>
        <v>0</v>
      </c>
      <c r="G172" s="318">
        <f t="shared" si="19"/>
        <v>0</v>
      </c>
      <c r="H172" s="318">
        <f t="shared" si="19"/>
        <v>0</v>
      </c>
      <c r="I172" s="318">
        <f t="shared" si="19"/>
        <v>0</v>
      </c>
      <c r="J172" s="318">
        <f t="shared" si="19"/>
        <v>0</v>
      </c>
      <c r="K172" s="318">
        <f t="shared" si="19"/>
        <v>0</v>
      </c>
      <c r="L172" s="318">
        <f t="shared" si="19"/>
        <v>0</v>
      </c>
      <c r="M172" s="318">
        <f t="shared" si="19"/>
        <v>0</v>
      </c>
      <c r="N172" s="318">
        <f t="shared" si="19"/>
        <v>0</v>
      </c>
      <c r="O172" s="318">
        <f t="shared" si="19"/>
        <v>0</v>
      </c>
      <c r="P172" s="318">
        <f t="shared" si="19"/>
        <v>0</v>
      </c>
      <c r="Q172" s="318">
        <f t="shared" si="19"/>
        <v>0</v>
      </c>
      <c r="R172" s="318">
        <f t="shared" si="19"/>
        <v>0</v>
      </c>
      <c r="S172" s="318">
        <f t="shared" si="19"/>
        <v>0</v>
      </c>
      <c r="T172" s="318">
        <f t="shared" si="19"/>
        <v>0</v>
      </c>
      <c r="U172" s="318">
        <f t="shared" si="19"/>
        <v>0</v>
      </c>
      <c r="V172" s="318">
        <f t="shared" si="19"/>
        <v>0</v>
      </c>
      <c r="W172" s="318">
        <f t="shared" si="19"/>
        <v>0</v>
      </c>
      <c r="X172" s="318">
        <f t="shared" si="19"/>
        <v>0</v>
      </c>
      <c r="Y172" s="318">
        <f t="shared" si="19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0</v>
      </c>
      <c r="C173" s="318">
        <f t="shared" si="20"/>
        <v>0</v>
      </c>
      <c r="D173" s="318">
        <f t="shared" si="20"/>
        <v>0</v>
      </c>
      <c r="E173" s="318">
        <f t="shared" si="20"/>
        <v>0</v>
      </c>
      <c r="F173" s="318">
        <f t="shared" si="20"/>
        <v>0</v>
      </c>
      <c r="G173" s="318">
        <f t="shared" si="20"/>
        <v>0</v>
      </c>
      <c r="H173" s="318">
        <f t="shared" si="20"/>
        <v>0</v>
      </c>
      <c r="I173" s="318">
        <f t="shared" si="20"/>
        <v>0</v>
      </c>
      <c r="J173" s="318">
        <f t="shared" si="20"/>
        <v>0</v>
      </c>
      <c r="K173" s="318">
        <f t="shared" si="20"/>
        <v>0</v>
      </c>
      <c r="L173" s="318">
        <f t="shared" si="20"/>
        <v>0</v>
      </c>
      <c r="M173" s="318">
        <f t="shared" si="20"/>
        <v>0</v>
      </c>
      <c r="N173" s="318">
        <f t="shared" si="20"/>
        <v>0</v>
      </c>
      <c r="O173" s="318">
        <f t="shared" si="20"/>
        <v>0</v>
      </c>
      <c r="P173" s="318">
        <f t="shared" si="20"/>
        <v>0</v>
      </c>
      <c r="Q173" s="318">
        <f t="shared" si="20"/>
        <v>0</v>
      </c>
      <c r="R173" s="318">
        <f t="shared" si="20"/>
        <v>0</v>
      </c>
      <c r="S173" s="318">
        <f t="shared" si="20"/>
        <v>0</v>
      </c>
      <c r="T173" s="318">
        <f t="shared" si="20"/>
        <v>0</v>
      </c>
      <c r="U173" s="318">
        <f t="shared" si="20"/>
        <v>0</v>
      </c>
      <c r="V173" s="318">
        <f t="shared" si="20"/>
        <v>0</v>
      </c>
      <c r="W173" s="318">
        <f t="shared" si="20"/>
        <v>0</v>
      </c>
      <c r="X173" s="318">
        <f t="shared" si="20"/>
        <v>0</v>
      </c>
      <c r="Y173" s="318">
        <f t="shared" si="20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</v>
      </c>
      <c r="C176" s="310">
        <f t="shared" si="23"/>
        <v>0</v>
      </c>
      <c r="D176" s="310">
        <f t="shared" si="23"/>
        <v>0</v>
      </c>
      <c r="E176" s="310">
        <f t="shared" si="23"/>
        <v>0</v>
      </c>
      <c r="F176" s="310">
        <f t="shared" si="23"/>
        <v>0</v>
      </c>
      <c r="G176" s="310">
        <f t="shared" si="23"/>
        <v>0</v>
      </c>
      <c r="H176" s="310">
        <f t="shared" si="23"/>
        <v>0</v>
      </c>
      <c r="I176" s="310">
        <f t="shared" si="23"/>
        <v>0</v>
      </c>
      <c r="J176" s="310">
        <f t="shared" si="23"/>
        <v>0</v>
      </c>
      <c r="K176" s="310">
        <f t="shared" si="23"/>
        <v>0</v>
      </c>
      <c r="L176" s="310">
        <f t="shared" si="23"/>
        <v>0</v>
      </c>
      <c r="M176" s="310">
        <f t="shared" si="23"/>
        <v>0</v>
      </c>
      <c r="N176" s="310">
        <f t="shared" si="23"/>
        <v>0</v>
      </c>
      <c r="O176" s="310">
        <f t="shared" si="23"/>
        <v>0</v>
      </c>
      <c r="P176" s="310">
        <f t="shared" si="23"/>
        <v>0</v>
      </c>
      <c r="Q176" s="310">
        <f t="shared" si="23"/>
        <v>0</v>
      </c>
      <c r="R176" s="310">
        <f t="shared" si="23"/>
        <v>0</v>
      </c>
      <c r="S176" s="310">
        <f t="shared" si="23"/>
        <v>0</v>
      </c>
      <c r="T176" s="310">
        <f t="shared" si="23"/>
        <v>0</v>
      </c>
      <c r="U176" s="310">
        <f t="shared" si="23"/>
        <v>0</v>
      </c>
      <c r="V176" s="310">
        <f t="shared" si="23"/>
        <v>0</v>
      </c>
      <c r="W176" s="310">
        <f t="shared" si="23"/>
        <v>0</v>
      </c>
      <c r="X176" s="310">
        <f t="shared" si="23"/>
        <v>0</v>
      </c>
      <c r="Y176" s="310">
        <f t="shared" si="23"/>
        <v>0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0</v>
      </c>
      <c r="C178" s="232">
        <f t="shared" si="24"/>
        <v>0</v>
      </c>
      <c r="D178" s="232">
        <f t="shared" si="24"/>
        <v>0</v>
      </c>
      <c r="E178" s="232">
        <f t="shared" si="24"/>
        <v>0</v>
      </c>
      <c r="F178" s="232">
        <f t="shared" si="24"/>
        <v>0</v>
      </c>
      <c r="G178" s="232">
        <f t="shared" si="24"/>
        <v>0</v>
      </c>
      <c r="H178" s="232">
        <f t="shared" si="24"/>
        <v>0</v>
      </c>
      <c r="I178" s="232">
        <f t="shared" si="24"/>
        <v>0</v>
      </c>
      <c r="J178" s="232">
        <f t="shared" si="24"/>
        <v>0</v>
      </c>
      <c r="K178" s="232">
        <f t="shared" si="24"/>
        <v>0</v>
      </c>
      <c r="L178" s="232">
        <f t="shared" si="24"/>
        <v>0</v>
      </c>
      <c r="M178" s="232">
        <f t="shared" si="24"/>
        <v>0</v>
      </c>
      <c r="N178" s="232">
        <f t="shared" si="24"/>
        <v>0</v>
      </c>
      <c r="O178" s="232">
        <f t="shared" si="24"/>
        <v>0</v>
      </c>
      <c r="P178" s="232">
        <f t="shared" si="24"/>
        <v>0</v>
      </c>
      <c r="Q178" s="232">
        <f t="shared" si="24"/>
        <v>0</v>
      </c>
      <c r="R178" s="232">
        <f t="shared" si="24"/>
        <v>0</v>
      </c>
      <c r="S178" s="232">
        <f t="shared" si="24"/>
        <v>0</v>
      </c>
      <c r="T178" s="232">
        <f t="shared" si="24"/>
        <v>0.99999999999999989</v>
      </c>
      <c r="U178" s="232">
        <f t="shared" si="24"/>
        <v>1.0000000000000002</v>
      </c>
      <c r="V178" s="232">
        <f t="shared" si="24"/>
        <v>1</v>
      </c>
      <c r="W178" s="232">
        <f t="shared" si="24"/>
        <v>1</v>
      </c>
      <c r="X178" s="232">
        <f t="shared" si="24"/>
        <v>0.99999999999999989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0</v>
      </c>
      <c r="C183" s="268">
        <f t="shared" si="29"/>
        <v>0</v>
      </c>
      <c r="D183" s="268">
        <f t="shared" si="29"/>
        <v>0</v>
      </c>
      <c r="E183" s="268">
        <f t="shared" si="29"/>
        <v>0</v>
      </c>
      <c r="F183" s="268">
        <f t="shared" si="29"/>
        <v>0</v>
      </c>
      <c r="G183" s="268">
        <f t="shared" si="29"/>
        <v>0</v>
      </c>
      <c r="H183" s="268">
        <f t="shared" si="29"/>
        <v>0</v>
      </c>
      <c r="I183" s="268">
        <f t="shared" si="29"/>
        <v>0</v>
      </c>
      <c r="J183" s="268">
        <f t="shared" si="29"/>
        <v>0</v>
      </c>
      <c r="K183" s="268">
        <f t="shared" si="29"/>
        <v>0</v>
      </c>
      <c r="L183" s="268">
        <f t="shared" si="29"/>
        <v>0</v>
      </c>
      <c r="M183" s="268">
        <f t="shared" si="29"/>
        <v>0</v>
      </c>
      <c r="N183" s="268">
        <f t="shared" si="29"/>
        <v>0</v>
      </c>
      <c r="O183" s="268">
        <f t="shared" si="29"/>
        <v>0</v>
      </c>
      <c r="P183" s="268">
        <f t="shared" si="29"/>
        <v>0</v>
      </c>
      <c r="Q183" s="268">
        <f t="shared" si="29"/>
        <v>0</v>
      </c>
      <c r="R183" s="268">
        <f t="shared" si="29"/>
        <v>0</v>
      </c>
      <c r="S183" s="268">
        <f t="shared" si="29"/>
        <v>0</v>
      </c>
      <c r="T183" s="268">
        <f t="shared" si="29"/>
        <v>2.2662608432934592E-2</v>
      </c>
      <c r="U183" s="268">
        <f t="shared" si="29"/>
        <v>1.4593798391136743E-2</v>
      </c>
      <c r="V183" s="268">
        <f t="shared" si="29"/>
        <v>1.8966201778230846E-2</v>
      </c>
      <c r="W183" s="268">
        <f t="shared" si="29"/>
        <v>1.3573441767772048E-2</v>
      </c>
      <c r="X183" s="268">
        <f t="shared" si="29"/>
        <v>7.9144474127705224E-3</v>
      </c>
      <c r="Y183" s="268">
        <f t="shared" si="29"/>
        <v>4.4689834312456591E-3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</v>
      </c>
      <c r="C184" s="269">
        <f t="shared" si="30"/>
        <v>0</v>
      </c>
      <c r="D184" s="269">
        <f t="shared" si="30"/>
        <v>0</v>
      </c>
      <c r="E184" s="269">
        <f t="shared" si="30"/>
        <v>0</v>
      </c>
      <c r="F184" s="269">
        <f t="shared" si="30"/>
        <v>0</v>
      </c>
      <c r="G184" s="269">
        <f t="shared" si="30"/>
        <v>0</v>
      </c>
      <c r="H184" s="269">
        <f t="shared" si="30"/>
        <v>0</v>
      </c>
      <c r="I184" s="269">
        <f t="shared" si="30"/>
        <v>0</v>
      </c>
      <c r="J184" s="269">
        <f t="shared" si="30"/>
        <v>0</v>
      </c>
      <c r="K184" s="269">
        <f t="shared" si="30"/>
        <v>0</v>
      </c>
      <c r="L184" s="269">
        <f t="shared" si="30"/>
        <v>0</v>
      </c>
      <c r="M184" s="269">
        <f t="shared" si="30"/>
        <v>0</v>
      </c>
      <c r="N184" s="269">
        <f t="shared" si="30"/>
        <v>0</v>
      </c>
      <c r="O184" s="269">
        <f t="shared" si="30"/>
        <v>0</v>
      </c>
      <c r="P184" s="269">
        <f t="shared" si="30"/>
        <v>0</v>
      </c>
      <c r="Q184" s="269">
        <f t="shared" si="30"/>
        <v>0</v>
      </c>
      <c r="R184" s="269">
        <f t="shared" si="30"/>
        <v>0</v>
      </c>
      <c r="S184" s="269">
        <f t="shared" si="30"/>
        <v>0</v>
      </c>
      <c r="T184" s="269">
        <f t="shared" si="30"/>
        <v>0.64737213191561249</v>
      </c>
      <c r="U184" s="269">
        <f t="shared" si="30"/>
        <v>0.66423572765630079</v>
      </c>
      <c r="V184" s="269">
        <f t="shared" si="30"/>
        <v>0.66216792780724643</v>
      </c>
      <c r="W184" s="269">
        <f t="shared" si="30"/>
        <v>0.68377791632279616</v>
      </c>
      <c r="X184" s="269">
        <f t="shared" si="30"/>
        <v>0.70647986409108365</v>
      </c>
      <c r="Y184" s="269">
        <f t="shared" si="30"/>
        <v>0.74114562635235715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</v>
      </c>
      <c r="C185" s="318">
        <f t="shared" si="31"/>
        <v>0</v>
      </c>
      <c r="D185" s="318">
        <f t="shared" si="31"/>
        <v>0</v>
      </c>
      <c r="E185" s="318">
        <f t="shared" si="31"/>
        <v>0</v>
      </c>
      <c r="F185" s="318">
        <f t="shared" si="31"/>
        <v>0</v>
      </c>
      <c r="G185" s="318">
        <f t="shared" si="31"/>
        <v>0</v>
      </c>
      <c r="H185" s="318">
        <f t="shared" si="31"/>
        <v>0</v>
      </c>
      <c r="I185" s="318">
        <f t="shared" si="31"/>
        <v>0</v>
      </c>
      <c r="J185" s="318">
        <f t="shared" si="31"/>
        <v>0</v>
      </c>
      <c r="K185" s="318">
        <f t="shared" si="31"/>
        <v>0</v>
      </c>
      <c r="L185" s="318">
        <f t="shared" si="31"/>
        <v>0</v>
      </c>
      <c r="M185" s="318">
        <f t="shared" si="31"/>
        <v>0</v>
      </c>
      <c r="N185" s="318">
        <f t="shared" si="31"/>
        <v>0</v>
      </c>
      <c r="O185" s="318">
        <f t="shared" si="31"/>
        <v>0</v>
      </c>
      <c r="P185" s="318">
        <f t="shared" si="31"/>
        <v>0</v>
      </c>
      <c r="Q185" s="318">
        <f t="shared" si="31"/>
        <v>0</v>
      </c>
      <c r="R185" s="318">
        <f t="shared" si="31"/>
        <v>0</v>
      </c>
      <c r="S185" s="318">
        <f t="shared" si="31"/>
        <v>0</v>
      </c>
      <c r="T185" s="318">
        <f t="shared" si="31"/>
        <v>0.64737213191561249</v>
      </c>
      <c r="U185" s="318">
        <f t="shared" si="31"/>
        <v>0.66423572765630079</v>
      </c>
      <c r="V185" s="318">
        <f t="shared" si="31"/>
        <v>0.66216792780724643</v>
      </c>
      <c r="W185" s="318">
        <f t="shared" si="31"/>
        <v>0.68377791632279616</v>
      </c>
      <c r="X185" s="318">
        <f t="shared" si="31"/>
        <v>0.70647986409108365</v>
      </c>
      <c r="Y185" s="318">
        <f t="shared" si="31"/>
        <v>0.74114562635235715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</v>
      </c>
      <c r="C187" s="269">
        <f t="shared" si="33"/>
        <v>0</v>
      </c>
      <c r="D187" s="269">
        <f t="shared" si="33"/>
        <v>0</v>
      </c>
      <c r="E187" s="269">
        <f t="shared" si="33"/>
        <v>0</v>
      </c>
      <c r="F187" s="269">
        <f t="shared" si="33"/>
        <v>0</v>
      </c>
      <c r="G187" s="269">
        <f t="shared" si="33"/>
        <v>0</v>
      </c>
      <c r="H187" s="269">
        <f t="shared" si="33"/>
        <v>0</v>
      </c>
      <c r="I187" s="269">
        <f t="shared" si="33"/>
        <v>0</v>
      </c>
      <c r="J187" s="269">
        <f t="shared" si="33"/>
        <v>0</v>
      </c>
      <c r="K187" s="269">
        <f t="shared" si="33"/>
        <v>0</v>
      </c>
      <c r="L187" s="269">
        <f t="shared" si="33"/>
        <v>0</v>
      </c>
      <c r="M187" s="269">
        <f t="shared" si="33"/>
        <v>0</v>
      </c>
      <c r="N187" s="269">
        <f t="shared" si="33"/>
        <v>0</v>
      </c>
      <c r="O187" s="269">
        <f t="shared" si="33"/>
        <v>0</v>
      </c>
      <c r="P187" s="269">
        <f t="shared" si="33"/>
        <v>0</v>
      </c>
      <c r="Q187" s="269">
        <f t="shared" si="33"/>
        <v>0</v>
      </c>
      <c r="R187" s="269">
        <f t="shared" si="33"/>
        <v>0</v>
      </c>
      <c r="S187" s="269">
        <f t="shared" si="33"/>
        <v>0</v>
      </c>
      <c r="T187" s="269">
        <f t="shared" si="33"/>
        <v>0.3157658127736559</v>
      </c>
      <c r="U187" s="269">
        <f t="shared" si="33"/>
        <v>0.3066011413165079</v>
      </c>
      <c r="V187" s="269">
        <f t="shared" si="33"/>
        <v>0.30434189285735247</v>
      </c>
      <c r="W187" s="269">
        <f t="shared" si="33"/>
        <v>0.2876506713135924</v>
      </c>
      <c r="X187" s="269">
        <f t="shared" si="33"/>
        <v>0.27010977385009755</v>
      </c>
      <c r="Y187" s="269">
        <f t="shared" si="33"/>
        <v>0.23812911746186699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</v>
      </c>
      <c r="C188" s="318">
        <f t="shared" si="34"/>
        <v>0</v>
      </c>
      <c r="D188" s="318">
        <f t="shared" si="34"/>
        <v>0</v>
      </c>
      <c r="E188" s="318">
        <f t="shared" si="34"/>
        <v>0</v>
      </c>
      <c r="F188" s="318">
        <f t="shared" si="34"/>
        <v>0</v>
      </c>
      <c r="G188" s="318">
        <f t="shared" si="34"/>
        <v>0</v>
      </c>
      <c r="H188" s="318">
        <f t="shared" si="34"/>
        <v>0</v>
      </c>
      <c r="I188" s="318">
        <f t="shared" si="34"/>
        <v>0</v>
      </c>
      <c r="J188" s="318">
        <f t="shared" si="34"/>
        <v>0</v>
      </c>
      <c r="K188" s="318">
        <f t="shared" si="34"/>
        <v>0</v>
      </c>
      <c r="L188" s="318">
        <f t="shared" si="34"/>
        <v>0</v>
      </c>
      <c r="M188" s="318">
        <f t="shared" si="34"/>
        <v>0</v>
      </c>
      <c r="N188" s="318">
        <f t="shared" si="34"/>
        <v>0</v>
      </c>
      <c r="O188" s="318">
        <f t="shared" si="34"/>
        <v>0</v>
      </c>
      <c r="P188" s="318">
        <f t="shared" si="34"/>
        <v>0</v>
      </c>
      <c r="Q188" s="318">
        <f t="shared" si="34"/>
        <v>0</v>
      </c>
      <c r="R188" s="318">
        <f t="shared" si="34"/>
        <v>0</v>
      </c>
      <c r="S188" s="318">
        <f t="shared" si="34"/>
        <v>0</v>
      </c>
      <c r="T188" s="318">
        <f t="shared" si="34"/>
        <v>0.3157658127736559</v>
      </c>
      <c r="U188" s="318">
        <f t="shared" si="34"/>
        <v>0.3066011413165079</v>
      </c>
      <c r="V188" s="318">
        <f t="shared" si="34"/>
        <v>0.30434189285735247</v>
      </c>
      <c r="W188" s="318">
        <f t="shared" si="34"/>
        <v>0.2876506713135924</v>
      </c>
      <c r="X188" s="318">
        <f t="shared" si="34"/>
        <v>0.27010977385009755</v>
      </c>
      <c r="Y188" s="318">
        <f t="shared" si="34"/>
        <v>0.23812911746186699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0</v>
      </c>
      <c r="C190" s="269">
        <f t="shared" si="36"/>
        <v>0</v>
      </c>
      <c r="D190" s="269">
        <f t="shared" si="36"/>
        <v>0</v>
      </c>
      <c r="E190" s="269">
        <f t="shared" si="36"/>
        <v>0</v>
      </c>
      <c r="F190" s="269">
        <f t="shared" si="36"/>
        <v>0</v>
      </c>
      <c r="G190" s="269">
        <f t="shared" si="36"/>
        <v>0</v>
      </c>
      <c r="H190" s="269">
        <f t="shared" si="36"/>
        <v>0</v>
      </c>
      <c r="I190" s="269">
        <f t="shared" si="36"/>
        <v>0</v>
      </c>
      <c r="J190" s="269">
        <f t="shared" si="36"/>
        <v>0</v>
      </c>
      <c r="K190" s="269">
        <f t="shared" si="36"/>
        <v>0</v>
      </c>
      <c r="L190" s="269">
        <f t="shared" si="36"/>
        <v>0</v>
      </c>
      <c r="M190" s="269">
        <f t="shared" si="36"/>
        <v>0</v>
      </c>
      <c r="N190" s="269">
        <f t="shared" si="36"/>
        <v>0</v>
      </c>
      <c r="O190" s="269">
        <f t="shared" si="36"/>
        <v>0</v>
      </c>
      <c r="P190" s="269">
        <f t="shared" si="36"/>
        <v>0</v>
      </c>
      <c r="Q190" s="269">
        <f t="shared" si="36"/>
        <v>0</v>
      </c>
      <c r="R190" s="269">
        <f t="shared" si="36"/>
        <v>0</v>
      </c>
      <c r="S190" s="269">
        <f t="shared" si="36"/>
        <v>0</v>
      </c>
      <c r="T190" s="269">
        <f t="shared" si="36"/>
        <v>1.4199446877796959E-2</v>
      </c>
      <c r="U190" s="269">
        <f t="shared" si="36"/>
        <v>1.4569332636054715E-2</v>
      </c>
      <c r="V190" s="269">
        <f t="shared" si="36"/>
        <v>1.4523977557170359E-2</v>
      </c>
      <c r="W190" s="269">
        <f t="shared" si="36"/>
        <v>1.4997970595839419E-2</v>
      </c>
      <c r="X190" s="269">
        <f t="shared" si="36"/>
        <v>1.5495914646048157E-2</v>
      </c>
      <c r="Y190" s="269">
        <f t="shared" si="36"/>
        <v>1.6256272754530125E-2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0</v>
      </c>
      <c r="C191" s="318">
        <f t="shared" si="37"/>
        <v>0</v>
      </c>
      <c r="D191" s="318">
        <f t="shared" si="37"/>
        <v>0</v>
      </c>
      <c r="E191" s="318">
        <f t="shared" si="37"/>
        <v>0</v>
      </c>
      <c r="F191" s="318">
        <f t="shared" si="37"/>
        <v>0</v>
      </c>
      <c r="G191" s="318">
        <f t="shared" si="37"/>
        <v>0</v>
      </c>
      <c r="H191" s="318">
        <f t="shared" si="37"/>
        <v>0</v>
      </c>
      <c r="I191" s="318">
        <f t="shared" si="37"/>
        <v>0</v>
      </c>
      <c r="J191" s="318">
        <f t="shared" si="37"/>
        <v>0</v>
      </c>
      <c r="K191" s="318">
        <f t="shared" si="37"/>
        <v>0</v>
      </c>
      <c r="L191" s="318">
        <f t="shared" si="37"/>
        <v>0</v>
      </c>
      <c r="M191" s="318">
        <f t="shared" si="37"/>
        <v>0</v>
      </c>
      <c r="N191" s="318">
        <f t="shared" si="37"/>
        <v>0</v>
      </c>
      <c r="O191" s="318">
        <f t="shared" si="37"/>
        <v>0</v>
      </c>
      <c r="P191" s="318">
        <f t="shared" si="37"/>
        <v>0</v>
      </c>
      <c r="Q191" s="318">
        <f t="shared" si="37"/>
        <v>0</v>
      </c>
      <c r="R191" s="318">
        <f t="shared" si="37"/>
        <v>0</v>
      </c>
      <c r="S191" s="318">
        <f t="shared" si="37"/>
        <v>0</v>
      </c>
      <c r="T191" s="318">
        <f t="shared" si="37"/>
        <v>0</v>
      </c>
      <c r="U191" s="318">
        <f t="shared" si="37"/>
        <v>0</v>
      </c>
      <c r="V191" s="318">
        <f t="shared" si="37"/>
        <v>0</v>
      </c>
      <c r="W191" s="318">
        <f t="shared" si="37"/>
        <v>0</v>
      </c>
      <c r="X191" s="318">
        <f t="shared" si="37"/>
        <v>0</v>
      </c>
      <c r="Y191" s="318">
        <f t="shared" si="37"/>
        <v>0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0</v>
      </c>
      <c r="C192" s="318">
        <f t="shared" si="38"/>
        <v>0</v>
      </c>
      <c r="D192" s="318">
        <f t="shared" si="38"/>
        <v>0</v>
      </c>
      <c r="E192" s="318">
        <f t="shared" si="38"/>
        <v>0</v>
      </c>
      <c r="F192" s="318">
        <f t="shared" si="38"/>
        <v>0</v>
      </c>
      <c r="G192" s="318">
        <f t="shared" si="38"/>
        <v>0</v>
      </c>
      <c r="H192" s="318">
        <f t="shared" si="38"/>
        <v>0</v>
      </c>
      <c r="I192" s="318">
        <f t="shared" si="38"/>
        <v>0</v>
      </c>
      <c r="J192" s="318">
        <f t="shared" si="38"/>
        <v>0</v>
      </c>
      <c r="K192" s="318">
        <f t="shared" si="38"/>
        <v>0</v>
      </c>
      <c r="L192" s="318">
        <f t="shared" si="38"/>
        <v>0</v>
      </c>
      <c r="M192" s="318">
        <f t="shared" si="38"/>
        <v>0</v>
      </c>
      <c r="N192" s="318">
        <f t="shared" si="38"/>
        <v>0</v>
      </c>
      <c r="O192" s="318">
        <f t="shared" si="38"/>
        <v>0</v>
      </c>
      <c r="P192" s="318">
        <f t="shared" si="38"/>
        <v>0</v>
      </c>
      <c r="Q192" s="318">
        <f t="shared" si="38"/>
        <v>0</v>
      </c>
      <c r="R192" s="318">
        <f t="shared" si="38"/>
        <v>0</v>
      </c>
      <c r="S192" s="318">
        <f t="shared" si="38"/>
        <v>0</v>
      </c>
      <c r="T192" s="318">
        <f t="shared" si="38"/>
        <v>1.4199446877796959E-2</v>
      </c>
      <c r="U192" s="318">
        <f t="shared" si="38"/>
        <v>1.4569332636054715E-2</v>
      </c>
      <c r="V192" s="318">
        <f t="shared" si="38"/>
        <v>1.4523977557170359E-2</v>
      </c>
      <c r="W192" s="318">
        <f t="shared" si="38"/>
        <v>1.4997970595839419E-2</v>
      </c>
      <c r="X192" s="318">
        <f t="shared" si="38"/>
        <v>1.5495914646048157E-2</v>
      </c>
      <c r="Y192" s="318">
        <f t="shared" si="38"/>
        <v>1.6256272754530125E-2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</v>
      </c>
      <c r="C197" s="232">
        <f t="shared" si="42"/>
        <v>0</v>
      </c>
      <c r="D197" s="232">
        <f t="shared" si="42"/>
        <v>0</v>
      </c>
      <c r="E197" s="232">
        <f t="shared" si="42"/>
        <v>0</v>
      </c>
      <c r="F197" s="232">
        <f t="shared" si="42"/>
        <v>0</v>
      </c>
      <c r="G197" s="232">
        <f t="shared" si="42"/>
        <v>0</v>
      </c>
      <c r="H197" s="232">
        <f t="shared" si="42"/>
        <v>0</v>
      </c>
      <c r="I197" s="232">
        <f t="shared" si="42"/>
        <v>0</v>
      </c>
      <c r="J197" s="232">
        <f t="shared" si="42"/>
        <v>0</v>
      </c>
      <c r="K197" s="232">
        <f t="shared" si="42"/>
        <v>0</v>
      </c>
      <c r="L197" s="232">
        <f t="shared" si="42"/>
        <v>0</v>
      </c>
      <c r="M197" s="232">
        <f t="shared" si="42"/>
        <v>0</v>
      </c>
      <c r="N197" s="232">
        <f t="shared" si="42"/>
        <v>0</v>
      </c>
      <c r="O197" s="232">
        <f t="shared" si="42"/>
        <v>0</v>
      </c>
      <c r="P197" s="232">
        <f t="shared" si="42"/>
        <v>0</v>
      </c>
      <c r="Q197" s="232">
        <f t="shared" si="42"/>
        <v>0</v>
      </c>
      <c r="R197" s="232">
        <f t="shared" si="42"/>
        <v>0</v>
      </c>
      <c r="S197" s="232">
        <f t="shared" si="42"/>
        <v>0</v>
      </c>
      <c r="T197" s="232">
        <f t="shared" si="42"/>
        <v>1</v>
      </c>
      <c r="U197" s="232">
        <f t="shared" si="42"/>
        <v>0.99999999999999978</v>
      </c>
      <c r="V197" s="232">
        <f t="shared" si="42"/>
        <v>1.0000000000000002</v>
      </c>
      <c r="W197" s="232">
        <f t="shared" si="42"/>
        <v>1.0000000000000002</v>
      </c>
      <c r="X197" s="232">
        <f t="shared" si="42"/>
        <v>0.99999999999999978</v>
      </c>
      <c r="Y197" s="232">
        <f t="shared" si="42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0</v>
      </c>
      <c r="C202" s="268">
        <f t="shared" si="47"/>
        <v>0</v>
      </c>
      <c r="D202" s="268">
        <f t="shared" si="47"/>
        <v>0</v>
      </c>
      <c r="E202" s="268">
        <f t="shared" si="47"/>
        <v>0</v>
      </c>
      <c r="F202" s="268">
        <f t="shared" si="47"/>
        <v>0</v>
      </c>
      <c r="G202" s="268">
        <f t="shared" si="47"/>
        <v>0</v>
      </c>
      <c r="H202" s="268">
        <f t="shared" si="47"/>
        <v>0</v>
      </c>
      <c r="I202" s="268">
        <f t="shared" si="47"/>
        <v>0</v>
      </c>
      <c r="J202" s="268">
        <f t="shared" si="47"/>
        <v>0</v>
      </c>
      <c r="K202" s="268">
        <f t="shared" si="47"/>
        <v>0</v>
      </c>
      <c r="L202" s="268">
        <f t="shared" si="47"/>
        <v>0</v>
      </c>
      <c r="M202" s="268">
        <f t="shared" si="47"/>
        <v>0</v>
      </c>
      <c r="N202" s="268">
        <f t="shared" si="47"/>
        <v>0</v>
      </c>
      <c r="O202" s="268">
        <f t="shared" si="47"/>
        <v>0</v>
      </c>
      <c r="P202" s="268">
        <f t="shared" si="47"/>
        <v>0</v>
      </c>
      <c r="Q202" s="268">
        <f t="shared" si="47"/>
        <v>0</v>
      </c>
      <c r="R202" s="268">
        <f t="shared" si="47"/>
        <v>0</v>
      </c>
      <c r="S202" s="268">
        <f t="shared" si="47"/>
        <v>0</v>
      </c>
      <c r="T202" s="268">
        <f t="shared" si="47"/>
        <v>4.2125213022722818E-2</v>
      </c>
      <c r="U202" s="268">
        <f t="shared" si="47"/>
        <v>2.733050549973659E-2</v>
      </c>
      <c r="V202" s="268">
        <f t="shared" si="47"/>
        <v>3.5382870269164056E-2</v>
      </c>
      <c r="W202" s="268">
        <f t="shared" si="47"/>
        <v>2.5457699949247015E-2</v>
      </c>
      <c r="X202" s="268">
        <f t="shared" si="47"/>
        <v>1.4927749182127551E-2</v>
      </c>
      <c r="Y202" s="268">
        <f t="shared" si="47"/>
        <v>8.4637868711146813E-3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</v>
      </c>
      <c r="C203" s="269">
        <f t="shared" si="48"/>
        <v>0</v>
      </c>
      <c r="D203" s="269">
        <f t="shared" si="48"/>
        <v>0</v>
      </c>
      <c r="E203" s="269">
        <f t="shared" si="48"/>
        <v>0</v>
      </c>
      <c r="F203" s="269">
        <f t="shared" si="48"/>
        <v>0</v>
      </c>
      <c r="G203" s="269">
        <f t="shared" si="48"/>
        <v>0</v>
      </c>
      <c r="H203" s="269">
        <f t="shared" si="48"/>
        <v>0</v>
      </c>
      <c r="I203" s="269">
        <f t="shared" si="48"/>
        <v>0</v>
      </c>
      <c r="J203" s="269">
        <f t="shared" si="48"/>
        <v>0</v>
      </c>
      <c r="K203" s="269">
        <f t="shared" si="48"/>
        <v>0</v>
      </c>
      <c r="L203" s="269">
        <f t="shared" si="48"/>
        <v>0</v>
      </c>
      <c r="M203" s="269">
        <f t="shared" si="48"/>
        <v>0</v>
      </c>
      <c r="N203" s="269">
        <f t="shared" si="48"/>
        <v>0</v>
      </c>
      <c r="O203" s="269">
        <f t="shared" si="48"/>
        <v>0</v>
      </c>
      <c r="P203" s="269">
        <f t="shared" si="48"/>
        <v>0</v>
      </c>
      <c r="Q203" s="269">
        <f t="shared" si="48"/>
        <v>0</v>
      </c>
      <c r="R203" s="269">
        <f t="shared" si="48"/>
        <v>0</v>
      </c>
      <c r="S203" s="269">
        <f t="shared" si="48"/>
        <v>0</v>
      </c>
      <c r="T203" s="269">
        <f t="shared" si="48"/>
        <v>0.57699248522180624</v>
      </c>
      <c r="U203" s="269">
        <f t="shared" si="48"/>
        <v>0.59646572905044204</v>
      </c>
      <c r="V203" s="269">
        <f t="shared" si="48"/>
        <v>0.59233142955069307</v>
      </c>
      <c r="W203" s="269">
        <f t="shared" si="48"/>
        <v>0.61493355506266545</v>
      </c>
      <c r="X203" s="269">
        <f t="shared" si="48"/>
        <v>0.63893615184433761</v>
      </c>
      <c r="Y203" s="269">
        <f t="shared" si="48"/>
        <v>0.67304401439788031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</v>
      </c>
      <c r="C204" s="318">
        <f t="shared" si="49"/>
        <v>0</v>
      </c>
      <c r="D204" s="318">
        <f t="shared" si="49"/>
        <v>0</v>
      </c>
      <c r="E204" s="318">
        <f t="shared" si="49"/>
        <v>0</v>
      </c>
      <c r="F204" s="318">
        <f t="shared" si="49"/>
        <v>0</v>
      </c>
      <c r="G204" s="318">
        <f t="shared" si="49"/>
        <v>0</v>
      </c>
      <c r="H204" s="318">
        <f t="shared" si="49"/>
        <v>0</v>
      </c>
      <c r="I204" s="318">
        <f t="shared" si="49"/>
        <v>0</v>
      </c>
      <c r="J204" s="318">
        <f t="shared" si="49"/>
        <v>0</v>
      </c>
      <c r="K204" s="318">
        <f t="shared" si="49"/>
        <v>0</v>
      </c>
      <c r="L204" s="318">
        <f t="shared" si="49"/>
        <v>0</v>
      </c>
      <c r="M204" s="318">
        <f t="shared" si="49"/>
        <v>0</v>
      </c>
      <c r="N204" s="318">
        <f t="shared" si="49"/>
        <v>0</v>
      </c>
      <c r="O204" s="318">
        <f t="shared" si="49"/>
        <v>0</v>
      </c>
      <c r="P204" s="318">
        <f t="shared" si="49"/>
        <v>0</v>
      </c>
      <c r="Q204" s="318">
        <f t="shared" si="49"/>
        <v>0</v>
      </c>
      <c r="R204" s="318">
        <f t="shared" si="49"/>
        <v>0</v>
      </c>
      <c r="S204" s="318">
        <f t="shared" si="49"/>
        <v>0</v>
      </c>
      <c r="T204" s="318">
        <f t="shared" si="49"/>
        <v>0.57699248522180624</v>
      </c>
      <c r="U204" s="318">
        <f t="shared" si="49"/>
        <v>0.59646572905044204</v>
      </c>
      <c r="V204" s="318">
        <f t="shared" si="49"/>
        <v>0.59233142955069307</v>
      </c>
      <c r="W204" s="318">
        <f t="shared" si="49"/>
        <v>0.61493355506266545</v>
      </c>
      <c r="X204" s="318">
        <f t="shared" si="49"/>
        <v>0.63893615184433761</v>
      </c>
      <c r="Y204" s="318">
        <f t="shared" si="49"/>
        <v>0.67304401439788031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</v>
      </c>
      <c r="C206" s="269">
        <f t="shared" si="51"/>
        <v>0</v>
      </c>
      <c r="D206" s="269">
        <f t="shared" si="51"/>
        <v>0</v>
      </c>
      <c r="E206" s="269">
        <f t="shared" si="51"/>
        <v>0</v>
      </c>
      <c r="F206" s="269">
        <f t="shared" si="51"/>
        <v>0</v>
      </c>
      <c r="G206" s="269">
        <f t="shared" si="51"/>
        <v>0</v>
      </c>
      <c r="H206" s="269">
        <f t="shared" si="51"/>
        <v>0</v>
      </c>
      <c r="I206" s="269">
        <f t="shared" si="51"/>
        <v>0</v>
      </c>
      <c r="J206" s="269">
        <f t="shared" si="51"/>
        <v>0</v>
      </c>
      <c r="K206" s="269">
        <f t="shared" si="51"/>
        <v>0</v>
      </c>
      <c r="L206" s="269">
        <f t="shared" si="51"/>
        <v>0</v>
      </c>
      <c r="M206" s="269">
        <f t="shared" si="51"/>
        <v>0</v>
      </c>
      <c r="N206" s="269">
        <f t="shared" si="51"/>
        <v>0</v>
      </c>
      <c r="O206" s="269">
        <f t="shared" si="51"/>
        <v>0</v>
      </c>
      <c r="P206" s="269">
        <f t="shared" si="51"/>
        <v>0</v>
      </c>
      <c r="Q206" s="269">
        <f t="shared" si="51"/>
        <v>0</v>
      </c>
      <c r="R206" s="269">
        <f t="shared" si="51"/>
        <v>0</v>
      </c>
      <c r="S206" s="269">
        <f t="shared" si="51"/>
        <v>0</v>
      </c>
      <c r="T206" s="269">
        <f t="shared" si="51"/>
        <v>0.31599084377891001</v>
      </c>
      <c r="U206" s="269">
        <f t="shared" si="51"/>
        <v>0.30912224916931613</v>
      </c>
      <c r="V206" s="269">
        <f t="shared" si="51"/>
        <v>0.30566914787945026</v>
      </c>
      <c r="W206" s="269">
        <f t="shared" si="51"/>
        <v>0.29045024471509645</v>
      </c>
      <c r="X206" s="269">
        <f t="shared" si="51"/>
        <v>0.27427814673144624</v>
      </c>
      <c r="Y206" s="269">
        <f t="shared" si="51"/>
        <v>0.2427983058376055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</v>
      </c>
      <c r="C207" s="318">
        <f t="shared" si="52"/>
        <v>0</v>
      </c>
      <c r="D207" s="318">
        <f t="shared" si="52"/>
        <v>0</v>
      </c>
      <c r="E207" s="318">
        <f t="shared" si="52"/>
        <v>0</v>
      </c>
      <c r="F207" s="318">
        <f t="shared" si="52"/>
        <v>0</v>
      </c>
      <c r="G207" s="318">
        <f t="shared" si="52"/>
        <v>0</v>
      </c>
      <c r="H207" s="318">
        <f t="shared" si="52"/>
        <v>0</v>
      </c>
      <c r="I207" s="318">
        <f t="shared" si="52"/>
        <v>0</v>
      </c>
      <c r="J207" s="318">
        <f t="shared" si="52"/>
        <v>0</v>
      </c>
      <c r="K207" s="318">
        <f t="shared" si="52"/>
        <v>0</v>
      </c>
      <c r="L207" s="318">
        <f t="shared" si="52"/>
        <v>0</v>
      </c>
      <c r="M207" s="318">
        <f t="shared" si="52"/>
        <v>0</v>
      </c>
      <c r="N207" s="318">
        <f t="shared" si="52"/>
        <v>0</v>
      </c>
      <c r="O207" s="318">
        <f t="shared" si="52"/>
        <v>0</v>
      </c>
      <c r="P207" s="318">
        <f t="shared" si="52"/>
        <v>0</v>
      </c>
      <c r="Q207" s="318">
        <f t="shared" si="52"/>
        <v>0</v>
      </c>
      <c r="R207" s="318">
        <f t="shared" si="52"/>
        <v>0</v>
      </c>
      <c r="S207" s="318">
        <f t="shared" si="52"/>
        <v>0</v>
      </c>
      <c r="T207" s="318">
        <f t="shared" si="52"/>
        <v>0.31599084377891001</v>
      </c>
      <c r="U207" s="318">
        <f t="shared" si="52"/>
        <v>0.30912224916931613</v>
      </c>
      <c r="V207" s="318">
        <f t="shared" si="52"/>
        <v>0.30566914787945026</v>
      </c>
      <c r="W207" s="318">
        <f t="shared" si="52"/>
        <v>0.29045024471509645</v>
      </c>
      <c r="X207" s="318">
        <f t="shared" si="52"/>
        <v>0.27427814673144624</v>
      </c>
      <c r="Y207" s="318">
        <f t="shared" si="52"/>
        <v>0.2427983058376055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</v>
      </c>
      <c r="C209" s="269">
        <f t="shared" si="54"/>
        <v>0</v>
      </c>
      <c r="D209" s="269">
        <f t="shared" si="54"/>
        <v>0</v>
      </c>
      <c r="E209" s="269">
        <f t="shared" si="54"/>
        <v>0</v>
      </c>
      <c r="F209" s="269">
        <f t="shared" si="54"/>
        <v>0</v>
      </c>
      <c r="G209" s="269">
        <f t="shared" si="54"/>
        <v>0</v>
      </c>
      <c r="H209" s="269">
        <f t="shared" si="54"/>
        <v>0</v>
      </c>
      <c r="I209" s="269">
        <f t="shared" si="54"/>
        <v>0</v>
      </c>
      <c r="J209" s="269">
        <f t="shared" si="54"/>
        <v>0</v>
      </c>
      <c r="K209" s="269">
        <f t="shared" si="54"/>
        <v>0</v>
      </c>
      <c r="L209" s="269">
        <f t="shared" si="54"/>
        <v>0</v>
      </c>
      <c r="M209" s="269">
        <f t="shared" si="54"/>
        <v>0</v>
      </c>
      <c r="N209" s="269">
        <f t="shared" si="54"/>
        <v>0</v>
      </c>
      <c r="O209" s="269">
        <f t="shared" si="54"/>
        <v>0</v>
      </c>
      <c r="P209" s="269">
        <f t="shared" si="54"/>
        <v>0</v>
      </c>
      <c r="Q209" s="269">
        <f t="shared" si="54"/>
        <v>0</v>
      </c>
      <c r="R209" s="269">
        <f t="shared" si="54"/>
        <v>0</v>
      </c>
      <c r="S209" s="269">
        <f t="shared" si="54"/>
        <v>0</v>
      </c>
      <c r="T209" s="269">
        <f t="shared" si="54"/>
        <v>6.4891457976560984E-2</v>
      </c>
      <c r="U209" s="269">
        <f t="shared" si="54"/>
        <v>6.7081516280504905E-2</v>
      </c>
      <c r="V209" s="269">
        <f t="shared" si="54"/>
        <v>6.6616552300692675E-2</v>
      </c>
      <c r="W209" s="269">
        <f t="shared" si="54"/>
        <v>6.9158500272991252E-2</v>
      </c>
      <c r="X209" s="269">
        <f t="shared" si="54"/>
        <v>7.1857952242088324E-2</v>
      </c>
      <c r="Y209" s="269">
        <f t="shared" si="54"/>
        <v>7.5693892893399756E-2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</v>
      </c>
      <c r="C210" s="318">
        <f t="shared" si="55"/>
        <v>0</v>
      </c>
      <c r="D210" s="318">
        <f t="shared" si="55"/>
        <v>0</v>
      </c>
      <c r="E210" s="318">
        <f t="shared" si="55"/>
        <v>0</v>
      </c>
      <c r="F210" s="318">
        <f t="shared" si="55"/>
        <v>0</v>
      </c>
      <c r="G210" s="318">
        <f t="shared" si="55"/>
        <v>0</v>
      </c>
      <c r="H210" s="318">
        <f t="shared" si="55"/>
        <v>0</v>
      </c>
      <c r="I210" s="318">
        <f t="shared" si="55"/>
        <v>0</v>
      </c>
      <c r="J210" s="318">
        <f t="shared" si="55"/>
        <v>0</v>
      </c>
      <c r="K210" s="318">
        <f t="shared" si="55"/>
        <v>0</v>
      </c>
      <c r="L210" s="318">
        <f t="shared" si="55"/>
        <v>0</v>
      </c>
      <c r="M210" s="318">
        <f t="shared" si="55"/>
        <v>0</v>
      </c>
      <c r="N210" s="318">
        <f t="shared" si="55"/>
        <v>0</v>
      </c>
      <c r="O210" s="318">
        <f t="shared" si="55"/>
        <v>0</v>
      </c>
      <c r="P210" s="318">
        <f t="shared" si="55"/>
        <v>0</v>
      </c>
      <c r="Q210" s="318">
        <f t="shared" si="55"/>
        <v>0</v>
      </c>
      <c r="R210" s="318">
        <f t="shared" si="55"/>
        <v>0</v>
      </c>
      <c r="S210" s="318">
        <f t="shared" si="55"/>
        <v>0</v>
      </c>
      <c r="T210" s="318">
        <f t="shared" si="55"/>
        <v>0</v>
      </c>
      <c r="U210" s="318">
        <f t="shared" si="55"/>
        <v>0</v>
      </c>
      <c r="V210" s="318">
        <f t="shared" si="55"/>
        <v>0</v>
      </c>
      <c r="W210" s="318">
        <f t="shared" si="55"/>
        <v>0</v>
      </c>
      <c r="X210" s="318">
        <f t="shared" si="55"/>
        <v>0</v>
      </c>
      <c r="Y210" s="318">
        <f t="shared" si="55"/>
        <v>0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0</v>
      </c>
      <c r="C211" s="318">
        <f t="shared" si="56"/>
        <v>0</v>
      </c>
      <c r="D211" s="318">
        <f t="shared" si="56"/>
        <v>0</v>
      </c>
      <c r="E211" s="318">
        <f t="shared" si="56"/>
        <v>0</v>
      </c>
      <c r="F211" s="318">
        <f t="shared" si="56"/>
        <v>0</v>
      </c>
      <c r="G211" s="318">
        <f t="shared" si="56"/>
        <v>0</v>
      </c>
      <c r="H211" s="318">
        <f t="shared" si="56"/>
        <v>0</v>
      </c>
      <c r="I211" s="318">
        <f t="shared" si="56"/>
        <v>0</v>
      </c>
      <c r="J211" s="318">
        <f t="shared" si="56"/>
        <v>0</v>
      </c>
      <c r="K211" s="318">
        <f t="shared" si="56"/>
        <v>0</v>
      </c>
      <c r="L211" s="318">
        <f t="shared" si="56"/>
        <v>0</v>
      </c>
      <c r="M211" s="318">
        <f t="shared" si="56"/>
        <v>0</v>
      </c>
      <c r="N211" s="318">
        <f t="shared" si="56"/>
        <v>0</v>
      </c>
      <c r="O211" s="318">
        <f t="shared" si="56"/>
        <v>0</v>
      </c>
      <c r="P211" s="318">
        <f t="shared" si="56"/>
        <v>0</v>
      </c>
      <c r="Q211" s="318">
        <f t="shared" si="56"/>
        <v>0</v>
      </c>
      <c r="R211" s="318">
        <f t="shared" si="56"/>
        <v>0</v>
      </c>
      <c r="S211" s="318">
        <f t="shared" si="56"/>
        <v>0</v>
      </c>
      <c r="T211" s="318">
        <f t="shared" si="56"/>
        <v>6.4891457976560984E-2</v>
      </c>
      <c r="U211" s="318">
        <f t="shared" si="56"/>
        <v>6.7081516280504905E-2</v>
      </c>
      <c r="V211" s="318">
        <f t="shared" si="56"/>
        <v>6.6616552300692675E-2</v>
      </c>
      <c r="W211" s="318">
        <f t="shared" si="56"/>
        <v>6.9158500272991252E-2</v>
      </c>
      <c r="X211" s="318">
        <f t="shared" si="56"/>
        <v>7.1857952242088324E-2</v>
      </c>
      <c r="Y211" s="318">
        <f t="shared" si="56"/>
        <v>7.5693892893399756E-2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0</v>
      </c>
      <c r="C217" s="320">
        <f>IF(C$5=0,0,(C$5-C$16-C$59)/(CHI_fec!C$5-CHI_fec!C$16))</f>
        <v>0</v>
      </c>
      <c r="D217" s="320">
        <f>IF(D$5=0,0,(D$5-D$16-D$59)/(CHI_fec!D$5-CHI_fec!D$16))</f>
        <v>0</v>
      </c>
      <c r="E217" s="320">
        <f>IF(E$5=0,0,(E$5-E$16-E$59)/(CHI_fec!E$5-CHI_fec!E$16))</f>
        <v>0</v>
      </c>
      <c r="F217" s="320">
        <f>IF(F$5=0,0,(F$5-F$16-F$59)/(CHI_fec!F$5-CHI_fec!F$16))</f>
        <v>0</v>
      </c>
      <c r="G217" s="320">
        <f>IF(G$5=0,0,(G$5-G$16-G$59)/(CHI_fec!G$5-CHI_fec!G$16))</f>
        <v>0</v>
      </c>
      <c r="H217" s="320">
        <f>IF(H$5=0,0,(H$5-H$16-H$59)/(CHI_fec!H$5-CHI_fec!H$16))</f>
        <v>0</v>
      </c>
      <c r="I217" s="320">
        <f>IF(I$5=0,0,(I$5-I$16-I$59)/(CHI_fec!I$5-CHI_fec!I$16))</f>
        <v>0</v>
      </c>
      <c r="J217" s="320">
        <f>IF(J$5=0,0,(J$5-J$16-J$59)/(CHI_fec!J$5-CHI_fec!J$16))</f>
        <v>0</v>
      </c>
      <c r="K217" s="320">
        <f>IF(K$5=0,0,(K$5-K$16-K$59)/(CHI_fec!K$5-CHI_fec!K$16))</f>
        <v>0</v>
      </c>
      <c r="L217" s="320">
        <f>IF(L$5=0,0,(L$5-L$16-L$59)/(CHI_fec!L$5-CHI_fec!L$16))</f>
        <v>0</v>
      </c>
      <c r="M217" s="320">
        <f>IF(M$5=0,0,(M$5-M$16-M$59)/(CHI_fec!M$5-CHI_fec!M$16))</f>
        <v>0</v>
      </c>
      <c r="N217" s="320">
        <f>IF(N$5=0,0,(N$5-N$16-N$59)/(CHI_fec!N$5-CHI_fec!N$16))</f>
        <v>0</v>
      </c>
      <c r="O217" s="320">
        <f>IF(O$5=0,0,(O$5-O$16-O$59)/(CHI_fec!O$5-CHI_fec!O$16))</f>
        <v>0</v>
      </c>
      <c r="P217" s="320">
        <f>IF(P$5=0,0,(P$5-P$16-P$59)/(CHI_fec!P$5-CHI_fec!P$16))</f>
        <v>0</v>
      </c>
      <c r="Q217" s="320">
        <f>IF(Q$5=0,0,(Q$5-Q$16-Q$59)/(CHI_fec!Q$5-CHI_fec!Q$16))</f>
        <v>0</v>
      </c>
      <c r="R217" s="320">
        <f>IF(R$5=0,0,(R$5-R$16-R$59)/(CHI_fec!R$5-CHI_fec!R$16))</f>
        <v>0</v>
      </c>
      <c r="S217" s="320">
        <f>IF(S$5=0,0,(S$5-S$16-S$59)/(CHI_fec!S$5-CHI_fec!S$16))</f>
        <v>0</v>
      </c>
      <c r="T217" s="320">
        <f>IF(T$5=0,0,(T$5-T$16-T$59)/(CHI_fec!T$5-CHI_fec!T$16))</f>
        <v>0</v>
      </c>
      <c r="U217" s="320">
        <f>IF(U$5=0,0,(U$5-U$16-U$59)/(CHI_fec!U$5-CHI_fec!U$16))</f>
        <v>0</v>
      </c>
      <c r="V217" s="320">
        <f>IF(V$5=0,0,(V$5-V$16-V$59)/(CHI_fec!V$5-CHI_fec!V$16))</f>
        <v>0</v>
      </c>
      <c r="W217" s="320">
        <f>IF(W$5=0,0,(W$5-W$16-W$59)/(CHI_fec!W$5-CHI_fec!W$16))</f>
        <v>0</v>
      </c>
      <c r="X217" s="320">
        <f>IF(X$5=0,0,(X$5-X$16-X$59)/(CHI_fec!X$5-CHI_fec!X$16))</f>
        <v>0</v>
      </c>
      <c r="Y217" s="320">
        <f>IF(Y$5=0,0,(Y$5-Y$16-Y$59)/(CHI_fec!Y$5-CHI_fec!Y$16))</f>
        <v>0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0</v>
      </c>
      <c r="C222" s="275">
        <f>IF(C$10=0,0,C$10/CHI_fec!C$10)</f>
        <v>0</v>
      </c>
      <c r="D222" s="275">
        <f>IF(D$10=0,0,D$10/CHI_fec!D$10)</f>
        <v>0</v>
      </c>
      <c r="E222" s="275">
        <f>IF(E$10=0,0,E$10/CHI_fec!E$10)</f>
        <v>0</v>
      </c>
      <c r="F222" s="275">
        <f>IF(F$10=0,0,F$10/CHI_fec!F$10)</f>
        <v>0</v>
      </c>
      <c r="G222" s="275">
        <f>IF(G$10=0,0,G$10/CHI_fec!G$10)</f>
        <v>0</v>
      </c>
      <c r="H222" s="275">
        <f>IF(H$10=0,0,H$10/CHI_fec!H$10)</f>
        <v>0</v>
      </c>
      <c r="I222" s="275">
        <f>IF(I$10=0,0,I$10/CHI_fec!I$10)</f>
        <v>0</v>
      </c>
      <c r="J222" s="275">
        <f>IF(J$10=0,0,J$10/CHI_fec!J$10)</f>
        <v>0</v>
      </c>
      <c r="K222" s="275">
        <f>IF(K$10=0,0,K$10/CHI_fec!K$10)</f>
        <v>0</v>
      </c>
      <c r="L222" s="275">
        <f>IF(L$10=0,0,L$10/CHI_fec!L$10)</f>
        <v>0</v>
      </c>
      <c r="M222" s="275">
        <f>IF(M$10=0,0,M$10/CHI_fec!M$10)</f>
        <v>0</v>
      </c>
      <c r="N222" s="275">
        <f>IF(N$10=0,0,N$10/CHI_fec!N$10)</f>
        <v>0</v>
      </c>
      <c r="O222" s="275">
        <f>IF(O$10=0,0,O$10/CHI_fec!O$10)</f>
        <v>0</v>
      </c>
      <c r="P222" s="275">
        <f>IF(P$10=0,0,P$10/CHI_fec!P$10)</f>
        <v>0</v>
      </c>
      <c r="Q222" s="275">
        <f>IF(Q$10=0,0,Q$10/CHI_fec!Q$10)</f>
        <v>0</v>
      </c>
      <c r="R222" s="275">
        <f>IF(R$10=0,0,R$10/CHI_fec!R$10)</f>
        <v>0</v>
      </c>
      <c r="S222" s="275">
        <f>IF(S$10=0,0,S$10/CHI_fec!S$10)</f>
        <v>0</v>
      </c>
      <c r="T222" s="275">
        <f>IF(T$10=0,0,T$10/CHI_fec!T$10)</f>
        <v>0</v>
      </c>
      <c r="U222" s="275">
        <f>IF(U$10=0,0,U$10/CHI_fec!U$10)</f>
        <v>0</v>
      </c>
      <c r="V222" s="275">
        <f>IF(V$10=0,0,V$10/CHI_fec!V$10)</f>
        <v>0</v>
      </c>
      <c r="W222" s="275">
        <f>IF(W$10=0,0,W$10/CHI_fec!W$10)</f>
        <v>0</v>
      </c>
      <c r="X222" s="275">
        <f>IF(X$10=0,0,X$10/CHI_fec!X$10)</f>
        <v>0</v>
      </c>
      <c r="Y222" s="275">
        <f>IF(Y$10=0,0,Y$10/CHI_fec!Y$10)</f>
        <v>0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0</v>
      </c>
      <c r="C224" s="276">
        <f>IF(C$25=0,0,C$25/CHI_fec!C$25)</f>
        <v>0</v>
      </c>
      <c r="D224" s="276">
        <f>IF(D$25=0,0,D$25/CHI_fec!D$25)</f>
        <v>0</v>
      </c>
      <c r="E224" s="276">
        <f>IF(E$25=0,0,E$25/CHI_fec!E$25)</f>
        <v>0</v>
      </c>
      <c r="F224" s="276">
        <f>IF(F$25=0,0,F$25/CHI_fec!F$25)</f>
        <v>0</v>
      </c>
      <c r="G224" s="276">
        <f>IF(G$25=0,0,G$25/CHI_fec!G$25)</f>
        <v>0</v>
      </c>
      <c r="H224" s="276">
        <f>IF(H$25=0,0,H$25/CHI_fec!H$25)</f>
        <v>0</v>
      </c>
      <c r="I224" s="276">
        <f>IF(I$25=0,0,I$25/CHI_fec!I$25)</f>
        <v>0</v>
      </c>
      <c r="J224" s="276">
        <f>IF(J$25=0,0,J$25/CHI_fec!J$25)</f>
        <v>0</v>
      </c>
      <c r="K224" s="276">
        <f>IF(K$25=0,0,K$25/CHI_fec!K$25)</f>
        <v>0</v>
      </c>
      <c r="L224" s="276">
        <f>IF(L$25=0,0,L$25/CHI_fec!L$25)</f>
        <v>0</v>
      </c>
      <c r="M224" s="276">
        <f>IF(M$25=0,0,M$25/CHI_fec!M$25)</f>
        <v>0</v>
      </c>
      <c r="N224" s="276">
        <f>IF(N$25=0,0,N$25/CHI_fec!N$25)</f>
        <v>0</v>
      </c>
      <c r="O224" s="276">
        <f>IF(O$25=0,0,O$25/CHI_fec!O$25)</f>
        <v>0</v>
      </c>
      <c r="P224" s="276">
        <f>IF(P$25=0,0,P$25/CHI_fec!P$25)</f>
        <v>0</v>
      </c>
      <c r="Q224" s="276">
        <f>IF(Q$25=0,0,Q$25/CHI_fec!Q$25)</f>
        <v>0</v>
      </c>
      <c r="R224" s="276">
        <f>IF(R$25=0,0,R$25/CHI_fec!R$25)</f>
        <v>0</v>
      </c>
      <c r="S224" s="276">
        <f>IF(S$25=0,0,S$25/CHI_fec!S$25)</f>
        <v>0</v>
      </c>
      <c r="T224" s="276">
        <f>IF(T$25=0,0,T$25/CHI_fec!T$25)</f>
        <v>0</v>
      </c>
      <c r="U224" s="276">
        <f>IF(U$25=0,0,U$25/CHI_fec!U$25)</f>
        <v>0</v>
      </c>
      <c r="V224" s="276">
        <f>IF(V$25=0,0,V$25/CHI_fec!V$25)</f>
        <v>0</v>
      </c>
      <c r="W224" s="276">
        <f>IF(W$25=0,0,W$25/CHI_fec!W$25)</f>
        <v>0</v>
      </c>
      <c r="X224" s="276">
        <f>IF(X$25=0,0,X$25/CHI_fec!X$25)</f>
        <v>0</v>
      </c>
      <c r="Y224" s="276">
        <f>IF(Y$25=0,0,Y$25/CHI_fec!Y$25)</f>
        <v>0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0</v>
      </c>
      <c r="C225" s="276">
        <f>IF(C$36=0,0,C$36/CHI_fec!C$36)</f>
        <v>0</v>
      </c>
      <c r="D225" s="276">
        <f>IF(D$36=0,0,D$36/CHI_fec!D$36)</f>
        <v>0</v>
      </c>
      <c r="E225" s="276">
        <f>IF(E$36=0,0,E$36/CHI_fec!E$36)</f>
        <v>0</v>
      </c>
      <c r="F225" s="276">
        <f>IF(F$36=0,0,F$36/CHI_fec!F$36)</f>
        <v>0</v>
      </c>
      <c r="G225" s="276">
        <f>IF(G$36=0,0,G$36/CHI_fec!G$36)</f>
        <v>0</v>
      </c>
      <c r="H225" s="276">
        <f>IF(H$36=0,0,H$36/CHI_fec!H$36)</f>
        <v>0</v>
      </c>
      <c r="I225" s="276">
        <f>IF(I$36=0,0,I$36/CHI_fec!I$36)</f>
        <v>0</v>
      </c>
      <c r="J225" s="276">
        <f>IF(J$36=0,0,J$36/CHI_fec!J$36)</f>
        <v>0</v>
      </c>
      <c r="K225" s="276">
        <f>IF(K$36=0,0,K$36/CHI_fec!K$36)</f>
        <v>0</v>
      </c>
      <c r="L225" s="276">
        <f>IF(L$36=0,0,L$36/CHI_fec!L$36)</f>
        <v>0</v>
      </c>
      <c r="M225" s="276">
        <f>IF(M$36=0,0,M$36/CHI_fec!M$36)</f>
        <v>0</v>
      </c>
      <c r="N225" s="276">
        <f>IF(N$36=0,0,N$36/CHI_fec!N$36)</f>
        <v>0</v>
      </c>
      <c r="O225" s="276">
        <f>IF(O$36=0,0,O$36/CHI_fec!O$36)</f>
        <v>0</v>
      </c>
      <c r="P225" s="276">
        <f>IF(P$36=0,0,P$36/CHI_fec!P$36)</f>
        <v>0</v>
      </c>
      <c r="Q225" s="276">
        <f>IF(Q$36=0,0,Q$36/CHI_fec!Q$36)</f>
        <v>0</v>
      </c>
      <c r="R225" s="276">
        <f>IF(R$36=0,0,R$36/CHI_fec!R$36)</f>
        <v>0</v>
      </c>
      <c r="S225" s="276">
        <f>IF(S$36=0,0,S$36/CHI_fec!S$36)</f>
        <v>0</v>
      </c>
      <c r="T225" s="276">
        <f>IF(T$36=0,0,T$36/CHI_fec!T$36)</f>
        <v>0</v>
      </c>
      <c r="U225" s="276">
        <f>IF(U$36=0,0,U$36/CHI_fec!U$36)</f>
        <v>0</v>
      </c>
      <c r="V225" s="276">
        <f>IF(V$36=0,0,V$36/CHI_fec!V$36)</f>
        <v>0</v>
      </c>
      <c r="W225" s="276">
        <f>IF(W$36=0,0,W$36/CHI_fec!W$36)</f>
        <v>0</v>
      </c>
      <c r="X225" s="276">
        <f>IF(X$36=0,0,X$36/CHI_fec!X$36)</f>
        <v>0</v>
      </c>
      <c r="Y225" s="276">
        <f>IF(Y$36=0,0,Y$36/CHI_fec!Y$36)</f>
        <v>0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0</v>
      </c>
      <c r="C226" s="276">
        <f>IF(C$44=0,0,C$44/CHI_fec!C$44)</f>
        <v>0</v>
      </c>
      <c r="D226" s="276">
        <f>IF(D$44=0,0,D$44/CHI_fec!D$44)</f>
        <v>0</v>
      </c>
      <c r="E226" s="276">
        <f>IF(E$44=0,0,E$44/CHI_fec!E$44)</f>
        <v>0</v>
      </c>
      <c r="F226" s="276">
        <f>IF(F$44=0,0,F$44/CHI_fec!F$44)</f>
        <v>0</v>
      </c>
      <c r="G226" s="276">
        <f>IF(G$44=0,0,G$44/CHI_fec!G$44)</f>
        <v>0</v>
      </c>
      <c r="H226" s="276">
        <f>IF(H$44=0,0,H$44/CHI_fec!H$44)</f>
        <v>0</v>
      </c>
      <c r="I226" s="276">
        <f>IF(I$44=0,0,I$44/CHI_fec!I$44)</f>
        <v>0</v>
      </c>
      <c r="J226" s="276">
        <f>IF(J$44=0,0,J$44/CHI_fec!J$44)</f>
        <v>0</v>
      </c>
      <c r="K226" s="276">
        <f>IF(K$44=0,0,K$44/CHI_fec!K$44)</f>
        <v>0</v>
      </c>
      <c r="L226" s="276">
        <f>IF(L$44=0,0,L$44/CHI_fec!L$44)</f>
        <v>0</v>
      </c>
      <c r="M226" s="276">
        <f>IF(M$44=0,0,M$44/CHI_fec!M$44)</f>
        <v>0</v>
      </c>
      <c r="N226" s="276">
        <f>IF(N$44=0,0,N$44/CHI_fec!N$44)</f>
        <v>0</v>
      </c>
      <c r="O226" s="276">
        <f>IF(O$44=0,0,O$44/CHI_fec!O$44)</f>
        <v>0</v>
      </c>
      <c r="P226" s="276">
        <f>IF(P$44=0,0,P$44/CHI_fec!P$44)</f>
        <v>0</v>
      </c>
      <c r="Q226" s="276">
        <f>IF(Q$44=0,0,Q$44/CHI_fec!Q$44)</f>
        <v>0</v>
      </c>
      <c r="R226" s="276">
        <f>IF(R$44=0,0,R$44/CHI_fec!R$44)</f>
        <v>0</v>
      </c>
      <c r="S226" s="276">
        <f>IF(S$44=0,0,S$44/CHI_fec!S$44)</f>
        <v>0</v>
      </c>
      <c r="T226" s="276">
        <f>IF(T$44=0,0,T$44/CHI_fec!T$44)</f>
        <v>0</v>
      </c>
      <c r="U226" s="276">
        <f>IF(U$44=0,0,U$44/CHI_fec!U$44)</f>
        <v>0</v>
      </c>
      <c r="V226" s="276">
        <f>IF(V$44=0,0,V$44/CHI_fec!V$44)</f>
        <v>0</v>
      </c>
      <c r="W226" s="276">
        <f>IF(W$44=0,0,W$44/CHI_fec!W$44)</f>
        <v>0</v>
      </c>
      <c r="X226" s="276">
        <f>IF(X$44=0,0,X$44/CHI_fec!X$44)</f>
        <v>0</v>
      </c>
      <c r="Y226" s="276">
        <f>IF(Y$44=0,0,Y$44/CHI_fec!Y$44)</f>
        <v>0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0</v>
      </c>
      <c r="C229" s="320">
        <f>IF(C$61=0,0,(C$61-C$108)/CHI_fec!C$61)</f>
        <v>0</v>
      </c>
      <c r="D229" s="320">
        <f>IF(D$61=0,0,(D$61-D$108)/CHI_fec!D$61)</f>
        <v>0</v>
      </c>
      <c r="E229" s="320">
        <f>IF(E$61=0,0,(E$61-E$108)/CHI_fec!E$61)</f>
        <v>0</v>
      </c>
      <c r="F229" s="320">
        <f>IF(F$61=0,0,(F$61-F$108)/CHI_fec!F$61)</f>
        <v>0</v>
      </c>
      <c r="G229" s="320">
        <f>IF(G$61=0,0,(G$61-G$108)/CHI_fec!G$61)</f>
        <v>0</v>
      </c>
      <c r="H229" s="320">
        <f>IF(H$61=0,0,(H$61-H$108)/CHI_fec!H$61)</f>
        <v>0</v>
      </c>
      <c r="I229" s="320">
        <f>IF(I$61=0,0,(I$61-I$108)/CHI_fec!I$61)</f>
        <v>0</v>
      </c>
      <c r="J229" s="320">
        <f>IF(J$61=0,0,(J$61-J$108)/CHI_fec!J$61)</f>
        <v>0</v>
      </c>
      <c r="K229" s="320">
        <f>IF(K$61=0,0,(K$61-K$108)/CHI_fec!K$61)</f>
        <v>0</v>
      </c>
      <c r="L229" s="320">
        <f>IF(L$61=0,0,(L$61-L$108)/CHI_fec!L$61)</f>
        <v>0</v>
      </c>
      <c r="M229" s="320">
        <f>IF(M$61=0,0,(M$61-M$108)/CHI_fec!M$61)</f>
        <v>0</v>
      </c>
      <c r="N229" s="320">
        <f>IF(N$61=0,0,(N$61-N$108)/CHI_fec!N$61)</f>
        <v>0</v>
      </c>
      <c r="O229" s="320">
        <f>IF(O$61=0,0,(O$61-O$108)/CHI_fec!O$61)</f>
        <v>0</v>
      </c>
      <c r="P229" s="320">
        <f>IF(P$61=0,0,(P$61-P$108)/CHI_fec!P$61)</f>
        <v>0</v>
      </c>
      <c r="Q229" s="320">
        <f>IF(Q$61=0,0,(Q$61-Q$108)/CHI_fec!Q$61)</f>
        <v>0</v>
      </c>
      <c r="R229" s="320">
        <f>IF(R$61=0,0,(R$61-R$108)/CHI_fec!R$61)</f>
        <v>0</v>
      </c>
      <c r="S229" s="320">
        <f>IF(S$61=0,0,(S$61-S$108)/CHI_fec!S$61)</f>
        <v>0</v>
      </c>
      <c r="T229" s="320">
        <f>IF(T$61=0,0,(T$61-T$108)/CHI_fec!T$61)</f>
        <v>1.8662356353097127</v>
      </c>
      <c r="U229" s="320">
        <f>IF(U$61=0,0,(U$61-U$108)/CHI_fec!U$61)</f>
        <v>1.6345892958454531</v>
      </c>
      <c r="V229" s="320">
        <f>IF(V$61=0,0,(V$61-V$108)/CHI_fec!V$61)</f>
        <v>1.6351568577634275</v>
      </c>
      <c r="W229" s="320">
        <f>IF(W$61=0,0,(W$61-W$108)/CHI_fec!W$61)</f>
        <v>1.4104976012610082</v>
      </c>
      <c r="X229" s="320">
        <f>IF(X$61=0,0,(X$61-X$108)/CHI_fec!X$61)</f>
        <v>1.2398598895401849</v>
      </c>
      <c r="Y229" s="320">
        <f>IF(Y$61=0,0,(Y$61-Y$108)/CHI_fec!Y$61)</f>
        <v>1.0377941952225891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0</v>
      </c>
      <c r="C234" s="275">
        <f>IF(C$66=0,0,C$66/CHI_fec!C$66)</f>
        <v>0</v>
      </c>
      <c r="D234" s="275">
        <f>IF(D$66=0,0,D$66/CHI_fec!D$66)</f>
        <v>0</v>
      </c>
      <c r="E234" s="275">
        <f>IF(E$66=0,0,E$66/CHI_fec!E$66)</f>
        <v>0</v>
      </c>
      <c r="F234" s="275">
        <f>IF(F$66=0,0,F$66/CHI_fec!F$66)</f>
        <v>0</v>
      </c>
      <c r="G234" s="275">
        <f>IF(G$66=0,0,G$66/CHI_fec!G$66)</f>
        <v>0</v>
      </c>
      <c r="H234" s="275">
        <f>IF(H$66=0,0,H$66/CHI_fec!H$66)</f>
        <v>0</v>
      </c>
      <c r="I234" s="275">
        <f>IF(I$66=0,0,I$66/CHI_fec!I$66)</f>
        <v>0</v>
      </c>
      <c r="J234" s="275">
        <f>IF(J$66=0,0,J$66/CHI_fec!J$66)</f>
        <v>0</v>
      </c>
      <c r="K234" s="275">
        <f>IF(K$66=0,0,K$66/CHI_fec!K$66)</f>
        <v>0</v>
      </c>
      <c r="L234" s="275">
        <f>IF(L$66=0,0,L$66/CHI_fec!L$66)</f>
        <v>0</v>
      </c>
      <c r="M234" s="275">
        <f>IF(M$66=0,0,M$66/CHI_fec!M$66)</f>
        <v>0</v>
      </c>
      <c r="N234" s="275">
        <f>IF(N$66=0,0,N$66/CHI_fec!N$66)</f>
        <v>0</v>
      </c>
      <c r="O234" s="275">
        <f>IF(O$66=0,0,O$66/CHI_fec!O$66)</f>
        <v>0</v>
      </c>
      <c r="P234" s="275">
        <f>IF(P$66=0,0,P$66/CHI_fec!P$66)</f>
        <v>0</v>
      </c>
      <c r="Q234" s="275">
        <f>IF(Q$66=0,0,Q$66/CHI_fec!Q$66)</f>
        <v>0</v>
      </c>
      <c r="R234" s="275">
        <f>IF(R$66=0,0,R$66/CHI_fec!R$66)</f>
        <v>0</v>
      </c>
      <c r="S234" s="275">
        <f>IF(S$66=0,0,S$66/CHI_fec!S$66)</f>
        <v>0</v>
      </c>
      <c r="T234" s="275">
        <f>IF(T$66=0,0,T$66/CHI_fec!T$66)</f>
        <v>1.459985250876183</v>
      </c>
      <c r="U234" s="275">
        <f>IF(U$66=0,0,U$66/CHI_fec!U$66)</f>
        <v>0.79084244486523214</v>
      </c>
      <c r="V234" s="275">
        <f>IF(V$66=0,0,V$66/CHI_fec!V$66)</f>
        <v>1.0220934238041495</v>
      </c>
      <c r="W234" s="275">
        <f>IF(W$66=0,0,W$66/CHI_fec!W$66)</f>
        <v>0.59349759920366674</v>
      </c>
      <c r="X234" s="275">
        <f>IF(X$66=0,0,X$66/CHI_fec!X$66)</f>
        <v>0.28427279625999258</v>
      </c>
      <c r="Y234" s="275">
        <f>IF(Y$66=0,0,Y$66/CHI_fec!Y$66)</f>
        <v>0.12479600987329172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0</v>
      </c>
      <c r="C235" s="276">
        <f>IF(C$72=0,0,C$72/CHI_fec!C$72)</f>
        <v>0</v>
      </c>
      <c r="D235" s="276">
        <f>IF(D$72=0,0,D$72/CHI_fec!D$72)</f>
        <v>0</v>
      </c>
      <c r="E235" s="276">
        <f>IF(E$72=0,0,E$72/CHI_fec!E$72)</f>
        <v>0</v>
      </c>
      <c r="F235" s="276">
        <f>IF(F$72=0,0,F$72/CHI_fec!F$72)</f>
        <v>0</v>
      </c>
      <c r="G235" s="276">
        <f>IF(G$72=0,0,G$72/CHI_fec!G$72)</f>
        <v>0</v>
      </c>
      <c r="H235" s="276">
        <f>IF(H$72=0,0,H$72/CHI_fec!H$72)</f>
        <v>0</v>
      </c>
      <c r="I235" s="276">
        <f>IF(I$72=0,0,I$72/CHI_fec!I$72)</f>
        <v>0</v>
      </c>
      <c r="J235" s="276">
        <f>IF(J$72=0,0,J$72/CHI_fec!J$72)</f>
        <v>0</v>
      </c>
      <c r="K235" s="276">
        <f>IF(K$72=0,0,K$72/CHI_fec!K$72)</f>
        <v>0</v>
      </c>
      <c r="L235" s="276">
        <f>IF(L$72=0,0,L$72/CHI_fec!L$72)</f>
        <v>0</v>
      </c>
      <c r="M235" s="276">
        <f>IF(M$72=0,0,M$72/CHI_fec!M$72)</f>
        <v>0</v>
      </c>
      <c r="N235" s="276">
        <f>IF(N$72=0,0,N$72/CHI_fec!N$72)</f>
        <v>0</v>
      </c>
      <c r="O235" s="276">
        <f>IF(O$72=0,0,O$72/CHI_fec!O$72)</f>
        <v>0</v>
      </c>
      <c r="P235" s="276">
        <f>IF(P$72=0,0,P$72/CHI_fec!P$72)</f>
        <v>0</v>
      </c>
      <c r="Q235" s="276">
        <f>IF(Q$72=0,0,Q$72/CHI_fec!Q$72)</f>
        <v>0</v>
      </c>
      <c r="R235" s="276">
        <f>IF(R$72=0,0,R$72/CHI_fec!R$72)</f>
        <v>0</v>
      </c>
      <c r="S235" s="276">
        <f>IF(S$72=0,0,S$72/CHI_fec!S$72)</f>
        <v>0</v>
      </c>
      <c r="T235" s="276">
        <f>IF(T$72=0,0,T$72/CHI_fec!T$72)</f>
        <v>3.0264969486292115</v>
      </c>
      <c r="U235" s="276">
        <f>IF(U$72=0,0,U$72/CHI_fec!U$72)</f>
        <v>3.0030206338378655</v>
      </c>
      <c r="V235" s="276">
        <f>IF(V$72=0,0,V$72/CHI_fec!V$72)</f>
        <v>3.0182600935323185</v>
      </c>
      <c r="W235" s="276">
        <f>IF(W$72=0,0,W$72/CHI_fec!W$72)</f>
        <v>3.0063498965211082</v>
      </c>
      <c r="X235" s="276">
        <f>IF(X$72=0,0,X$72/CHI_fec!X$72)</f>
        <v>2.9846757698239159</v>
      </c>
      <c r="Y235" s="276">
        <f>IF(Y$72=0,0,Y$72/CHI_fec!Y$72)</f>
        <v>2.9489850124758128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0</v>
      </c>
      <c r="C236" s="276">
        <f>IF(C$85=0,0,C$85/CHI_fec!C$85)</f>
        <v>0</v>
      </c>
      <c r="D236" s="276">
        <f>IF(D$85=0,0,D$85/CHI_fec!D$85)</f>
        <v>0</v>
      </c>
      <c r="E236" s="276">
        <f>IF(E$85=0,0,E$85/CHI_fec!E$85)</f>
        <v>0</v>
      </c>
      <c r="F236" s="276">
        <f>IF(F$85=0,0,F$85/CHI_fec!F$85)</f>
        <v>0</v>
      </c>
      <c r="G236" s="276">
        <f>IF(G$85=0,0,G$85/CHI_fec!G$85)</f>
        <v>0</v>
      </c>
      <c r="H236" s="276">
        <f>IF(H$85=0,0,H$85/CHI_fec!H$85)</f>
        <v>0</v>
      </c>
      <c r="I236" s="276">
        <f>IF(I$85=0,0,I$85/CHI_fec!I$85)</f>
        <v>0</v>
      </c>
      <c r="J236" s="276">
        <f>IF(J$85=0,0,J$85/CHI_fec!J$85)</f>
        <v>0</v>
      </c>
      <c r="K236" s="276">
        <f>IF(K$85=0,0,K$85/CHI_fec!K$85)</f>
        <v>0</v>
      </c>
      <c r="L236" s="276">
        <f>IF(L$85=0,0,L$85/CHI_fec!L$85)</f>
        <v>0</v>
      </c>
      <c r="M236" s="276">
        <f>IF(M$85=0,0,M$85/CHI_fec!M$85)</f>
        <v>0</v>
      </c>
      <c r="N236" s="276">
        <f>IF(N$85=0,0,N$85/CHI_fec!N$85)</f>
        <v>0</v>
      </c>
      <c r="O236" s="276">
        <f>IF(O$85=0,0,O$85/CHI_fec!O$85)</f>
        <v>0</v>
      </c>
      <c r="P236" s="276">
        <f>IF(P$85=0,0,P$85/CHI_fec!P$85)</f>
        <v>0</v>
      </c>
      <c r="Q236" s="276">
        <f>IF(Q$85=0,0,Q$85/CHI_fec!Q$85)</f>
        <v>0</v>
      </c>
      <c r="R236" s="276">
        <f>IF(R$85=0,0,R$85/CHI_fec!R$85)</f>
        <v>0</v>
      </c>
      <c r="S236" s="276">
        <f>IF(S$85=0,0,S$85/CHI_fec!S$85)</f>
        <v>0</v>
      </c>
      <c r="T236" s="276">
        <f>IF(T$85=0,0,T$85/CHI_fec!T$85)</f>
        <v>2.8166493245965314</v>
      </c>
      <c r="U236" s="276">
        <f>IF(U$85=0,0,U$85/CHI_fec!U$85)</f>
        <v>2.5914338058269677</v>
      </c>
      <c r="V236" s="276">
        <f>IF(V$85=0,0,V$85/CHI_fec!V$85)</f>
        <v>2.5873223741940987</v>
      </c>
      <c r="W236" s="276">
        <f>IF(W$85=0,0,W$85/CHI_fec!W$85)</f>
        <v>2.2488465472519832</v>
      </c>
      <c r="X236" s="276">
        <f>IF(X$85=0,0,X$85/CHI_fec!X$85)</f>
        <v>1.9149442202849798</v>
      </c>
      <c r="Y236" s="276">
        <f>IF(Y$85=0,0,Y$85/CHI_fec!Y$85)</f>
        <v>1.4268386782630207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0</v>
      </c>
      <c r="C237" s="276">
        <f>IF(C$93=0,0,C$93/CHI_fec!C$93)</f>
        <v>0</v>
      </c>
      <c r="D237" s="276">
        <f>IF(D$93=0,0,D$93/CHI_fec!D$93)</f>
        <v>0</v>
      </c>
      <c r="E237" s="276">
        <f>IF(E$93=0,0,E$93/CHI_fec!E$93)</f>
        <v>0</v>
      </c>
      <c r="F237" s="276">
        <f>IF(F$93=0,0,F$93/CHI_fec!F$93)</f>
        <v>0</v>
      </c>
      <c r="G237" s="276">
        <f>IF(G$93=0,0,G$93/CHI_fec!G$93)</f>
        <v>0</v>
      </c>
      <c r="H237" s="276">
        <f>IF(H$93=0,0,H$93/CHI_fec!H$93)</f>
        <v>0</v>
      </c>
      <c r="I237" s="276">
        <f>IF(I$93=0,0,I$93/CHI_fec!I$93)</f>
        <v>0</v>
      </c>
      <c r="J237" s="276">
        <f>IF(J$93=0,0,J$93/CHI_fec!J$93)</f>
        <v>0</v>
      </c>
      <c r="K237" s="276">
        <f>IF(K$93=0,0,K$93/CHI_fec!K$93)</f>
        <v>0</v>
      </c>
      <c r="L237" s="276">
        <f>IF(L$93=0,0,L$93/CHI_fec!L$93)</f>
        <v>0</v>
      </c>
      <c r="M237" s="276">
        <f>IF(M$93=0,0,M$93/CHI_fec!M$93)</f>
        <v>0</v>
      </c>
      <c r="N237" s="276">
        <f>IF(N$93=0,0,N$93/CHI_fec!N$93)</f>
        <v>0</v>
      </c>
      <c r="O237" s="276">
        <f>IF(O$93=0,0,O$93/CHI_fec!O$93)</f>
        <v>0</v>
      </c>
      <c r="P237" s="276">
        <f>IF(P$93=0,0,P$93/CHI_fec!P$93)</f>
        <v>0</v>
      </c>
      <c r="Q237" s="276">
        <f>IF(Q$93=0,0,Q$93/CHI_fec!Q$93)</f>
        <v>0</v>
      </c>
      <c r="R237" s="276">
        <f>IF(R$93=0,0,R$93/CHI_fec!R$93)</f>
        <v>0</v>
      </c>
      <c r="S237" s="276">
        <f>IF(S$93=0,0,S$93/CHI_fec!S$93)</f>
        <v>0</v>
      </c>
      <c r="T237" s="276">
        <f>IF(T$93=0,0,T$93/CHI_fec!T$93)</f>
        <v>0.71936931201949139</v>
      </c>
      <c r="U237" s="276">
        <f>IF(U$93=0,0,U$93/CHI_fec!U$93)</f>
        <v>0.5920457114009462</v>
      </c>
      <c r="V237" s="276">
        <f>IF(V$93=0,0,V$93/CHI_fec!V$93)</f>
        <v>0.58695940982891648</v>
      </c>
      <c r="W237" s="276">
        <f>IF(W$93=0,0,W$93/CHI_fec!W$93)</f>
        <v>0.48632680609600598</v>
      </c>
      <c r="X237" s="276">
        <f>IF(X$93=0,0,X$93/CHI_fec!X$93)</f>
        <v>0.42341937218056264</v>
      </c>
      <c r="Y237" s="276">
        <f>IF(Y$93=0,0,Y$93/CHI_fec!Y$93)</f>
        <v>0.35719281415807097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0</v>
      </c>
      <c r="C240" s="320">
        <f>IF(C$110=0,0,C$110/CHI_fec!C$110)</f>
        <v>0</v>
      </c>
      <c r="D240" s="320">
        <f>IF(D$110=0,0,D$110/CHI_fec!D$110)</f>
        <v>0</v>
      </c>
      <c r="E240" s="320">
        <f>IF(E$110=0,0,E$110/CHI_fec!E$110)</f>
        <v>0</v>
      </c>
      <c r="F240" s="320">
        <f>IF(F$110=0,0,F$110/CHI_fec!F$110)</f>
        <v>0</v>
      </c>
      <c r="G240" s="320">
        <f>IF(G$110=0,0,G$110/CHI_fec!G$110)</f>
        <v>0</v>
      </c>
      <c r="H240" s="320">
        <f>IF(H$110=0,0,H$110/CHI_fec!H$110)</f>
        <v>0</v>
      </c>
      <c r="I240" s="320">
        <f>IF(I$110=0,0,I$110/CHI_fec!I$110)</f>
        <v>0</v>
      </c>
      <c r="J240" s="320">
        <f>IF(J$110=0,0,J$110/CHI_fec!J$110)</f>
        <v>0</v>
      </c>
      <c r="K240" s="320">
        <f>IF(K$110=0,0,K$110/CHI_fec!K$110)</f>
        <v>0</v>
      </c>
      <c r="L240" s="320">
        <f>IF(L$110=0,0,L$110/CHI_fec!L$110)</f>
        <v>0</v>
      </c>
      <c r="M240" s="320">
        <f>IF(M$110=0,0,M$110/CHI_fec!M$110)</f>
        <v>0</v>
      </c>
      <c r="N240" s="320">
        <f>IF(N$110=0,0,N$110/CHI_fec!N$110)</f>
        <v>0</v>
      </c>
      <c r="O240" s="320">
        <f>IF(O$110=0,0,O$110/CHI_fec!O$110)</f>
        <v>0</v>
      </c>
      <c r="P240" s="320">
        <f>IF(P$110=0,0,P$110/CHI_fec!P$110)</f>
        <v>0</v>
      </c>
      <c r="Q240" s="320">
        <f>IF(Q$110=0,0,Q$110/CHI_fec!Q$110)</f>
        <v>0</v>
      </c>
      <c r="R240" s="320">
        <f>IF(R$110=0,0,R$110/CHI_fec!R$110)</f>
        <v>0</v>
      </c>
      <c r="S240" s="320">
        <f>IF(S$110=0,0,S$110/CHI_fec!S$110)</f>
        <v>0</v>
      </c>
      <c r="T240" s="320">
        <f>IF(T$110=0,0,T$110/CHI_fec!T$110)</f>
        <v>1.1004434242004788</v>
      </c>
      <c r="U240" s="320">
        <f>IF(U$110=0,0,U$110/CHI_fec!U$110)</f>
        <v>0.90107691857977523</v>
      </c>
      <c r="V240" s="320">
        <f>IF(V$110=0,0,V$110/CHI_fec!V$110)</f>
        <v>0.90110669686763467</v>
      </c>
      <c r="W240" s="320">
        <f>IF(W$110=0,0,W$110/CHI_fec!W$110)</f>
        <v>0.73383380438941648</v>
      </c>
      <c r="X240" s="320">
        <f>IF(X$110=0,0,X$110/CHI_fec!X$110)</f>
        <v>0.6209041877966226</v>
      </c>
      <c r="Y240" s="320">
        <f>IF(Y$110=0,0,Y$110/CHI_fec!Y$110)</f>
        <v>0.50083107569101493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0</v>
      </c>
      <c r="C245" s="275">
        <f>IF(C$115=0,0,C$115/CHI_fec!C$115)</f>
        <v>0</v>
      </c>
      <c r="D245" s="275">
        <f>IF(D$115=0,0,D$115/CHI_fec!D$115)</f>
        <v>0</v>
      </c>
      <c r="E245" s="275">
        <f>IF(E$115=0,0,E$115/CHI_fec!E$115)</f>
        <v>0</v>
      </c>
      <c r="F245" s="275">
        <f>IF(F$115=0,0,F$115/CHI_fec!F$115)</f>
        <v>0</v>
      </c>
      <c r="G245" s="275">
        <f>IF(G$115=0,0,G$115/CHI_fec!G$115)</f>
        <v>0</v>
      </c>
      <c r="H245" s="275">
        <f>IF(H$115=0,0,H$115/CHI_fec!H$115)</f>
        <v>0</v>
      </c>
      <c r="I245" s="275">
        <f>IF(I$115=0,0,I$115/CHI_fec!I$115)</f>
        <v>0</v>
      </c>
      <c r="J245" s="275">
        <f>IF(J$115=0,0,J$115/CHI_fec!J$115)</f>
        <v>0</v>
      </c>
      <c r="K245" s="275">
        <f>IF(K$115=0,0,K$115/CHI_fec!K$115)</f>
        <v>0</v>
      </c>
      <c r="L245" s="275">
        <f>IF(L$115=0,0,L$115/CHI_fec!L$115)</f>
        <v>0</v>
      </c>
      <c r="M245" s="275">
        <f>IF(M$115=0,0,M$115/CHI_fec!M$115)</f>
        <v>0</v>
      </c>
      <c r="N245" s="275">
        <f>IF(N$115=0,0,N$115/CHI_fec!N$115)</f>
        <v>0</v>
      </c>
      <c r="O245" s="275">
        <f>IF(O$115=0,0,O$115/CHI_fec!O$115)</f>
        <v>0</v>
      </c>
      <c r="P245" s="275">
        <f>IF(P$115=0,0,P$115/CHI_fec!P$115)</f>
        <v>0</v>
      </c>
      <c r="Q245" s="275">
        <f>IF(Q$115=0,0,Q$115/CHI_fec!Q$115)</f>
        <v>0</v>
      </c>
      <c r="R245" s="275">
        <f>IF(R$115=0,0,R$115/CHI_fec!R$115)</f>
        <v>0</v>
      </c>
      <c r="S245" s="275">
        <f>IF(S$115=0,0,S$115/CHI_fec!S$115)</f>
        <v>0</v>
      </c>
      <c r="T245" s="275">
        <f>IF(T$115=0,0,T$115/CHI_fec!T$115)</f>
        <v>1.459985250876183</v>
      </c>
      <c r="U245" s="275">
        <f>IF(U$115=0,0,U$115/CHI_fec!U$115)</f>
        <v>0.79084244486523214</v>
      </c>
      <c r="V245" s="275">
        <f>IF(V$115=0,0,V$115/CHI_fec!V$115)</f>
        <v>1.0220934238041488</v>
      </c>
      <c r="W245" s="275">
        <f>IF(W$115=0,0,W$115/CHI_fec!W$115)</f>
        <v>0.59349759920366674</v>
      </c>
      <c r="X245" s="275">
        <f>IF(X$115=0,0,X$115/CHI_fec!X$115)</f>
        <v>0.28427279625999252</v>
      </c>
      <c r="Y245" s="275">
        <f>IF(Y$115=0,0,Y$115/CHI_fec!Y$115)</f>
        <v>0.12479600987329173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0</v>
      </c>
      <c r="C246" s="276">
        <f>IF(C$121=0,0,C$121/CHI_fec!C$121)</f>
        <v>0</v>
      </c>
      <c r="D246" s="276">
        <f>IF(D$121=0,0,D$121/CHI_fec!D$121)</f>
        <v>0</v>
      </c>
      <c r="E246" s="276">
        <f>IF(E$121=0,0,E$121/CHI_fec!E$121)</f>
        <v>0</v>
      </c>
      <c r="F246" s="276">
        <f>IF(F$121=0,0,F$121/CHI_fec!F$121)</f>
        <v>0</v>
      </c>
      <c r="G246" s="276">
        <f>IF(G$121=0,0,G$121/CHI_fec!G$121)</f>
        <v>0</v>
      </c>
      <c r="H246" s="276">
        <f>IF(H$121=0,0,H$121/CHI_fec!H$121)</f>
        <v>0</v>
      </c>
      <c r="I246" s="276">
        <f>IF(I$121=0,0,I$121/CHI_fec!I$121)</f>
        <v>0</v>
      </c>
      <c r="J246" s="276">
        <f>IF(J$121=0,0,J$121/CHI_fec!J$121)</f>
        <v>0</v>
      </c>
      <c r="K246" s="276">
        <f>IF(K$121=0,0,K$121/CHI_fec!K$121)</f>
        <v>0</v>
      </c>
      <c r="L246" s="276">
        <f>IF(L$121=0,0,L$121/CHI_fec!L$121)</f>
        <v>0</v>
      </c>
      <c r="M246" s="276">
        <f>IF(M$121=0,0,M$121/CHI_fec!M$121)</f>
        <v>0</v>
      </c>
      <c r="N246" s="276">
        <f>IF(N$121=0,0,N$121/CHI_fec!N$121)</f>
        <v>0</v>
      </c>
      <c r="O246" s="276">
        <f>IF(O$121=0,0,O$121/CHI_fec!O$121)</f>
        <v>0</v>
      </c>
      <c r="P246" s="276">
        <f>IF(P$121=0,0,P$121/CHI_fec!P$121)</f>
        <v>0</v>
      </c>
      <c r="Q246" s="276">
        <f>IF(Q$121=0,0,Q$121/CHI_fec!Q$121)</f>
        <v>0</v>
      </c>
      <c r="R246" s="276">
        <f>IF(R$121=0,0,R$121/CHI_fec!R$121)</f>
        <v>0</v>
      </c>
      <c r="S246" s="276">
        <f>IF(S$121=0,0,S$121/CHI_fec!S$121)</f>
        <v>0</v>
      </c>
      <c r="T246" s="276">
        <f>IF(T$121=0,0,T$121/CHI_fec!T$121)</f>
        <v>3.0252487638868861</v>
      </c>
      <c r="U246" s="276">
        <f>IF(U$121=0,0,U$121/CHI_fec!U$121)</f>
        <v>3.001448221755989</v>
      </c>
      <c r="V246" s="276">
        <f>IF(V$121=0,0,V$121/CHI_fec!V$121)</f>
        <v>3.0166525824986024</v>
      </c>
      <c r="W246" s="276">
        <f>IF(W$121=0,0,W$121/CHI_fec!W$121)</f>
        <v>3.0043471569020239</v>
      </c>
      <c r="X246" s="276">
        <f>IF(X$121=0,0,X$121/CHI_fec!X$121)</f>
        <v>2.9823549590762504</v>
      </c>
      <c r="Y246" s="276">
        <f>IF(Y$121=0,0,Y$121/CHI_fec!Y$121)</f>
        <v>2.9462348212900746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0</v>
      </c>
      <c r="C247" s="276">
        <f>IF(C$134=0,0,C$134/CHI_fec!C$134)</f>
        <v>0</v>
      </c>
      <c r="D247" s="276">
        <f>IF(D$134=0,0,D$134/CHI_fec!D$134)</f>
        <v>0</v>
      </c>
      <c r="E247" s="276">
        <f>IF(E$134=0,0,E$134/CHI_fec!E$134)</f>
        <v>0</v>
      </c>
      <c r="F247" s="276">
        <f>IF(F$134=0,0,F$134/CHI_fec!F$134)</f>
        <v>0</v>
      </c>
      <c r="G247" s="276">
        <f>IF(G$134=0,0,G$134/CHI_fec!G$134)</f>
        <v>0</v>
      </c>
      <c r="H247" s="276">
        <f>IF(H$134=0,0,H$134/CHI_fec!H$134)</f>
        <v>0</v>
      </c>
      <c r="I247" s="276">
        <f>IF(I$134=0,0,I$134/CHI_fec!I$134)</f>
        <v>0</v>
      </c>
      <c r="J247" s="276">
        <f>IF(J$134=0,0,J$134/CHI_fec!J$134)</f>
        <v>0</v>
      </c>
      <c r="K247" s="276">
        <f>IF(K$134=0,0,K$134/CHI_fec!K$134)</f>
        <v>0</v>
      </c>
      <c r="L247" s="276">
        <f>IF(L$134=0,0,L$134/CHI_fec!L$134)</f>
        <v>0</v>
      </c>
      <c r="M247" s="276">
        <f>IF(M$134=0,0,M$134/CHI_fec!M$134)</f>
        <v>0</v>
      </c>
      <c r="N247" s="276">
        <f>IF(N$134=0,0,N$134/CHI_fec!N$134)</f>
        <v>0</v>
      </c>
      <c r="O247" s="276">
        <f>IF(O$134=0,0,O$134/CHI_fec!O$134)</f>
        <v>0</v>
      </c>
      <c r="P247" s="276">
        <f>IF(P$134=0,0,P$134/CHI_fec!P$134)</f>
        <v>0</v>
      </c>
      <c r="Q247" s="276">
        <f>IF(Q$134=0,0,Q$134/CHI_fec!Q$134)</f>
        <v>0</v>
      </c>
      <c r="R247" s="276">
        <f>IF(R$134=0,0,R$134/CHI_fec!R$134)</f>
        <v>0</v>
      </c>
      <c r="S247" s="276">
        <f>IF(S$134=0,0,S$134/CHI_fec!S$134)</f>
        <v>0</v>
      </c>
      <c r="T247" s="276">
        <f>IF(T$134=0,0,T$134/CHI_fec!T$134)</f>
        <v>2.8166493245965309</v>
      </c>
      <c r="U247" s="276">
        <f>IF(U$134=0,0,U$134/CHI_fec!U$134)</f>
        <v>2.5914338058269673</v>
      </c>
      <c r="V247" s="276">
        <f>IF(V$134=0,0,V$134/CHI_fec!V$134)</f>
        <v>2.5873223741940987</v>
      </c>
      <c r="W247" s="276">
        <f>IF(W$134=0,0,W$134/CHI_fec!W$134)</f>
        <v>2.2488465472519841</v>
      </c>
      <c r="X247" s="276">
        <f>IF(X$134=0,0,X$134/CHI_fec!X$134)</f>
        <v>1.9149442202849793</v>
      </c>
      <c r="Y247" s="276">
        <f>IF(Y$134=0,0,Y$134/CHI_fec!Y$134)</f>
        <v>1.4268386782630209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0</v>
      </c>
      <c r="C248" s="276">
        <f>IF(C$142=0,0,C$142/CHI_fec!C$142)</f>
        <v>0</v>
      </c>
      <c r="D248" s="276">
        <f>IF(D$142=0,0,D$142/CHI_fec!D$142)</f>
        <v>0</v>
      </c>
      <c r="E248" s="276">
        <f>IF(E$142=0,0,E$142/CHI_fec!E$142)</f>
        <v>0</v>
      </c>
      <c r="F248" s="276">
        <f>IF(F$142=0,0,F$142/CHI_fec!F$142)</f>
        <v>0</v>
      </c>
      <c r="G248" s="276">
        <f>IF(G$142=0,0,G$142/CHI_fec!G$142)</f>
        <v>0</v>
      </c>
      <c r="H248" s="276">
        <f>IF(H$142=0,0,H$142/CHI_fec!H$142)</f>
        <v>0</v>
      </c>
      <c r="I248" s="276">
        <f>IF(I$142=0,0,I$142/CHI_fec!I$142)</f>
        <v>0</v>
      </c>
      <c r="J248" s="276">
        <f>IF(J$142=0,0,J$142/CHI_fec!J$142)</f>
        <v>0</v>
      </c>
      <c r="K248" s="276">
        <f>IF(K$142=0,0,K$142/CHI_fec!K$142)</f>
        <v>0</v>
      </c>
      <c r="L248" s="276">
        <f>IF(L$142=0,0,L$142/CHI_fec!L$142)</f>
        <v>0</v>
      </c>
      <c r="M248" s="276">
        <f>IF(M$142=0,0,M$142/CHI_fec!M$142)</f>
        <v>0</v>
      </c>
      <c r="N248" s="276">
        <f>IF(N$142=0,0,N$142/CHI_fec!N$142)</f>
        <v>0</v>
      </c>
      <c r="O248" s="276">
        <f>IF(O$142=0,0,O$142/CHI_fec!O$142)</f>
        <v>0</v>
      </c>
      <c r="P248" s="276">
        <f>IF(P$142=0,0,P$142/CHI_fec!P$142)</f>
        <v>0</v>
      </c>
      <c r="Q248" s="276">
        <f>IF(Q$142=0,0,Q$142/CHI_fec!Q$142)</f>
        <v>0</v>
      </c>
      <c r="R248" s="276">
        <f>IF(R$142=0,0,R$142/CHI_fec!R$142)</f>
        <v>0</v>
      </c>
      <c r="S248" s="276">
        <f>IF(S$142=0,0,S$142/CHI_fec!S$142)</f>
        <v>0</v>
      </c>
      <c r="T248" s="276">
        <f>IF(T$142=0,0,T$142/CHI_fec!T$142)</f>
        <v>0.85784017084047437</v>
      </c>
      <c r="U248" s="276">
        <f>IF(U$142=0,0,U$142/CHI_fec!U$142)</f>
        <v>0.71331013160842827</v>
      </c>
      <c r="V248" s="276">
        <f>IF(V$142=0,0,V$142/CHI_fec!V$142)</f>
        <v>0.70766599472925695</v>
      </c>
      <c r="W248" s="276">
        <f>IF(W$142=0,0,W$142/CHI_fec!W$142)</f>
        <v>0.59127504939144715</v>
      </c>
      <c r="X248" s="276">
        <f>IF(X$142=0,0,X$142/CHI_fec!X$142)</f>
        <v>0.51744353802762555</v>
      </c>
      <c r="Y248" s="276">
        <f>IF(Y$142=0,0,Y$142/CHI_fec!Y$142)</f>
        <v>0.43886615661757622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MT: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51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1404</v>
      </c>
    </row>
    <row r="5" spans="1:105" ht="12" customHeight="1" x14ac:dyDescent="0.25">
      <c r="A5" s="144" t="s">
        <v>52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1405</v>
      </c>
    </row>
    <row r="6" spans="1:105" ht="12" customHeight="1" x14ac:dyDescent="0.25">
      <c r="A6" s="49" t="s">
        <v>60</v>
      </c>
      <c r="B6" s="242">
        <v>0</v>
      </c>
      <c r="C6" s="242">
        <v>0</v>
      </c>
      <c r="D6" s="242">
        <v>0</v>
      </c>
      <c r="E6" s="242">
        <v>0</v>
      </c>
      <c r="F6" s="242">
        <v>0</v>
      </c>
      <c r="G6" s="242">
        <v>0</v>
      </c>
      <c r="H6" s="242">
        <v>0</v>
      </c>
      <c r="I6" s="242">
        <v>0</v>
      </c>
      <c r="J6" s="242">
        <v>0</v>
      </c>
      <c r="K6" s="242">
        <v>0</v>
      </c>
      <c r="L6" s="242">
        <v>0</v>
      </c>
      <c r="M6" s="242">
        <v>0</v>
      </c>
      <c r="N6" s="242">
        <v>0</v>
      </c>
      <c r="O6" s="242">
        <v>0</v>
      </c>
      <c r="P6" s="242">
        <v>0</v>
      </c>
      <c r="Q6" s="242">
        <v>0</v>
      </c>
      <c r="R6" s="242">
        <v>0</v>
      </c>
      <c r="S6" s="242">
        <v>0</v>
      </c>
      <c r="T6" s="242">
        <v>0</v>
      </c>
      <c r="U6" s="242">
        <v>0</v>
      </c>
      <c r="V6" s="242">
        <v>0</v>
      </c>
      <c r="W6" s="242">
        <v>0</v>
      </c>
      <c r="X6" s="242">
        <v>0</v>
      </c>
      <c r="Y6" s="242">
        <v>0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0</v>
      </c>
      <c r="C9" s="241">
        <v>0</v>
      </c>
      <c r="D9" s="241">
        <v>0</v>
      </c>
      <c r="E9" s="241">
        <v>0</v>
      </c>
      <c r="F9" s="241">
        <v>0</v>
      </c>
      <c r="G9" s="241">
        <v>0</v>
      </c>
      <c r="H9" s="241">
        <v>0</v>
      </c>
      <c r="I9" s="241">
        <v>0</v>
      </c>
      <c r="J9" s="241">
        <v>0</v>
      </c>
      <c r="K9" s="241">
        <v>0</v>
      </c>
      <c r="L9" s="241">
        <v>0</v>
      </c>
      <c r="M9" s="241">
        <v>0</v>
      </c>
      <c r="N9" s="241">
        <v>0</v>
      </c>
      <c r="O9" s="241">
        <v>0</v>
      </c>
      <c r="P9" s="241">
        <v>0</v>
      </c>
      <c r="Q9" s="241">
        <v>0</v>
      </c>
      <c r="R9" s="241">
        <v>0</v>
      </c>
      <c r="S9" s="241">
        <v>0</v>
      </c>
      <c r="T9" s="241">
        <v>0</v>
      </c>
      <c r="U9" s="241">
        <v>0</v>
      </c>
      <c r="V9" s="241">
        <v>0</v>
      </c>
      <c r="W9" s="241">
        <v>0</v>
      </c>
      <c r="X9" s="241">
        <v>0</v>
      </c>
      <c r="Y9" s="241">
        <v>0</v>
      </c>
      <c r="DA9" s="83" t="s">
        <v>1408</v>
      </c>
    </row>
    <row r="10" spans="1:105" ht="12" customHeight="1" x14ac:dyDescent="0.25">
      <c r="A10" s="144" t="s">
        <v>1409</v>
      </c>
      <c r="B10" s="282">
        <v>0</v>
      </c>
      <c r="C10" s="282">
        <v>0</v>
      </c>
      <c r="D10" s="282">
        <v>0</v>
      </c>
      <c r="E10" s="282">
        <v>0</v>
      </c>
      <c r="F10" s="282">
        <v>0</v>
      </c>
      <c r="G10" s="282">
        <v>0</v>
      </c>
      <c r="H10" s="282">
        <v>0</v>
      </c>
      <c r="I10" s="282">
        <v>0</v>
      </c>
      <c r="J10" s="282">
        <v>0</v>
      </c>
      <c r="K10" s="282">
        <v>0</v>
      </c>
      <c r="L10" s="282">
        <v>0</v>
      </c>
      <c r="M10" s="282">
        <v>0</v>
      </c>
      <c r="N10" s="282">
        <v>0</v>
      </c>
      <c r="O10" s="282">
        <v>0</v>
      </c>
      <c r="P10" s="282">
        <v>0</v>
      </c>
      <c r="Q10" s="282">
        <v>0</v>
      </c>
      <c r="R10" s="282">
        <v>0</v>
      </c>
      <c r="S10" s="282">
        <v>0</v>
      </c>
      <c r="T10" s="282">
        <v>0</v>
      </c>
      <c r="U10" s="282">
        <v>0</v>
      </c>
      <c r="V10" s="282">
        <v>0</v>
      </c>
      <c r="W10" s="282">
        <v>0</v>
      </c>
      <c r="X10" s="282">
        <v>0</v>
      </c>
      <c r="Y10" s="282">
        <v>0</v>
      </c>
      <c r="DA10" s="94" t="s">
        <v>1410</v>
      </c>
    </row>
    <row r="11" spans="1:105" ht="12" customHeight="1" x14ac:dyDescent="0.25">
      <c r="A11" s="49" t="s">
        <v>1411</v>
      </c>
      <c r="B11" s="242">
        <v>0</v>
      </c>
      <c r="C11" s="242">
        <v>0</v>
      </c>
      <c r="D11" s="242">
        <v>0</v>
      </c>
      <c r="E11" s="242">
        <v>0</v>
      </c>
      <c r="F11" s="242">
        <v>0</v>
      </c>
      <c r="G11" s="242">
        <v>0</v>
      </c>
      <c r="H11" s="242">
        <v>0</v>
      </c>
      <c r="I11" s="242">
        <v>0</v>
      </c>
      <c r="J11" s="242">
        <v>0</v>
      </c>
      <c r="K11" s="242">
        <v>0</v>
      </c>
      <c r="L11" s="242">
        <v>0</v>
      </c>
      <c r="M11" s="242">
        <v>0</v>
      </c>
      <c r="N11" s="242">
        <v>0</v>
      </c>
      <c r="O11" s="242">
        <v>0</v>
      </c>
      <c r="P11" s="242">
        <v>0</v>
      </c>
      <c r="Q11" s="242">
        <v>0</v>
      </c>
      <c r="R11" s="242">
        <v>0</v>
      </c>
      <c r="S11" s="242">
        <v>0</v>
      </c>
      <c r="T11" s="242">
        <v>0</v>
      </c>
      <c r="U11" s="242">
        <v>0</v>
      </c>
      <c r="V11" s="242">
        <v>0</v>
      </c>
      <c r="W11" s="242">
        <v>0</v>
      </c>
      <c r="X11" s="242">
        <v>0</v>
      </c>
      <c r="Y11" s="242">
        <v>0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0</v>
      </c>
      <c r="C14" s="241">
        <v>0</v>
      </c>
      <c r="D14" s="241">
        <v>0</v>
      </c>
      <c r="E14" s="241">
        <v>0</v>
      </c>
      <c r="F14" s="241">
        <v>0</v>
      </c>
      <c r="G14" s="241">
        <v>0</v>
      </c>
      <c r="H14" s="241">
        <v>0</v>
      </c>
      <c r="I14" s="241">
        <v>0</v>
      </c>
      <c r="J14" s="241">
        <v>0</v>
      </c>
      <c r="K14" s="241">
        <v>0</v>
      </c>
      <c r="L14" s="241">
        <v>0</v>
      </c>
      <c r="M14" s="241">
        <v>0</v>
      </c>
      <c r="N14" s="241">
        <v>0</v>
      </c>
      <c r="O14" s="241">
        <v>0</v>
      </c>
      <c r="P14" s="241">
        <v>0</v>
      </c>
      <c r="Q14" s="241">
        <v>0</v>
      </c>
      <c r="R14" s="241">
        <v>0</v>
      </c>
      <c r="S14" s="241">
        <v>0</v>
      </c>
      <c r="T14" s="241">
        <v>0</v>
      </c>
      <c r="U14" s="241">
        <v>0</v>
      </c>
      <c r="V14" s="241">
        <v>0</v>
      </c>
      <c r="W14" s="241">
        <v>0</v>
      </c>
      <c r="X14" s="241">
        <v>0</v>
      </c>
      <c r="Y14" s="241">
        <v>0</v>
      </c>
      <c r="DA14" s="83" t="s">
        <v>1413</v>
      </c>
    </row>
    <row r="15" spans="1:105" ht="12" customHeight="1" x14ac:dyDescent="0.25">
      <c r="A15" s="107" t="s">
        <v>1409</v>
      </c>
      <c r="B15" s="282">
        <v>0</v>
      </c>
      <c r="C15" s="282">
        <v>0</v>
      </c>
      <c r="D15" s="282">
        <v>0</v>
      </c>
      <c r="E15" s="282">
        <v>0</v>
      </c>
      <c r="F15" s="282">
        <v>0</v>
      </c>
      <c r="G15" s="282">
        <v>0</v>
      </c>
      <c r="H15" s="282">
        <v>0</v>
      </c>
      <c r="I15" s="282">
        <v>0</v>
      </c>
      <c r="J15" s="282">
        <v>0</v>
      </c>
      <c r="K15" s="282">
        <v>0</v>
      </c>
      <c r="L15" s="282">
        <v>0</v>
      </c>
      <c r="M15" s="282">
        <v>0</v>
      </c>
      <c r="N15" s="282">
        <v>0</v>
      </c>
      <c r="O15" s="282">
        <v>0</v>
      </c>
      <c r="P15" s="282">
        <v>0</v>
      </c>
      <c r="Q15" s="282">
        <v>0</v>
      </c>
      <c r="R15" s="282">
        <v>0</v>
      </c>
      <c r="S15" s="282">
        <v>0</v>
      </c>
      <c r="T15" s="282">
        <v>0</v>
      </c>
      <c r="U15" s="282">
        <v>0</v>
      </c>
      <c r="V15" s="282">
        <v>0</v>
      </c>
      <c r="W15" s="282">
        <v>0</v>
      </c>
      <c r="X15" s="282">
        <v>0</v>
      </c>
      <c r="Y15" s="282">
        <v>0</v>
      </c>
      <c r="DA15" s="94" t="s">
        <v>1414</v>
      </c>
    </row>
    <row r="16" spans="1:105" ht="12" customHeight="1" x14ac:dyDescent="0.25">
      <c r="A16" s="49" t="s">
        <v>1411</v>
      </c>
      <c r="B16" s="242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0</v>
      </c>
      <c r="D19" s="282">
        <v>0</v>
      </c>
      <c r="E19" s="282">
        <v>0</v>
      </c>
      <c r="F19" s="282">
        <v>0</v>
      </c>
      <c r="G19" s="282">
        <v>0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0</v>
      </c>
      <c r="T19" s="282">
        <v>0</v>
      </c>
      <c r="U19" s="282">
        <v>0</v>
      </c>
      <c r="V19" s="282">
        <v>0</v>
      </c>
      <c r="W19" s="282">
        <v>0</v>
      </c>
      <c r="X19" s="282">
        <v>0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0</v>
      </c>
      <c r="D20" s="242">
        <v>0</v>
      </c>
      <c r="E20" s="242">
        <v>0</v>
      </c>
      <c r="F20" s="242">
        <v>0</v>
      </c>
      <c r="G20" s="242">
        <v>0</v>
      </c>
      <c r="H20" s="242">
        <v>0</v>
      </c>
      <c r="I20" s="242">
        <v>0</v>
      </c>
      <c r="J20" s="242">
        <v>0</v>
      </c>
      <c r="K20" s="242">
        <v>0</v>
      </c>
      <c r="L20" s="242">
        <v>0</v>
      </c>
      <c r="M20" s="242">
        <v>0</v>
      </c>
      <c r="N20" s="242">
        <v>0</v>
      </c>
      <c r="O20" s="242">
        <v>0</v>
      </c>
      <c r="P20" s="242">
        <v>0</v>
      </c>
      <c r="Q20" s="242">
        <v>0</v>
      </c>
      <c r="R20" s="242">
        <v>0</v>
      </c>
      <c r="S20" s="242">
        <v>0</v>
      </c>
      <c r="T20" s="242">
        <v>0</v>
      </c>
      <c r="U20" s="242">
        <v>0</v>
      </c>
      <c r="V20" s="242">
        <v>0</v>
      </c>
      <c r="W20" s="242">
        <v>0</v>
      </c>
      <c r="X20" s="242">
        <v>0</v>
      </c>
      <c r="Y20" s="242">
        <v>0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0</v>
      </c>
      <c r="F22" s="241">
        <f t="shared" si="1"/>
        <v>0</v>
      </c>
      <c r="G22" s="241">
        <f t="shared" si="1"/>
        <v>0</v>
      </c>
      <c r="H22" s="241">
        <f t="shared" si="1"/>
        <v>0</v>
      </c>
      <c r="I22" s="241">
        <f t="shared" si="1"/>
        <v>0</v>
      </c>
      <c r="J22" s="241">
        <f t="shared" si="1"/>
        <v>0</v>
      </c>
      <c r="K22" s="241">
        <f t="shared" si="1"/>
        <v>0</v>
      </c>
      <c r="L22" s="241">
        <f t="shared" si="1"/>
        <v>0</v>
      </c>
      <c r="M22" s="241">
        <f t="shared" si="1"/>
        <v>0</v>
      </c>
      <c r="N22" s="241">
        <f t="shared" si="1"/>
        <v>0</v>
      </c>
      <c r="O22" s="241">
        <f t="shared" si="1"/>
        <v>0</v>
      </c>
      <c r="P22" s="241">
        <f t="shared" si="1"/>
        <v>0</v>
      </c>
      <c r="Q22" s="241">
        <f t="shared" si="1"/>
        <v>0</v>
      </c>
      <c r="R22" s="241">
        <f t="shared" si="1"/>
        <v>0</v>
      </c>
      <c r="S22" s="241">
        <f t="shared" si="1"/>
        <v>0</v>
      </c>
      <c r="T22" s="241">
        <f t="shared" si="1"/>
        <v>0</v>
      </c>
      <c r="U22" s="241">
        <f t="shared" si="1"/>
        <v>0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0</v>
      </c>
      <c r="E23" s="282">
        <f t="shared" si="2"/>
        <v>0</v>
      </c>
      <c r="F23" s="282">
        <f t="shared" si="2"/>
        <v>0</v>
      </c>
      <c r="G23" s="282">
        <f t="shared" si="2"/>
        <v>0</v>
      </c>
      <c r="H23" s="282">
        <f t="shared" si="2"/>
        <v>0</v>
      </c>
      <c r="I23" s="282">
        <f t="shared" si="2"/>
        <v>0</v>
      </c>
      <c r="J23" s="282">
        <f t="shared" si="2"/>
        <v>0</v>
      </c>
      <c r="K23" s="282">
        <f t="shared" si="2"/>
        <v>0</v>
      </c>
      <c r="L23" s="282">
        <f t="shared" si="2"/>
        <v>0</v>
      </c>
      <c r="M23" s="282">
        <f t="shared" si="2"/>
        <v>0</v>
      </c>
      <c r="N23" s="282">
        <f t="shared" si="2"/>
        <v>0</v>
      </c>
      <c r="O23" s="282">
        <f t="shared" si="2"/>
        <v>0</v>
      </c>
      <c r="P23" s="282">
        <f t="shared" si="2"/>
        <v>0</v>
      </c>
      <c r="Q23" s="282">
        <f t="shared" si="2"/>
        <v>0</v>
      </c>
      <c r="R23" s="282">
        <f t="shared" si="2"/>
        <v>0</v>
      </c>
      <c r="S23" s="282">
        <f t="shared" si="2"/>
        <v>0</v>
      </c>
      <c r="T23" s="282">
        <f t="shared" si="2"/>
        <v>0</v>
      </c>
      <c r="U23" s="282">
        <f t="shared" si="2"/>
        <v>0</v>
      </c>
      <c r="V23" s="282">
        <f t="shared" si="2"/>
        <v>0</v>
      </c>
      <c r="W23" s="282">
        <f t="shared" si="2"/>
        <v>0</v>
      </c>
      <c r="X23" s="282">
        <f t="shared" si="2"/>
        <v>0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0</v>
      </c>
      <c r="D24" s="242">
        <f t="shared" si="3"/>
        <v>0</v>
      </c>
      <c r="E24" s="242">
        <f t="shared" si="3"/>
        <v>0</v>
      </c>
      <c r="F24" s="242">
        <f t="shared" si="3"/>
        <v>0</v>
      </c>
      <c r="G24" s="242">
        <f t="shared" si="3"/>
        <v>0</v>
      </c>
      <c r="H24" s="242">
        <f t="shared" si="3"/>
        <v>0</v>
      </c>
      <c r="I24" s="242">
        <f t="shared" si="3"/>
        <v>0</v>
      </c>
      <c r="J24" s="242">
        <f t="shared" si="3"/>
        <v>0</v>
      </c>
      <c r="K24" s="242">
        <f t="shared" si="3"/>
        <v>0</v>
      </c>
      <c r="L24" s="242">
        <f t="shared" si="3"/>
        <v>0</v>
      </c>
      <c r="M24" s="242">
        <f t="shared" si="3"/>
        <v>0</v>
      </c>
      <c r="N24" s="242">
        <f t="shared" si="3"/>
        <v>0</v>
      </c>
      <c r="O24" s="242">
        <f t="shared" si="3"/>
        <v>0</v>
      </c>
      <c r="P24" s="242">
        <f t="shared" si="3"/>
        <v>0</v>
      </c>
      <c r="Q24" s="242">
        <f t="shared" si="3"/>
        <v>0</v>
      </c>
      <c r="R24" s="242">
        <f t="shared" si="3"/>
        <v>0</v>
      </c>
      <c r="S24" s="242">
        <f t="shared" si="3"/>
        <v>0</v>
      </c>
      <c r="T24" s="242">
        <f t="shared" si="3"/>
        <v>0</v>
      </c>
      <c r="U24" s="242">
        <f t="shared" si="3"/>
        <v>0</v>
      </c>
      <c r="V24" s="242">
        <f t="shared" si="3"/>
        <v>0</v>
      </c>
      <c r="W24" s="242">
        <f t="shared" si="3"/>
        <v>0</v>
      </c>
      <c r="X24" s="242">
        <f t="shared" si="3"/>
        <v>0</v>
      </c>
      <c r="Y24" s="242">
        <f t="shared" si="3"/>
        <v>0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0</v>
      </c>
      <c r="C26" s="241">
        <f t="shared" si="4"/>
        <v>0</v>
      </c>
      <c r="D26" s="241">
        <f t="shared" si="4"/>
        <v>0</v>
      </c>
      <c r="E26" s="241">
        <f t="shared" si="4"/>
        <v>0</v>
      </c>
      <c r="F26" s="241">
        <f t="shared" si="4"/>
        <v>0</v>
      </c>
      <c r="G26" s="241">
        <f t="shared" si="4"/>
        <v>0</v>
      </c>
      <c r="H26" s="241">
        <f t="shared" si="4"/>
        <v>0</v>
      </c>
      <c r="I26" s="241">
        <f t="shared" si="4"/>
        <v>0</v>
      </c>
      <c r="J26" s="241">
        <f t="shared" si="4"/>
        <v>0</v>
      </c>
      <c r="K26" s="241">
        <f t="shared" si="4"/>
        <v>0</v>
      </c>
      <c r="L26" s="241">
        <f t="shared" si="4"/>
        <v>0</v>
      </c>
      <c r="M26" s="241">
        <f t="shared" si="4"/>
        <v>0</v>
      </c>
      <c r="N26" s="241">
        <f t="shared" si="4"/>
        <v>0</v>
      </c>
      <c r="O26" s="241">
        <f t="shared" si="4"/>
        <v>0</v>
      </c>
      <c r="P26" s="241">
        <f t="shared" si="4"/>
        <v>0</v>
      </c>
      <c r="Q26" s="241">
        <f t="shared" si="4"/>
        <v>0</v>
      </c>
      <c r="R26" s="241">
        <f t="shared" si="4"/>
        <v>0</v>
      </c>
      <c r="S26" s="241">
        <f t="shared" si="4"/>
        <v>0</v>
      </c>
      <c r="T26" s="241">
        <f t="shared" si="4"/>
        <v>0</v>
      </c>
      <c r="U26" s="241">
        <f t="shared" si="4"/>
        <v>0</v>
      </c>
      <c r="V26" s="241">
        <f t="shared" si="4"/>
        <v>0</v>
      </c>
      <c r="W26" s="241">
        <f t="shared" si="4"/>
        <v>0</v>
      </c>
      <c r="X26" s="241">
        <f t="shared" si="4"/>
        <v>0</v>
      </c>
      <c r="Y26" s="241">
        <f t="shared" si="4"/>
        <v>0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0</v>
      </c>
      <c r="C27" s="282">
        <f t="shared" si="5"/>
        <v>0</v>
      </c>
      <c r="D27" s="282">
        <f t="shared" si="5"/>
        <v>0</v>
      </c>
      <c r="E27" s="282">
        <f t="shared" si="5"/>
        <v>0</v>
      </c>
      <c r="F27" s="282">
        <f t="shared" si="5"/>
        <v>0</v>
      </c>
      <c r="G27" s="282">
        <f t="shared" si="5"/>
        <v>0</v>
      </c>
      <c r="H27" s="282">
        <f t="shared" si="5"/>
        <v>0</v>
      </c>
      <c r="I27" s="282">
        <f t="shared" si="5"/>
        <v>0</v>
      </c>
      <c r="J27" s="282">
        <f t="shared" si="5"/>
        <v>0</v>
      </c>
      <c r="K27" s="282">
        <f t="shared" si="5"/>
        <v>0</v>
      </c>
      <c r="L27" s="282">
        <f t="shared" si="5"/>
        <v>0</v>
      </c>
      <c r="M27" s="282">
        <f t="shared" si="5"/>
        <v>0</v>
      </c>
      <c r="N27" s="282">
        <f t="shared" si="5"/>
        <v>0</v>
      </c>
      <c r="O27" s="282">
        <f t="shared" si="5"/>
        <v>0</v>
      </c>
      <c r="P27" s="282">
        <f t="shared" si="5"/>
        <v>0</v>
      </c>
      <c r="Q27" s="282">
        <f t="shared" si="5"/>
        <v>0</v>
      </c>
      <c r="R27" s="282">
        <f t="shared" si="5"/>
        <v>0</v>
      </c>
      <c r="S27" s="282">
        <f t="shared" si="5"/>
        <v>0</v>
      </c>
      <c r="T27" s="282">
        <f t="shared" si="5"/>
        <v>0</v>
      </c>
      <c r="U27" s="282">
        <f t="shared" si="5"/>
        <v>0</v>
      </c>
      <c r="V27" s="282">
        <f t="shared" si="5"/>
        <v>0</v>
      </c>
      <c r="W27" s="282">
        <f t="shared" si="5"/>
        <v>0</v>
      </c>
      <c r="X27" s="282">
        <f t="shared" si="5"/>
        <v>0</v>
      </c>
      <c r="Y27" s="282">
        <f t="shared" si="5"/>
        <v>0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0</v>
      </c>
      <c r="C28" s="242">
        <f t="shared" si="6"/>
        <v>0</v>
      </c>
      <c r="D28" s="242">
        <f t="shared" si="6"/>
        <v>0</v>
      </c>
      <c r="E28" s="242">
        <f t="shared" si="6"/>
        <v>0</v>
      </c>
      <c r="F28" s="242">
        <f t="shared" si="6"/>
        <v>0</v>
      </c>
      <c r="G28" s="242">
        <f t="shared" si="6"/>
        <v>0</v>
      </c>
      <c r="H28" s="242">
        <f t="shared" si="6"/>
        <v>0</v>
      </c>
      <c r="I28" s="242">
        <f t="shared" si="6"/>
        <v>0</v>
      </c>
      <c r="J28" s="242">
        <f t="shared" si="6"/>
        <v>0</v>
      </c>
      <c r="K28" s="242">
        <f t="shared" si="6"/>
        <v>0</v>
      </c>
      <c r="L28" s="242">
        <f t="shared" si="6"/>
        <v>0</v>
      </c>
      <c r="M28" s="242">
        <f t="shared" si="6"/>
        <v>0</v>
      </c>
      <c r="N28" s="242">
        <f t="shared" si="6"/>
        <v>0</v>
      </c>
      <c r="O28" s="242">
        <f t="shared" si="6"/>
        <v>0</v>
      </c>
      <c r="P28" s="242">
        <f t="shared" si="6"/>
        <v>0</v>
      </c>
      <c r="Q28" s="242">
        <f t="shared" si="6"/>
        <v>0</v>
      </c>
      <c r="R28" s="242">
        <f t="shared" si="6"/>
        <v>0</v>
      </c>
      <c r="S28" s="242">
        <f t="shared" si="6"/>
        <v>0</v>
      </c>
      <c r="T28" s="242">
        <f t="shared" si="6"/>
        <v>0</v>
      </c>
      <c r="U28" s="242">
        <f t="shared" si="6"/>
        <v>0</v>
      </c>
      <c r="V28" s="242">
        <f t="shared" si="6"/>
        <v>0</v>
      </c>
      <c r="W28" s="242">
        <f t="shared" si="6"/>
        <v>0</v>
      </c>
      <c r="X28" s="242">
        <f t="shared" si="6"/>
        <v>0</v>
      </c>
      <c r="Y28" s="242">
        <f t="shared" si="6"/>
        <v>0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0</v>
      </c>
      <c r="C31" s="210">
        <v>0</v>
      </c>
      <c r="D31" s="210">
        <v>0</v>
      </c>
      <c r="E31" s="210">
        <v>0</v>
      </c>
      <c r="F31" s="210">
        <v>0</v>
      </c>
      <c r="G31" s="210">
        <v>0</v>
      </c>
      <c r="H31" s="210">
        <v>0</v>
      </c>
      <c r="I31" s="210">
        <v>0</v>
      </c>
      <c r="J31" s="210">
        <v>0</v>
      </c>
      <c r="K31" s="210">
        <v>0</v>
      </c>
      <c r="L31" s="210">
        <v>0</v>
      </c>
      <c r="M31" s="210">
        <v>0</v>
      </c>
      <c r="N31" s="210">
        <v>0</v>
      </c>
      <c r="O31" s="210">
        <v>0</v>
      </c>
      <c r="P31" s="210">
        <v>0</v>
      </c>
      <c r="Q31" s="210">
        <v>0</v>
      </c>
      <c r="R31" s="210">
        <v>0</v>
      </c>
      <c r="S31" s="210">
        <v>0</v>
      </c>
      <c r="T31" s="210">
        <v>0</v>
      </c>
      <c r="U31" s="210">
        <v>0</v>
      </c>
      <c r="V31" s="210">
        <v>0</v>
      </c>
      <c r="W31" s="210">
        <v>0</v>
      </c>
      <c r="X31" s="210">
        <v>0</v>
      </c>
      <c r="Y31" s="210">
        <v>0</v>
      </c>
      <c r="DA31" s="109" t="s">
        <v>1419</v>
      </c>
    </row>
    <row r="32" spans="1:105" ht="12" customHeight="1" x14ac:dyDescent="0.25">
      <c r="A32" s="24" t="s">
        <v>28</v>
      </c>
      <c r="B32" s="213">
        <v>0</v>
      </c>
      <c r="C32" s="213">
        <v>0</v>
      </c>
      <c r="D32" s="213">
        <v>0</v>
      </c>
      <c r="E32" s="213">
        <v>0</v>
      </c>
      <c r="F32" s="213">
        <v>0</v>
      </c>
      <c r="G32" s="213">
        <v>0</v>
      </c>
      <c r="H32" s="213">
        <v>0</v>
      </c>
      <c r="I32" s="213">
        <v>0</v>
      </c>
      <c r="J32" s="213">
        <v>0</v>
      </c>
      <c r="K32" s="213">
        <v>0</v>
      </c>
      <c r="L32" s="213">
        <v>0</v>
      </c>
      <c r="M32" s="213">
        <v>0</v>
      </c>
      <c r="N32" s="213">
        <v>0</v>
      </c>
      <c r="O32" s="213">
        <v>0</v>
      </c>
      <c r="P32" s="213">
        <v>0</v>
      </c>
      <c r="Q32" s="213">
        <v>0</v>
      </c>
      <c r="R32" s="213">
        <v>0</v>
      </c>
      <c r="S32" s="213">
        <v>0</v>
      </c>
      <c r="T32" s="213">
        <v>0</v>
      </c>
      <c r="U32" s="213">
        <v>0</v>
      </c>
      <c r="V32" s="213">
        <v>0</v>
      </c>
      <c r="W32" s="213">
        <v>0</v>
      </c>
      <c r="X32" s="213">
        <v>0</v>
      </c>
      <c r="Y32" s="213">
        <v>0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0</v>
      </c>
      <c r="C33" s="204">
        <f t="shared" si="7"/>
        <v>0</v>
      </c>
      <c r="D33" s="204">
        <f t="shared" si="7"/>
        <v>0</v>
      </c>
      <c r="E33" s="204">
        <f t="shared" si="7"/>
        <v>0</v>
      </c>
      <c r="F33" s="204">
        <f t="shared" si="7"/>
        <v>0</v>
      </c>
      <c r="G33" s="204">
        <f t="shared" si="7"/>
        <v>0</v>
      </c>
      <c r="H33" s="204">
        <f t="shared" si="7"/>
        <v>0</v>
      </c>
      <c r="I33" s="204">
        <f t="shared" si="7"/>
        <v>0</v>
      </c>
      <c r="J33" s="204">
        <f t="shared" si="7"/>
        <v>0</v>
      </c>
      <c r="K33" s="204">
        <f t="shared" si="7"/>
        <v>0</v>
      </c>
      <c r="L33" s="204">
        <f t="shared" si="7"/>
        <v>0</v>
      </c>
      <c r="M33" s="204">
        <f t="shared" si="7"/>
        <v>0</v>
      </c>
      <c r="N33" s="204">
        <f t="shared" si="7"/>
        <v>0</v>
      </c>
      <c r="O33" s="204">
        <f t="shared" si="7"/>
        <v>0</v>
      </c>
      <c r="P33" s="204">
        <f t="shared" si="7"/>
        <v>0</v>
      </c>
      <c r="Q33" s="204">
        <f t="shared" si="7"/>
        <v>0</v>
      </c>
      <c r="R33" s="204">
        <f t="shared" si="7"/>
        <v>0</v>
      </c>
      <c r="S33" s="204">
        <f t="shared" si="7"/>
        <v>0</v>
      </c>
      <c r="T33" s="204">
        <f t="shared" si="7"/>
        <v>0</v>
      </c>
      <c r="U33" s="204">
        <f t="shared" si="7"/>
        <v>0</v>
      </c>
      <c r="V33" s="204">
        <f t="shared" si="7"/>
        <v>0</v>
      </c>
      <c r="W33" s="204">
        <f t="shared" si="7"/>
        <v>0</v>
      </c>
      <c r="X33" s="204">
        <f t="shared" si="7"/>
        <v>0</v>
      </c>
      <c r="Y33" s="204">
        <f t="shared" si="7"/>
        <v>0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1422</v>
      </c>
    </row>
    <row r="36" spans="1:105" ht="12" customHeight="1" x14ac:dyDescent="0.25">
      <c r="A36" s="18" t="s">
        <v>71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1423</v>
      </c>
    </row>
    <row r="37" spans="1:105" ht="12" customHeight="1" x14ac:dyDescent="0.25">
      <c r="A37" s="18" t="s">
        <v>32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1424</v>
      </c>
    </row>
    <row r="38" spans="1:105" ht="12" customHeight="1" x14ac:dyDescent="0.25">
      <c r="A38" s="18" t="s">
        <v>33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0</v>
      </c>
      <c r="C39" s="204">
        <f t="shared" si="8"/>
        <v>0</v>
      </c>
      <c r="D39" s="204">
        <f t="shared" si="8"/>
        <v>0</v>
      </c>
      <c r="E39" s="204">
        <f t="shared" si="8"/>
        <v>0</v>
      </c>
      <c r="F39" s="204">
        <f t="shared" si="8"/>
        <v>0</v>
      </c>
      <c r="G39" s="204">
        <f t="shared" si="8"/>
        <v>0</v>
      </c>
      <c r="H39" s="204">
        <f t="shared" si="8"/>
        <v>0</v>
      </c>
      <c r="I39" s="204">
        <f t="shared" si="8"/>
        <v>0</v>
      </c>
      <c r="J39" s="204">
        <f t="shared" si="8"/>
        <v>0</v>
      </c>
      <c r="K39" s="204">
        <f t="shared" si="8"/>
        <v>0</v>
      </c>
      <c r="L39" s="204">
        <f t="shared" si="8"/>
        <v>0</v>
      </c>
      <c r="M39" s="204">
        <f t="shared" si="8"/>
        <v>0</v>
      </c>
      <c r="N39" s="204">
        <f t="shared" si="8"/>
        <v>0</v>
      </c>
      <c r="O39" s="204">
        <f t="shared" si="8"/>
        <v>0</v>
      </c>
      <c r="P39" s="204">
        <f t="shared" si="8"/>
        <v>0</v>
      </c>
      <c r="Q39" s="204">
        <f t="shared" si="8"/>
        <v>0</v>
      </c>
      <c r="R39" s="204">
        <f t="shared" si="8"/>
        <v>0</v>
      </c>
      <c r="S39" s="204">
        <f t="shared" si="8"/>
        <v>0</v>
      </c>
      <c r="T39" s="204">
        <f t="shared" si="8"/>
        <v>0</v>
      </c>
      <c r="U39" s="204">
        <f t="shared" si="8"/>
        <v>0</v>
      </c>
      <c r="V39" s="204">
        <f t="shared" si="8"/>
        <v>0</v>
      </c>
      <c r="W39" s="204">
        <f t="shared" si="8"/>
        <v>0</v>
      </c>
      <c r="X39" s="204">
        <f t="shared" si="8"/>
        <v>0</v>
      </c>
      <c r="Y39" s="204">
        <f t="shared" si="8"/>
        <v>0</v>
      </c>
      <c r="DA39" s="71"/>
    </row>
    <row r="40" spans="1:105" ht="12" customHeight="1" x14ac:dyDescent="0.25">
      <c r="A40" s="18" t="s">
        <v>73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</v>
      </c>
      <c r="C42" s="204">
        <f t="shared" si="9"/>
        <v>0</v>
      </c>
      <c r="D42" s="204">
        <f t="shared" si="9"/>
        <v>0</v>
      </c>
      <c r="E42" s="204">
        <f t="shared" si="9"/>
        <v>0</v>
      </c>
      <c r="F42" s="204">
        <f t="shared" si="9"/>
        <v>0</v>
      </c>
      <c r="G42" s="204">
        <f t="shared" si="9"/>
        <v>0</v>
      </c>
      <c r="H42" s="204">
        <f t="shared" si="9"/>
        <v>0</v>
      </c>
      <c r="I42" s="204">
        <f t="shared" si="9"/>
        <v>0</v>
      </c>
      <c r="J42" s="204">
        <f t="shared" si="9"/>
        <v>0</v>
      </c>
      <c r="K42" s="204">
        <f t="shared" si="9"/>
        <v>0</v>
      </c>
      <c r="L42" s="204">
        <f t="shared" si="9"/>
        <v>0</v>
      </c>
      <c r="M42" s="204">
        <f t="shared" si="9"/>
        <v>0</v>
      </c>
      <c r="N42" s="204">
        <f t="shared" si="9"/>
        <v>0</v>
      </c>
      <c r="O42" s="204">
        <f t="shared" si="9"/>
        <v>0</v>
      </c>
      <c r="P42" s="204">
        <f t="shared" si="9"/>
        <v>0</v>
      </c>
      <c r="Q42" s="204">
        <f t="shared" si="9"/>
        <v>0</v>
      </c>
      <c r="R42" s="204">
        <f t="shared" si="9"/>
        <v>0</v>
      </c>
      <c r="S42" s="204">
        <f t="shared" si="9"/>
        <v>0</v>
      </c>
      <c r="T42" s="204">
        <f t="shared" si="9"/>
        <v>0</v>
      </c>
      <c r="U42" s="204">
        <f t="shared" si="9"/>
        <v>0</v>
      </c>
      <c r="V42" s="204">
        <f t="shared" si="9"/>
        <v>0</v>
      </c>
      <c r="W42" s="204">
        <f t="shared" si="9"/>
        <v>0</v>
      </c>
      <c r="X42" s="204">
        <f t="shared" si="9"/>
        <v>0</v>
      </c>
      <c r="Y42" s="204">
        <f t="shared" si="9"/>
        <v>0</v>
      </c>
      <c r="DA42" s="71"/>
    </row>
    <row r="43" spans="1:105" ht="12" customHeight="1" x14ac:dyDescent="0.25">
      <c r="A43" s="18" t="s">
        <v>38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1434</v>
      </c>
    </row>
    <row r="50" spans="1:105" ht="12" customHeight="1" x14ac:dyDescent="0.25">
      <c r="A50" s="21" t="s">
        <v>40</v>
      </c>
      <c r="B50" s="207">
        <v>0</v>
      </c>
      <c r="C50" s="207">
        <v>0</v>
      </c>
      <c r="D50" s="207">
        <v>0</v>
      </c>
      <c r="E50" s="207">
        <v>0</v>
      </c>
      <c r="F50" s="207">
        <v>0</v>
      </c>
      <c r="G50" s="207">
        <v>0</v>
      </c>
      <c r="H50" s="207">
        <v>0</v>
      </c>
      <c r="I50" s="207">
        <v>0</v>
      </c>
      <c r="J50" s="207">
        <v>0</v>
      </c>
      <c r="K50" s="207">
        <v>0</v>
      </c>
      <c r="L50" s="207">
        <v>0</v>
      </c>
      <c r="M50" s="207">
        <v>0</v>
      </c>
      <c r="N50" s="207">
        <v>0</v>
      </c>
      <c r="O50" s="207">
        <v>0</v>
      </c>
      <c r="P50" s="207">
        <v>0</v>
      </c>
      <c r="Q50" s="207">
        <v>0</v>
      </c>
      <c r="R50" s="207">
        <v>0</v>
      </c>
      <c r="S50" s="207">
        <v>0</v>
      </c>
      <c r="T50" s="207">
        <v>0</v>
      </c>
      <c r="U50" s="207">
        <v>0</v>
      </c>
      <c r="V50" s="207">
        <v>0</v>
      </c>
      <c r="W50" s="207">
        <v>0</v>
      </c>
      <c r="X50" s="207">
        <v>0</v>
      </c>
      <c r="Y50" s="207">
        <v>0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0</v>
      </c>
      <c r="C51" s="284">
        <f t="shared" si="10"/>
        <v>0</v>
      </c>
      <c r="D51" s="284">
        <f t="shared" si="10"/>
        <v>0</v>
      </c>
      <c r="E51" s="284">
        <f t="shared" si="10"/>
        <v>0</v>
      </c>
      <c r="F51" s="284">
        <f t="shared" si="10"/>
        <v>0</v>
      </c>
      <c r="G51" s="284">
        <f t="shared" si="10"/>
        <v>0</v>
      </c>
      <c r="H51" s="284">
        <f t="shared" si="10"/>
        <v>0</v>
      </c>
      <c r="I51" s="284">
        <f t="shared" si="10"/>
        <v>0</v>
      </c>
      <c r="J51" s="284">
        <f t="shared" si="10"/>
        <v>0</v>
      </c>
      <c r="K51" s="284">
        <f t="shared" si="10"/>
        <v>0</v>
      </c>
      <c r="L51" s="284">
        <f t="shared" si="10"/>
        <v>0</v>
      </c>
      <c r="M51" s="284">
        <f t="shared" si="10"/>
        <v>0</v>
      </c>
      <c r="N51" s="284">
        <f t="shared" si="10"/>
        <v>0</v>
      </c>
      <c r="O51" s="284">
        <f t="shared" si="10"/>
        <v>0</v>
      </c>
      <c r="P51" s="284">
        <f t="shared" si="10"/>
        <v>0</v>
      </c>
      <c r="Q51" s="284">
        <f t="shared" si="10"/>
        <v>0</v>
      </c>
      <c r="R51" s="284">
        <f t="shared" si="10"/>
        <v>0</v>
      </c>
      <c r="S51" s="284">
        <f t="shared" si="10"/>
        <v>0</v>
      </c>
      <c r="T51" s="284">
        <f t="shared" si="10"/>
        <v>0</v>
      </c>
      <c r="U51" s="284">
        <f t="shared" si="10"/>
        <v>0</v>
      </c>
      <c r="V51" s="284">
        <f t="shared" si="10"/>
        <v>0</v>
      </c>
      <c r="W51" s="284">
        <f t="shared" si="10"/>
        <v>0</v>
      </c>
      <c r="X51" s="284">
        <f t="shared" si="10"/>
        <v>0</v>
      </c>
      <c r="Y51" s="284">
        <f t="shared" si="10"/>
        <v>0</v>
      </c>
      <c r="DA51" s="118"/>
    </row>
    <row r="52" spans="1:105" ht="12" customHeight="1" x14ac:dyDescent="0.25">
      <c r="A52" s="51" t="s">
        <v>51</v>
      </c>
      <c r="B52" s="241">
        <f>NMM_fec!B5</f>
        <v>0</v>
      </c>
      <c r="C52" s="241">
        <f>NMM_fec!C5</f>
        <v>0</v>
      </c>
      <c r="D52" s="241">
        <f>NMM_fec!D5</f>
        <v>0</v>
      </c>
      <c r="E52" s="241">
        <f>NMM_fec!E5</f>
        <v>0</v>
      </c>
      <c r="F52" s="241">
        <f>NMM_fec!F5</f>
        <v>0</v>
      </c>
      <c r="G52" s="241">
        <f>NMM_fec!G5</f>
        <v>0</v>
      </c>
      <c r="H52" s="241">
        <f>NMM_fec!H5</f>
        <v>0</v>
      </c>
      <c r="I52" s="241">
        <f>NMM_fec!I5</f>
        <v>0</v>
      </c>
      <c r="J52" s="241">
        <f>NMM_fec!J5</f>
        <v>0</v>
      </c>
      <c r="K52" s="241">
        <f>NMM_fec!K5</f>
        <v>0</v>
      </c>
      <c r="L52" s="241">
        <f>NMM_fec!L5</f>
        <v>0</v>
      </c>
      <c r="M52" s="241">
        <f>NMM_fec!M5</f>
        <v>0</v>
      </c>
      <c r="N52" s="241">
        <f>NMM_fec!N5</f>
        <v>0</v>
      </c>
      <c r="O52" s="241">
        <f>NMM_fec!O5</f>
        <v>0</v>
      </c>
      <c r="P52" s="241">
        <f>NMM_fec!P5</f>
        <v>0</v>
      </c>
      <c r="Q52" s="241">
        <f>NMM_fec!Q5</f>
        <v>0</v>
      </c>
      <c r="R52" s="241">
        <f>NMM_fec!R5</f>
        <v>0</v>
      </c>
      <c r="S52" s="241">
        <f>NMM_fec!S5</f>
        <v>0</v>
      </c>
      <c r="T52" s="241">
        <f>NMM_fec!T5</f>
        <v>0</v>
      </c>
      <c r="U52" s="241">
        <f>NMM_fec!U5</f>
        <v>0</v>
      </c>
      <c r="V52" s="241">
        <f>NMM_fec!V5</f>
        <v>0</v>
      </c>
      <c r="W52" s="241">
        <f>NMM_fec!W5</f>
        <v>0</v>
      </c>
      <c r="X52" s="241">
        <f>NMM_fec!X5</f>
        <v>0</v>
      </c>
      <c r="Y52" s="241">
        <f>NMM_fec!Y5</f>
        <v>0</v>
      </c>
      <c r="DA52" s="83"/>
    </row>
    <row r="53" spans="1:105" ht="12" customHeight="1" x14ac:dyDescent="0.25">
      <c r="A53" s="99" t="s">
        <v>52</v>
      </c>
      <c r="B53" s="282">
        <f>NMM_fec!B48</f>
        <v>0</v>
      </c>
      <c r="C53" s="282">
        <f>NMM_fec!C48</f>
        <v>0</v>
      </c>
      <c r="D53" s="282">
        <f>NMM_fec!D48</f>
        <v>0</v>
      </c>
      <c r="E53" s="282">
        <f>NMM_fec!E48</f>
        <v>0</v>
      </c>
      <c r="F53" s="282">
        <f>NMM_fec!F48</f>
        <v>0</v>
      </c>
      <c r="G53" s="282">
        <f>NMM_fec!G48</f>
        <v>0</v>
      </c>
      <c r="H53" s="282">
        <f>NMM_fec!H48</f>
        <v>0</v>
      </c>
      <c r="I53" s="282">
        <f>NMM_fec!I48</f>
        <v>0</v>
      </c>
      <c r="J53" s="282">
        <f>NMM_fec!J48</f>
        <v>0</v>
      </c>
      <c r="K53" s="282">
        <f>NMM_fec!K48</f>
        <v>0</v>
      </c>
      <c r="L53" s="282">
        <f>NMM_fec!L48</f>
        <v>0</v>
      </c>
      <c r="M53" s="282">
        <f>NMM_fec!M48</f>
        <v>0</v>
      </c>
      <c r="N53" s="282">
        <f>NMM_fec!N48</f>
        <v>0</v>
      </c>
      <c r="O53" s="282">
        <f>NMM_fec!O48</f>
        <v>0</v>
      </c>
      <c r="P53" s="282">
        <f>NMM_fec!P48</f>
        <v>0</v>
      </c>
      <c r="Q53" s="282">
        <f>NMM_fec!Q48</f>
        <v>0</v>
      </c>
      <c r="R53" s="282">
        <f>NMM_fec!R48</f>
        <v>0</v>
      </c>
      <c r="S53" s="282">
        <f>NMM_fec!S48</f>
        <v>0</v>
      </c>
      <c r="T53" s="282">
        <f>NMM_fec!T48</f>
        <v>0</v>
      </c>
      <c r="U53" s="282">
        <f>NMM_fec!U48</f>
        <v>0</v>
      </c>
      <c r="V53" s="282">
        <f>NMM_fec!V48</f>
        <v>0</v>
      </c>
      <c r="W53" s="282">
        <f>NMM_fec!W48</f>
        <v>0</v>
      </c>
      <c r="X53" s="282">
        <f>NMM_fec!X48</f>
        <v>0</v>
      </c>
      <c r="Y53" s="282">
        <f>NMM_fec!Y48</f>
        <v>0</v>
      </c>
      <c r="DA53" s="94"/>
    </row>
    <row r="54" spans="1:105" ht="12" customHeight="1" x14ac:dyDescent="0.25">
      <c r="A54" s="52" t="s">
        <v>53</v>
      </c>
      <c r="B54" s="242">
        <f>NMM_fec!B99</f>
        <v>0</v>
      </c>
      <c r="C54" s="242">
        <f>NMM_fec!C99</f>
        <v>0</v>
      </c>
      <c r="D54" s="242">
        <f>NMM_fec!D99</f>
        <v>0</v>
      </c>
      <c r="E54" s="242">
        <f>NMM_fec!E99</f>
        <v>0</v>
      </c>
      <c r="F54" s="242">
        <f>NMM_fec!F99</f>
        <v>0</v>
      </c>
      <c r="G54" s="242">
        <f>NMM_fec!G99</f>
        <v>0</v>
      </c>
      <c r="H54" s="242">
        <f>NMM_fec!H99</f>
        <v>0</v>
      </c>
      <c r="I54" s="242">
        <f>NMM_fec!I99</f>
        <v>0</v>
      </c>
      <c r="J54" s="242">
        <f>NMM_fec!J99</f>
        <v>0</v>
      </c>
      <c r="K54" s="242">
        <f>NMM_fec!K99</f>
        <v>0</v>
      </c>
      <c r="L54" s="242">
        <f>NMM_fec!L99</f>
        <v>0</v>
      </c>
      <c r="M54" s="242">
        <f>NMM_fec!M99</f>
        <v>0</v>
      </c>
      <c r="N54" s="242">
        <f>NMM_fec!N99</f>
        <v>0</v>
      </c>
      <c r="O54" s="242">
        <f>NMM_fec!O99</f>
        <v>0</v>
      </c>
      <c r="P54" s="242">
        <f>NMM_fec!P99</f>
        <v>0</v>
      </c>
      <c r="Q54" s="242">
        <f>NMM_fec!Q99</f>
        <v>0</v>
      </c>
      <c r="R54" s="242">
        <f>NMM_fec!R99</f>
        <v>0</v>
      </c>
      <c r="S54" s="242">
        <f>NMM_fec!S99</f>
        <v>0</v>
      </c>
      <c r="T54" s="242">
        <f>NMM_fec!T99</f>
        <v>0</v>
      </c>
      <c r="U54" s="242">
        <f>NMM_fec!U99</f>
        <v>0</v>
      </c>
      <c r="V54" s="242">
        <f>NMM_fec!V99</f>
        <v>0</v>
      </c>
      <c r="W54" s="242">
        <f>NMM_fec!W99</f>
        <v>0</v>
      </c>
      <c r="X54" s="242">
        <f>NMM_fec!X99</f>
        <v>0</v>
      </c>
      <c r="Y54" s="242">
        <f>NMM_fec!Y99</f>
        <v>0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0</v>
      </c>
      <c r="C56" s="203">
        <f t="shared" si="11"/>
        <v>0</v>
      </c>
      <c r="D56" s="203">
        <f t="shared" si="11"/>
        <v>0</v>
      </c>
      <c r="E56" s="203">
        <f t="shared" si="11"/>
        <v>0</v>
      </c>
      <c r="F56" s="203">
        <f t="shared" si="11"/>
        <v>0</v>
      </c>
      <c r="G56" s="203">
        <f t="shared" si="11"/>
        <v>0</v>
      </c>
      <c r="H56" s="203">
        <f t="shared" si="11"/>
        <v>0</v>
      </c>
      <c r="I56" s="203">
        <f t="shared" si="11"/>
        <v>0</v>
      </c>
      <c r="J56" s="203">
        <f t="shared" si="11"/>
        <v>0</v>
      </c>
      <c r="K56" s="203">
        <f t="shared" si="11"/>
        <v>0</v>
      </c>
      <c r="L56" s="203">
        <f t="shared" si="11"/>
        <v>0</v>
      </c>
      <c r="M56" s="203">
        <f t="shared" si="11"/>
        <v>0</v>
      </c>
      <c r="N56" s="203">
        <f t="shared" si="11"/>
        <v>0</v>
      </c>
      <c r="O56" s="203">
        <f t="shared" si="11"/>
        <v>0</v>
      </c>
      <c r="P56" s="203">
        <f t="shared" si="11"/>
        <v>0</v>
      </c>
      <c r="Q56" s="203">
        <f t="shared" si="11"/>
        <v>0</v>
      </c>
      <c r="R56" s="203">
        <f t="shared" si="11"/>
        <v>0</v>
      </c>
      <c r="S56" s="203">
        <f t="shared" si="11"/>
        <v>0</v>
      </c>
      <c r="T56" s="203">
        <f t="shared" si="11"/>
        <v>0</v>
      </c>
      <c r="U56" s="203">
        <f t="shared" si="11"/>
        <v>0</v>
      </c>
      <c r="V56" s="203">
        <f t="shared" si="11"/>
        <v>0</v>
      </c>
      <c r="W56" s="203">
        <f t="shared" si="11"/>
        <v>0</v>
      </c>
      <c r="X56" s="203">
        <f t="shared" si="11"/>
        <v>0</v>
      </c>
      <c r="Y56" s="203">
        <f t="shared" si="11"/>
        <v>0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0</v>
      </c>
      <c r="C57" s="213">
        <f>(NMM_emi!C5-NMM_emi!C46)+(NMM_emi!C48-NMM_emi!C97)+(NMM_emi!C99-NMM_emi!C128)</f>
        <v>0</v>
      </c>
      <c r="D57" s="213">
        <f>(NMM_emi!D5-NMM_emi!D46)+(NMM_emi!D48-NMM_emi!D97)+(NMM_emi!D99-NMM_emi!D128)</f>
        <v>0</v>
      </c>
      <c r="E57" s="213">
        <f>(NMM_emi!E5-NMM_emi!E46)+(NMM_emi!E48-NMM_emi!E97)+(NMM_emi!E99-NMM_emi!E128)</f>
        <v>0</v>
      </c>
      <c r="F57" s="213">
        <f>(NMM_emi!F5-NMM_emi!F46)+(NMM_emi!F48-NMM_emi!F97)+(NMM_emi!F99-NMM_emi!F128)</f>
        <v>0</v>
      </c>
      <c r="G57" s="213">
        <f>(NMM_emi!G5-NMM_emi!G46)+(NMM_emi!G48-NMM_emi!G97)+(NMM_emi!G99-NMM_emi!G128)</f>
        <v>0</v>
      </c>
      <c r="H57" s="213">
        <f>(NMM_emi!H5-NMM_emi!H46)+(NMM_emi!H48-NMM_emi!H97)+(NMM_emi!H99-NMM_emi!H128)</f>
        <v>0</v>
      </c>
      <c r="I57" s="213">
        <f>(NMM_emi!I5-NMM_emi!I46)+(NMM_emi!I48-NMM_emi!I97)+(NMM_emi!I99-NMM_emi!I128)</f>
        <v>0</v>
      </c>
      <c r="J57" s="213">
        <f>(NMM_emi!J5-NMM_emi!J46)+(NMM_emi!J48-NMM_emi!J97)+(NMM_emi!J99-NMM_emi!J128)</f>
        <v>0</v>
      </c>
      <c r="K57" s="213">
        <f>(NMM_emi!K5-NMM_emi!K46)+(NMM_emi!K48-NMM_emi!K97)+(NMM_emi!K99-NMM_emi!K128)</f>
        <v>0</v>
      </c>
      <c r="L57" s="213">
        <f>(NMM_emi!L5-NMM_emi!L46)+(NMM_emi!L48-NMM_emi!L97)+(NMM_emi!L99-NMM_emi!L128)</f>
        <v>0</v>
      </c>
      <c r="M57" s="213">
        <f>(NMM_emi!M5-NMM_emi!M46)+(NMM_emi!M48-NMM_emi!M97)+(NMM_emi!M99-NMM_emi!M128)</f>
        <v>0</v>
      </c>
      <c r="N57" s="213">
        <f>(NMM_emi!N5-NMM_emi!N46)+(NMM_emi!N48-NMM_emi!N97)+(NMM_emi!N99-NMM_emi!N128)</f>
        <v>0</v>
      </c>
      <c r="O57" s="213">
        <f>(NMM_emi!O5-NMM_emi!O46)+(NMM_emi!O48-NMM_emi!O97)+(NMM_emi!O99-NMM_emi!O128)</f>
        <v>0</v>
      </c>
      <c r="P57" s="213">
        <f>(NMM_emi!P5-NMM_emi!P46)+(NMM_emi!P48-NMM_emi!P97)+(NMM_emi!P99-NMM_emi!P128)</f>
        <v>0</v>
      </c>
      <c r="Q57" s="213">
        <f>(NMM_emi!Q5-NMM_emi!Q46)+(NMM_emi!Q48-NMM_emi!Q97)+(NMM_emi!Q99-NMM_emi!Q128)</f>
        <v>0</v>
      </c>
      <c r="R57" s="213">
        <f>(NMM_emi!R5-NMM_emi!R46)+(NMM_emi!R48-NMM_emi!R97)+(NMM_emi!R99-NMM_emi!R128)</f>
        <v>0</v>
      </c>
      <c r="S57" s="213">
        <f>(NMM_emi!S5-NMM_emi!S46)+(NMM_emi!S48-NMM_emi!S97)+(NMM_emi!S99-NMM_emi!S128)</f>
        <v>0</v>
      </c>
      <c r="T57" s="213">
        <f>(NMM_emi!T5-NMM_emi!T46)+(NMM_emi!T48-NMM_emi!T97)+(NMM_emi!T99-NMM_emi!T128)</f>
        <v>0</v>
      </c>
      <c r="U57" s="213">
        <f>(NMM_emi!U5-NMM_emi!U46)+(NMM_emi!U48-NMM_emi!U97)+(NMM_emi!U99-NMM_emi!U128)</f>
        <v>0</v>
      </c>
      <c r="V57" s="213">
        <f>(NMM_emi!V5-NMM_emi!V46)+(NMM_emi!V48-NMM_emi!V97)+(NMM_emi!V99-NMM_emi!V128)</f>
        <v>0</v>
      </c>
      <c r="W57" s="213">
        <f>(NMM_emi!W5-NMM_emi!W46)+(NMM_emi!W48-NMM_emi!W97)+(NMM_emi!W99-NMM_emi!W128)</f>
        <v>0</v>
      </c>
      <c r="X57" s="213">
        <f>(NMM_emi!X5-NMM_emi!X46)+(NMM_emi!X48-NMM_emi!X97)+(NMM_emi!X99-NMM_emi!X128)</f>
        <v>0</v>
      </c>
      <c r="Y57" s="213">
        <f>(NMM_emi!Y5-NMM_emi!Y46)+(NMM_emi!Y48-NMM_emi!Y97)+(NMM_emi!Y99-NMM_emi!Y128)</f>
        <v>0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0</v>
      </c>
      <c r="C58" s="204">
        <f>NMM_emi!C46+NMM_emi!C97+NMM_emi!C128</f>
        <v>0</v>
      </c>
      <c r="D58" s="204">
        <f>NMM_emi!D46+NMM_emi!D97+NMM_emi!D128</f>
        <v>0</v>
      </c>
      <c r="E58" s="204">
        <f>NMM_emi!E46+NMM_emi!E97+NMM_emi!E128</f>
        <v>0</v>
      </c>
      <c r="F58" s="204">
        <f>NMM_emi!F46+NMM_emi!F97+NMM_emi!F128</f>
        <v>0</v>
      </c>
      <c r="G58" s="204">
        <f>NMM_emi!G46+NMM_emi!G97+NMM_emi!G128</f>
        <v>0</v>
      </c>
      <c r="H58" s="204">
        <f>NMM_emi!H46+NMM_emi!H97+NMM_emi!H128</f>
        <v>0</v>
      </c>
      <c r="I58" s="204">
        <f>NMM_emi!I46+NMM_emi!I97+NMM_emi!I128</f>
        <v>0</v>
      </c>
      <c r="J58" s="204">
        <f>NMM_emi!J46+NMM_emi!J97+NMM_emi!J128</f>
        <v>0</v>
      </c>
      <c r="K58" s="204">
        <f>NMM_emi!K46+NMM_emi!K97+NMM_emi!K128</f>
        <v>0</v>
      </c>
      <c r="L58" s="204">
        <f>NMM_emi!L46+NMM_emi!L97+NMM_emi!L128</f>
        <v>0</v>
      </c>
      <c r="M58" s="204">
        <f>NMM_emi!M46+NMM_emi!M97+NMM_emi!M128</f>
        <v>0</v>
      </c>
      <c r="N58" s="204">
        <f>NMM_emi!N46+NMM_emi!N97+NMM_emi!N128</f>
        <v>0</v>
      </c>
      <c r="O58" s="204">
        <f>NMM_emi!O46+NMM_emi!O97+NMM_emi!O128</f>
        <v>0</v>
      </c>
      <c r="P58" s="204">
        <f>NMM_emi!P46+NMM_emi!P97+NMM_emi!P128</f>
        <v>0</v>
      </c>
      <c r="Q58" s="204">
        <f>NMM_emi!Q46+NMM_emi!Q97+NMM_emi!Q128</f>
        <v>0</v>
      </c>
      <c r="R58" s="204">
        <f>NMM_emi!R46+NMM_emi!R97+NMM_emi!R128</f>
        <v>0</v>
      </c>
      <c r="S58" s="204">
        <f>NMM_emi!S46+NMM_emi!S97+NMM_emi!S128</f>
        <v>0</v>
      </c>
      <c r="T58" s="204">
        <f>NMM_emi!T46+NMM_emi!T97+NMM_emi!T128</f>
        <v>0</v>
      </c>
      <c r="U58" s="204">
        <f>NMM_emi!U46+NMM_emi!U97+NMM_emi!U128</f>
        <v>0</v>
      </c>
      <c r="V58" s="204">
        <f>NMM_emi!V46+NMM_emi!V97+NMM_emi!V128</f>
        <v>0</v>
      </c>
      <c r="W58" s="204">
        <f>NMM_emi!W46+NMM_emi!W97+NMM_emi!W128</f>
        <v>0</v>
      </c>
      <c r="X58" s="204">
        <f>NMM_emi!X46+NMM_emi!X97+NMM_emi!X128</f>
        <v>0</v>
      </c>
      <c r="Y58" s="204">
        <f>NMM_emi!Y46+NMM_emi!Y97+NMM_emi!Y128</f>
        <v>0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0</v>
      </c>
      <c r="C59" s="210">
        <f t="shared" si="12"/>
        <v>0</v>
      </c>
      <c r="D59" s="210">
        <f t="shared" si="12"/>
        <v>0</v>
      </c>
      <c r="E59" s="210">
        <f t="shared" si="12"/>
        <v>0</v>
      </c>
      <c r="F59" s="210">
        <f t="shared" si="12"/>
        <v>0</v>
      </c>
      <c r="G59" s="210">
        <f t="shared" si="12"/>
        <v>0</v>
      </c>
      <c r="H59" s="210">
        <f t="shared" si="12"/>
        <v>0</v>
      </c>
      <c r="I59" s="210">
        <f t="shared" si="12"/>
        <v>0</v>
      </c>
      <c r="J59" s="210">
        <f t="shared" si="12"/>
        <v>0</v>
      </c>
      <c r="K59" s="210">
        <f t="shared" si="12"/>
        <v>0</v>
      </c>
      <c r="L59" s="210">
        <f t="shared" si="12"/>
        <v>0</v>
      </c>
      <c r="M59" s="210">
        <f t="shared" si="12"/>
        <v>0</v>
      </c>
      <c r="N59" s="210">
        <f t="shared" si="12"/>
        <v>0</v>
      </c>
      <c r="O59" s="210">
        <f t="shared" si="12"/>
        <v>0</v>
      </c>
      <c r="P59" s="210">
        <f t="shared" si="12"/>
        <v>0</v>
      </c>
      <c r="Q59" s="210">
        <f t="shared" si="12"/>
        <v>0</v>
      </c>
      <c r="R59" s="210">
        <f t="shared" si="12"/>
        <v>0</v>
      </c>
      <c r="S59" s="210">
        <f t="shared" si="12"/>
        <v>0</v>
      </c>
      <c r="T59" s="210">
        <f t="shared" si="12"/>
        <v>0</v>
      </c>
      <c r="U59" s="210">
        <f t="shared" si="12"/>
        <v>0</v>
      </c>
      <c r="V59" s="210">
        <f t="shared" si="12"/>
        <v>0</v>
      </c>
      <c r="W59" s="210">
        <f t="shared" si="12"/>
        <v>0</v>
      </c>
      <c r="X59" s="210">
        <f t="shared" si="12"/>
        <v>0</v>
      </c>
      <c r="Y59" s="210">
        <f t="shared" si="12"/>
        <v>0</v>
      </c>
      <c r="DA59" s="109"/>
    </row>
    <row r="60" spans="1:105" ht="12" customHeight="1" x14ac:dyDescent="0.25">
      <c r="A60" s="51" t="s">
        <v>51</v>
      </c>
      <c r="B60" s="241">
        <f>NMM_emi!B$5</f>
        <v>0</v>
      </c>
      <c r="C60" s="241">
        <f>NMM_emi!C$5</f>
        <v>0</v>
      </c>
      <c r="D60" s="241">
        <f>NMM_emi!D$5</f>
        <v>0</v>
      </c>
      <c r="E60" s="241">
        <f>NMM_emi!E$5</f>
        <v>0</v>
      </c>
      <c r="F60" s="241">
        <f>NMM_emi!F$5</f>
        <v>0</v>
      </c>
      <c r="G60" s="241">
        <f>NMM_emi!G$5</f>
        <v>0</v>
      </c>
      <c r="H60" s="241">
        <f>NMM_emi!H$5</f>
        <v>0</v>
      </c>
      <c r="I60" s="241">
        <f>NMM_emi!I$5</f>
        <v>0</v>
      </c>
      <c r="J60" s="241">
        <f>NMM_emi!J$5</f>
        <v>0</v>
      </c>
      <c r="K60" s="241">
        <f>NMM_emi!K$5</f>
        <v>0</v>
      </c>
      <c r="L60" s="241">
        <f>NMM_emi!L$5</f>
        <v>0</v>
      </c>
      <c r="M60" s="241">
        <f>NMM_emi!M$5</f>
        <v>0</v>
      </c>
      <c r="N60" s="241">
        <f>NMM_emi!N$5</f>
        <v>0</v>
      </c>
      <c r="O60" s="241">
        <f>NMM_emi!O$5</f>
        <v>0</v>
      </c>
      <c r="P60" s="241">
        <f>NMM_emi!P$5</f>
        <v>0</v>
      </c>
      <c r="Q60" s="241">
        <f>NMM_emi!Q$5</f>
        <v>0</v>
      </c>
      <c r="R60" s="241">
        <f>NMM_emi!R$5</f>
        <v>0</v>
      </c>
      <c r="S60" s="241">
        <f>NMM_emi!S$5</f>
        <v>0</v>
      </c>
      <c r="T60" s="241">
        <f>NMM_emi!T$5</f>
        <v>0</v>
      </c>
      <c r="U60" s="241">
        <f>NMM_emi!U$5</f>
        <v>0</v>
      </c>
      <c r="V60" s="241">
        <f>NMM_emi!V$5</f>
        <v>0</v>
      </c>
      <c r="W60" s="241">
        <f>NMM_emi!W$5</f>
        <v>0</v>
      </c>
      <c r="X60" s="241">
        <f>NMM_emi!X$5</f>
        <v>0</v>
      </c>
      <c r="Y60" s="241">
        <f>NMM_emi!Y$5</f>
        <v>0</v>
      </c>
      <c r="DA60" s="83"/>
    </row>
    <row r="61" spans="1:105" ht="12" customHeight="1" x14ac:dyDescent="0.25">
      <c r="A61" s="99" t="s">
        <v>52</v>
      </c>
      <c r="B61" s="282">
        <f>NMM_emi!B$48</f>
        <v>0</v>
      </c>
      <c r="C61" s="282">
        <f>NMM_emi!C$48</f>
        <v>0</v>
      </c>
      <c r="D61" s="282">
        <f>NMM_emi!D$48</f>
        <v>0</v>
      </c>
      <c r="E61" s="282">
        <f>NMM_emi!E$48</f>
        <v>0</v>
      </c>
      <c r="F61" s="282">
        <f>NMM_emi!F$48</f>
        <v>0</v>
      </c>
      <c r="G61" s="282">
        <f>NMM_emi!G$48</f>
        <v>0</v>
      </c>
      <c r="H61" s="282">
        <f>NMM_emi!H$48</f>
        <v>0</v>
      </c>
      <c r="I61" s="282">
        <f>NMM_emi!I$48</f>
        <v>0</v>
      </c>
      <c r="J61" s="282">
        <f>NMM_emi!J$48</f>
        <v>0</v>
      </c>
      <c r="K61" s="282">
        <f>NMM_emi!K$48</f>
        <v>0</v>
      </c>
      <c r="L61" s="282">
        <f>NMM_emi!L$48</f>
        <v>0</v>
      </c>
      <c r="M61" s="282">
        <f>NMM_emi!M$48</f>
        <v>0</v>
      </c>
      <c r="N61" s="282">
        <f>NMM_emi!N$48</f>
        <v>0</v>
      </c>
      <c r="O61" s="282">
        <f>NMM_emi!O$48</f>
        <v>0</v>
      </c>
      <c r="P61" s="282">
        <f>NMM_emi!P$48</f>
        <v>0</v>
      </c>
      <c r="Q61" s="282">
        <f>NMM_emi!Q$48</f>
        <v>0</v>
      </c>
      <c r="R61" s="282">
        <f>NMM_emi!R$48</f>
        <v>0</v>
      </c>
      <c r="S61" s="282">
        <f>NMM_emi!S$48</f>
        <v>0</v>
      </c>
      <c r="T61" s="282">
        <f>NMM_emi!T$48</f>
        <v>0</v>
      </c>
      <c r="U61" s="282">
        <f>NMM_emi!U$48</f>
        <v>0</v>
      </c>
      <c r="V61" s="282">
        <f>NMM_emi!V$48</f>
        <v>0</v>
      </c>
      <c r="W61" s="282">
        <f>NMM_emi!W$48</f>
        <v>0</v>
      </c>
      <c r="X61" s="282">
        <f>NMM_emi!X$48</f>
        <v>0</v>
      </c>
      <c r="Y61" s="282">
        <f>NMM_emi!Y$48</f>
        <v>0</v>
      </c>
      <c r="DA61" s="94"/>
    </row>
    <row r="62" spans="1:105" ht="12" customHeight="1" x14ac:dyDescent="0.25">
      <c r="A62" s="52" t="s">
        <v>53</v>
      </c>
      <c r="B62" s="242">
        <f>NMM_emi!B$99</f>
        <v>0</v>
      </c>
      <c r="C62" s="242">
        <f>NMM_emi!C$99</f>
        <v>0</v>
      </c>
      <c r="D62" s="242">
        <f>NMM_emi!D$99</f>
        <v>0</v>
      </c>
      <c r="E62" s="242">
        <f>NMM_emi!E$99</f>
        <v>0</v>
      </c>
      <c r="F62" s="242">
        <f>NMM_emi!F$99</f>
        <v>0</v>
      </c>
      <c r="G62" s="242">
        <f>NMM_emi!G$99</f>
        <v>0</v>
      </c>
      <c r="H62" s="242">
        <f>NMM_emi!H$99</f>
        <v>0</v>
      </c>
      <c r="I62" s="242">
        <f>NMM_emi!I$99</f>
        <v>0</v>
      </c>
      <c r="J62" s="242">
        <f>NMM_emi!J$99</f>
        <v>0</v>
      </c>
      <c r="K62" s="242">
        <f>NMM_emi!K$99</f>
        <v>0</v>
      </c>
      <c r="L62" s="242">
        <f>NMM_emi!L$99</f>
        <v>0</v>
      </c>
      <c r="M62" s="242">
        <f>NMM_emi!M$99</f>
        <v>0</v>
      </c>
      <c r="N62" s="242">
        <f>NMM_emi!N$99</f>
        <v>0</v>
      </c>
      <c r="O62" s="242">
        <f>NMM_emi!O$99</f>
        <v>0</v>
      </c>
      <c r="P62" s="242">
        <f>NMM_emi!P$99</f>
        <v>0</v>
      </c>
      <c r="Q62" s="242">
        <f>NMM_emi!Q$99</f>
        <v>0</v>
      </c>
      <c r="R62" s="242">
        <f>NMM_emi!R$99</f>
        <v>0</v>
      </c>
      <c r="S62" s="242">
        <f>NMM_emi!S$99</f>
        <v>0</v>
      </c>
      <c r="T62" s="242">
        <f>NMM_emi!T$99</f>
        <v>0</v>
      </c>
      <c r="U62" s="242">
        <f>NMM_emi!U$99</f>
        <v>0</v>
      </c>
      <c r="V62" s="242">
        <f>NMM_emi!V$99</f>
        <v>0</v>
      </c>
      <c r="W62" s="242">
        <f>NMM_emi!W$99</f>
        <v>0</v>
      </c>
      <c r="X62" s="242">
        <f>NMM_emi!X$99</f>
        <v>0</v>
      </c>
      <c r="Y62" s="242">
        <f>NMM_emi!Y$99</f>
        <v>0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 t="str">
        <f t="shared" ref="B65:Y65" si="13">IF(B$9=0,"",B$4/B$9*1000)</f>
        <v/>
      </c>
      <c r="C65" s="287" t="str">
        <f t="shared" si="13"/>
        <v/>
      </c>
      <c r="D65" s="287" t="str">
        <f t="shared" si="13"/>
        <v/>
      </c>
      <c r="E65" s="287" t="str">
        <f t="shared" si="13"/>
        <v/>
      </c>
      <c r="F65" s="287" t="str">
        <f t="shared" si="13"/>
        <v/>
      </c>
      <c r="G65" s="287" t="str">
        <f t="shared" si="13"/>
        <v/>
      </c>
      <c r="H65" s="287" t="str">
        <f t="shared" si="13"/>
        <v/>
      </c>
      <c r="I65" s="287" t="str">
        <f t="shared" si="13"/>
        <v/>
      </c>
      <c r="J65" s="287" t="str">
        <f t="shared" si="13"/>
        <v/>
      </c>
      <c r="K65" s="287" t="str">
        <f t="shared" si="13"/>
        <v/>
      </c>
      <c r="L65" s="287" t="str">
        <f t="shared" si="13"/>
        <v/>
      </c>
      <c r="M65" s="287" t="str">
        <f t="shared" si="13"/>
        <v/>
      </c>
      <c r="N65" s="287" t="str">
        <f t="shared" si="13"/>
        <v/>
      </c>
      <c r="O65" s="287" t="str">
        <f t="shared" si="13"/>
        <v/>
      </c>
      <c r="P65" s="287" t="str">
        <f t="shared" si="13"/>
        <v/>
      </c>
      <c r="Q65" s="287" t="str">
        <f t="shared" si="13"/>
        <v/>
      </c>
      <c r="R65" s="287" t="str">
        <f t="shared" si="13"/>
        <v/>
      </c>
      <c r="S65" s="287" t="str">
        <f t="shared" si="13"/>
        <v/>
      </c>
      <c r="T65" s="287" t="str">
        <f t="shared" si="13"/>
        <v/>
      </c>
      <c r="U65" s="287" t="str">
        <f t="shared" si="13"/>
        <v/>
      </c>
      <c r="V65" s="287" t="str">
        <f t="shared" si="13"/>
        <v/>
      </c>
      <c r="W65" s="287" t="str">
        <f t="shared" si="13"/>
        <v/>
      </c>
      <c r="X65" s="287" t="str">
        <f t="shared" si="13"/>
        <v/>
      </c>
      <c r="Y65" s="287" t="str">
        <f t="shared" si="13"/>
        <v/>
      </c>
      <c r="DA65" s="83"/>
    </row>
    <row r="66" spans="1:105" ht="12" customHeight="1" x14ac:dyDescent="0.25">
      <c r="A66" s="107" t="s">
        <v>52</v>
      </c>
      <c r="B66" s="288" t="str">
        <f t="shared" ref="B66:Y66" si="14">IF(B$10=0,"",B$5/B$10*1000)</f>
        <v/>
      </c>
      <c r="C66" s="288" t="str">
        <f t="shared" si="14"/>
        <v/>
      </c>
      <c r="D66" s="288" t="str">
        <f t="shared" si="14"/>
        <v/>
      </c>
      <c r="E66" s="288" t="str">
        <f t="shared" si="14"/>
        <v/>
      </c>
      <c r="F66" s="288" t="str">
        <f t="shared" si="14"/>
        <v/>
      </c>
      <c r="G66" s="288" t="str">
        <f t="shared" si="14"/>
        <v/>
      </c>
      <c r="H66" s="288" t="str">
        <f t="shared" si="14"/>
        <v/>
      </c>
      <c r="I66" s="288" t="str">
        <f t="shared" si="14"/>
        <v/>
      </c>
      <c r="J66" s="288" t="str">
        <f t="shared" si="14"/>
        <v/>
      </c>
      <c r="K66" s="288" t="str">
        <f t="shared" si="14"/>
        <v/>
      </c>
      <c r="L66" s="288" t="str">
        <f t="shared" si="14"/>
        <v/>
      </c>
      <c r="M66" s="288" t="str">
        <f t="shared" si="14"/>
        <v/>
      </c>
      <c r="N66" s="288" t="str">
        <f t="shared" si="14"/>
        <v/>
      </c>
      <c r="O66" s="288" t="str">
        <f t="shared" si="14"/>
        <v/>
      </c>
      <c r="P66" s="288" t="str">
        <f t="shared" si="14"/>
        <v/>
      </c>
      <c r="Q66" s="288" t="str">
        <f t="shared" si="14"/>
        <v/>
      </c>
      <c r="R66" s="288" t="str">
        <f t="shared" si="14"/>
        <v/>
      </c>
      <c r="S66" s="288" t="str">
        <f t="shared" si="14"/>
        <v/>
      </c>
      <c r="T66" s="288" t="str">
        <f t="shared" si="14"/>
        <v/>
      </c>
      <c r="U66" s="288" t="str">
        <f t="shared" si="14"/>
        <v/>
      </c>
      <c r="V66" s="288" t="str">
        <f t="shared" si="14"/>
        <v/>
      </c>
      <c r="W66" s="288" t="str">
        <f t="shared" si="14"/>
        <v/>
      </c>
      <c r="X66" s="288" t="str">
        <f t="shared" si="14"/>
        <v/>
      </c>
      <c r="Y66" s="288" t="str">
        <f t="shared" si="14"/>
        <v/>
      </c>
      <c r="DA66" s="94"/>
    </row>
    <row r="67" spans="1:105" ht="12" customHeight="1" x14ac:dyDescent="0.25">
      <c r="A67" s="49" t="s">
        <v>60</v>
      </c>
      <c r="B67" s="289" t="str">
        <f t="shared" ref="B67:Y67" si="15">IF(B$11=0,"",B$6/B$11*1000)</f>
        <v/>
      </c>
      <c r="C67" s="289" t="str">
        <f t="shared" si="15"/>
        <v/>
      </c>
      <c r="D67" s="289" t="str">
        <f t="shared" si="15"/>
        <v/>
      </c>
      <c r="E67" s="289" t="str">
        <f t="shared" si="15"/>
        <v/>
      </c>
      <c r="F67" s="289" t="str">
        <f t="shared" si="15"/>
        <v/>
      </c>
      <c r="G67" s="289" t="str">
        <f t="shared" si="15"/>
        <v/>
      </c>
      <c r="H67" s="289" t="str">
        <f t="shared" si="15"/>
        <v/>
      </c>
      <c r="I67" s="289" t="str">
        <f t="shared" si="15"/>
        <v/>
      </c>
      <c r="J67" s="289" t="str">
        <f t="shared" si="15"/>
        <v/>
      </c>
      <c r="K67" s="289" t="str">
        <f t="shared" si="15"/>
        <v/>
      </c>
      <c r="L67" s="289" t="str">
        <f t="shared" si="15"/>
        <v/>
      </c>
      <c r="M67" s="289" t="str">
        <f t="shared" si="15"/>
        <v/>
      </c>
      <c r="N67" s="289" t="str">
        <f t="shared" si="15"/>
        <v/>
      </c>
      <c r="O67" s="289" t="str">
        <f t="shared" si="15"/>
        <v/>
      </c>
      <c r="P67" s="289" t="str">
        <f t="shared" si="15"/>
        <v/>
      </c>
      <c r="Q67" s="289" t="str">
        <f t="shared" si="15"/>
        <v/>
      </c>
      <c r="R67" s="289" t="str">
        <f t="shared" si="15"/>
        <v/>
      </c>
      <c r="S67" s="289" t="str">
        <f t="shared" si="15"/>
        <v/>
      </c>
      <c r="T67" s="289" t="str">
        <f t="shared" si="15"/>
        <v/>
      </c>
      <c r="U67" s="289" t="str">
        <f t="shared" si="15"/>
        <v/>
      </c>
      <c r="V67" s="289" t="str">
        <f t="shared" si="15"/>
        <v/>
      </c>
      <c r="W67" s="289" t="str">
        <f t="shared" si="15"/>
        <v/>
      </c>
      <c r="X67" s="289" t="str">
        <f t="shared" si="15"/>
        <v/>
      </c>
      <c r="Y67" s="289" t="str">
        <f t="shared" si="15"/>
        <v/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 t="str">
        <f t="shared" ref="B69:Y69" si="16">IF(B$52=0,"",B$52/B$9)</f>
        <v/>
      </c>
      <c r="C69" s="252" t="str">
        <f t="shared" si="16"/>
        <v/>
      </c>
      <c r="D69" s="252" t="str">
        <f t="shared" si="16"/>
        <v/>
      </c>
      <c r="E69" s="252" t="str">
        <f t="shared" si="16"/>
        <v/>
      </c>
      <c r="F69" s="252" t="str">
        <f t="shared" si="16"/>
        <v/>
      </c>
      <c r="G69" s="252" t="str">
        <f t="shared" si="16"/>
        <v/>
      </c>
      <c r="H69" s="252" t="str">
        <f t="shared" si="16"/>
        <v/>
      </c>
      <c r="I69" s="252" t="str">
        <f t="shared" si="16"/>
        <v/>
      </c>
      <c r="J69" s="252" t="str">
        <f t="shared" si="16"/>
        <v/>
      </c>
      <c r="K69" s="252" t="str">
        <f t="shared" si="16"/>
        <v/>
      </c>
      <c r="L69" s="252" t="str">
        <f t="shared" si="16"/>
        <v/>
      </c>
      <c r="M69" s="252" t="str">
        <f t="shared" si="16"/>
        <v/>
      </c>
      <c r="N69" s="252" t="str">
        <f t="shared" si="16"/>
        <v/>
      </c>
      <c r="O69" s="252" t="str">
        <f t="shared" si="16"/>
        <v/>
      </c>
      <c r="P69" s="252" t="str">
        <f t="shared" si="16"/>
        <v/>
      </c>
      <c r="Q69" s="252" t="str">
        <f t="shared" si="16"/>
        <v/>
      </c>
      <c r="R69" s="252" t="str">
        <f t="shared" si="16"/>
        <v/>
      </c>
      <c r="S69" s="252" t="str">
        <f t="shared" si="16"/>
        <v/>
      </c>
      <c r="T69" s="252" t="str">
        <f t="shared" si="16"/>
        <v/>
      </c>
      <c r="U69" s="252" t="str">
        <f t="shared" si="16"/>
        <v/>
      </c>
      <c r="V69" s="252" t="str">
        <f t="shared" si="16"/>
        <v/>
      </c>
      <c r="W69" s="252" t="str">
        <f t="shared" si="16"/>
        <v/>
      </c>
      <c r="X69" s="252" t="str">
        <f t="shared" si="16"/>
        <v/>
      </c>
      <c r="Y69" s="252" t="str">
        <f t="shared" si="16"/>
        <v/>
      </c>
      <c r="DA69" s="83"/>
    </row>
    <row r="70" spans="1:105" ht="12" customHeight="1" x14ac:dyDescent="0.25">
      <c r="A70" s="107" t="s">
        <v>52</v>
      </c>
      <c r="B70" s="291" t="str">
        <f t="shared" ref="B70:Y70" si="17">IF(B$53=0,"",B$53/B$10)</f>
        <v/>
      </c>
      <c r="C70" s="291" t="str">
        <f t="shared" si="17"/>
        <v/>
      </c>
      <c r="D70" s="291" t="str">
        <f t="shared" si="17"/>
        <v/>
      </c>
      <c r="E70" s="291" t="str">
        <f t="shared" si="17"/>
        <v/>
      </c>
      <c r="F70" s="291" t="str">
        <f t="shared" si="17"/>
        <v/>
      </c>
      <c r="G70" s="291" t="str">
        <f t="shared" si="17"/>
        <v/>
      </c>
      <c r="H70" s="291" t="str">
        <f t="shared" si="17"/>
        <v/>
      </c>
      <c r="I70" s="291" t="str">
        <f t="shared" si="17"/>
        <v/>
      </c>
      <c r="J70" s="291" t="str">
        <f t="shared" si="17"/>
        <v/>
      </c>
      <c r="K70" s="291" t="str">
        <f t="shared" si="17"/>
        <v/>
      </c>
      <c r="L70" s="291" t="str">
        <f t="shared" si="17"/>
        <v/>
      </c>
      <c r="M70" s="291" t="str">
        <f t="shared" si="17"/>
        <v/>
      </c>
      <c r="N70" s="291" t="str">
        <f t="shared" si="17"/>
        <v/>
      </c>
      <c r="O70" s="291" t="str">
        <f t="shared" si="17"/>
        <v/>
      </c>
      <c r="P70" s="291" t="str">
        <f t="shared" si="17"/>
        <v/>
      </c>
      <c r="Q70" s="291" t="str">
        <f t="shared" si="17"/>
        <v/>
      </c>
      <c r="R70" s="291" t="str">
        <f t="shared" si="17"/>
        <v/>
      </c>
      <c r="S70" s="291" t="str">
        <f t="shared" si="17"/>
        <v/>
      </c>
      <c r="T70" s="291" t="str">
        <f t="shared" si="17"/>
        <v/>
      </c>
      <c r="U70" s="291" t="str">
        <f t="shared" si="17"/>
        <v/>
      </c>
      <c r="V70" s="291" t="str">
        <f t="shared" si="17"/>
        <v/>
      </c>
      <c r="W70" s="291" t="str">
        <f t="shared" si="17"/>
        <v/>
      </c>
      <c r="X70" s="291" t="str">
        <f t="shared" si="17"/>
        <v/>
      </c>
      <c r="Y70" s="291" t="str">
        <f t="shared" si="17"/>
        <v/>
      </c>
      <c r="DA70" s="94"/>
    </row>
    <row r="71" spans="1:105" ht="12" customHeight="1" x14ac:dyDescent="0.25">
      <c r="A71" s="49" t="s">
        <v>53</v>
      </c>
      <c r="B71" s="253" t="str">
        <f t="shared" ref="B71:Y71" si="18">IF(B$54=0,"",B$54/B$11)</f>
        <v/>
      </c>
      <c r="C71" s="253" t="str">
        <f t="shared" si="18"/>
        <v/>
      </c>
      <c r="D71" s="253" t="str">
        <f t="shared" si="18"/>
        <v/>
      </c>
      <c r="E71" s="253" t="str">
        <f t="shared" si="18"/>
        <v/>
      </c>
      <c r="F71" s="253" t="str">
        <f t="shared" si="18"/>
        <v/>
      </c>
      <c r="G71" s="253" t="str">
        <f t="shared" si="18"/>
        <v/>
      </c>
      <c r="H71" s="253" t="str">
        <f t="shared" si="18"/>
        <v/>
      </c>
      <c r="I71" s="253" t="str">
        <f t="shared" si="18"/>
        <v/>
      </c>
      <c r="J71" s="253" t="str">
        <f t="shared" si="18"/>
        <v/>
      </c>
      <c r="K71" s="253" t="str">
        <f t="shared" si="18"/>
        <v/>
      </c>
      <c r="L71" s="253" t="str">
        <f t="shared" si="18"/>
        <v/>
      </c>
      <c r="M71" s="253" t="str">
        <f t="shared" si="18"/>
        <v/>
      </c>
      <c r="N71" s="253" t="str">
        <f t="shared" si="18"/>
        <v/>
      </c>
      <c r="O71" s="253" t="str">
        <f t="shared" si="18"/>
        <v/>
      </c>
      <c r="P71" s="253" t="str">
        <f t="shared" si="18"/>
        <v/>
      </c>
      <c r="Q71" s="253" t="str">
        <f t="shared" si="18"/>
        <v/>
      </c>
      <c r="R71" s="253" t="str">
        <f t="shared" si="18"/>
        <v/>
      </c>
      <c r="S71" s="253" t="str">
        <f t="shared" si="18"/>
        <v/>
      </c>
      <c r="T71" s="253" t="str">
        <f t="shared" si="18"/>
        <v/>
      </c>
      <c r="U71" s="253" t="str">
        <f t="shared" si="18"/>
        <v/>
      </c>
      <c r="V71" s="253" t="str">
        <f t="shared" si="18"/>
        <v/>
      </c>
      <c r="W71" s="253" t="str">
        <f t="shared" si="18"/>
        <v/>
      </c>
      <c r="X71" s="253" t="str">
        <f t="shared" si="18"/>
        <v/>
      </c>
      <c r="Y71" s="253" t="str">
        <f t="shared" si="18"/>
        <v/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 t="str">
        <f>IF(NMM_ued!B$5=0,"",NMM_ued!B$5/B$9)</f>
        <v/>
      </c>
      <c r="C73" s="252" t="str">
        <f>IF(NMM_ued!C$5=0,"",NMM_ued!C$5/C$9)</f>
        <v/>
      </c>
      <c r="D73" s="252" t="str">
        <f>IF(NMM_ued!D$5=0,"",NMM_ued!D$5/D$9)</f>
        <v/>
      </c>
      <c r="E73" s="252" t="str">
        <f>IF(NMM_ued!E$5=0,"",NMM_ued!E$5/E$9)</f>
        <v/>
      </c>
      <c r="F73" s="252" t="str">
        <f>IF(NMM_ued!F$5=0,"",NMM_ued!F$5/F$9)</f>
        <v/>
      </c>
      <c r="G73" s="252" t="str">
        <f>IF(NMM_ued!G$5=0,"",NMM_ued!G$5/G$9)</f>
        <v/>
      </c>
      <c r="H73" s="252" t="str">
        <f>IF(NMM_ued!H$5=0,"",NMM_ued!H$5/H$9)</f>
        <v/>
      </c>
      <c r="I73" s="252" t="str">
        <f>IF(NMM_ued!I$5=0,"",NMM_ued!I$5/I$9)</f>
        <v/>
      </c>
      <c r="J73" s="252" t="str">
        <f>IF(NMM_ued!J$5=0,"",NMM_ued!J$5/J$9)</f>
        <v/>
      </c>
      <c r="K73" s="252" t="str">
        <f>IF(NMM_ued!K$5=0,"",NMM_ued!K$5/K$9)</f>
        <v/>
      </c>
      <c r="L73" s="252" t="str">
        <f>IF(NMM_ued!L$5=0,"",NMM_ued!L$5/L$9)</f>
        <v/>
      </c>
      <c r="M73" s="252" t="str">
        <f>IF(NMM_ued!M$5=0,"",NMM_ued!M$5/M$9)</f>
        <v/>
      </c>
      <c r="N73" s="252" t="str">
        <f>IF(NMM_ued!N$5=0,"",NMM_ued!N$5/N$9)</f>
        <v/>
      </c>
      <c r="O73" s="252" t="str">
        <f>IF(NMM_ued!O$5=0,"",NMM_ued!O$5/O$9)</f>
        <v/>
      </c>
      <c r="P73" s="252" t="str">
        <f>IF(NMM_ued!P$5=0,"",NMM_ued!P$5/P$9)</f>
        <v/>
      </c>
      <c r="Q73" s="252" t="str">
        <f>IF(NMM_ued!Q$5=0,"",NMM_ued!Q$5/Q$9)</f>
        <v/>
      </c>
      <c r="R73" s="252" t="str">
        <f>IF(NMM_ued!R$5=0,"",NMM_ued!R$5/R$9)</f>
        <v/>
      </c>
      <c r="S73" s="252" t="str">
        <f>IF(NMM_ued!S$5=0,"",NMM_ued!S$5/S$9)</f>
        <v/>
      </c>
      <c r="T73" s="252" t="str">
        <f>IF(NMM_ued!T$5=0,"",NMM_ued!T$5/T$9)</f>
        <v/>
      </c>
      <c r="U73" s="252" t="str">
        <f>IF(NMM_ued!U$5=0,"",NMM_ued!U$5/U$9)</f>
        <v/>
      </c>
      <c r="V73" s="252" t="str">
        <f>IF(NMM_ued!V$5=0,"",NMM_ued!V$5/V$9)</f>
        <v/>
      </c>
      <c r="W73" s="252" t="str">
        <f>IF(NMM_ued!W$5=0,"",NMM_ued!W$5/W$9)</f>
        <v/>
      </c>
      <c r="X73" s="252" t="str">
        <f>IF(NMM_ued!X$5=0,"",NMM_ued!X$5/X$9)</f>
        <v/>
      </c>
      <c r="Y73" s="252" t="str">
        <f>IF(NMM_ued!Y$5=0,"",NMM_ued!Y$5/Y$9)</f>
        <v/>
      </c>
      <c r="DA73" s="83"/>
    </row>
    <row r="74" spans="1:105" ht="12" customHeight="1" x14ac:dyDescent="0.25">
      <c r="A74" s="107" t="s">
        <v>52</v>
      </c>
      <c r="B74" s="291" t="str">
        <f>IF(NMM_ued!B$48=0,"",NMM_ued!B$48/B$10)</f>
        <v/>
      </c>
      <c r="C74" s="291" t="str">
        <f>IF(NMM_ued!C$48=0,"",NMM_ued!C$48/C$10)</f>
        <v/>
      </c>
      <c r="D74" s="291" t="str">
        <f>IF(NMM_ued!D$48=0,"",NMM_ued!D$48/D$10)</f>
        <v/>
      </c>
      <c r="E74" s="291" t="str">
        <f>IF(NMM_ued!E$48=0,"",NMM_ued!E$48/E$10)</f>
        <v/>
      </c>
      <c r="F74" s="291" t="str">
        <f>IF(NMM_ued!F$48=0,"",NMM_ued!F$48/F$10)</f>
        <v/>
      </c>
      <c r="G74" s="291" t="str">
        <f>IF(NMM_ued!G$48=0,"",NMM_ued!G$48/G$10)</f>
        <v/>
      </c>
      <c r="H74" s="291" t="str">
        <f>IF(NMM_ued!H$48=0,"",NMM_ued!H$48/H$10)</f>
        <v/>
      </c>
      <c r="I74" s="291" t="str">
        <f>IF(NMM_ued!I$48=0,"",NMM_ued!I$48/I$10)</f>
        <v/>
      </c>
      <c r="J74" s="291" t="str">
        <f>IF(NMM_ued!J$48=0,"",NMM_ued!J$48/J$10)</f>
        <v/>
      </c>
      <c r="K74" s="291" t="str">
        <f>IF(NMM_ued!K$48=0,"",NMM_ued!K$48/K$10)</f>
        <v/>
      </c>
      <c r="L74" s="291" t="str">
        <f>IF(NMM_ued!L$48=0,"",NMM_ued!L$48/L$10)</f>
        <v/>
      </c>
      <c r="M74" s="291" t="str">
        <f>IF(NMM_ued!M$48=0,"",NMM_ued!M$48/M$10)</f>
        <v/>
      </c>
      <c r="N74" s="291" t="str">
        <f>IF(NMM_ued!N$48=0,"",NMM_ued!N$48/N$10)</f>
        <v/>
      </c>
      <c r="O74" s="291" t="str">
        <f>IF(NMM_ued!O$48=0,"",NMM_ued!O$48/O$10)</f>
        <v/>
      </c>
      <c r="P74" s="291" t="str">
        <f>IF(NMM_ued!P$48=0,"",NMM_ued!P$48/P$10)</f>
        <v/>
      </c>
      <c r="Q74" s="291" t="str">
        <f>IF(NMM_ued!Q$48=0,"",NMM_ued!Q$48/Q$10)</f>
        <v/>
      </c>
      <c r="R74" s="291" t="str">
        <f>IF(NMM_ued!R$48=0,"",NMM_ued!R$48/R$10)</f>
        <v/>
      </c>
      <c r="S74" s="291" t="str">
        <f>IF(NMM_ued!S$48=0,"",NMM_ued!S$48/S$10)</f>
        <v/>
      </c>
      <c r="T74" s="291" t="str">
        <f>IF(NMM_ued!T$48=0,"",NMM_ued!T$48/T$10)</f>
        <v/>
      </c>
      <c r="U74" s="291" t="str">
        <f>IF(NMM_ued!U$48=0,"",NMM_ued!U$48/U$10)</f>
        <v/>
      </c>
      <c r="V74" s="291" t="str">
        <f>IF(NMM_ued!V$48=0,"",NMM_ued!V$48/V$10)</f>
        <v/>
      </c>
      <c r="W74" s="291" t="str">
        <f>IF(NMM_ued!W$48=0,"",NMM_ued!W$48/W$10)</f>
        <v/>
      </c>
      <c r="X74" s="291" t="str">
        <f>IF(NMM_ued!X$48=0,"",NMM_ued!X$48/X$10)</f>
        <v/>
      </c>
      <c r="Y74" s="291" t="str">
        <f>IF(NMM_ued!Y$48=0,"",NMM_ued!Y$48/Y$10)</f>
        <v/>
      </c>
      <c r="DA74" s="94"/>
    </row>
    <row r="75" spans="1:105" ht="12" customHeight="1" x14ac:dyDescent="0.25">
      <c r="A75" s="49" t="s">
        <v>53</v>
      </c>
      <c r="B75" s="253" t="str">
        <f>IF(NMM_ued!B$99=0,"",NMM_ued!B$99/B$11)</f>
        <v/>
      </c>
      <c r="C75" s="253" t="str">
        <f>IF(NMM_ued!C$99=0,"",NMM_ued!C$99/C$11)</f>
        <v/>
      </c>
      <c r="D75" s="253" t="str">
        <f>IF(NMM_ued!D$99=0,"",NMM_ued!D$99/D$11)</f>
        <v/>
      </c>
      <c r="E75" s="253" t="str">
        <f>IF(NMM_ued!E$99=0,"",NMM_ued!E$99/E$11)</f>
        <v/>
      </c>
      <c r="F75" s="253" t="str">
        <f>IF(NMM_ued!F$99=0,"",NMM_ued!F$99/F$11)</f>
        <v/>
      </c>
      <c r="G75" s="253" t="str">
        <f>IF(NMM_ued!G$99=0,"",NMM_ued!G$99/G$11)</f>
        <v/>
      </c>
      <c r="H75" s="253" t="str">
        <f>IF(NMM_ued!H$99=0,"",NMM_ued!H$99/H$11)</f>
        <v/>
      </c>
      <c r="I75" s="253" t="str">
        <f>IF(NMM_ued!I$99=0,"",NMM_ued!I$99/I$11)</f>
        <v/>
      </c>
      <c r="J75" s="253" t="str">
        <f>IF(NMM_ued!J$99=0,"",NMM_ued!J$99/J$11)</f>
        <v/>
      </c>
      <c r="K75" s="253" t="str">
        <f>IF(NMM_ued!K$99=0,"",NMM_ued!K$99/K$11)</f>
        <v/>
      </c>
      <c r="L75" s="253" t="str">
        <f>IF(NMM_ued!L$99=0,"",NMM_ued!L$99/L$11)</f>
        <v/>
      </c>
      <c r="M75" s="253" t="str">
        <f>IF(NMM_ued!M$99=0,"",NMM_ued!M$99/M$11)</f>
        <v/>
      </c>
      <c r="N75" s="253" t="str">
        <f>IF(NMM_ued!N$99=0,"",NMM_ued!N$99/N$11)</f>
        <v/>
      </c>
      <c r="O75" s="253" t="str">
        <f>IF(NMM_ued!O$99=0,"",NMM_ued!O$99/O$11)</f>
        <v/>
      </c>
      <c r="P75" s="253" t="str">
        <f>IF(NMM_ued!P$99=0,"",NMM_ued!P$99/P$11)</f>
        <v/>
      </c>
      <c r="Q75" s="253" t="str">
        <f>IF(NMM_ued!Q$99=0,"",NMM_ued!Q$99/Q$11)</f>
        <v/>
      </c>
      <c r="R75" s="253" t="str">
        <f>IF(NMM_ued!R$99=0,"",NMM_ued!R$99/R$11)</f>
        <v/>
      </c>
      <c r="S75" s="253" t="str">
        <f>IF(NMM_ued!S$99=0,"",NMM_ued!S$99/S$11)</f>
        <v/>
      </c>
      <c r="T75" s="253" t="str">
        <f>IF(NMM_ued!T$99=0,"",NMM_ued!T$99/T$11)</f>
        <v/>
      </c>
      <c r="U75" s="253" t="str">
        <f>IF(NMM_ued!U$99=0,"",NMM_ued!U$99/U$11)</f>
        <v/>
      </c>
      <c r="V75" s="253" t="str">
        <f>IF(NMM_ued!V$99=0,"",NMM_ued!V$99/V$11)</f>
        <v/>
      </c>
      <c r="W75" s="253" t="str">
        <f>IF(NMM_ued!W$99=0,"",NMM_ued!W$99/W$11)</f>
        <v/>
      </c>
      <c r="X75" s="253" t="str">
        <f>IF(NMM_ued!X$99=0,"",NMM_ued!X$99/X$11)</f>
        <v/>
      </c>
      <c r="Y75" s="253" t="str">
        <f>IF(NMM_ued!Y$99=0,"",NMM_ued!Y$99/Y$11)</f>
        <v/>
      </c>
      <c r="DA75" s="84"/>
    </row>
    <row r="76" spans="1:105" ht="12" customHeight="1" x14ac:dyDescent="0.25">
      <c r="A76" s="110" t="s">
        <v>87</v>
      </c>
      <c r="B76" s="254" t="str">
        <f t="shared" ref="B76:Y76" si="19">IF(B$51=0,"",B$59/B$51)</f>
        <v/>
      </c>
      <c r="C76" s="254" t="str">
        <f t="shared" si="19"/>
        <v/>
      </c>
      <c r="D76" s="254" t="str">
        <f t="shared" si="19"/>
        <v/>
      </c>
      <c r="E76" s="254" t="str">
        <f t="shared" si="19"/>
        <v/>
      </c>
      <c r="F76" s="254" t="str">
        <f t="shared" si="19"/>
        <v/>
      </c>
      <c r="G76" s="254" t="str">
        <f t="shared" si="19"/>
        <v/>
      </c>
      <c r="H76" s="254" t="str">
        <f t="shared" si="19"/>
        <v/>
      </c>
      <c r="I76" s="254" t="str">
        <f t="shared" si="19"/>
        <v/>
      </c>
      <c r="J76" s="254" t="str">
        <f t="shared" si="19"/>
        <v/>
      </c>
      <c r="K76" s="254" t="str">
        <f t="shared" si="19"/>
        <v/>
      </c>
      <c r="L76" s="254" t="str">
        <f t="shared" si="19"/>
        <v/>
      </c>
      <c r="M76" s="254" t="str">
        <f t="shared" si="19"/>
        <v/>
      </c>
      <c r="N76" s="254" t="str">
        <f t="shared" si="19"/>
        <v/>
      </c>
      <c r="O76" s="254" t="str">
        <f t="shared" si="19"/>
        <v/>
      </c>
      <c r="P76" s="254" t="str">
        <f t="shared" si="19"/>
        <v/>
      </c>
      <c r="Q76" s="254" t="str">
        <f t="shared" si="19"/>
        <v/>
      </c>
      <c r="R76" s="254" t="str">
        <f t="shared" si="19"/>
        <v/>
      </c>
      <c r="S76" s="254" t="str">
        <f t="shared" si="19"/>
        <v/>
      </c>
      <c r="T76" s="254" t="str">
        <f t="shared" si="19"/>
        <v/>
      </c>
      <c r="U76" s="254" t="str">
        <f t="shared" si="19"/>
        <v/>
      </c>
      <c r="V76" s="254" t="str">
        <f t="shared" si="19"/>
        <v/>
      </c>
      <c r="W76" s="254" t="str">
        <f t="shared" si="19"/>
        <v/>
      </c>
      <c r="X76" s="254" t="str">
        <f t="shared" si="19"/>
        <v/>
      </c>
      <c r="Y76" s="254" t="str">
        <f t="shared" si="19"/>
        <v/>
      </c>
      <c r="DA76" s="109"/>
    </row>
    <row r="77" spans="1:105" ht="12" customHeight="1" x14ac:dyDescent="0.25">
      <c r="A77" s="50" t="s">
        <v>1436</v>
      </c>
      <c r="B77" s="255" t="str">
        <f t="shared" ref="B77:Y77" si="20">IF(B$52=0,"",B$60/B$52)</f>
        <v/>
      </c>
      <c r="C77" s="255" t="str">
        <f t="shared" si="20"/>
        <v/>
      </c>
      <c r="D77" s="255" t="str">
        <f t="shared" si="20"/>
        <v/>
      </c>
      <c r="E77" s="255" t="str">
        <f t="shared" si="20"/>
        <v/>
      </c>
      <c r="F77" s="255" t="str">
        <f t="shared" si="20"/>
        <v/>
      </c>
      <c r="G77" s="255" t="str">
        <f t="shared" si="20"/>
        <v/>
      </c>
      <c r="H77" s="255" t="str">
        <f t="shared" si="20"/>
        <v/>
      </c>
      <c r="I77" s="255" t="str">
        <f t="shared" si="20"/>
        <v/>
      </c>
      <c r="J77" s="255" t="str">
        <f t="shared" si="20"/>
        <v/>
      </c>
      <c r="K77" s="255" t="str">
        <f t="shared" si="20"/>
        <v/>
      </c>
      <c r="L77" s="255" t="str">
        <f t="shared" si="20"/>
        <v/>
      </c>
      <c r="M77" s="255" t="str">
        <f t="shared" si="20"/>
        <v/>
      </c>
      <c r="N77" s="255" t="str">
        <f t="shared" si="20"/>
        <v/>
      </c>
      <c r="O77" s="255" t="str">
        <f t="shared" si="20"/>
        <v/>
      </c>
      <c r="P77" s="255" t="str">
        <f t="shared" si="20"/>
        <v/>
      </c>
      <c r="Q77" s="255" t="str">
        <f t="shared" si="20"/>
        <v/>
      </c>
      <c r="R77" s="255" t="str">
        <f t="shared" si="20"/>
        <v/>
      </c>
      <c r="S77" s="255" t="str">
        <f t="shared" si="20"/>
        <v/>
      </c>
      <c r="T77" s="255" t="str">
        <f t="shared" si="20"/>
        <v/>
      </c>
      <c r="U77" s="255" t="str">
        <f t="shared" si="20"/>
        <v/>
      </c>
      <c r="V77" s="255" t="str">
        <f t="shared" si="20"/>
        <v/>
      </c>
      <c r="W77" s="255" t="str">
        <f t="shared" si="20"/>
        <v/>
      </c>
      <c r="X77" s="255" t="str">
        <f t="shared" si="20"/>
        <v/>
      </c>
      <c r="Y77" s="255" t="str">
        <f t="shared" si="20"/>
        <v/>
      </c>
      <c r="DA77" s="83"/>
    </row>
    <row r="78" spans="1:105" ht="12" customHeight="1" x14ac:dyDescent="0.25">
      <c r="A78" s="107" t="s">
        <v>1437</v>
      </c>
      <c r="B78" s="293" t="str">
        <f t="shared" ref="B78:Y78" si="21">IF(B$53=0,"",B$61/B$53)</f>
        <v/>
      </c>
      <c r="C78" s="293" t="str">
        <f t="shared" si="21"/>
        <v/>
      </c>
      <c r="D78" s="293" t="str">
        <f t="shared" si="21"/>
        <v/>
      </c>
      <c r="E78" s="293" t="str">
        <f t="shared" si="21"/>
        <v/>
      </c>
      <c r="F78" s="293" t="str">
        <f t="shared" si="21"/>
        <v/>
      </c>
      <c r="G78" s="293" t="str">
        <f t="shared" si="21"/>
        <v/>
      </c>
      <c r="H78" s="293" t="str">
        <f t="shared" si="21"/>
        <v/>
      </c>
      <c r="I78" s="293" t="str">
        <f t="shared" si="21"/>
        <v/>
      </c>
      <c r="J78" s="293" t="str">
        <f t="shared" si="21"/>
        <v/>
      </c>
      <c r="K78" s="293" t="str">
        <f t="shared" si="21"/>
        <v/>
      </c>
      <c r="L78" s="293" t="str">
        <f t="shared" si="21"/>
        <v/>
      </c>
      <c r="M78" s="293" t="str">
        <f t="shared" si="21"/>
        <v/>
      </c>
      <c r="N78" s="293" t="str">
        <f t="shared" si="21"/>
        <v/>
      </c>
      <c r="O78" s="293" t="str">
        <f t="shared" si="21"/>
        <v/>
      </c>
      <c r="P78" s="293" t="str">
        <f t="shared" si="21"/>
        <v/>
      </c>
      <c r="Q78" s="293" t="str">
        <f t="shared" si="21"/>
        <v/>
      </c>
      <c r="R78" s="293" t="str">
        <f t="shared" si="21"/>
        <v/>
      </c>
      <c r="S78" s="293" t="str">
        <f t="shared" si="21"/>
        <v/>
      </c>
      <c r="T78" s="293" t="str">
        <f t="shared" si="21"/>
        <v/>
      </c>
      <c r="U78" s="293" t="str">
        <f t="shared" si="21"/>
        <v/>
      </c>
      <c r="V78" s="293" t="str">
        <f t="shared" si="21"/>
        <v/>
      </c>
      <c r="W78" s="293" t="str">
        <f t="shared" si="21"/>
        <v/>
      </c>
      <c r="X78" s="293" t="str">
        <f t="shared" si="21"/>
        <v/>
      </c>
      <c r="Y78" s="293" t="str">
        <f t="shared" si="21"/>
        <v/>
      </c>
      <c r="DA78" s="94"/>
    </row>
    <row r="79" spans="1:105" ht="12" customHeight="1" x14ac:dyDescent="0.25">
      <c r="A79" s="49" t="s">
        <v>1438</v>
      </c>
      <c r="B79" s="256" t="str">
        <f t="shared" ref="B79:Y79" si="22">IF(B$54=0,"",B$62/B$54)</f>
        <v/>
      </c>
      <c r="C79" s="256" t="str">
        <f t="shared" si="22"/>
        <v/>
      </c>
      <c r="D79" s="256" t="str">
        <f t="shared" si="22"/>
        <v/>
      </c>
      <c r="E79" s="256" t="str">
        <f t="shared" si="22"/>
        <v/>
      </c>
      <c r="F79" s="256" t="str">
        <f t="shared" si="22"/>
        <v/>
      </c>
      <c r="G79" s="256" t="str">
        <f t="shared" si="22"/>
        <v/>
      </c>
      <c r="H79" s="256" t="str">
        <f t="shared" si="22"/>
        <v/>
      </c>
      <c r="I79" s="256" t="str">
        <f t="shared" si="22"/>
        <v/>
      </c>
      <c r="J79" s="256" t="str">
        <f t="shared" si="22"/>
        <v/>
      </c>
      <c r="K79" s="256" t="str">
        <f t="shared" si="22"/>
        <v/>
      </c>
      <c r="L79" s="256" t="str">
        <f t="shared" si="22"/>
        <v/>
      </c>
      <c r="M79" s="256" t="str">
        <f t="shared" si="22"/>
        <v/>
      </c>
      <c r="N79" s="256" t="str">
        <f t="shared" si="22"/>
        <v/>
      </c>
      <c r="O79" s="256" t="str">
        <f t="shared" si="22"/>
        <v/>
      </c>
      <c r="P79" s="256" t="str">
        <f t="shared" si="22"/>
        <v/>
      </c>
      <c r="Q79" s="256" t="str">
        <f t="shared" si="22"/>
        <v/>
      </c>
      <c r="R79" s="256" t="str">
        <f t="shared" si="22"/>
        <v/>
      </c>
      <c r="S79" s="256" t="str">
        <f t="shared" si="22"/>
        <v/>
      </c>
      <c r="T79" s="256" t="str">
        <f t="shared" si="22"/>
        <v/>
      </c>
      <c r="U79" s="256" t="str">
        <f t="shared" si="22"/>
        <v/>
      </c>
      <c r="V79" s="256" t="str">
        <f t="shared" si="22"/>
        <v/>
      </c>
      <c r="W79" s="256" t="str">
        <f t="shared" si="22"/>
        <v/>
      </c>
      <c r="X79" s="256" t="str">
        <f t="shared" si="22"/>
        <v/>
      </c>
      <c r="Y79" s="256" t="str">
        <f t="shared" si="22"/>
        <v/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MT: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1439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1440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1441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1442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1443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1444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1445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1449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1451</v>
      </c>
    </row>
    <row r="17" spans="1:105" ht="12" customHeight="1" x14ac:dyDescent="0.25">
      <c r="A17" s="57" t="s">
        <v>1452</v>
      </c>
      <c r="B17" s="261">
        <v>0</v>
      </c>
      <c r="C17" s="261">
        <v>0</v>
      </c>
      <c r="D17" s="261">
        <v>0</v>
      </c>
      <c r="E17" s="261">
        <v>0</v>
      </c>
      <c r="F17" s="261">
        <v>0</v>
      </c>
      <c r="G17" s="261">
        <v>0</v>
      </c>
      <c r="H17" s="261">
        <v>0</v>
      </c>
      <c r="I17" s="261">
        <v>0</v>
      </c>
      <c r="J17" s="261">
        <v>0</v>
      </c>
      <c r="K17" s="261">
        <v>0</v>
      </c>
      <c r="L17" s="261">
        <v>0</v>
      </c>
      <c r="M17" s="261">
        <v>0</v>
      </c>
      <c r="N17" s="261">
        <v>0</v>
      </c>
      <c r="O17" s="261">
        <v>0</v>
      </c>
      <c r="P17" s="261">
        <v>0</v>
      </c>
      <c r="Q17" s="261">
        <v>0</v>
      </c>
      <c r="R17" s="261">
        <v>0</v>
      </c>
      <c r="S17" s="261">
        <v>0</v>
      </c>
      <c r="T17" s="261">
        <v>0</v>
      </c>
      <c r="U17" s="261">
        <v>0</v>
      </c>
      <c r="V17" s="261">
        <v>0</v>
      </c>
      <c r="W17" s="261">
        <v>0</v>
      </c>
      <c r="X17" s="261">
        <v>0</v>
      </c>
      <c r="Y17" s="261">
        <v>0</v>
      </c>
      <c r="DA17" s="70" t="s">
        <v>1453</v>
      </c>
    </row>
    <row r="18" spans="1:105" ht="12" customHeight="1" x14ac:dyDescent="0.25">
      <c r="A18" s="18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1454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1455</v>
      </c>
    </row>
    <row r="20" spans="1:105" ht="12" customHeight="1" x14ac:dyDescent="0.25">
      <c r="A20" s="18" t="s">
        <v>159</v>
      </c>
      <c r="B20" s="295">
        <v>0</v>
      </c>
      <c r="C20" s="295">
        <v>0</v>
      </c>
      <c r="D20" s="295">
        <v>0</v>
      </c>
      <c r="E20" s="295">
        <v>0</v>
      </c>
      <c r="F20" s="295">
        <v>0</v>
      </c>
      <c r="G20" s="295">
        <v>0</v>
      </c>
      <c r="H20" s="295">
        <v>0</v>
      </c>
      <c r="I20" s="295">
        <v>0</v>
      </c>
      <c r="J20" s="295">
        <v>0</v>
      </c>
      <c r="K20" s="295">
        <v>0</v>
      </c>
      <c r="L20" s="295">
        <v>0</v>
      </c>
      <c r="M20" s="295">
        <v>0</v>
      </c>
      <c r="N20" s="295">
        <v>0</v>
      </c>
      <c r="O20" s="295">
        <v>0</v>
      </c>
      <c r="P20" s="295">
        <v>0</v>
      </c>
      <c r="Q20" s="295">
        <v>0</v>
      </c>
      <c r="R20" s="295">
        <v>0</v>
      </c>
      <c r="S20" s="295">
        <v>0</v>
      </c>
      <c r="T20" s="295">
        <v>0</v>
      </c>
      <c r="U20" s="295">
        <v>0</v>
      </c>
      <c r="V20" s="295">
        <v>0</v>
      </c>
      <c r="W20" s="295">
        <v>0</v>
      </c>
      <c r="X20" s="295">
        <v>0</v>
      </c>
      <c r="Y20" s="295">
        <v>0</v>
      </c>
      <c r="DA20" s="122" t="s">
        <v>1456</v>
      </c>
    </row>
    <row r="21" spans="1:105" ht="12" customHeight="1" x14ac:dyDescent="0.25">
      <c r="A21" s="18" t="s">
        <v>32</v>
      </c>
      <c r="B21" s="295">
        <v>0</v>
      </c>
      <c r="C21" s="295">
        <v>0</v>
      </c>
      <c r="D21" s="295">
        <v>0</v>
      </c>
      <c r="E21" s="295">
        <v>0</v>
      </c>
      <c r="F21" s="295">
        <v>0</v>
      </c>
      <c r="G21" s="295">
        <v>0</v>
      </c>
      <c r="H21" s="295">
        <v>0</v>
      </c>
      <c r="I21" s="295">
        <v>0</v>
      </c>
      <c r="J21" s="295">
        <v>0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1457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1458</v>
      </c>
    </row>
    <row r="23" spans="1:105" ht="12" customHeight="1" x14ac:dyDescent="0.25">
      <c r="A23" s="18" t="s">
        <v>35</v>
      </c>
      <c r="B23" s="295">
        <v>0</v>
      </c>
      <c r="C23" s="295">
        <v>0</v>
      </c>
      <c r="D23" s="295">
        <v>0</v>
      </c>
      <c r="E23" s="295">
        <v>0</v>
      </c>
      <c r="F23" s="295">
        <v>0</v>
      </c>
      <c r="G23" s="295">
        <v>0</v>
      </c>
      <c r="H23" s="295">
        <v>0</v>
      </c>
      <c r="I23" s="295">
        <v>0</v>
      </c>
      <c r="J23" s="295">
        <v>0</v>
      </c>
      <c r="K23" s="295">
        <v>0</v>
      </c>
      <c r="L23" s="295">
        <v>0</v>
      </c>
      <c r="M23" s="295">
        <v>0</v>
      </c>
      <c r="N23" s="295">
        <v>0</v>
      </c>
      <c r="O23" s="295">
        <v>0</v>
      </c>
      <c r="P23" s="295">
        <v>0</v>
      </c>
      <c r="Q23" s="295">
        <v>0</v>
      </c>
      <c r="R23" s="295">
        <v>0</v>
      </c>
      <c r="S23" s="295">
        <v>0</v>
      </c>
      <c r="T23" s="295">
        <v>0</v>
      </c>
      <c r="U23" s="295">
        <v>0</v>
      </c>
      <c r="V23" s="295">
        <v>0</v>
      </c>
      <c r="W23" s="295">
        <v>0</v>
      </c>
      <c r="X23" s="295">
        <v>0</v>
      </c>
      <c r="Y23" s="295">
        <v>0</v>
      </c>
      <c r="DA23" s="122" t="s">
        <v>1459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</v>
      </c>
      <c r="R24" s="295">
        <v>0</v>
      </c>
      <c r="S24" s="295">
        <v>0</v>
      </c>
      <c r="T24" s="295">
        <v>0</v>
      </c>
      <c r="U24" s="295">
        <v>0</v>
      </c>
      <c r="V24" s="295">
        <v>0</v>
      </c>
      <c r="W24" s="295">
        <v>0</v>
      </c>
      <c r="X24" s="295">
        <v>0</v>
      </c>
      <c r="Y24" s="295">
        <v>0</v>
      </c>
      <c r="DA24" s="122" t="s">
        <v>1460</v>
      </c>
    </row>
    <row r="25" spans="1:105" ht="12" customHeight="1" x14ac:dyDescent="0.25">
      <c r="A25" s="57" t="s">
        <v>1461</v>
      </c>
      <c r="B25" s="261">
        <v>0</v>
      </c>
      <c r="C25" s="261">
        <v>0</v>
      </c>
      <c r="D25" s="261">
        <v>0</v>
      </c>
      <c r="E25" s="261">
        <v>0</v>
      </c>
      <c r="F25" s="261">
        <v>0</v>
      </c>
      <c r="G25" s="261">
        <v>0</v>
      </c>
      <c r="H25" s="261">
        <v>0</v>
      </c>
      <c r="I25" s="261">
        <v>0</v>
      </c>
      <c r="J25" s="261">
        <v>0</v>
      </c>
      <c r="K25" s="261">
        <v>0</v>
      </c>
      <c r="L25" s="261">
        <v>0</v>
      </c>
      <c r="M25" s="261">
        <v>0</v>
      </c>
      <c r="N25" s="261">
        <v>0</v>
      </c>
      <c r="O25" s="261">
        <v>0</v>
      </c>
      <c r="P25" s="261">
        <v>0</v>
      </c>
      <c r="Q25" s="261">
        <v>0</v>
      </c>
      <c r="R25" s="261">
        <v>0</v>
      </c>
      <c r="S25" s="261">
        <v>0</v>
      </c>
      <c r="T25" s="261">
        <v>0</v>
      </c>
      <c r="U25" s="261">
        <v>0</v>
      </c>
      <c r="V25" s="261">
        <v>0</v>
      </c>
      <c r="W25" s="261">
        <v>0</v>
      </c>
      <c r="X25" s="261">
        <v>0</v>
      </c>
      <c r="Y25" s="261">
        <v>0</v>
      </c>
      <c r="DA25" s="70" t="s">
        <v>1462</v>
      </c>
    </row>
    <row r="26" spans="1:105" ht="12" customHeight="1" x14ac:dyDescent="0.25">
      <c r="A26" s="18" t="s">
        <v>28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1463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0</v>
      </c>
      <c r="DA27" s="122" t="s">
        <v>1464</v>
      </c>
    </row>
    <row r="28" spans="1:105" ht="12" customHeight="1" x14ac:dyDescent="0.25">
      <c r="A28" s="18" t="s">
        <v>159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1465</v>
      </c>
    </row>
    <row r="29" spans="1:105" ht="12" customHeight="1" x14ac:dyDescent="0.25">
      <c r="A29" s="18" t="s">
        <v>32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1466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1467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1468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0</v>
      </c>
      <c r="C33" s="261">
        <f t="shared" si="0"/>
        <v>0</v>
      </c>
      <c r="D33" s="261">
        <f t="shared" si="0"/>
        <v>0</v>
      </c>
      <c r="E33" s="261">
        <f t="shared" si="0"/>
        <v>0</v>
      </c>
      <c r="F33" s="261">
        <f t="shared" si="0"/>
        <v>0</v>
      </c>
      <c r="G33" s="261">
        <f t="shared" si="0"/>
        <v>0</v>
      </c>
      <c r="H33" s="261">
        <f t="shared" si="0"/>
        <v>0</v>
      </c>
      <c r="I33" s="261">
        <f t="shared" si="0"/>
        <v>0</v>
      </c>
      <c r="J33" s="261">
        <f t="shared" si="0"/>
        <v>0</v>
      </c>
      <c r="K33" s="261">
        <f t="shared" si="0"/>
        <v>0</v>
      </c>
      <c r="L33" s="261">
        <f t="shared" si="0"/>
        <v>0</v>
      </c>
      <c r="M33" s="261">
        <f t="shared" si="0"/>
        <v>0</v>
      </c>
      <c r="N33" s="261">
        <f t="shared" si="0"/>
        <v>0</v>
      </c>
      <c r="O33" s="261">
        <f t="shared" si="0"/>
        <v>0</v>
      </c>
      <c r="P33" s="261">
        <f t="shared" si="0"/>
        <v>0</v>
      </c>
      <c r="Q33" s="261">
        <f t="shared" si="0"/>
        <v>0</v>
      </c>
      <c r="R33" s="261">
        <f t="shared" si="0"/>
        <v>0</v>
      </c>
      <c r="S33" s="261">
        <f t="shared" si="0"/>
        <v>0</v>
      </c>
      <c r="T33" s="261">
        <f t="shared" si="0"/>
        <v>0</v>
      </c>
      <c r="U33" s="261">
        <f t="shared" si="0"/>
        <v>0</v>
      </c>
      <c r="V33" s="261">
        <f t="shared" si="0"/>
        <v>0</v>
      </c>
      <c r="W33" s="261">
        <f t="shared" si="0"/>
        <v>0</v>
      </c>
      <c r="X33" s="261">
        <f t="shared" si="0"/>
        <v>0</v>
      </c>
      <c r="Y33" s="261">
        <f t="shared" si="0"/>
        <v>0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1472</v>
      </c>
    </row>
    <row r="35" spans="1:105" ht="12" customHeight="1" x14ac:dyDescent="0.25">
      <c r="A35" s="60" t="s">
        <v>1473</v>
      </c>
      <c r="B35" s="262">
        <v>0</v>
      </c>
      <c r="C35" s="262">
        <v>0</v>
      </c>
      <c r="D35" s="262">
        <v>0</v>
      </c>
      <c r="E35" s="262">
        <v>0</v>
      </c>
      <c r="F35" s="262">
        <v>0</v>
      </c>
      <c r="G35" s="262">
        <v>0</v>
      </c>
      <c r="H35" s="262">
        <v>0</v>
      </c>
      <c r="I35" s="262">
        <v>0</v>
      </c>
      <c r="J35" s="262">
        <v>0</v>
      </c>
      <c r="K35" s="262">
        <v>0</v>
      </c>
      <c r="L35" s="262">
        <v>0</v>
      </c>
      <c r="M35" s="262">
        <v>0</v>
      </c>
      <c r="N35" s="262">
        <v>0</v>
      </c>
      <c r="O35" s="262">
        <v>0</v>
      </c>
      <c r="P35" s="262">
        <v>0</v>
      </c>
      <c r="Q35" s="262">
        <v>0</v>
      </c>
      <c r="R35" s="262">
        <v>0</v>
      </c>
      <c r="S35" s="262">
        <v>0</v>
      </c>
      <c r="T35" s="262">
        <v>0</v>
      </c>
      <c r="U35" s="262">
        <v>0</v>
      </c>
      <c r="V35" s="262">
        <v>0</v>
      </c>
      <c r="W35" s="262">
        <v>0</v>
      </c>
      <c r="X35" s="262">
        <v>0</v>
      </c>
      <c r="Y35" s="262">
        <v>0</v>
      </c>
      <c r="DA35" s="72" t="s">
        <v>1474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1477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1478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1479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1480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0</v>
      </c>
      <c r="C48" s="223">
        <v>0</v>
      </c>
      <c r="D48" s="223">
        <v>0</v>
      </c>
      <c r="E48" s="223">
        <v>0</v>
      </c>
      <c r="F48" s="223">
        <v>0</v>
      </c>
      <c r="G48" s="223">
        <v>0</v>
      </c>
      <c r="H48" s="223">
        <v>0</v>
      </c>
      <c r="I48" s="223">
        <v>0</v>
      </c>
      <c r="J48" s="223">
        <v>0</v>
      </c>
      <c r="K48" s="223">
        <v>0</v>
      </c>
      <c r="L48" s="223">
        <v>0</v>
      </c>
      <c r="M48" s="223">
        <v>0</v>
      </c>
      <c r="N48" s="223">
        <v>0</v>
      </c>
      <c r="O48" s="223">
        <v>0</v>
      </c>
      <c r="P48" s="223">
        <v>0</v>
      </c>
      <c r="Q48" s="223">
        <v>0</v>
      </c>
      <c r="R48" s="223">
        <v>0</v>
      </c>
      <c r="S48" s="223">
        <v>0</v>
      </c>
      <c r="T48" s="223">
        <v>0</v>
      </c>
      <c r="U48" s="223">
        <v>0</v>
      </c>
      <c r="V48" s="223">
        <v>0</v>
      </c>
      <c r="W48" s="223">
        <v>0</v>
      </c>
      <c r="X48" s="223">
        <v>0</v>
      </c>
      <c r="Y48" s="223">
        <v>0</v>
      </c>
      <c r="DA48" s="89" t="s">
        <v>1485</v>
      </c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1486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1487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1488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1489</v>
      </c>
    </row>
    <row r="53" spans="1:105" ht="12" customHeight="1" x14ac:dyDescent="0.25">
      <c r="A53" s="56" t="s">
        <v>95</v>
      </c>
      <c r="B53" s="260">
        <v>0</v>
      </c>
      <c r="C53" s="260">
        <v>0</v>
      </c>
      <c r="D53" s="260">
        <v>0</v>
      </c>
      <c r="E53" s="260">
        <v>0</v>
      </c>
      <c r="F53" s="260">
        <v>0</v>
      </c>
      <c r="G53" s="260">
        <v>0</v>
      </c>
      <c r="H53" s="260">
        <v>0</v>
      </c>
      <c r="I53" s="260">
        <v>0</v>
      </c>
      <c r="J53" s="260">
        <v>0</v>
      </c>
      <c r="K53" s="260">
        <v>0</v>
      </c>
      <c r="L53" s="260">
        <v>0</v>
      </c>
      <c r="M53" s="260">
        <v>0</v>
      </c>
      <c r="N53" s="260">
        <v>0</v>
      </c>
      <c r="O53" s="260">
        <v>0</v>
      </c>
      <c r="P53" s="260">
        <v>0</v>
      </c>
      <c r="Q53" s="260">
        <v>0</v>
      </c>
      <c r="R53" s="260">
        <v>0</v>
      </c>
      <c r="S53" s="260">
        <v>0</v>
      </c>
      <c r="T53" s="260">
        <v>0</v>
      </c>
      <c r="U53" s="260">
        <v>0</v>
      </c>
      <c r="V53" s="260">
        <v>0</v>
      </c>
      <c r="W53" s="260">
        <v>0</v>
      </c>
      <c r="X53" s="260">
        <v>0</v>
      </c>
      <c r="Y53" s="260">
        <v>0</v>
      </c>
      <c r="DA53" s="68" t="s">
        <v>1490</v>
      </c>
    </row>
    <row r="54" spans="1:105" ht="12" customHeight="1" x14ac:dyDescent="0.25">
      <c r="A54" s="37" t="s">
        <v>159</v>
      </c>
      <c r="B54" s="226">
        <v>0</v>
      </c>
      <c r="C54" s="226">
        <v>0</v>
      </c>
      <c r="D54" s="226">
        <v>0</v>
      </c>
      <c r="E54" s="226">
        <v>0</v>
      </c>
      <c r="F54" s="226">
        <v>0</v>
      </c>
      <c r="G54" s="226">
        <v>0</v>
      </c>
      <c r="H54" s="226">
        <v>0</v>
      </c>
      <c r="I54" s="226">
        <v>0</v>
      </c>
      <c r="J54" s="226">
        <v>0</v>
      </c>
      <c r="K54" s="226">
        <v>0</v>
      </c>
      <c r="L54" s="226">
        <v>0</v>
      </c>
      <c r="M54" s="226">
        <v>0</v>
      </c>
      <c r="N54" s="226">
        <v>0</v>
      </c>
      <c r="O54" s="226">
        <v>0</v>
      </c>
      <c r="P54" s="226">
        <v>0</v>
      </c>
      <c r="Q54" s="226">
        <v>0</v>
      </c>
      <c r="R54" s="226">
        <v>0</v>
      </c>
      <c r="S54" s="226">
        <v>0</v>
      </c>
      <c r="T54" s="226">
        <v>0</v>
      </c>
      <c r="U54" s="226">
        <v>0</v>
      </c>
      <c r="V54" s="226">
        <v>0</v>
      </c>
      <c r="W54" s="226">
        <v>0</v>
      </c>
      <c r="X54" s="226">
        <v>0</v>
      </c>
      <c r="Y54" s="226">
        <v>0</v>
      </c>
      <c r="DA54" s="69" t="s">
        <v>1491</v>
      </c>
    </row>
    <row r="55" spans="1:105" ht="12" customHeight="1" x14ac:dyDescent="0.25">
      <c r="A55" s="37" t="s">
        <v>35</v>
      </c>
      <c r="B55" s="226">
        <v>0</v>
      </c>
      <c r="C55" s="226">
        <v>0</v>
      </c>
      <c r="D55" s="226">
        <v>0</v>
      </c>
      <c r="E55" s="226">
        <v>0</v>
      </c>
      <c r="F55" s="226">
        <v>0</v>
      </c>
      <c r="G55" s="226">
        <v>0</v>
      </c>
      <c r="H55" s="226">
        <v>0</v>
      </c>
      <c r="I55" s="226">
        <v>0</v>
      </c>
      <c r="J55" s="226">
        <v>0</v>
      </c>
      <c r="K55" s="226">
        <v>0</v>
      </c>
      <c r="L55" s="226">
        <v>0</v>
      </c>
      <c r="M55" s="226">
        <v>0</v>
      </c>
      <c r="N55" s="226">
        <v>0</v>
      </c>
      <c r="O55" s="226">
        <v>0</v>
      </c>
      <c r="P55" s="226">
        <v>0</v>
      </c>
      <c r="Q55" s="226">
        <v>0</v>
      </c>
      <c r="R55" s="226">
        <v>0</v>
      </c>
      <c r="S55" s="226">
        <v>0</v>
      </c>
      <c r="T55" s="226">
        <v>0</v>
      </c>
      <c r="U55" s="226">
        <v>0</v>
      </c>
      <c r="V55" s="226">
        <v>0</v>
      </c>
      <c r="W55" s="226">
        <v>0</v>
      </c>
      <c r="X55" s="226">
        <v>0</v>
      </c>
      <c r="Y55" s="226">
        <v>0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1495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0</v>
      </c>
      <c r="C60" s="261">
        <f t="shared" si="1"/>
        <v>0</v>
      </c>
      <c r="D60" s="261">
        <f t="shared" si="1"/>
        <v>0</v>
      </c>
      <c r="E60" s="261">
        <f t="shared" si="1"/>
        <v>0</v>
      </c>
      <c r="F60" s="261">
        <f t="shared" si="1"/>
        <v>0</v>
      </c>
      <c r="G60" s="261">
        <f t="shared" si="1"/>
        <v>0</v>
      </c>
      <c r="H60" s="261">
        <f t="shared" si="1"/>
        <v>0</v>
      </c>
      <c r="I60" s="261">
        <f t="shared" si="1"/>
        <v>0</v>
      </c>
      <c r="J60" s="261">
        <f t="shared" si="1"/>
        <v>0</v>
      </c>
      <c r="K60" s="261">
        <f t="shared" si="1"/>
        <v>0</v>
      </c>
      <c r="L60" s="261">
        <f t="shared" si="1"/>
        <v>0</v>
      </c>
      <c r="M60" s="261">
        <f t="shared" si="1"/>
        <v>0</v>
      </c>
      <c r="N60" s="261">
        <f t="shared" si="1"/>
        <v>0</v>
      </c>
      <c r="O60" s="261">
        <f t="shared" si="1"/>
        <v>0</v>
      </c>
      <c r="P60" s="261">
        <f t="shared" si="1"/>
        <v>0</v>
      </c>
      <c r="Q60" s="261">
        <f t="shared" si="1"/>
        <v>0</v>
      </c>
      <c r="R60" s="261">
        <f t="shared" si="1"/>
        <v>0</v>
      </c>
      <c r="S60" s="261">
        <f t="shared" si="1"/>
        <v>0</v>
      </c>
      <c r="T60" s="261">
        <f t="shared" si="1"/>
        <v>0</v>
      </c>
      <c r="U60" s="261">
        <f t="shared" si="1"/>
        <v>0</v>
      </c>
      <c r="V60" s="261">
        <f t="shared" si="1"/>
        <v>0</v>
      </c>
      <c r="W60" s="261">
        <f t="shared" si="1"/>
        <v>0</v>
      </c>
      <c r="X60" s="261">
        <f t="shared" si="1"/>
        <v>0</v>
      </c>
      <c r="Y60" s="261">
        <f t="shared" si="1"/>
        <v>0</v>
      </c>
      <c r="DA60" s="70"/>
    </row>
    <row r="61" spans="1:105" ht="12" customHeight="1" x14ac:dyDescent="0.25">
      <c r="A61" s="60" t="s">
        <v>1499</v>
      </c>
      <c r="B61" s="262">
        <v>0</v>
      </c>
      <c r="C61" s="262">
        <v>0</v>
      </c>
      <c r="D61" s="262">
        <v>0</v>
      </c>
      <c r="E61" s="262">
        <v>0</v>
      </c>
      <c r="F61" s="262">
        <v>0</v>
      </c>
      <c r="G61" s="262">
        <v>0</v>
      </c>
      <c r="H61" s="262">
        <v>0</v>
      </c>
      <c r="I61" s="262">
        <v>0</v>
      </c>
      <c r="J61" s="262">
        <v>0</v>
      </c>
      <c r="K61" s="262">
        <v>0</v>
      </c>
      <c r="L61" s="262">
        <v>0</v>
      </c>
      <c r="M61" s="262">
        <v>0</v>
      </c>
      <c r="N61" s="262">
        <v>0</v>
      </c>
      <c r="O61" s="262">
        <v>0</v>
      </c>
      <c r="P61" s="262">
        <v>0</v>
      </c>
      <c r="Q61" s="262">
        <v>0</v>
      </c>
      <c r="R61" s="262">
        <v>0</v>
      </c>
      <c r="S61" s="262">
        <v>0</v>
      </c>
      <c r="T61" s="262">
        <v>0</v>
      </c>
      <c r="U61" s="262">
        <v>0</v>
      </c>
      <c r="V61" s="262">
        <v>0</v>
      </c>
      <c r="W61" s="262">
        <v>0</v>
      </c>
      <c r="X61" s="262">
        <v>0</v>
      </c>
      <c r="Y61" s="262">
        <v>0</v>
      </c>
      <c r="DA61" s="72" t="s">
        <v>1500</v>
      </c>
    </row>
    <row r="62" spans="1:105" ht="12" customHeight="1" x14ac:dyDescent="0.25">
      <c r="A62" s="59" t="s">
        <v>28</v>
      </c>
      <c r="B62" s="230">
        <v>0</v>
      </c>
      <c r="C62" s="230">
        <v>0</v>
      </c>
      <c r="D62" s="230">
        <v>0</v>
      </c>
      <c r="E62" s="230">
        <v>0</v>
      </c>
      <c r="F62" s="230">
        <v>0</v>
      </c>
      <c r="G62" s="230">
        <v>0</v>
      </c>
      <c r="H62" s="230">
        <v>0</v>
      </c>
      <c r="I62" s="230">
        <v>0</v>
      </c>
      <c r="J62" s="230">
        <v>0</v>
      </c>
      <c r="K62" s="230">
        <v>0</v>
      </c>
      <c r="L62" s="230">
        <v>0</v>
      </c>
      <c r="M62" s="230">
        <v>0</v>
      </c>
      <c r="N62" s="230">
        <v>0</v>
      </c>
      <c r="O62" s="230">
        <v>0</v>
      </c>
      <c r="P62" s="230">
        <v>0</v>
      </c>
      <c r="Q62" s="230">
        <v>0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0</v>
      </c>
      <c r="X62" s="230">
        <v>0</v>
      </c>
      <c r="Y62" s="230">
        <v>0</v>
      </c>
      <c r="DA62" s="71" t="s">
        <v>1501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0</v>
      </c>
      <c r="DA63" s="122" t="s">
        <v>1502</v>
      </c>
    </row>
    <row r="64" spans="1:105" ht="12" customHeight="1" x14ac:dyDescent="0.25">
      <c r="A64" s="59" t="s">
        <v>159</v>
      </c>
      <c r="B64" s="295">
        <v>0</v>
      </c>
      <c r="C64" s="295">
        <v>0</v>
      </c>
      <c r="D64" s="295">
        <v>0</v>
      </c>
      <c r="E64" s="295">
        <v>0</v>
      </c>
      <c r="F64" s="295">
        <v>0</v>
      </c>
      <c r="G64" s="295">
        <v>0</v>
      </c>
      <c r="H64" s="295">
        <v>0</v>
      </c>
      <c r="I64" s="295">
        <v>0</v>
      </c>
      <c r="J64" s="295">
        <v>0</v>
      </c>
      <c r="K64" s="295">
        <v>0</v>
      </c>
      <c r="L64" s="295">
        <v>0</v>
      </c>
      <c r="M64" s="295">
        <v>0</v>
      </c>
      <c r="N64" s="295">
        <v>0</v>
      </c>
      <c r="O64" s="295">
        <v>0</v>
      </c>
      <c r="P64" s="295">
        <v>0</v>
      </c>
      <c r="Q64" s="295">
        <v>0</v>
      </c>
      <c r="R64" s="295">
        <v>0</v>
      </c>
      <c r="S64" s="295">
        <v>0</v>
      </c>
      <c r="T64" s="295">
        <v>0</v>
      </c>
      <c r="U64" s="295">
        <v>0</v>
      </c>
      <c r="V64" s="295">
        <v>0</v>
      </c>
      <c r="W64" s="295">
        <v>0</v>
      </c>
      <c r="X64" s="295">
        <v>0</v>
      </c>
      <c r="Y64" s="295">
        <v>0</v>
      </c>
      <c r="DA64" s="122" t="s">
        <v>1503</v>
      </c>
    </row>
    <row r="65" spans="1:105" ht="12" customHeight="1" x14ac:dyDescent="0.25">
      <c r="A65" s="59" t="s">
        <v>32</v>
      </c>
      <c r="B65" s="295">
        <v>0</v>
      </c>
      <c r="C65" s="295">
        <v>0</v>
      </c>
      <c r="D65" s="295">
        <v>0</v>
      </c>
      <c r="E65" s="295">
        <v>0</v>
      </c>
      <c r="F65" s="295">
        <v>0</v>
      </c>
      <c r="G65" s="295">
        <v>0</v>
      </c>
      <c r="H65" s="295">
        <v>0</v>
      </c>
      <c r="I65" s="295">
        <v>0</v>
      </c>
      <c r="J65" s="295">
        <v>0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1504</v>
      </c>
    </row>
    <row r="66" spans="1:105" ht="12" customHeight="1" x14ac:dyDescent="0.25">
      <c r="A66" s="59" t="s">
        <v>35</v>
      </c>
      <c r="B66" s="295">
        <v>0</v>
      </c>
      <c r="C66" s="295">
        <v>0</v>
      </c>
      <c r="D66" s="295">
        <v>0</v>
      </c>
      <c r="E66" s="295">
        <v>0</v>
      </c>
      <c r="F66" s="295">
        <v>0</v>
      </c>
      <c r="G66" s="295">
        <v>0</v>
      </c>
      <c r="H66" s="295">
        <v>0</v>
      </c>
      <c r="I66" s="295">
        <v>0</v>
      </c>
      <c r="J66" s="295">
        <v>0</v>
      </c>
      <c r="K66" s="295">
        <v>0</v>
      </c>
      <c r="L66" s="295">
        <v>0</v>
      </c>
      <c r="M66" s="295">
        <v>0</v>
      </c>
      <c r="N66" s="295">
        <v>0</v>
      </c>
      <c r="O66" s="295">
        <v>0</v>
      </c>
      <c r="P66" s="295">
        <v>0</v>
      </c>
      <c r="Q66" s="295">
        <v>0</v>
      </c>
      <c r="R66" s="295">
        <v>0</v>
      </c>
      <c r="S66" s="295">
        <v>0</v>
      </c>
      <c r="T66" s="295">
        <v>0</v>
      </c>
      <c r="U66" s="295">
        <v>0</v>
      </c>
      <c r="V66" s="295">
        <v>0</v>
      </c>
      <c r="W66" s="295">
        <v>0</v>
      </c>
      <c r="X66" s="295">
        <v>0</v>
      </c>
      <c r="Y66" s="295">
        <v>0</v>
      </c>
      <c r="DA66" s="122" t="s">
        <v>1505</v>
      </c>
    </row>
    <row r="67" spans="1:105" ht="12" customHeight="1" x14ac:dyDescent="0.25">
      <c r="A67" s="60" t="s">
        <v>1506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1507</v>
      </c>
    </row>
    <row r="68" spans="1:105" ht="12" customHeight="1" x14ac:dyDescent="0.25">
      <c r="A68" s="147" t="s">
        <v>28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1510</v>
      </c>
    </row>
    <row r="71" spans="1:105" ht="12" customHeight="1" x14ac:dyDescent="0.25">
      <c r="A71" s="147" t="s">
        <v>159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1511</v>
      </c>
    </row>
    <row r="72" spans="1:105" ht="12" customHeight="1" x14ac:dyDescent="0.25">
      <c r="A72" s="147" t="s">
        <v>32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1512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1513</v>
      </c>
    </row>
    <row r="74" spans="1:105" ht="12" customHeight="1" x14ac:dyDescent="0.25">
      <c r="A74" s="147" t="s">
        <v>35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0</v>
      </c>
      <c r="C79" s="261">
        <f t="shared" si="2"/>
        <v>0</v>
      </c>
      <c r="D79" s="261">
        <f t="shared" si="2"/>
        <v>0</v>
      </c>
      <c r="E79" s="261">
        <f t="shared" si="2"/>
        <v>0</v>
      </c>
      <c r="F79" s="261">
        <f t="shared" si="2"/>
        <v>0</v>
      </c>
      <c r="G79" s="261">
        <f t="shared" si="2"/>
        <v>0</v>
      </c>
      <c r="H79" s="261">
        <f t="shared" si="2"/>
        <v>0</v>
      </c>
      <c r="I79" s="261">
        <f t="shared" si="2"/>
        <v>0</v>
      </c>
      <c r="J79" s="261">
        <f t="shared" si="2"/>
        <v>0</v>
      </c>
      <c r="K79" s="261">
        <f t="shared" si="2"/>
        <v>0</v>
      </c>
      <c r="L79" s="261">
        <f t="shared" si="2"/>
        <v>0</v>
      </c>
      <c r="M79" s="261">
        <f t="shared" si="2"/>
        <v>0</v>
      </c>
      <c r="N79" s="261">
        <f t="shared" si="2"/>
        <v>0</v>
      </c>
      <c r="O79" s="261">
        <f t="shared" si="2"/>
        <v>0</v>
      </c>
      <c r="P79" s="261">
        <f t="shared" si="2"/>
        <v>0</v>
      </c>
      <c r="Q79" s="261">
        <f t="shared" si="2"/>
        <v>0</v>
      </c>
      <c r="R79" s="261">
        <f t="shared" si="2"/>
        <v>0</v>
      </c>
      <c r="S79" s="261">
        <f t="shared" si="2"/>
        <v>0</v>
      </c>
      <c r="T79" s="261">
        <f t="shared" si="2"/>
        <v>0</v>
      </c>
      <c r="U79" s="261">
        <f t="shared" si="2"/>
        <v>0</v>
      </c>
      <c r="V79" s="261">
        <f t="shared" si="2"/>
        <v>0</v>
      </c>
      <c r="W79" s="261">
        <f t="shared" si="2"/>
        <v>0</v>
      </c>
      <c r="X79" s="261">
        <f t="shared" si="2"/>
        <v>0</v>
      </c>
      <c r="Y79" s="261">
        <f t="shared" si="2"/>
        <v>0</v>
      </c>
      <c r="DA79" s="70"/>
    </row>
    <row r="80" spans="1:105" ht="12" customHeight="1" x14ac:dyDescent="0.25">
      <c r="A80" s="60" t="s">
        <v>1521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1522</v>
      </c>
    </row>
    <row r="81" spans="1:105" ht="12" customHeight="1" x14ac:dyDescent="0.25">
      <c r="A81" s="59" t="s">
        <v>28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1523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0</v>
      </c>
      <c r="DA82" s="122" t="s">
        <v>1524</v>
      </c>
    </row>
    <row r="83" spans="1:105" ht="12" customHeight="1" x14ac:dyDescent="0.25">
      <c r="A83" s="59" t="s">
        <v>159</v>
      </c>
      <c r="B83" s="295">
        <v>0</v>
      </c>
      <c r="C83" s="295">
        <v>0</v>
      </c>
      <c r="D83" s="295">
        <v>0</v>
      </c>
      <c r="E83" s="295">
        <v>0</v>
      </c>
      <c r="F83" s="295">
        <v>0</v>
      </c>
      <c r="G83" s="295">
        <v>0</v>
      </c>
      <c r="H83" s="295">
        <v>0</v>
      </c>
      <c r="I83" s="295">
        <v>0</v>
      </c>
      <c r="J83" s="295">
        <v>0</v>
      </c>
      <c r="K83" s="295">
        <v>0</v>
      </c>
      <c r="L83" s="295">
        <v>0</v>
      </c>
      <c r="M83" s="295">
        <v>0</v>
      </c>
      <c r="N83" s="295">
        <v>0</v>
      </c>
      <c r="O83" s="295">
        <v>0</v>
      </c>
      <c r="P83" s="295">
        <v>0</v>
      </c>
      <c r="Q83" s="295">
        <v>0</v>
      </c>
      <c r="R83" s="295">
        <v>0</v>
      </c>
      <c r="S83" s="295">
        <v>0</v>
      </c>
      <c r="T83" s="295">
        <v>0</v>
      </c>
      <c r="U83" s="295">
        <v>0</v>
      </c>
      <c r="V83" s="295">
        <v>0</v>
      </c>
      <c r="W83" s="295">
        <v>0</v>
      </c>
      <c r="X83" s="295">
        <v>0</v>
      </c>
      <c r="Y83" s="295">
        <v>0</v>
      </c>
      <c r="DA83" s="122" t="s">
        <v>1525</v>
      </c>
    </row>
    <row r="84" spans="1:105" ht="12" customHeight="1" x14ac:dyDescent="0.25">
      <c r="A84" s="59" t="s">
        <v>32</v>
      </c>
      <c r="B84" s="295">
        <v>0</v>
      </c>
      <c r="C84" s="295">
        <v>0</v>
      </c>
      <c r="D84" s="295">
        <v>0</v>
      </c>
      <c r="E84" s="295">
        <v>0</v>
      </c>
      <c r="F84" s="295">
        <v>0</v>
      </c>
      <c r="G84" s="295">
        <v>0</v>
      </c>
      <c r="H84" s="295">
        <v>0</v>
      </c>
      <c r="I84" s="295">
        <v>0</v>
      </c>
      <c r="J84" s="295">
        <v>0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1526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1527</v>
      </c>
    </row>
    <row r="86" spans="1:105" ht="12" customHeight="1" x14ac:dyDescent="0.25">
      <c r="A86" s="59" t="s">
        <v>35</v>
      </c>
      <c r="B86" s="295">
        <v>0</v>
      </c>
      <c r="C86" s="295">
        <v>0</v>
      </c>
      <c r="D86" s="295">
        <v>0</v>
      </c>
      <c r="E86" s="295">
        <v>0</v>
      </c>
      <c r="F86" s="295">
        <v>0</v>
      </c>
      <c r="G86" s="295">
        <v>0</v>
      </c>
      <c r="H86" s="295">
        <v>0</v>
      </c>
      <c r="I86" s="295">
        <v>0</v>
      </c>
      <c r="J86" s="295">
        <v>0</v>
      </c>
      <c r="K86" s="295">
        <v>0</v>
      </c>
      <c r="L86" s="295">
        <v>0</v>
      </c>
      <c r="M86" s="295">
        <v>0</v>
      </c>
      <c r="N86" s="295">
        <v>0</v>
      </c>
      <c r="O86" s="295">
        <v>0</v>
      </c>
      <c r="P86" s="295">
        <v>0</v>
      </c>
      <c r="Q86" s="295">
        <v>0</v>
      </c>
      <c r="R86" s="295">
        <v>0</v>
      </c>
      <c r="S86" s="295">
        <v>0</v>
      </c>
      <c r="T86" s="295">
        <v>0</v>
      </c>
      <c r="U86" s="295">
        <v>0</v>
      </c>
      <c r="V86" s="295">
        <v>0</v>
      </c>
      <c r="W86" s="295">
        <v>0</v>
      </c>
      <c r="X86" s="295">
        <v>0</v>
      </c>
      <c r="Y86" s="295">
        <v>0</v>
      </c>
      <c r="DA86" s="122" t="s">
        <v>1528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0</v>
      </c>
      <c r="P87" s="295">
        <v>0</v>
      </c>
      <c r="Q87" s="295">
        <v>0</v>
      </c>
      <c r="R87" s="295">
        <v>0</v>
      </c>
      <c r="S87" s="295">
        <v>0</v>
      </c>
      <c r="T87" s="295">
        <v>0</v>
      </c>
      <c r="U87" s="295">
        <v>0</v>
      </c>
      <c r="V87" s="295">
        <v>0</v>
      </c>
      <c r="W87" s="295">
        <v>0</v>
      </c>
      <c r="X87" s="295">
        <v>0</v>
      </c>
      <c r="Y87" s="295">
        <v>0</v>
      </c>
      <c r="DA87" s="122" t="s">
        <v>1529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0</v>
      </c>
      <c r="C89" s="261">
        <f t="shared" si="3"/>
        <v>0</v>
      </c>
      <c r="D89" s="261">
        <f t="shared" si="3"/>
        <v>0</v>
      </c>
      <c r="E89" s="261">
        <f t="shared" si="3"/>
        <v>0</v>
      </c>
      <c r="F89" s="261">
        <f t="shared" si="3"/>
        <v>0</v>
      </c>
      <c r="G89" s="261">
        <f t="shared" si="3"/>
        <v>0</v>
      </c>
      <c r="H89" s="261">
        <f t="shared" si="3"/>
        <v>0</v>
      </c>
      <c r="I89" s="261">
        <f t="shared" si="3"/>
        <v>0</v>
      </c>
      <c r="J89" s="261">
        <f t="shared" si="3"/>
        <v>0</v>
      </c>
      <c r="K89" s="261">
        <f t="shared" si="3"/>
        <v>0</v>
      </c>
      <c r="L89" s="261">
        <f t="shared" si="3"/>
        <v>0</v>
      </c>
      <c r="M89" s="261">
        <f t="shared" si="3"/>
        <v>0</v>
      </c>
      <c r="N89" s="261">
        <f t="shared" si="3"/>
        <v>0</v>
      </c>
      <c r="O89" s="261">
        <f t="shared" si="3"/>
        <v>0</v>
      </c>
      <c r="P89" s="261">
        <f t="shared" si="3"/>
        <v>0</v>
      </c>
      <c r="Q89" s="261">
        <f t="shared" si="3"/>
        <v>0</v>
      </c>
      <c r="R89" s="261">
        <f t="shared" si="3"/>
        <v>0</v>
      </c>
      <c r="S89" s="261">
        <f t="shared" si="3"/>
        <v>0</v>
      </c>
      <c r="T89" s="261">
        <f t="shared" si="3"/>
        <v>0</v>
      </c>
      <c r="U89" s="261">
        <f t="shared" si="3"/>
        <v>0</v>
      </c>
      <c r="V89" s="261">
        <f t="shared" si="3"/>
        <v>0</v>
      </c>
      <c r="W89" s="261">
        <f t="shared" si="3"/>
        <v>0</v>
      </c>
      <c r="X89" s="261">
        <f t="shared" si="3"/>
        <v>0</v>
      </c>
      <c r="Y89" s="261">
        <f t="shared" si="3"/>
        <v>0</v>
      </c>
      <c r="DA89" s="70"/>
    </row>
    <row r="90" spans="1:105" ht="12" customHeight="1" x14ac:dyDescent="0.25">
      <c r="A90" s="60" t="s">
        <v>1533</v>
      </c>
      <c r="B90" s="262">
        <v>0</v>
      </c>
      <c r="C90" s="262">
        <v>0</v>
      </c>
      <c r="D90" s="262">
        <v>0</v>
      </c>
      <c r="E90" s="262">
        <v>0</v>
      </c>
      <c r="F90" s="262">
        <v>0</v>
      </c>
      <c r="G90" s="262">
        <v>0</v>
      </c>
      <c r="H90" s="262">
        <v>0</v>
      </c>
      <c r="I90" s="262">
        <v>0</v>
      </c>
      <c r="J90" s="262">
        <v>0</v>
      </c>
      <c r="K90" s="262">
        <v>0</v>
      </c>
      <c r="L90" s="262">
        <v>0</v>
      </c>
      <c r="M90" s="262">
        <v>0</v>
      </c>
      <c r="N90" s="262">
        <v>0</v>
      </c>
      <c r="O90" s="262">
        <v>0</v>
      </c>
      <c r="P90" s="262">
        <v>0</v>
      </c>
      <c r="Q90" s="262">
        <v>0</v>
      </c>
      <c r="R90" s="262">
        <v>0</v>
      </c>
      <c r="S90" s="262">
        <v>0</v>
      </c>
      <c r="T90" s="262">
        <v>0</v>
      </c>
      <c r="U90" s="262">
        <v>0</v>
      </c>
      <c r="V90" s="262">
        <v>0</v>
      </c>
      <c r="W90" s="262">
        <v>0</v>
      </c>
      <c r="X90" s="262">
        <v>0</v>
      </c>
      <c r="Y90" s="262">
        <v>0</v>
      </c>
      <c r="DA90" s="72" t="s">
        <v>1534</v>
      </c>
    </row>
    <row r="91" spans="1:105" ht="12" customHeight="1" x14ac:dyDescent="0.25">
      <c r="A91" s="59" t="s">
        <v>28</v>
      </c>
      <c r="B91" s="230">
        <v>0</v>
      </c>
      <c r="C91" s="230">
        <v>0</v>
      </c>
      <c r="D91" s="230">
        <v>0</v>
      </c>
      <c r="E91" s="230">
        <v>0</v>
      </c>
      <c r="F91" s="230">
        <v>0</v>
      </c>
      <c r="G91" s="230">
        <v>0</v>
      </c>
      <c r="H91" s="230">
        <v>0</v>
      </c>
      <c r="I91" s="230">
        <v>0</v>
      </c>
      <c r="J91" s="230">
        <v>0</v>
      </c>
      <c r="K91" s="230">
        <v>0</v>
      </c>
      <c r="L91" s="230">
        <v>0</v>
      </c>
      <c r="M91" s="230">
        <v>0</v>
      </c>
      <c r="N91" s="230">
        <v>0</v>
      </c>
      <c r="O91" s="230">
        <v>0</v>
      </c>
      <c r="P91" s="230">
        <v>0</v>
      </c>
      <c r="Q91" s="230">
        <v>0</v>
      </c>
      <c r="R91" s="230">
        <v>0</v>
      </c>
      <c r="S91" s="230">
        <v>0</v>
      </c>
      <c r="T91" s="230">
        <v>0</v>
      </c>
      <c r="U91" s="230">
        <v>0</v>
      </c>
      <c r="V91" s="230">
        <v>0</v>
      </c>
      <c r="W91" s="230">
        <v>0</v>
      </c>
      <c r="X91" s="230">
        <v>0</v>
      </c>
      <c r="Y91" s="230">
        <v>0</v>
      </c>
      <c r="DA91" s="71" t="s">
        <v>1535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0</v>
      </c>
      <c r="DA92" s="122" t="s">
        <v>1536</v>
      </c>
    </row>
    <row r="93" spans="1:105" ht="12" customHeight="1" x14ac:dyDescent="0.25">
      <c r="A93" s="59" t="s">
        <v>159</v>
      </c>
      <c r="B93" s="295">
        <v>0</v>
      </c>
      <c r="C93" s="295">
        <v>0</v>
      </c>
      <c r="D93" s="295">
        <v>0</v>
      </c>
      <c r="E93" s="295">
        <v>0</v>
      </c>
      <c r="F93" s="295">
        <v>0</v>
      </c>
      <c r="G93" s="295">
        <v>0</v>
      </c>
      <c r="H93" s="295">
        <v>0</v>
      </c>
      <c r="I93" s="295">
        <v>0</v>
      </c>
      <c r="J93" s="295">
        <v>0</v>
      </c>
      <c r="K93" s="295">
        <v>0</v>
      </c>
      <c r="L93" s="295">
        <v>0</v>
      </c>
      <c r="M93" s="295">
        <v>0</v>
      </c>
      <c r="N93" s="295">
        <v>0</v>
      </c>
      <c r="O93" s="295">
        <v>0</v>
      </c>
      <c r="P93" s="295">
        <v>0</v>
      </c>
      <c r="Q93" s="295">
        <v>0</v>
      </c>
      <c r="R93" s="295">
        <v>0</v>
      </c>
      <c r="S93" s="295">
        <v>0</v>
      </c>
      <c r="T93" s="295">
        <v>0</v>
      </c>
      <c r="U93" s="295">
        <v>0</v>
      </c>
      <c r="V93" s="295">
        <v>0</v>
      </c>
      <c r="W93" s="295">
        <v>0</v>
      </c>
      <c r="X93" s="295">
        <v>0</v>
      </c>
      <c r="Y93" s="295">
        <v>0</v>
      </c>
      <c r="DA93" s="122" t="s">
        <v>1537</v>
      </c>
    </row>
    <row r="94" spans="1:105" ht="12" customHeight="1" x14ac:dyDescent="0.25">
      <c r="A94" s="59" t="s">
        <v>32</v>
      </c>
      <c r="B94" s="295">
        <v>0</v>
      </c>
      <c r="C94" s="295">
        <v>0</v>
      </c>
      <c r="D94" s="295">
        <v>0</v>
      </c>
      <c r="E94" s="295">
        <v>0</v>
      </c>
      <c r="F94" s="295">
        <v>0</v>
      </c>
      <c r="G94" s="295">
        <v>0</v>
      </c>
      <c r="H94" s="295">
        <v>0</v>
      </c>
      <c r="I94" s="295">
        <v>0</v>
      </c>
      <c r="J94" s="295">
        <v>0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1538</v>
      </c>
    </row>
    <row r="95" spans="1:105" ht="12" customHeight="1" x14ac:dyDescent="0.25">
      <c r="A95" s="59" t="s">
        <v>35</v>
      </c>
      <c r="B95" s="295">
        <v>0</v>
      </c>
      <c r="C95" s="295">
        <v>0</v>
      </c>
      <c r="D95" s="295">
        <v>0</v>
      </c>
      <c r="E95" s="295">
        <v>0</v>
      </c>
      <c r="F95" s="295">
        <v>0</v>
      </c>
      <c r="G95" s="295">
        <v>0</v>
      </c>
      <c r="H95" s="295">
        <v>0</v>
      </c>
      <c r="I95" s="295">
        <v>0</v>
      </c>
      <c r="J95" s="295">
        <v>0</v>
      </c>
      <c r="K95" s="295">
        <v>0</v>
      </c>
      <c r="L95" s="295">
        <v>0</v>
      </c>
      <c r="M95" s="295">
        <v>0</v>
      </c>
      <c r="N95" s="295">
        <v>0</v>
      </c>
      <c r="O95" s="295">
        <v>0</v>
      </c>
      <c r="P95" s="295">
        <v>0</v>
      </c>
      <c r="Q95" s="295">
        <v>0</v>
      </c>
      <c r="R95" s="295">
        <v>0</v>
      </c>
      <c r="S95" s="295">
        <v>0</v>
      </c>
      <c r="T95" s="295">
        <v>0</v>
      </c>
      <c r="U95" s="295">
        <v>0</v>
      </c>
      <c r="V95" s="295">
        <v>0</v>
      </c>
      <c r="W95" s="295">
        <v>0</v>
      </c>
      <c r="X95" s="295">
        <v>0</v>
      </c>
      <c r="Y95" s="295">
        <v>0</v>
      </c>
      <c r="DA95" s="122" t="s">
        <v>1539</v>
      </c>
    </row>
    <row r="96" spans="1:105" ht="12" customHeight="1" x14ac:dyDescent="0.25">
      <c r="A96" s="61" t="s">
        <v>1540</v>
      </c>
      <c r="B96" s="263">
        <v>0</v>
      </c>
      <c r="C96" s="263">
        <v>0</v>
      </c>
      <c r="D96" s="263">
        <v>0</v>
      </c>
      <c r="E96" s="263">
        <v>0</v>
      </c>
      <c r="F96" s="263">
        <v>0</v>
      </c>
      <c r="G96" s="263">
        <v>0</v>
      </c>
      <c r="H96" s="263">
        <v>0</v>
      </c>
      <c r="I96" s="263">
        <v>0</v>
      </c>
      <c r="J96" s="263">
        <v>0</v>
      </c>
      <c r="K96" s="263">
        <v>0</v>
      </c>
      <c r="L96" s="263">
        <v>0</v>
      </c>
      <c r="M96" s="263">
        <v>0</v>
      </c>
      <c r="N96" s="263">
        <v>0</v>
      </c>
      <c r="O96" s="263">
        <v>0</v>
      </c>
      <c r="P96" s="263">
        <v>0</v>
      </c>
      <c r="Q96" s="263">
        <v>0</v>
      </c>
      <c r="R96" s="263">
        <v>0</v>
      </c>
      <c r="S96" s="263">
        <v>0</v>
      </c>
      <c r="T96" s="263">
        <v>0</v>
      </c>
      <c r="U96" s="263">
        <v>0</v>
      </c>
      <c r="V96" s="263">
        <v>0</v>
      </c>
      <c r="W96" s="263">
        <v>0</v>
      </c>
      <c r="X96" s="263">
        <v>0</v>
      </c>
      <c r="Y96" s="263">
        <v>0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0</v>
      </c>
      <c r="C99" s="223">
        <v>0</v>
      </c>
      <c r="D99" s="223">
        <v>0</v>
      </c>
      <c r="E99" s="223">
        <v>0</v>
      </c>
      <c r="F99" s="223">
        <v>0</v>
      </c>
      <c r="G99" s="223">
        <v>0</v>
      </c>
      <c r="H99" s="223">
        <v>0</v>
      </c>
      <c r="I99" s="223">
        <v>0</v>
      </c>
      <c r="J99" s="223">
        <v>0</v>
      </c>
      <c r="K99" s="223">
        <v>0</v>
      </c>
      <c r="L99" s="223">
        <v>0</v>
      </c>
      <c r="M99" s="223">
        <v>0</v>
      </c>
      <c r="N99" s="223">
        <v>0</v>
      </c>
      <c r="O99" s="223">
        <v>0</v>
      </c>
      <c r="P99" s="223">
        <v>0</v>
      </c>
      <c r="Q99" s="223">
        <v>0</v>
      </c>
      <c r="R99" s="223">
        <v>0</v>
      </c>
      <c r="S99" s="223">
        <v>0</v>
      </c>
      <c r="T99" s="223">
        <v>0</v>
      </c>
      <c r="U99" s="223">
        <v>0</v>
      </c>
      <c r="V99" s="223">
        <v>0</v>
      </c>
      <c r="W99" s="223">
        <v>0</v>
      </c>
      <c r="X99" s="223">
        <v>0</v>
      </c>
      <c r="Y99" s="223">
        <v>0</v>
      </c>
      <c r="DA99" s="89" t="s">
        <v>1542</v>
      </c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1543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1544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1545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1546</v>
      </c>
    </row>
    <row r="104" spans="1:105" ht="12" customHeight="1" x14ac:dyDescent="0.25">
      <c r="A104" s="56" t="s">
        <v>95</v>
      </c>
      <c r="B104" s="260">
        <v>0</v>
      </c>
      <c r="C104" s="260">
        <v>0</v>
      </c>
      <c r="D104" s="260">
        <v>0</v>
      </c>
      <c r="E104" s="260">
        <v>0</v>
      </c>
      <c r="F104" s="260">
        <v>0</v>
      </c>
      <c r="G104" s="260">
        <v>0</v>
      </c>
      <c r="H104" s="260">
        <v>0</v>
      </c>
      <c r="I104" s="260">
        <v>0</v>
      </c>
      <c r="J104" s="260">
        <v>0</v>
      </c>
      <c r="K104" s="260">
        <v>0</v>
      </c>
      <c r="L104" s="260">
        <v>0</v>
      </c>
      <c r="M104" s="260">
        <v>0</v>
      </c>
      <c r="N104" s="260">
        <v>0</v>
      </c>
      <c r="O104" s="260">
        <v>0</v>
      </c>
      <c r="P104" s="260">
        <v>0</v>
      </c>
      <c r="Q104" s="260">
        <v>0</v>
      </c>
      <c r="R104" s="260">
        <v>0</v>
      </c>
      <c r="S104" s="260">
        <v>0</v>
      </c>
      <c r="T104" s="260">
        <v>0</v>
      </c>
      <c r="U104" s="260">
        <v>0</v>
      </c>
      <c r="V104" s="260">
        <v>0</v>
      </c>
      <c r="W104" s="260">
        <v>0</v>
      </c>
      <c r="X104" s="260">
        <v>0</v>
      </c>
      <c r="Y104" s="260">
        <v>0</v>
      </c>
      <c r="DA104" s="68" t="s">
        <v>1547</v>
      </c>
    </row>
    <row r="105" spans="1:105" ht="12" customHeight="1" x14ac:dyDescent="0.25">
      <c r="A105" s="37" t="s">
        <v>159</v>
      </c>
      <c r="B105" s="226">
        <v>0</v>
      </c>
      <c r="C105" s="226">
        <v>0</v>
      </c>
      <c r="D105" s="226">
        <v>0</v>
      </c>
      <c r="E105" s="226">
        <v>0</v>
      </c>
      <c r="F105" s="226">
        <v>0</v>
      </c>
      <c r="G105" s="226">
        <v>0</v>
      </c>
      <c r="H105" s="226">
        <v>0</v>
      </c>
      <c r="I105" s="226">
        <v>0</v>
      </c>
      <c r="J105" s="226">
        <v>0</v>
      </c>
      <c r="K105" s="226">
        <v>0</v>
      </c>
      <c r="L105" s="226">
        <v>0</v>
      </c>
      <c r="M105" s="226">
        <v>0</v>
      </c>
      <c r="N105" s="226">
        <v>0</v>
      </c>
      <c r="O105" s="226">
        <v>0</v>
      </c>
      <c r="P105" s="226">
        <v>0</v>
      </c>
      <c r="Q105" s="226">
        <v>0</v>
      </c>
      <c r="R105" s="226">
        <v>0</v>
      </c>
      <c r="S105" s="226">
        <v>0</v>
      </c>
      <c r="T105" s="226">
        <v>0</v>
      </c>
      <c r="U105" s="226">
        <v>0</v>
      </c>
      <c r="V105" s="226">
        <v>0</v>
      </c>
      <c r="W105" s="226">
        <v>0</v>
      </c>
      <c r="X105" s="226">
        <v>0</v>
      </c>
      <c r="Y105" s="226">
        <v>0</v>
      </c>
      <c r="DA105" s="69" t="s">
        <v>1548</v>
      </c>
    </row>
    <row r="106" spans="1:105" ht="12" customHeight="1" x14ac:dyDescent="0.25">
      <c r="A106" s="37" t="s">
        <v>35</v>
      </c>
      <c r="B106" s="226">
        <v>0</v>
      </c>
      <c r="C106" s="226">
        <v>0</v>
      </c>
      <c r="D106" s="226">
        <v>0</v>
      </c>
      <c r="E106" s="226">
        <v>0</v>
      </c>
      <c r="F106" s="226">
        <v>0</v>
      </c>
      <c r="G106" s="226">
        <v>0</v>
      </c>
      <c r="H106" s="226">
        <v>0</v>
      </c>
      <c r="I106" s="226">
        <v>0</v>
      </c>
      <c r="J106" s="226">
        <v>0</v>
      </c>
      <c r="K106" s="226">
        <v>0</v>
      </c>
      <c r="L106" s="226">
        <v>0</v>
      </c>
      <c r="M106" s="226">
        <v>0</v>
      </c>
      <c r="N106" s="226">
        <v>0</v>
      </c>
      <c r="O106" s="226">
        <v>0</v>
      </c>
      <c r="P106" s="226">
        <v>0</v>
      </c>
      <c r="Q106" s="226">
        <v>0</v>
      </c>
      <c r="R106" s="226">
        <v>0</v>
      </c>
      <c r="S106" s="226">
        <v>0</v>
      </c>
      <c r="T106" s="226">
        <v>0</v>
      </c>
      <c r="U106" s="226">
        <v>0</v>
      </c>
      <c r="V106" s="226">
        <v>0</v>
      </c>
      <c r="W106" s="226">
        <v>0</v>
      </c>
      <c r="X106" s="226">
        <v>0</v>
      </c>
      <c r="Y106" s="226">
        <v>0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0</v>
      </c>
      <c r="C110" s="261">
        <f t="shared" si="4"/>
        <v>0</v>
      </c>
      <c r="D110" s="261">
        <f t="shared" si="4"/>
        <v>0</v>
      </c>
      <c r="E110" s="261">
        <f t="shared" si="4"/>
        <v>0</v>
      </c>
      <c r="F110" s="261">
        <f t="shared" si="4"/>
        <v>0</v>
      </c>
      <c r="G110" s="261">
        <f t="shared" si="4"/>
        <v>0</v>
      </c>
      <c r="H110" s="261">
        <f t="shared" si="4"/>
        <v>0</v>
      </c>
      <c r="I110" s="261">
        <f t="shared" si="4"/>
        <v>0</v>
      </c>
      <c r="J110" s="261">
        <f t="shared" si="4"/>
        <v>0</v>
      </c>
      <c r="K110" s="261">
        <f t="shared" si="4"/>
        <v>0</v>
      </c>
      <c r="L110" s="261">
        <f t="shared" si="4"/>
        <v>0</v>
      </c>
      <c r="M110" s="261">
        <f t="shared" si="4"/>
        <v>0</v>
      </c>
      <c r="N110" s="261">
        <f t="shared" si="4"/>
        <v>0</v>
      </c>
      <c r="O110" s="261">
        <f t="shared" si="4"/>
        <v>0</v>
      </c>
      <c r="P110" s="261">
        <f t="shared" si="4"/>
        <v>0</v>
      </c>
      <c r="Q110" s="261">
        <f t="shared" si="4"/>
        <v>0</v>
      </c>
      <c r="R110" s="261">
        <f t="shared" si="4"/>
        <v>0</v>
      </c>
      <c r="S110" s="261">
        <f t="shared" si="4"/>
        <v>0</v>
      </c>
      <c r="T110" s="261">
        <f t="shared" si="4"/>
        <v>0</v>
      </c>
      <c r="U110" s="261">
        <f t="shared" si="4"/>
        <v>0</v>
      </c>
      <c r="V110" s="261">
        <f t="shared" si="4"/>
        <v>0</v>
      </c>
      <c r="W110" s="261">
        <f t="shared" si="4"/>
        <v>0</v>
      </c>
      <c r="X110" s="261">
        <f t="shared" si="4"/>
        <v>0</v>
      </c>
      <c r="Y110" s="261">
        <f t="shared" si="4"/>
        <v>0</v>
      </c>
      <c r="DA110" s="70"/>
    </row>
    <row r="111" spans="1:105" ht="12" customHeight="1" x14ac:dyDescent="0.25">
      <c r="A111" s="60" t="s">
        <v>1554</v>
      </c>
      <c r="B111" s="262">
        <v>0</v>
      </c>
      <c r="C111" s="262">
        <v>0</v>
      </c>
      <c r="D111" s="262">
        <v>0</v>
      </c>
      <c r="E111" s="262">
        <v>0</v>
      </c>
      <c r="F111" s="262">
        <v>0</v>
      </c>
      <c r="G111" s="262">
        <v>0</v>
      </c>
      <c r="H111" s="262">
        <v>0</v>
      </c>
      <c r="I111" s="262">
        <v>0</v>
      </c>
      <c r="J111" s="262">
        <v>0</v>
      </c>
      <c r="K111" s="262">
        <v>0</v>
      </c>
      <c r="L111" s="262">
        <v>0</v>
      </c>
      <c r="M111" s="262">
        <v>0</v>
      </c>
      <c r="N111" s="262">
        <v>0</v>
      </c>
      <c r="O111" s="262">
        <v>0</v>
      </c>
      <c r="P111" s="262">
        <v>0</v>
      </c>
      <c r="Q111" s="262">
        <v>0</v>
      </c>
      <c r="R111" s="262">
        <v>0</v>
      </c>
      <c r="S111" s="262">
        <v>0</v>
      </c>
      <c r="T111" s="262">
        <v>0</v>
      </c>
      <c r="U111" s="262">
        <v>0</v>
      </c>
      <c r="V111" s="262">
        <v>0</v>
      </c>
      <c r="W111" s="262">
        <v>0</v>
      </c>
      <c r="X111" s="262">
        <v>0</v>
      </c>
      <c r="Y111" s="262">
        <v>0</v>
      </c>
      <c r="DA111" s="72" t="s">
        <v>1555</v>
      </c>
    </row>
    <row r="112" spans="1:105" ht="12" customHeight="1" x14ac:dyDescent="0.25">
      <c r="A112" s="59" t="s">
        <v>28</v>
      </c>
      <c r="B112" s="230">
        <v>0</v>
      </c>
      <c r="C112" s="230">
        <v>0</v>
      </c>
      <c r="D112" s="230">
        <v>0</v>
      </c>
      <c r="E112" s="230">
        <v>0</v>
      </c>
      <c r="F112" s="230">
        <v>0</v>
      </c>
      <c r="G112" s="230">
        <v>0</v>
      </c>
      <c r="H112" s="230">
        <v>0</v>
      </c>
      <c r="I112" s="230">
        <v>0</v>
      </c>
      <c r="J112" s="230">
        <v>0</v>
      </c>
      <c r="K112" s="230">
        <v>0</v>
      </c>
      <c r="L112" s="230">
        <v>0</v>
      </c>
      <c r="M112" s="230">
        <v>0</v>
      </c>
      <c r="N112" s="230">
        <v>0</v>
      </c>
      <c r="O112" s="230">
        <v>0</v>
      </c>
      <c r="P112" s="230">
        <v>0</v>
      </c>
      <c r="Q112" s="230">
        <v>0</v>
      </c>
      <c r="R112" s="230">
        <v>0</v>
      </c>
      <c r="S112" s="230">
        <v>0</v>
      </c>
      <c r="T112" s="230">
        <v>0</v>
      </c>
      <c r="U112" s="230">
        <v>0</v>
      </c>
      <c r="V112" s="230">
        <v>0</v>
      </c>
      <c r="W112" s="230">
        <v>0</v>
      </c>
      <c r="X112" s="230">
        <v>0</v>
      </c>
      <c r="Y112" s="230">
        <v>0</v>
      </c>
      <c r="DA112" s="71" t="s">
        <v>1556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1557</v>
      </c>
    </row>
    <row r="114" spans="1:105" ht="12" customHeight="1" x14ac:dyDescent="0.25">
      <c r="A114" s="59" t="s">
        <v>159</v>
      </c>
      <c r="B114" s="295">
        <v>0</v>
      </c>
      <c r="C114" s="295">
        <v>0</v>
      </c>
      <c r="D114" s="295">
        <v>0</v>
      </c>
      <c r="E114" s="295">
        <v>0</v>
      </c>
      <c r="F114" s="295">
        <v>0</v>
      </c>
      <c r="G114" s="295">
        <v>0</v>
      </c>
      <c r="H114" s="295">
        <v>0</v>
      </c>
      <c r="I114" s="295">
        <v>0</v>
      </c>
      <c r="J114" s="295">
        <v>0</v>
      </c>
      <c r="K114" s="295">
        <v>0</v>
      </c>
      <c r="L114" s="295">
        <v>0</v>
      </c>
      <c r="M114" s="295">
        <v>0</v>
      </c>
      <c r="N114" s="295">
        <v>0</v>
      </c>
      <c r="O114" s="295">
        <v>0</v>
      </c>
      <c r="P114" s="295">
        <v>0</v>
      </c>
      <c r="Q114" s="295">
        <v>0</v>
      </c>
      <c r="R114" s="295">
        <v>0</v>
      </c>
      <c r="S114" s="295">
        <v>0</v>
      </c>
      <c r="T114" s="295">
        <v>0</v>
      </c>
      <c r="U114" s="295">
        <v>0</v>
      </c>
      <c r="V114" s="295">
        <v>0</v>
      </c>
      <c r="W114" s="295">
        <v>0</v>
      </c>
      <c r="X114" s="295">
        <v>0</v>
      </c>
      <c r="Y114" s="295">
        <v>0</v>
      </c>
      <c r="DA114" s="122" t="s">
        <v>1558</v>
      </c>
    </row>
    <row r="115" spans="1:105" ht="12" customHeight="1" x14ac:dyDescent="0.25">
      <c r="A115" s="59" t="s">
        <v>32</v>
      </c>
      <c r="B115" s="295">
        <v>0</v>
      </c>
      <c r="C115" s="295">
        <v>0</v>
      </c>
      <c r="D115" s="295">
        <v>0</v>
      </c>
      <c r="E115" s="295">
        <v>0</v>
      </c>
      <c r="F115" s="295">
        <v>0</v>
      </c>
      <c r="G115" s="295">
        <v>0</v>
      </c>
      <c r="H115" s="295">
        <v>0</v>
      </c>
      <c r="I115" s="295">
        <v>0</v>
      </c>
      <c r="J115" s="295">
        <v>0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1559</v>
      </c>
    </row>
    <row r="116" spans="1:105" ht="12" customHeight="1" x14ac:dyDescent="0.25">
      <c r="A116" s="59" t="s">
        <v>35</v>
      </c>
      <c r="B116" s="295">
        <v>0</v>
      </c>
      <c r="C116" s="295">
        <v>0</v>
      </c>
      <c r="D116" s="295">
        <v>0</v>
      </c>
      <c r="E116" s="295">
        <v>0</v>
      </c>
      <c r="F116" s="295">
        <v>0</v>
      </c>
      <c r="G116" s="295">
        <v>0</v>
      </c>
      <c r="H116" s="295">
        <v>0</v>
      </c>
      <c r="I116" s="295">
        <v>0</v>
      </c>
      <c r="J116" s="295">
        <v>0</v>
      </c>
      <c r="K116" s="295">
        <v>0</v>
      </c>
      <c r="L116" s="295">
        <v>0</v>
      </c>
      <c r="M116" s="295">
        <v>0</v>
      </c>
      <c r="N116" s="295">
        <v>0</v>
      </c>
      <c r="O116" s="295">
        <v>0</v>
      </c>
      <c r="P116" s="295">
        <v>0</v>
      </c>
      <c r="Q116" s="295">
        <v>0</v>
      </c>
      <c r="R116" s="295">
        <v>0</v>
      </c>
      <c r="S116" s="295">
        <v>0</v>
      </c>
      <c r="T116" s="295">
        <v>0</v>
      </c>
      <c r="U116" s="295">
        <v>0</v>
      </c>
      <c r="V116" s="295">
        <v>0</v>
      </c>
      <c r="W116" s="295">
        <v>0</v>
      </c>
      <c r="X116" s="295">
        <v>0</v>
      </c>
      <c r="Y116" s="295">
        <v>0</v>
      </c>
      <c r="DA116" s="122" t="s">
        <v>1560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1562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0</v>
      </c>
      <c r="C119" s="261">
        <f t="shared" si="5"/>
        <v>0</v>
      </c>
      <c r="D119" s="261">
        <f t="shared" si="5"/>
        <v>0</v>
      </c>
      <c r="E119" s="261">
        <f t="shared" si="5"/>
        <v>0</v>
      </c>
      <c r="F119" s="261">
        <f t="shared" si="5"/>
        <v>0</v>
      </c>
      <c r="G119" s="261">
        <f t="shared" si="5"/>
        <v>0</v>
      </c>
      <c r="H119" s="261">
        <f t="shared" si="5"/>
        <v>0</v>
      </c>
      <c r="I119" s="261">
        <f t="shared" si="5"/>
        <v>0</v>
      </c>
      <c r="J119" s="261">
        <f t="shared" si="5"/>
        <v>0</v>
      </c>
      <c r="K119" s="261">
        <f t="shared" si="5"/>
        <v>0</v>
      </c>
      <c r="L119" s="261">
        <f t="shared" si="5"/>
        <v>0</v>
      </c>
      <c r="M119" s="261">
        <f t="shared" si="5"/>
        <v>0</v>
      </c>
      <c r="N119" s="261">
        <f t="shared" si="5"/>
        <v>0</v>
      </c>
      <c r="O119" s="261">
        <f t="shared" si="5"/>
        <v>0</v>
      </c>
      <c r="P119" s="261">
        <f t="shared" si="5"/>
        <v>0</v>
      </c>
      <c r="Q119" s="261">
        <f t="shared" si="5"/>
        <v>0</v>
      </c>
      <c r="R119" s="261">
        <f t="shared" si="5"/>
        <v>0</v>
      </c>
      <c r="S119" s="261">
        <f t="shared" si="5"/>
        <v>0</v>
      </c>
      <c r="T119" s="261">
        <f t="shared" si="5"/>
        <v>0</v>
      </c>
      <c r="U119" s="261">
        <f t="shared" si="5"/>
        <v>0</v>
      </c>
      <c r="V119" s="261">
        <f t="shared" si="5"/>
        <v>0</v>
      </c>
      <c r="W119" s="261">
        <f t="shared" si="5"/>
        <v>0</v>
      </c>
      <c r="X119" s="261">
        <f t="shared" si="5"/>
        <v>0</v>
      </c>
      <c r="Y119" s="261">
        <f t="shared" si="5"/>
        <v>0</v>
      </c>
      <c r="DA119" s="70"/>
    </row>
    <row r="120" spans="1:105" ht="12" customHeight="1" x14ac:dyDescent="0.25">
      <c r="A120" s="60" t="s">
        <v>1566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X120" s="262">
        <v>0</v>
      </c>
      <c r="Y120" s="262">
        <v>0</v>
      </c>
      <c r="DA120" s="72" t="s">
        <v>1567</v>
      </c>
    </row>
    <row r="121" spans="1:105" ht="12" customHeight="1" x14ac:dyDescent="0.25">
      <c r="A121" s="59" t="s">
        <v>28</v>
      </c>
      <c r="B121" s="230">
        <v>0</v>
      </c>
      <c r="C121" s="230">
        <v>0</v>
      </c>
      <c r="D121" s="230">
        <v>0</v>
      </c>
      <c r="E121" s="230">
        <v>0</v>
      </c>
      <c r="F121" s="230">
        <v>0</v>
      </c>
      <c r="G121" s="230">
        <v>0</v>
      </c>
      <c r="H121" s="230">
        <v>0</v>
      </c>
      <c r="I121" s="230">
        <v>0</v>
      </c>
      <c r="J121" s="230">
        <v>0</v>
      </c>
      <c r="K121" s="230">
        <v>0</v>
      </c>
      <c r="L121" s="230">
        <v>0</v>
      </c>
      <c r="M121" s="230">
        <v>0</v>
      </c>
      <c r="N121" s="230">
        <v>0</v>
      </c>
      <c r="O121" s="230">
        <v>0</v>
      </c>
      <c r="P121" s="230">
        <v>0</v>
      </c>
      <c r="Q121" s="230">
        <v>0</v>
      </c>
      <c r="R121" s="230">
        <v>0</v>
      </c>
      <c r="S121" s="230">
        <v>0</v>
      </c>
      <c r="T121" s="230">
        <v>0</v>
      </c>
      <c r="U121" s="230">
        <v>0</v>
      </c>
      <c r="V121" s="230">
        <v>0</v>
      </c>
      <c r="W121" s="230">
        <v>0</v>
      </c>
      <c r="X121" s="230">
        <v>0</v>
      </c>
      <c r="Y121" s="230">
        <v>0</v>
      </c>
      <c r="DA121" s="71" t="s">
        <v>1568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1569</v>
      </c>
    </row>
    <row r="123" spans="1:105" ht="12" customHeight="1" x14ac:dyDescent="0.25">
      <c r="A123" s="59" t="s">
        <v>159</v>
      </c>
      <c r="B123" s="295">
        <v>0</v>
      </c>
      <c r="C123" s="295">
        <v>0</v>
      </c>
      <c r="D123" s="295">
        <v>0</v>
      </c>
      <c r="E123" s="295">
        <v>0</v>
      </c>
      <c r="F123" s="295">
        <v>0</v>
      </c>
      <c r="G123" s="295">
        <v>0</v>
      </c>
      <c r="H123" s="295">
        <v>0</v>
      </c>
      <c r="I123" s="295">
        <v>0</v>
      </c>
      <c r="J123" s="295">
        <v>0</v>
      </c>
      <c r="K123" s="295">
        <v>0</v>
      </c>
      <c r="L123" s="295">
        <v>0</v>
      </c>
      <c r="M123" s="295">
        <v>0</v>
      </c>
      <c r="N123" s="295">
        <v>0</v>
      </c>
      <c r="O123" s="295">
        <v>0</v>
      </c>
      <c r="P123" s="295">
        <v>0</v>
      </c>
      <c r="Q123" s="295">
        <v>0</v>
      </c>
      <c r="R123" s="295">
        <v>0</v>
      </c>
      <c r="S123" s="295">
        <v>0</v>
      </c>
      <c r="T123" s="295">
        <v>0</v>
      </c>
      <c r="U123" s="295">
        <v>0</v>
      </c>
      <c r="V123" s="295">
        <v>0</v>
      </c>
      <c r="W123" s="295">
        <v>0</v>
      </c>
      <c r="X123" s="295">
        <v>0</v>
      </c>
      <c r="Y123" s="295">
        <v>0</v>
      </c>
      <c r="DA123" s="122" t="s">
        <v>1570</v>
      </c>
    </row>
    <row r="124" spans="1:105" ht="12" customHeight="1" x14ac:dyDescent="0.25">
      <c r="A124" s="59" t="s">
        <v>32</v>
      </c>
      <c r="B124" s="295">
        <v>0</v>
      </c>
      <c r="C124" s="295">
        <v>0</v>
      </c>
      <c r="D124" s="295">
        <v>0</v>
      </c>
      <c r="E124" s="295">
        <v>0</v>
      </c>
      <c r="F124" s="295">
        <v>0</v>
      </c>
      <c r="G124" s="295">
        <v>0</v>
      </c>
      <c r="H124" s="295">
        <v>0</v>
      </c>
      <c r="I124" s="295">
        <v>0</v>
      </c>
      <c r="J124" s="295">
        <v>0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1571</v>
      </c>
    </row>
    <row r="125" spans="1:105" ht="12" customHeight="1" x14ac:dyDescent="0.25">
      <c r="A125" s="59" t="s">
        <v>35</v>
      </c>
      <c r="B125" s="295">
        <v>0</v>
      </c>
      <c r="C125" s="295">
        <v>0</v>
      </c>
      <c r="D125" s="295">
        <v>0</v>
      </c>
      <c r="E125" s="295">
        <v>0</v>
      </c>
      <c r="F125" s="295">
        <v>0</v>
      </c>
      <c r="G125" s="295">
        <v>0</v>
      </c>
      <c r="H125" s="295">
        <v>0</v>
      </c>
      <c r="I125" s="295">
        <v>0</v>
      </c>
      <c r="J125" s="295">
        <v>0</v>
      </c>
      <c r="K125" s="295">
        <v>0</v>
      </c>
      <c r="L125" s="295">
        <v>0</v>
      </c>
      <c r="M125" s="295">
        <v>0</v>
      </c>
      <c r="N125" s="295">
        <v>0</v>
      </c>
      <c r="O125" s="295">
        <v>0</v>
      </c>
      <c r="P125" s="295">
        <v>0</v>
      </c>
      <c r="Q125" s="295">
        <v>0</v>
      </c>
      <c r="R125" s="295">
        <v>0</v>
      </c>
      <c r="S125" s="295">
        <v>0</v>
      </c>
      <c r="T125" s="295">
        <v>0</v>
      </c>
      <c r="U125" s="295">
        <v>0</v>
      </c>
      <c r="V125" s="295">
        <v>0</v>
      </c>
      <c r="W125" s="295">
        <v>0</v>
      </c>
      <c r="X125" s="295">
        <v>0</v>
      </c>
      <c r="Y125" s="295">
        <v>0</v>
      </c>
      <c r="DA125" s="122" t="s">
        <v>1572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1574</v>
      </c>
    </row>
    <row r="127" spans="1:105" ht="12" customHeight="1" x14ac:dyDescent="0.25">
      <c r="A127" s="132" t="s">
        <v>1575</v>
      </c>
      <c r="B127" s="316">
        <v>0</v>
      </c>
      <c r="C127" s="316">
        <v>0</v>
      </c>
      <c r="D127" s="316">
        <v>0</v>
      </c>
      <c r="E127" s="316">
        <v>0</v>
      </c>
      <c r="F127" s="316">
        <v>0</v>
      </c>
      <c r="G127" s="316">
        <v>0</v>
      </c>
      <c r="H127" s="316">
        <v>0</v>
      </c>
      <c r="I127" s="316">
        <v>0</v>
      </c>
      <c r="J127" s="316">
        <v>0</v>
      </c>
      <c r="K127" s="316">
        <v>0</v>
      </c>
      <c r="L127" s="316">
        <v>0</v>
      </c>
      <c r="M127" s="316">
        <v>0</v>
      </c>
      <c r="N127" s="316">
        <v>0</v>
      </c>
      <c r="O127" s="316">
        <v>0</v>
      </c>
      <c r="P127" s="316">
        <v>0</v>
      </c>
      <c r="Q127" s="316">
        <v>0</v>
      </c>
      <c r="R127" s="316">
        <v>0</v>
      </c>
      <c r="S127" s="316">
        <v>0</v>
      </c>
      <c r="T127" s="316">
        <v>0</v>
      </c>
      <c r="U127" s="316">
        <v>0</v>
      </c>
      <c r="V127" s="316">
        <v>0</v>
      </c>
      <c r="W127" s="316">
        <v>0</v>
      </c>
      <c r="X127" s="316">
        <v>0</v>
      </c>
      <c r="Y127" s="316">
        <v>0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</v>
      </c>
      <c r="C132" s="232">
        <f t="shared" si="6"/>
        <v>0</v>
      </c>
      <c r="D132" s="232">
        <f t="shared" si="6"/>
        <v>0</v>
      </c>
      <c r="E132" s="232">
        <f t="shared" si="6"/>
        <v>0</v>
      </c>
      <c r="F132" s="232">
        <f t="shared" si="6"/>
        <v>0</v>
      </c>
      <c r="G132" s="232">
        <f t="shared" si="6"/>
        <v>0</v>
      </c>
      <c r="H132" s="232">
        <f t="shared" si="6"/>
        <v>0</v>
      </c>
      <c r="I132" s="232">
        <f t="shared" si="6"/>
        <v>0</v>
      </c>
      <c r="J132" s="232">
        <f t="shared" si="6"/>
        <v>0</v>
      </c>
      <c r="K132" s="232">
        <f t="shared" si="6"/>
        <v>0</v>
      </c>
      <c r="L132" s="232">
        <f t="shared" si="6"/>
        <v>0</v>
      </c>
      <c r="M132" s="232">
        <f t="shared" si="6"/>
        <v>0</v>
      </c>
      <c r="N132" s="232">
        <f t="shared" si="6"/>
        <v>0</v>
      </c>
      <c r="O132" s="232">
        <f t="shared" si="6"/>
        <v>0</v>
      </c>
      <c r="P132" s="232">
        <f t="shared" si="6"/>
        <v>0</v>
      </c>
      <c r="Q132" s="232">
        <f t="shared" si="6"/>
        <v>0</v>
      </c>
      <c r="R132" s="232">
        <f t="shared" si="6"/>
        <v>0</v>
      </c>
      <c r="S132" s="232">
        <f t="shared" si="6"/>
        <v>0</v>
      </c>
      <c r="T132" s="232">
        <f t="shared" si="6"/>
        <v>0</v>
      </c>
      <c r="U132" s="232">
        <f t="shared" si="6"/>
        <v>0</v>
      </c>
      <c r="V132" s="232">
        <f t="shared" si="6"/>
        <v>0</v>
      </c>
      <c r="W132" s="232">
        <f t="shared" si="6"/>
        <v>0</v>
      </c>
      <c r="X132" s="232">
        <f t="shared" si="6"/>
        <v>0</v>
      </c>
      <c r="Y132" s="232">
        <f t="shared" si="6"/>
        <v>0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0</v>
      </c>
      <c r="C133" s="266">
        <f t="shared" si="7"/>
        <v>0</v>
      </c>
      <c r="D133" s="266">
        <f t="shared" si="7"/>
        <v>0</v>
      </c>
      <c r="E133" s="266">
        <f t="shared" si="7"/>
        <v>0</v>
      </c>
      <c r="F133" s="266">
        <f t="shared" si="7"/>
        <v>0</v>
      </c>
      <c r="G133" s="266">
        <f t="shared" si="7"/>
        <v>0</v>
      </c>
      <c r="H133" s="266">
        <f t="shared" si="7"/>
        <v>0</v>
      </c>
      <c r="I133" s="266">
        <f t="shared" si="7"/>
        <v>0</v>
      </c>
      <c r="J133" s="266">
        <f t="shared" si="7"/>
        <v>0</v>
      </c>
      <c r="K133" s="266">
        <f t="shared" si="7"/>
        <v>0</v>
      </c>
      <c r="L133" s="266">
        <f t="shared" si="7"/>
        <v>0</v>
      </c>
      <c r="M133" s="266">
        <f t="shared" si="7"/>
        <v>0</v>
      </c>
      <c r="N133" s="266">
        <f t="shared" si="7"/>
        <v>0</v>
      </c>
      <c r="O133" s="266">
        <f t="shared" si="7"/>
        <v>0</v>
      </c>
      <c r="P133" s="266">
        <f t="shared" si="7"/>
        <v>0</v>
      </c>
      <c r="Q133" s="266">
        <f t="shared" si="7"/>
        <v>0</v>
      </c>
      <c r="R133" s="266">
        <f t="shared" si="7"/>
        <v>0</v>
      </c>
      <c r="S133" s="266">
        <f t="shared" si="7"/>
        <v>0</v>
      </c>
      <c r="T133" s="266">
        <f t="shared" si="7"/>
        <v>0</v>
      </c>
      <c r="U133" s="266">
        <f t="shared" si="7"/>
        <v>0</v>
      </c>
      <c r="V133" s="266">
        <f t="shared" si="7"/>
        <v>0</v>
      </c>
      <c r="W133" s="266">
        <f t="shared" si="7"/>
        <v>0</v>
      </c>
      <c r="X133" s="266">
        <f t="shared" si="7"/>
        <v>0</v>
      </c>
      <c r="Y133" s="266">
        <f t="shared" si="7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0</v>
      </c>
      <c r="C134" s="267">
        <f t="shared" si="8"/>
        <v>0</v>
      </c>
      <c r="D134" s="267">
        <f t="shared" si="8"/>
        <v>0</v>
      </c>
      <c r="E134" s="267">
        <f t="shared" si="8"/>
        <v>0</v>
      </c>
      <c r="F134" s="267">
        <f t="shared" si="8"/>
        <v>0</v>
      </c>
      <c r="G134" s="267">
        <f t="shared" si="8"/>
        <v>0</v>
      </c>
      <c r="H134" s="267">
        <f t="shared" si="8"/>
        <v>0</v>
      </c>
      <c r="I134" s="267">
        <f t="shared" si="8"/>
        <v>0</v>
      </c>
      <c r="J134" s="267">
        <f t="shared" si="8"/>
        <v>0</v>
      </c>
      <c r="K134" s="267">
        <f t="shared" si="8"/>
        <v>0</v>
      </c>
      <c r="L134" s="267">
        <f t="shared" si="8"/>
        <v>0</v>
      </c>
      <c r="M134" s="267">
        <f t="shared" si="8"/>
        <v>0</v>
      </c>
      <c r="N134" s="267">
        <f t="shared" si="8"/>
        <v>0</v>
      </c>
      <c r="O134" s="267">
        <f t="shared" si="8"/>
        <v>0</v>
      </c>
      <c r="P134" s="267">
        <f t="shared" si="8"/>
        <v>0</v>
      </c>
      <c r="Q134" s="267">
        <f t="shared" si="8"/>
        <v>0</v>
      </c>
      <c r="R134" s="267">
        <f t="shared" si="8"/>
        <v>0</v>
      </c>
      <c r="S134" s="267">
        <f t="shared" si="8"/>
        <v>0</v>
      </c>
      <c r="T134" s="267">
        <f t="shared" si="8"/>
        <v>0</v>
      </c>
      <c r="U134" s="267">
        <f t="shared" si="8"/>
        <v>0</v>
      </c>
      <c r="V134" s="267">
        <f t="shared" si="8"/>
        <v>0</v>
      </c>
      <c r="W134" s="267">
        <f t="shared" si="8"/>
        <v>0</v>
      </c>
      <c r="X134" s="267">
        <f t="shared" si="8"/>
        <v>0</v>
      </c>
      <c r="Y134" s="267">
        <f t="shared" si="8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0</v>
      </c>
      <c r="C135" s="267">
        <f t="shared" si="9"/>
        <v>0</v>
      </c>
      <c r="D135" s="267">
        <f t="shared" si="9"/>
        <v>0</v>
      </c>
      <c r="E135" s="267">
        <f t="shared" si="9"/>
        <v>0</v>
      </c>
      <c r="F135" s="267">
        <f t="shared" si="9"/>
        <v>0</v>
      </c>
      <c r="G135" s="267">
        <f t="shared" si="9"/>
        <v>0</v>
      </c>
      <c r="H135" s="267">
        <f t="shared" si="9"/>
        <v>0</v>
      </c>
      <c r="I135" s="267">
        <f t="shared" si="9"/>
        <v>0</v>
      </c>
      <c r="J135" s="267">
        <f t="shared" si="9"/>
        <v>0</v>
      </c>
      <c r="K135" s="267">
        <f t="shared" si="9"/>
        <v>0</v>
      </c>
      <c r="L135" s="267">
        <f t="shared" si="9"/>
        <v>0</v>
      </c>
      <c r="M135" s="267">
        <f t="shared" si="9"/>
        <v>0</v>
      </c>
      <c r="N135" s="267">
        <f t="shared" si="9"/>
        <v>0</v>
      </c>
      <c r="O135" s="267">
        <f t="shared" si="9"/>
        <v>0</v>
      </c>
      <c r="P135" s="267">
        <f t="shared" si="9"/>
        <v>0</v>
      </c>
      <c r="Q135" s="267">
        <f t="shared" si="9"/>
        <v>0</v>
      </c>
      <c r="R135" s="267">
        <f t="shared" si="9"/>
        <v>0</v>
      </c>
      <c r="S135" s="267">
        <f t="shared" si="9"/>
        <v>0</v>
      </c>
      <c r="T135" s="267">
        <f t="shared" si="9"/>
        <v>0</v>
      </c>
      <c r="U135" s="267">
        <f t="shared" si="9"/>
        <v>0</v>
      </c>
      <c r="V135" s="267">
        <f t="shared" si="9"/>
        <v>0</v>
      </c>
      <c r="W135" s="267">
        <f t="shared" si="9"/>
        <v>0</v>
      </c>
      <c r="X135" s="267">
        <f t="shared" si="9"/>
        <v>0</v>
      </c>
      <c r="Y135" s="267">
        <f t="shared" si="9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0</v>
      </c>
      <c r="C136" s="267">
        <f t="shared" si="10"/>
        <v>0</v>
      </c>
      <c r="D136" s="267">
        <f t="shared" si="10"/>
        <v>0</v>
      </c>
      <c r="E136" s="267">
        <f t="shared" si="10"/>
        <v>0</v>
      </c>
      <c r="F136" s="267">
        <f t="shared" si="10"/>
        <v>0</v>
      </c>
      <c r="G136" s="267">
        <f t="shared" si="10"/>
        <v>0</v>
      </c>
      <c r="H136" s="267">
        <f t="shared" si="10"/>
        <v>0</v>
      </c>
      <c r="I136" s="267">
        <f t="shared" si="10"/>
        <v>0</v>
      </c>
      <c r="J136" s="267">
        <f t="shared" si="10"/>
        <v>0</v>
      </c>
      <c r="K136" s="267">
        <f t="shared" si="10"/>
        <v>0</v>
      </c>
      <c r="L136" s="267">
        <f t="shared" si="10"/>
        <v>0</v>
      </c>
      <c r="M136" s="267">
        <f t="shared" si="10"/>
        <v>0</v>
      </c>
      <c r="N136" s="267">
        <f t="shared" si="10"/>
        <v>0</v>
      </c>
      <c r="O136" s="267">
        <f t="shared" si="10"/>
        <v>0</v>
      </c>
      <c r="P136" s="267">
        <f t="shared" si="10"/>
        <v>0</v>
      </c>
      <c r="Q136" s="267">
        <f t="shared" si="10"/>
        <v>0</v>
      </c>
      <c r="R136" s="267">
        <f t="shared" si="10"/>
        <v>0</v>
      </c>
      <c r="S136" s="267">
        <f t="shared" si="10"/>
        <v>0</v>
      </c>
      <c r="T136" s="267">
        <f t="shared" si="10"/>
        <v>0</v>
      </c>
      <c r="U136" s="267">
        <f t="shared" si="10"/>
        <v>0</v>
      </c>
      <c r="V136" s="267">
        <f t="shared" si="10"/>
        <v>0</v>
      </c>
      <c r="W136" s="267">
        <f t="shared" si="10"/>
        <v>0</v>
      </c>
      <c r="X136" s="267">
        <f t="shared" si="10"/>
        <v>0</v>
      </c>
      <c r="Y136" s="267">
        <f t="shared" si="10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0</v>
      </c>
      <c r="C137" s="268">
        <f t="shared" si="11"/>
        <v>0</v>
      </c>
      <c r="D137" s="268">
        <f t="shared" si="11"/>
        <v>0</v>
      </c>
      <c r="E137" s="268">
        <f t="shared" si="11"/>
        <v>0</v>
      </c>
      <c r="F137" s="268">
        <f t="shared" si="11"/>
        <v>0</v>
      </c>
      <c r="G137" s="268">
        <f t="shared" si="11"/>
        <v>0</v>
      </c>
      <c r="H137" s="268">
        <f t="shared" si="11"/>
        <v>0</v>
      </c>
      <c r="I137" s="268">
        <f t="shared" si="11"/>
        <v>0</v>
      </c>
      <c r="J137" s="268">
        <f t="shared" si="11"/>
        <v>0</v>
      </c>
      <c r="K137" s="268">
        <f t="shared" si="11"/>
        <v>0</v>
      </c>
      <c r="L137" s="268">
        <f t="shared" si="11"/>
        <v>0</v>
      </c>
      <c r="M137" s="268">
        <f t="shared" si="11"/>
        <v>0</v>
      </c>
      <c r="N137" s="268">
        <f t="shared" si="11"/>
        <v>0</v>
      </c>
      <c r="O137" s="268">
        <f t="shared" si="11"/>
        <v>0</v>
      </c>
      <c r="P137" s="268">
        <f t="shared" si="11"/>
        <v>0</v>
      </c>
      <c r="Q137" s="268">
        <f t="shared" si="11"/>
        <v>0</v>
      </c>
      <c r="R137" s="268">
        <f t="shared" si="11"/>
        <v>0</v>
      </c>
      <c r="S137" s="268">
        <f t="shared" si="11"/>
        <v>0</v>
      </c>
      <c r="T137" s="268">
        <f t="shared" si="11"/>
        <v>0</v>
      </c>
      <c r="U137" s="268">
        <f t="shared" si="11"/>
        <v>0</v>
      </c>
      <c r="V137" s="268">
        <f t="shared" si="11"/>
        <v>0</v>
      </c>
      <c r="W137" s="268">
        <f t="shared" si="11"/>
        <v>0</v>
      </c>
      <c r="X137" s="268">
        <f t="shared" si="11"/>
        <v>0</v>
      </c>
      <c r="Y137" s="268">
        <f t="shared" si="11"/>
        <v>0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0</v>
      </c>
      <c r="C138" s="269">
        <f t="shared" si="12"/>
        <v>0</v>
      </c>
      <c r="D138" s="269">
        <f t="shared" si="12"/>
        <v>0</v>
      </c>
      <c r="E138" s="269">
        <f t="shared" si="12"/>
        <v>0</v>
      </c>
      <c r="F138" s="269">
        <f t="shared" si="12"/>
        <v>0</v>
      </c>
      <c r="G138" s="269">
        <f t="shared" si="12"/>
        <v>0</v>
      </c>
      <c r="H138" s="269">
        <f t="shared" si="12"/>
        <v>0</v>
      </c>
      <c r="I138" s="269">
        <f t="shared" si="12"/>
        <v>0</v>
      </c>
      <c r="J138" s="269">
        <f t="shared" si="12"/>
        <v>0</v>
      </c>
      <c r="K138" s="269">
        <f t="shared" si="12"/>
        <v>0</v>
      </c>
      <c r="L138" s="269">
        <f t="shared" si="12"/>
        <v>0</v>
      </c>
      <c r="M138" s="269">
        <f t="shared" si="12"/>
        <v>0</v>
      </c>
      <c r="N138" s="269">
        <f t="shared" si="12"/>
        <v>0</v>
      </c>
      <c r="O138" s="269">
        <f t="shared" si="12"/>
        <v>0</v>
      </c>
      <c r="P138" s="269">
        <f t="shared" si="12"/>
        <v>0</v>
      </c>
      <c r="Q138" s="269">
        <f t="shared" si="12"/>
        <v>0</v>
      </c>
      <c r="R138" s="269">
        <f t="shared" si="12"/>
        <v>0</v>
      </c>
      <c r="S138" s="269">
        <f t="shared" si="12"/>
        <v>0</v>
      </c>
      <c r="T138" s="269">
        <f t="shared" si="12"/>
        <v>0</v>
      </c>
      <c r="U138" s="269">
        <f t="shared" si="12"/>
        <v>0</v>
      </c>
      <c r="V138" s="269">
        <f t="shared" si="12"/>
        <v>0</v>
      </c>
      <c r="W138" s="269">
        <f t="shared" si="12"/>
        <v>0</v>
      </c>
      <c r="X138" s="269">
        <f t="shared" si="12"/>
        <v>0</v>
      </c>
      <c r="Y138" s="269">
        <f t="shared" si="12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</v>
      </c>
      <c r="C139" s="269">
        <f t="shared" si="13"/>
        <v>0</v>
      </c>
      <c r="D139" s="269">
        <f t="shared" si="13"/>
        <v>0</v>
      </c>
      <c r="E139" s="269">
        <f t="shared" si="13"/>
        <v>0</v>
      </c>
      <c r="F139" s="269">
        <f t="shared" si="13"/>
        <v>0</v>
      </c>
      <c r="G139" s="269">
        <f t="shared" si="13"/>
        <v>0</v>
      </c>
      <c r="H139" s="269">
        <f t="shared" si="13"/>
        <v>0</v>
      </c>
      <c r="I139" s="269">
        <f t="shared" si="13"/>
        <v>0</v>
      </c>
      <c r="J139" s="269">
        <f t="shared" si="13"/>
        <v>0</v>
      </c>
      <c r="K139" s="269">
        <f t="shared" si="13"/>
        <v>0</v>
      </c>
      <c r="L139" s="269">
        <f t="shared" si="13"/>
        <v>0</v>
      </c>
      <c r="M139" s="269">
        <f t="shared" si="13"/>
        <v>0</v>
      </c>
      <c r="N139" s="269">
        <f t="shared" si="13"/>
        <v>0</v>
      </c>
      <c r="O139" s="269">
        <f t="shared" si="13"/>
        <v>0</v>
      </c>
      <c r="P139" s="269">
        <f t="shared" si="13"/>
        <v>0</v>
      </c>
      <c r="Q139" s="269">
        <f t="shared" si="13"/>
        <v>0</v>
      </c>
      <c r="R139" s="269">
        <f t="shared" si="13"/>
        <v>0</v>
      </c>
      <c r="S139" s="269">
        <f t="shared" si="13"/>
        <v>0</v>
      </c>
      <c r="T139" s="269">
        <f t="shared" si="13"/>
        <v>0</v>
      </c>
      <c r="U139" s="269">
        <f t="shared" si="13"/>
        <v>0</v>
      </c>
      <c r="V139" s="269">
        <f t="shared" si="13"/>
        <v>0</v>
      </c>
      <c r="W139" s="269">
        <f t="shared" si="13"/>
        <v>0</v>
      </c>
      <c r="X139" s="269">
        <f t="shared" si="13"/>
        <v>0</v>
      </c>
      <c r="Y139" s="269">
        <f t="shared" si="13"/>
        <v>0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</v>
      </c>
      <c r="C140" s="269">
        <f t="shared" si="14"/>
        <v>0</v>
      </c>
      <c r="D140" s="269">
        <f t="shared" si="14"/>
        <v>0</v>
      </c>
      <c r="E140" s="269">
        <f t="shared" si="14"/>
        <v>0</v>
      </c>
      <c r="F140" s="269">
        <f t="shared" si="14"/>
        <v>0</v>
      </c>
      <c r="G140" s="269">
        <f t="shared" si="14"/>
        <v>0</v>
      </c>
      <c r="H140" s="269">
        <f t="shared" si="14"/>
        <v>0</v>
      </c>
      <c r="I140" s="269">
        <f t="shared" si="14"/>
        <v>0</v>
      </c>
      <c r="J140" s="269">
        <f t="shared" si="14"/>
        <v>0</v>
      </c>
      <c r="K140" s="269">
        <f t="shared" si="14"/>
        <v>0</v>
      </c>
      <c r="L140" s="269">
        <f t="shared" si="14"/>
        <v>0</v>
      </c>
      <c r="M140" s="269">
        <f t="shared" si="14"/>
        <v>0</v>
      </c>
      <c r="N140" s="269">
        <f t="shared" si="14"/>
        <v>0</v>
      </c>
      <c r="O140" s="269">
        <f t="shared" si="14"/>
        <v>0</v>
      </c>
      <c r="P140" s="269">
        <f t="shared" si="14"/>
        <v>0</v>
      </c>
      <c r="Q140" s="269">
        <f t="shared" si="14"/>
        <v>0</v>
      </c>
      <c r="R140" s="269">
        <f t="shared" si="14"/>
        <v>0</v>
      </c>
      <c r="S140" s="269">
        <f t="shared" si="14"/>
        <v>0</v>
      </c>
      <c r="T140" s="269">
        <f t="shared" si="14"/>
        <v>0</v>
      </c>
      <c r="U140" s="269">
        <f t="shared" si="14"/>
        <v>0</v>
      </c>
      <c r="V140" s="269">
        <f t="shared" si="14"/>
        <v>0</v>
      </c>
      <c r="W140" s="269">
        <f t="shared" si="14"/>
        <v>0</v>
      </c>
      <c r="X140" s="269">
        <f t="shared" si="14"/>
        <v>0</v>
      </c>
      <c r="Y140" s="269">
        <f t="shared" si="14"/>
        <v>0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0</v>
      </c>
      <c r="C141" s="269">
        <f t="shared" si="15"/>
        <v>0</v>
      </c>
      <c r="D141" s="269">
        <f t="shared" si="15"/>
        <v>0</v>
      </c>
      <c r="E141" s="269">
        <f t="shared" si="15"/>
        <v>0</v>
      </c>
      <c r="F141" s="269">
        <f t="shared" si="15"/>
        <v>0</v>
      </c>
      <c r="G141" s="269">
        <f t="shared" si="15"/>
        <v>0</v>
      </c>
      <c r="H141" s="269">
        <f t="shared" si="15"/>
        <v>0</v>
      </c>
      <c r="I141" s="269">
        <f t="shared" si="15"/>
        <v>0</v>
      </c>
      <c r="J141" s="269">
        <f t="shared" si="15"/>
        <v>0</v>
      </c>
      <c r="K141" s="269">
        <f t="shared" si="15"/>
        <v>0</v>
      </c>
      <c r="L141" s="269">
        <f t="shared" si="15"/>
        <v>0</v>
      </c>
      <c r="M141" s="269">
        <f t="shared" si="15"/>
        <v>0</v>
      </c>
      <c r="N141" s="269">
        <f t="shared" si="15"/>
        <v>0</v>
      </c>
      <c r="O141" s="269">
        <f t="shared" si="15"/>
        <v>0</v>
      </c>
      <c r="P141" s="269">
        <f t="shared" si="15"/>
        <v>0</v>
      </c>
      <c r="Q141" s="269">
        <f t="shared" si="15"/>
        <v>0</v>
      </c>
      <c r="R141" s="269">
        <f t="shared" si="15"/>
        <v>0</v>
      </c>
      <c r="S141" s="269">
        <f t="shared" si="15"/>
        <v>0</v>
      </c>
      <c r="T141" s="269">
        <f t="shared" si="15"/>
        <v>0</v>
      </c>
      <c r="U141" s="269">
        <f t="shared" si="15"/>
        <v>0</v>
      </c>
      <c r="V141" s="269">
        <f t="shared" si="15"/>
        <v>0</v>
      </c>
      <c r="W141" s="269">
        <f t="shared" si="15"/>
        <v>0</v>
      </c>
      <c r="X141" s="269">
        <f t="shared" si="15"/>
        <v>0</v>
      </c>
      <c r="Y141" s="269">
        <f t="shared" si="15"/>
        <v>0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0</v>
      </c>
      <c r="C142" s="318">
        <f t="shared" si="16"/>
        <v>0</v>
      </c>
      <c r="D142" s="318">
        <f t="shared" si="16"/>
        <v>0</v>
      </c>
      <c r="E142" s="318">
        <f t="shared" si="16"/>
        <v>0</v>
      </c>
      <c r="F142" s="318">
        <f t="shared" si="16"/>
        <v>0</v>
      </c>
      <c r="G142" s="318">
        <f t="shared" si="16"/>
        <v>0</v>
      </c>
      <c r="H142" s="318">
        <f t="shared" si="16"/>
        <v>0</v>
      </c>
      <c r="I142" s="318">
        <f t="shared" si="16"/>
        <v>0</v>
      </c>
      <c r="J142" s="318">
        <f t="shared" si="16"/>
        <v>0</v>
      </c>
      <c r="K142" s="318">
        <f t="shared" si="16"/>
        <v>0</v>
      </c>
      <c r="L142" s="318">
        <f t="shared" si="16"/>
        <v>0</v>
      </c>
      <c r="M142" s="318">
        <f t="shared" si="16"/>
        <v>0</v>
      </c>
      <c r="N142" s="318">
        <f t="shared" si="16"/>
        <v>0</v>
      </c>
      <c r="O142" s="318">
        <f t="shared" si="16"/>
        <v>0</v>
      </c>
      <c r="P142" s="318">
        <f t="shared" si="16"/>
        <v>0</v>
      </c>
      <c r="Q142" s="318">
        <f t="shared" si="16"/>
        <v>0</v>
      </c>
      <c r="R142" s="318">
        <f t="shared" si="16"/>
        <v>0</v>
      </c>
      <c r="S142" s="318">
        <f t="shared" si="16"/>
        <v>0</v>
      </c>
      <c r="T142" s="318">
        <f t="shared" si="16"/>
        <v>0</v>
      </c>
      <c r="U142" s="318">
        <f t="shared" si="16"/>
        <v>0</v>
      </c>
      <c r="V142" s="318">
        <f t="shared" si="16"/>
        <v>0</v>
      </c>
      <c r="W142" s="318">
        <f t="shared" si="16"/>
        <v>0</v>
      </c>
      <c r="X142" s="318">
        <f t="shared" si="16"/>
        <v>0</v>
      </c>
      <c r="Y142" s="318">
        <f t="shared" si="16"/>
        <v>0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0</v>
      </c>
      <c r="C143" s="326">
        <f t="shared" si="17"/>
        <v>0</v>
      </c>
      <c r="D143" s="326">
        <f t="shared" si="17"/>
        <v>0</v>
      </c>
      <c r="E143" s="326">
        <f t="shared" si="17"/>
        <v>0</v>
      </c>
      <c r="F143" s="326">
        <f t="shared" si="17"/>
        <v>0</v>
      </c>
      <c r="G143" s="326">
        <f t="shared" si="17"/>
        <v>0</v>
      </c>
      <c r="H143" s="326">
        <f t="shared" si="17"/>
        <v>0</v>
      </c>
      <c r="I143" s="326">
        <f t="shared" si="17"/>
        <v>0</v>
      </c>
      <c r="J143" s="326">
        <f t="shared" si="17"/>
        <v>0</v>
      </c>
      <c r="K143" s="326">
        <f t="shared" si="17"/>
        <v>0</v>
      </c>
      <c r="L143" s="326">
        <f t="shared" si="17"/>
        <v>0</v>
      </c>
      <c r="M143" s="326">
        <f t="shared" si="17"/>
        <v>0</v>
      </c>
      <c r="N143" s="326">
        <f t="shared" si="17"/>
        <v>0</v>
      </c>
      <c r="O143" s="326">
        <f t="shared" si="17"/>
        <v>0</v>
      </c>
      <c r="P143" s="326">
        <f t="shared" si="17"/>
        <v>0</v>
      </c>
      <c r="Q143" s="326">
        <f t="shared" si="17"/>
        <v>0</v>
      </c>
      <c r="R143" s="326">
        <f t="shared" si="17"/>
        <v>0</v>
      </c>
      <c r="S143" s="326">
        <f t="shared" si="17"/>
        <v>0</v>
      </c>
      <c r="T143" s="326">
        <f t="shared" si="17"/>
        <v>0</v>
      </c>
      <c r="U143" s="326">
        <f t="shared" si="17"/>
        <v>0</v>
      </c>
      <c r="V143" s="326">
        <f t="shared" si="17"/>
        <v>0</v>
      </c>
      <c r="W143" s="326">
        <f t="shared" si="17"/>
        <v>0</v>
      </c>
      <c r="X143" s="326">
        <f t="shared" si="17"/>
        <v>0</v>
      </c>
      <c r="Y143" s="326">
        <f t="shared" si="17"/>
        <v>0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</v>
      </c>
      <c r="C146" s="232">
        <f t="shared" si="18"/>
        <v>0</v>
      </c>
      <c r="D146" s="232">
        <f t="shared" si="18"/>
        <v>0</v>
      </c>
      <c r="E146" s="232">
        <f t="shared" si="18"/>
        <v>0</v>
      </c>
      <c r="F146" s="232">
        <f t="shared" si="18"/>
        <v>0</v>
      </c>
      <c r="G146" s="232">
        <f t="shared" si="18"/>
        <v>0</v>
      </c>
      <c r="H146" s="232">
        <f t="shared" si="18"/>
        <v>0</v>
      </c>
      <c r="I146" s="232">
        <f t="shared" si="18"/>
        <v>0</v>
      </c>
      <c r="J146" s="232">
        <f t="shared" si="18"/>
        <v>0</v>
      </c>
      <c r="K146" s="232">
        <f t="shared" si="18"/>
        <v>0</v>
      </c>
      <c r="L146" s="232">
        <f t="shared" si="18"/>
        <v>0</v>
      </c>
      <c r="M146" s="232">
        <f t="shared" si="18"/>
        <v>0</v>
      </c>
      <c r="N146" s="232">
        <f t="shared" si="18"/>
        <v>0</v>
      </c>
      <c r="O146" s="232">
        <f t="shared" si="18"/>
        <v>0</v>
      </c>
      <c r="P146" s="232">
        <f t="shared" si="18"/>
        <v>0</v>
      </c>
      <c r="Q146" s="232">
        <f t="shared" si="18"/>
        <v>0</v>
      </c>
      <c r="R146" s="232">
        <f t="shared" si="18"/>
        <v>0</v>
      </c>
      <c r="S146" s="232">
        <f t="shared" si="18"/>
        <v>0</v>
      </c>
      <c r="T146" s="232">
        <f t="shared" si="18"/>
        <v>0</v>
      </c>
      <c r="U146" s="232">
        <f t="shared" si="18"/>
        <v>0</v>
      </c>
      <c r="V146" s="232">
        <f t="shared" si="18"/>
        <v>0</v>
      </c>
      <c r="W146" s="232">
        <f t="shared" si="18"/>
        <v>0</v>
      </c>
      <c r="X146" s="232">
        <f t="shared" si="18"/>
        <v>0</v>
      </c>
      <c r="Y146" s="232">
        <f t="shared" si="18"/>
        <v>0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0</v>
      </c>
      <c r="C147" s="266">
        <f t="shared" si="19"/>
        <v>0</v>
      </c>
      <c r="D147" s="266">
        <f t="shared" si="19"/>
        <v>0</v>
      </c>
      <c r="E147" s="266">
        <f t="shared" si="19"/>
        <v>0</v>
      </c>
      <c r="F147" s="266">
        <f t="shared" si="19"/>
        <v>0</v>
      </c>
      <c r="G147" s="266">
        <f t="shared" si="19"/>
        <v>0</v>
      </c>
      <c r="H147" s="266">
        <f t="shared" si="19"/>
        <v>0</v>
      </c>
      <c r="I147" s="266">
        <f t="shared" si="19"/>
        <v>0</v>
      </c>
      <c r="J147" s="266">
        <f t="shared" si="19"/>
        <v>0</v>
      </c>
      <c r="K147" s="266">
        <f t="shared" si="19"/>
        <v>0</v>
      </c>
      <c r="L147" s="266">
        <f t="shared" si="19"/>
        <v>0</v>
      </c>
      <c r="M147" s="266">
        <f t="shared" si="19"/>
        <v>0</v>
      </c>
      <c r="N147" s="266">
        <f t="shared" si="19"/>
        <v>0</v>
      </c>
      <c r="O147" s="266">
        <f t="shared" si="19"/>
        <v>0</v>
      </c>
      <c r="P147" s="266">
        <f t="shared" si="19"/>
        <v>0</v>
      </c>
      <c r="Q147" s="266">
        <f t="shared" si="19"/>
        <v>0</v>
      </c>
      <c r="R147" s="266">
        <f t="shared" si="19"/>
        <v>0</v>
      </c>
      <c r="S147" s="266">
        <f t="shared" si="19"/>
        <v>0</v>
      </c>
      <c r="T147" s="266">
        <f t="shared" si="19"/>
        <v>0</v>
      </c>
      <c r="U147" s="266">
        <f t="shared" si="19"/>
        <v>0</v>
      </c>
      <c r="V147" s="266">
        <f t="shared" si="19"/>
        <v>0</v>
      </c>
      <c r="W147" s="266">
        <f t="shared" si="19"/>
        <v>0</v>
      </c>
      <c r="X147" s="266">
        <f t="shared" si="19"/>
        <v>0</v>
      </c>
      <c r="Y147" s="266">
        <f t="shared" si="19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0</v>
      </c>
      <c r="C148" s="267">
        <f t="shared" si="20"/>
        <v>0</v>
      </c>
      <c r="D148" s="267">
        <f t="shared" si="20"/>
        <v>0</v>
      </c>
      <c r="E148" s="267">
        <f t="shared" si="20"/>
        <v>0</v>
      </c>
      <c r="F148" s="267">
        <f t="shared" si="20"/>
        <v>0</v>
      </c>
      <c r="G148" s="267">
        <f t="shared" si="20"/>
        <v>0</v>
      </c>
      <c r="H148" s="267">
        <f t="shared" si="20"/>
        <v>0</v>
      </c>
      <c r="I148" s="267">
        <f t="shared" si="20"/>
        <v>0</v>
      </c>
      <c r="J148" s="267">
        <f t="shared" si="20"/>
        <v>0</v>
      </c>
      <c r="K148" s="267">
        <f t="shared" si="20"/>
        <v>0</v>
      </c>
      <c r="L148" s="267">
        <f t="shared" si="20"/>
        <v>0</v>
      </c>
      <c r="M148" s="267">
        <f t="shared" si="20"/>
        <v>0</v>
      </c>
      <c r="N148" s="267">
        <f t="shared" si="20"/>
        <v>0</v>
      </c>
      <c r="O148" s="267">
        <f t="shared" si="20"/>
        <v>0</v>
      </c>
      <c r="P148" s="267">
        <f t="shared" si="20"/>
        <v>0</v>
      </c>
      <c r="Q148" s="267">
        <f t="shared" si="20"/>
        <v>0</v>
      </c>
      <c r="R148" s="267">
        <f t="shared" si="20"/>
        <v>0</v>
      </c>
      <c r="S148" s="267">
        <f t="shared" si="20"/>
        <v>0</v>
      </c>
      <c r="T148" s="267">
        <f t="shared" si="20"/>
        <v>0</v>
      </c>
      <c r="U148" s="267">
        <f t="shared" si="20"/>
        <v>0</v>
      </c>
      <c r="V148" s="267">
        <f t="shared" si="20"/>
        <v>0</v>
      </c>
      <c r="W148" s="267">
        <f t="shared" si="20"/>
        <v>0</v>
      </c>
      <c r="X148" s="267">
        <f t="shared" si="20"/>
        <v>0</v>
      </c>
      <c r="Y148" s="267">
        <f t="shared" si="20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0</v>
      </c>
      <c r="C149" s="267">
        <f t="shared" si="21"/>
        <v>0</v>
      </c>
      <c r="D149" s="267">
        <f t="shared" si="21"/>
        <v>0</v>
      </c>
      <c r="E149" s="267">
        <f t="shared" si="21"/>
        <v>0</v>
      </c>
      <c r="F149" s="267">
        <f t="shared" si="21"/>
        <v>0</v>
      </c>
      <c r="G149" s="267">
        <f t="shared" si="21"/>
        <v>0</v>
      </c>
      <c r="H149" s="267">
        <f t="shared" si="21"/>
        <v>0</v>
      </c>
      <c r="I149" s="267">
        <f t="shared" si="21"/>
        <v>0</v>
      </c>
      <c r="J149" s="267">
        <f t="shared" si="21"/>
        <v>0</v>
      </c>
      <c r="K149" s="267">
        <f t="shared" si="21"/>
        <v>0</v>
      </c>
      <c r="L149" s="267">
        <f t="shared" si="21"/>
        <v>0</v>
      </c>
      <c r="M149" s="267">
        <f t="shared" si="21"/>
        <v>0</v>
      </c>
      <c r="N149" s="267">
        <f t="shared" si="21"/>
        <v>0</v>
      </c>
      <c r="O149" s="267">
        <f t="shared" si="21"/>
        <v>0</v>
      </c>
      <c r="P149" s="267">
        <f t="shared" si="21"/>
        <v>0</v>
      </c>
      <c r="Q149" s="267">
        <f t="shared" si="21"/>
        <v>0</v>
      </c>
      <c r="R149" s="267">
        <f t="shared" si="21"/>
        <v>0</v>
      </c>
      <c r="S149" s="267">
        <f t="shared" si="21"/>
        <v>0</v>
      </c>
      <c r="T149" s="267">
        <f t="shared" si="21"/>
        <v>0</v>
      </c>
      <c r="U149" s="267">
        <f t="shared" si="21"/>
        <v>0</v>
      </c>
      <c r="V149" s="267">
        <f t="shared" si="21"/>
        <v>0</v>
      </c>
      <c r="W149" s="267">
        <f t="shared" si="21"/>
        <v>0</v>
      </c>
      <c r="X149" s="267">
        <f t="shared" si="21"/>
        <v>0</v>
      </c>
      <c r="Y149" s="267">
        <f t="shared" si="21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0</v>
      </c>
      <c r="C150" s="267">
        <f t="shared" si="22"/>
        <v>0</v>
      </c>
      <c r="D150" s="267">
        <f t="shared" si="22"/>
        <v>0</v>
      </c>
      <c r="E150" s="267">
        <f t="shared" si="22"/>
        <v>0</v>
      </c>
      <c r="F150" s="267">
        <f t="shared" si="22"/>
        <v>0</v>
      </c>
      <c r="G150" s="267">
        <f t="shared" si="22"/>
        <v>0</v>
      </c>
      <c r="H150" s="267">
        <f t="shared" si="22"/>
        <v>0</v>
      </c>
      <c r="I150" s="267">
        <f t="shared" si="22"/>
        <v>0</v>
      </c>
      <c r="J150" s="267">
        <f t="shared" si="22"/>
        <v>0</v>
      </c>
      <c r="K150" s="267">
        <f t="shared" si="22"/>
        <v>0</v>
      </c>
      <c r="L150" s="267">
        <f t="shared" si="22"/>
        <v>0</v>
      </c>
      <c r="M150" s="267">
        <f t="shared" si="22"/>
        <v>0</v>
      </c>
      <c r="N150" s="267">
        <f t="shared" si="22"/>
        <v>0</v>
      </c>
      <c r="O150" s="267">
        <f t="shared" si="22"/>
        <v>0</v>
      </c>
      <c r="P150" s="267">
        <f t="shared" si="22"/>
        <v>0</v>
      </c>
      <c r="Q150" s="267">
        <f t="shared" si="22"/>
        <v>0</v>
      </c>
      <c r="R150" s="267">
        <f t="shared" si="22"/>
        <v>0</v>
      </c>
      <c r="S150" s="267">
        <f t="shared" si="22"/>
        <v>0</v>
      </c>
      <c r="T150" s="267">
        <f t="shared" si="22"/>
        <v>0</v>
      </c>
      <c r="U150" s="267">
        <f t="shared" si="22"/>
        <v>0</v>
      </c>
      <c r="V150" s="267">
        <f t="shared" si="22"/>
        <v>0</v>
      </c>
      <c r="W150" s="267">
        <f t="shared" si="22"/>
        <v>0</v>
      </c>
      <c r="X150" s="267">
        <f t="shared" si="22"/>
        <v>0</v>
      </c>
      <c r="Y150" s="267">
        <f t="shared" si="22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0</v>
      </c>
      <c r="C151" s="268">
        <f t="shared" si="23"/>
        <v>0</v>
      </c>
      <c r="D151" s="268">
        <f t="shared" si="23"/>
        <v>0</v>
      </c>
      <c r="E151" s="268">
        <f t="shared" si="23"/>
        <v>0</v>
      </c>
      <c r="F151" s="268">
        <f t="shared" si="23"/>
        <v>0</v>
      </c>
      <c r="G151" s="268">
        <f t="shared" si="23"/>
        <v>0</v>
      </c>
      <c r="H151" s="268">
        <f t="shared" si="23"/>
        <v>0</v>
      </c>
      <c r="I151" s="268">
        <f t="shared" si="23"/>
        <v>0</v>
      </c>
      <c r="J151" s="268">
        <f t="shared" si="23"/>
        <v>0</v>
      </c>
      <c r="K151" s="268">
        <f t="shared" si="23"/>
        <v>0</v>
      </c>
      <c r="L151" s="268">
        <f t="shared" si="23"/>
        <v>0</v>
      </c>
      <c r="M151" s="268">
        <f t="shared" si="23"/>
        <v>0</v>
      </c>
      <c r="N151" s="268">
        <f t="shared" si="23"/>
        <v>0</v>
      </c>
      <c r="O151" s="268">
        <f t="shared" si="23"/>
        <v>0</v>
      </c>
      <c r="P151" s="268">
        <f t="shared" si="23"/>
        <v>0</v>
      </c>
      <c r="Q151" s="268">
        <f t="shared" si="23"/>
        <v>0</v>
      </c>
      <c r="R151" s="268">
        <f t="shared" si="23"/>
        <v>0</v>
      </c>
      <c r="S151" s="268">
        <f t="shared" si="23"/>
        <v>0</v>
      </c>
      <c r="T151" s="268">
        <f t="shared" si="23"/>
        <v>0</v>
      </c>
      <c r="U151" s="268">
        <f t="shared" si="23"/>
        <v>0</v>
      </c>
      <c r="V151" s="268">
        <f t="shared" si="23"/>
        <v>0</v>
      </c>
      <c r="W151" s="268">
        <f t="shared" si="23"/>
        <v>0</v>
      </c>
      <c r="X151" s="268">
        <f t="shared" si="23"/>
        <v>0</v>
      </c>
      <c r="Y151" s="268">
        <f t="shared" si="23"/>
        <v>0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0</v>
      </c>
      <c r="C152" s="269">
        <f t="shared" si="24"/>
        <v>0</v>
      </c>
      <c r="D152" s="269">
        <f t="shared" si="24"/>
        <v>0</v>
      </c>
      <c r="E152" s="269">
        <f t="shared" si="24"/>
        <v>0</v>
      </c>
      <c r="F152" s="269">
        <f t="shared" si="24"/>
        <v>0</v>
      </c>
      <c r="G152" s="269">
        <f t="shared" si="24"/>
        <v>0</v>
      </c>
      <c r="H152" s="269">
        <f t="shared" si="24"/>
        <v>0</v>
      </c>
      <c r="I152" s="269">
        <f t="shared" si="24"/>
        <v>0</v>
      </c>
      <c r="J152" s="269">
        <f t="shared" si="24"/>
        <v>0</v>
      </c>
      <c r="K152" s="269">
        <f t="shared" si="24"/>
        <v>0</v>
      </c>
      <c r="L152" s="269">
        <f t="shared" si="24"/>
        <v>0</v>
      </c>
      <c r="M152" s="269">
        <f t="shared" si="24"/>
        <v>0</v>
      </c>
      <c r="N152" s="269">
        <f t="shared" si="24"/>
        <v>0</v>
      </c>
      <c r="O152" s="269">
        <f t="shared" si="24"/>
        <v>0</v>
      </c>
      <c r="P152" s="269">
        <f t="shared" si="24"/>
        <v>0</v>
      </c>
      <c r="Q152" s="269">
        <f t="shared" si="24"/>
        <v>0</v>
      </c>
      <c r="R152" s="269">
        <f t="shared" si="24"/>
        <v>0</v>
      </c>
      <c r="S152" s="269">
        <f t="shared" si="24"/>
        <v>0</v>
      </c>
      <c r="T152" s="269">
        <f t="shared" si="24"/>
        <v>0</v>
      </c>
      <c r="U152" s="269">
        <f t="shared" si="24"/>
        <v>0</v>
      </c>
      <c r="V152" s="269">
        <f t="shared" si="24"/>
        <v>0</v>
      </c>
      <c r="W152" s="269">
        <f t="shared" si="24"/>
        <v>0</v>
      </c>
      <c r="X152" s="269">
        <f t="shared" si="24"/>
        <v>0</v>
      </c>
      <c r="Y152" s="269">
        <f t="shared" si="24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</v>
      </c>
      <c r="C153" s="269">
        <f t="shared" si="25"/>
        <v>0</v>
      </c>
      <c r="D153" s="269">
        <f t="shared" si="25"/>
        <v>0</v>
      </c>
      <c r="E153" s="269">
        <f t="shared" si="25"/>
        <v>0</v>
      </c>
      <c r="F153" s="269">
        <f t="shared" si="25"/>
        <v>0</v>
      </c>
      <c r="G153" s="269">
        <f t="shared" si="25"/>
        <v>0</v>
      </c>
      <c r="H153" s="269">
        <f t="shared" si="25"/>
        <v>0</v>
      </c>
      <c r="I153" s="269">
        <f t="shared" si="25"/>
        <v>0</v>
      </c>
      <c r="J153" s="269">
        <f t="shared" si="25"/>
        <v>0</v>
      </c>
      <c r="K153" s="269">
        <f t="shared" si="25"/>
        <v>0</v>
      </c>
      <c r="L153" s="269">
        <f t="shared" si="25"/>
        <v>0</v>
      </c>
      <c r="M153" s="269">
        <f t="shared" si="25"/>
        <v>0</v>
      </c>
      <c r="N153" s="269">
        <f t="shared" si="25"/>
        <v>0</v>
      </c>
      <c r="O153" s="269">
        <f t="shared" si="25"/>
        <v>0</v>
      </c>
      <c r="P153" s="269">
        <f t="shared" si="25"/>
        <v>0</v>
      </c>
      <c r="Q153" s="269">
        <f t="shared" si="25"/>
        <v>0</v>
      </c>
      <c r="R153" s="269">
        <f t="shared" si="25"/>
        <v>0</v>
      </c>
      <c r="S153" s="269">
        <f t="shared" si="25"/>
        <v>0</v>
      </c>
      <c r="T153" s="269">
        <f t="shared" si="25"/>
        <v>0</v>
      </c>
      <c r="U153" s="269">
        <f t="shared" si="25"/>
        <v>0</v>
      </c>
      <c r="V153" s="269">
        <f t="shared" si="25"/>
        <v>0</v>
      </c>
      <c r="W153" s="269">
        <f t="shared" si="25"/>
        <v>0</v>
      </c>
      <c r="X153" s="269">
        <f t="shared" si="25"/>
        <v>0</v>
      </c>
      <c r="Y153" s="269">
        <f t="shared" si="25"/>
        <v>0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</v>
      </c>
      <c r="C154" s="318">
        <f t="shared" si="26"/>
        <v>0</v>
      </c>
      <c r="D154" s="318">
        <f t="shared" si="26"/>
        <v>0</v>
      </c>
      <c r="E154" s="318">
        <f t="shared" si="26"/>
        <v>0</v>
      </c>
      <c r="F154" s="318">
        <f t="shared" si="26"/>
        <v>0</v>
      </c>
      <c r="G154" s="318">
        <f t="shared" si="26"/>
        <v>0</v>
      </c>
      <c r="H154" s="318">
        <f t="shared" si="26"/>
        <v>0</v>
      </c>
      <c r="I154" s="318">
        <f t="shared" si="26"/>
        <v>0</v>
      </c>
      <c r="J154" s="318">
        <f t="shared" si="26"/>
        <v>0</v>
      </c>
      <c r="K154" s="318">
        <f t="shared" si="26"/>
        <v>0</v>
      </c>
      <c r="L154" s="318">
        <f t="shared" si="26"/>
        <v>0</v>
      </c>
      <c r="M154" s="318">
        <f t="shared" si="26"/>
        <v>0</v>
      </c>
      <c r="N154" s="318">
        <f t="shared" si="26"/>
        <v>0</v>
      </c>
      <c r="O154" s="318">
        <f t="shared" si="26"/>
        <v>0</v>
      </c>
      <c r="P154" s="318">
        <f t="shared" si="26"/>
        <v>0</v>
      </c>
      <c r="Q154" s="318">
        <f t="shared" si="26"/>
        <v>0</v>
      </c>
      <c r="R154" s="318">
        <f t="shared" si="26"/>
        <v>0</v>
      </c>
      <c r="S154" s="318">
        <f t="shared" si="26"/>
        <v>0</v>
      </c>
      <c r="T154" s="318">
        <f t="shared" si="26"/>
        <v>0</v>
      </c>
      <c r="U154" s="318">
        <f t="shared" si="26"/>
        <v>0</v>
      </c>
      <c r="V154" s="318">
        <f t="shared" si="26"/>
        <v>0</v>
      </c>
      <c r="W154" s="318">
        <f t="shared" si="26"/>
        <v>0</v>
      </c>
      <c r="X154" s="318">
        <f t="shared" si="26"/>
        <v>0</v>
      </c>
      <c r="Y154" s="318">
        <f t="shared" si="26"/>
        <v>0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0</v>
      </c>
      <c r="C155" s="318">
        <f t="shared" si="27"/>
        <v>0</v>
      </c>
      <c r="D155" s="318">
        <f t="shared" si="27"/>
        <v>0</v>
      </c>
      <c r="E155" s="318">
        <f t="shared" si="27"/>
        <v>0</v>
      </c>
      <c r="F155" s="318">
        <f t="shared" si="27"/>
        <v>0</v>
      </c>
      <c r="G155" s="318">
        <f t="shared" si="27"/>
        <v>0</v>
      </c>
      <c r="H155" s="318">
        <f t="shared" si="27"/>
        <v>0</v>
      </c>
      <c r="I155" s="318">
        <f t="shared" si="27"/>
        <v>0</v>
      </c>
      <c r="J155" s="318">
        <f t="shared" si="27"/>
        <v>0</v>
      </c>
      <c r="K155" s="318">
        <f t="shared" si="27"/>
        <v>0</v>
      </c>
      <c r="L155" s="318">
        <f t="shared" si="27"/>
        <v>0</v>
      </c>
      <c r="M155" s="318">
        <f t="shared" si="27"/>
        <v>0</v>
      </c>
      <c r="N155" s="318">
        <f t="shared" si="27"/>
        <v>0</v>
      </c>
      <c r="O155" s="318">
        <f t="shared" si="27"/>
        <v>0</v>
      </c>
      <c r="P155" s="318">
        <f t="shared" si="27"/>
        <v>0</v>
      </c>
      <c r="Q155" s="318">
        <f t="shared" si="27"/>
        <v>0</v>
      </c>
      <c r="R155" s="318">
        <f t="shared" si="27"/>
        <v>0</v>
      </c>
      <c r="S155" s="318">
        <f t="shared" si="27"/>
        <v>0</v>
      </c>
      <c r="T155" s="318">
        <f t="shared" si="27"/>
        <v>0</v>
      </c>
      <c r="U155" s="318">
        <f t="shared" si="27"/>
        <v>0</v>
      </c>
      <c r="V155" s="318">
        <f t="shared" si="27"/>
        <v>0</v>
      </c>
      <c r="W155" s="318">
        <f t="shared" si="27"/>
        <v>0</v>
      </c>
      <c r="X155" s="318">
        <f t="shared" si="27"/>
        <v>0</v>
      </c>
      <c r="Y155" s="318">
        <f t="shared" si="27"/>
        <v>0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</v>
      </c>
      <c r="C157" s="269">
        <f t="shared" si="29"/>
        <v>0</v>
      </c>
      <c r="D157" s="269">
        <f t="shared" si="29"/>
        <v>0</v>
      </c>
      <c r="E157" s="269">
        <f t="shared" si="29"/>
        <v>0</v>
      </c>
      <c r="F157" s="269">
        <f t="shared" si="29"/>
        <v>0</v>
      </c>
      <c r="G157" s="269">
        <f t="shared" si="29"/>
        <v>0</v>
      </c>
      <c r="H157" s="269">
        <f t="shared" si="29"/>
        <v>0</v>
      </c>
      <c r="I157" s="269">
        <f t="shared" si="29"/>
        <v>0</v>
      </c>
      <c r="J157" s="269">
        <f t="shared" si="29"/>
        <v>0</v>
      </c>
      <c r="K157" s="269">
        <f t="shared" si="29"/>
        <v>0</v>
      </c>
      <c r="L157" s="269">
        <f t="shared" si="29"/>
        <v>0</v>
      </c>
      <c r="M157" s="269">
        <f t="shared" si="29"/>
        <v>0</v>
      </c>
      <c r="N157" s="269">
        <f t="shared" si="29"/>
        <v>0</v>
      </c>
      <c r="O157" s="269">
        <f t="shared" si="29"/>
        <v>0</v>
      </c>
      <c r="P157" s="269">
        <f t="shared" si="29"/>
        <v>0</v>
      </c>
      <c r="Q157" s="269">
        <f t="shared" si="29"/>
        <v>0</v>
      </c>
      <c r="R157" s="269">
        <f t="shared" si="29"/>
        <v>0</v>
      </c>
      <c r="S157" s="269">
        <f t="shared" si="29"/>
        <v>0</v>
      </c>
      <c r="T157" s="269">
        <f t="shared" si="29"/>
        <v>0</v>
      </c>
      <c r="U157" s="269">
        <f t="shared" si="29"/>
        <v>0</v>
      </c>
      <c r="V157" s="269">
        <f t="shared" si="29"/>
        <v>0</v>
      </c>
      <c r="W157" s="269">
        <f t="shared" si="29"/>
        <v>0</v>
      </c>
      <c r="X157" s="269">
        <f t="shared" si="29"/>
        <v>0</v>
      </c>
      <c r="Y157" s="269">
        <f t="shared" si="29"/>
        <v>0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</v>
      </c>
      <c r="C158" s="318">
        <f t="shared" si="30"/>
        <v>0</v>
      </c>
      <c r="D158" s="318">
        <f t="shared" si="30"/>
        <v>0</v>
      </c>
      <c r="E158" s="318">
        <f t="shared" si="30"/>
        <v>0</v>
      </c>
      <c r="F158" s="318">
        <f t="shared" si="30"/>
        <v>0</v>
      </c>
      <c r="G158" s="318">
        <f t="shared" si="30"/>
        <v>0</v>
      </c>
      <c r="H158" s="318">
        <f t="shared" si="30"/>
        <v>0</v>
      </c>
      <c r="I158" s="318">
        <f t="shared" si="30"/>
        <v>0</v>
      </c>
      <c r="J158" s="318">
        <f t="shared" si="30"/>
        <v>0</v>
      </c>
      <c r="K158" s="318">
        <f t="shared" si="30"/>
        <v>0</v>
      </c>
      <c r="L158" s="318">
        <f t="shared" si="30"/>
        <v>0</v>
      </c>
      <c r="M158" s="318">
        <f t="shared" si="30"/>
        <v>0</v>
      </c>
      <c r="N158" s="318">
        <f t="shared" si="30"/>
        <v>0</v>
      </c>
      <c r="O158" s="318">
        <f t="shared" si="30"/>
        <v>0</v>
      </c>
      <c r="P158" s="318">
        <f t="shared" si="30"/>
        <v>0</v>
      </c>
      <c r="Q158" s="318">
        <f t="shared" si="30"/>
        <v>0</v>
      </c>
      <c r="R158" s="318">
        <f t="shared" si="30"/>
        <v>0</v>
      </c>
      <c r="S158" s="318">
        <f t="shared" si="30"/>
        <v>0</v>
      </c>
      <c r="T158" s="318">
        <f t="shared" si="30"/>
        <v>0</v>
      </c>
      <c r="U158" s="318">
        <f t="shared" si="30"/>
        <v>0</v>
      </c>
      <c r="V158" s="318">
        <f t="shared" si="30"/>
        <v>0</v>
      </c>
      <c r="W158" s="318">
        <f t="shared" si="30"/>
        <v>0</v>
      </c>
      <c r="X158" s="318">
        <f t="shared" si="30"/>
        <v>0</v>
      </c>
      <c r="Y158" s="318">
        <f t="shared" si="30"/>
        <v>0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0</v>
      </c>
      <c r="C159" s="318">
        <f t="shared" si="31"/>
        <v>0</v>
      </c>
      <c r="D159" s="318">
        <f t="shared" si="31"/>
        <v>0</v>
      </c>
      <c r="E159" s="318">
        <f t="shared" si="31"/>
        <v>0</v>
      </c>
      <c r="F159" s="318">
        <f t="shared" si="31"/>
        <v>0</v>
      </c>
      <c r="G159" s="318">
        <f t="shared" si="31"/>
        <v>0</v>
      </c>
      <c r="H159" s="318">
        <f t="shared" si="31"/>
        <v>0</v>
      </c>
      <c r="I159" s="318">
        <f t="shared" si="31"/>
        <v>0</v>
      </c>
      <c r="J159" s="318">
        <f t="shared" si="31"/>
        <v>0</v>
      </c>
      <c r="K159" s="318">
        <f t="shared" si="31"/>
        <v>0</v>
      </c>
      <c r="L159" s="318">
        <f t="shared" si="31"/>
        <v>0</v>
      </c>
      <c r="M159" s="318">
        <f t="shared" si="31"/>
        <v>0</v>
      </c>
      <c r="N159" s="318">
        <f t="shared" si="31"/>
        <v>0</v>
      </c>
      <c r="O159" s="318">
        <f t="shared" si="31"/>
        <v>0</v>
      </c>
      <c r="P159" s="318">
        <f t="shared" si="31"/>
        <v>0</v>
      </c>
      <c r="Q159" s="318">
        <f t="shared" si="31"/>
        <v>0</v>
      </c>
      <c r="R159" s="318">
        <f t="shared" si="31"/>
        <v>0</v>
      </c>
      <c r="S159" s="318">
        <f t="shared" si="31"/>
        <v>0</v>
      </c>
      <c r="T159" s="318">
        <f t="shared" si="31"/>
        <v>0</v>
      </c>
      <c r="U159" s="318">
        <f t="shared" si="31"/>
        <v>0</v>
      </c>
      <c r="V159" s="318">
        <f t="shared" si="31"/>
        <v>0</v>
      </c>
      <c r="W159" s="318">
        <f t="shared" si="31"/>
        <v>0</v>
      </c>
      <c r="X159" s="318">
        <f t="shared" si="31"/>
        <v>0</v>
      </c>
      <c r="Y159" s="318">
        <f t="shared" si="31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</v>
      </c>
      <c r="C160" s="269">
        <f t="shared" si="32"/>
        <v>0</v>
      </c>
      <c r="D160" s="269">
        <f t="shared" si="32"/>
        <v>0</v>
      </c>
      <c r="E160" s="269">
        <f t="shared" si="32"/>
        <v>0</v>
      </c>
      <c r="F160" s="269">
        <f t="shared" si="32"/>
        <v>0</v>
      </c>
      <c r="G160" s="269">
        <f t="shared" si="32"/>
        <v>0</v>
      </c>
      <c r="H160" s="269">
        <f t="shared" si="32"/>
        <v>0</v>
      </c>
      <c r="I160" s="269">
        <f t="shared" si="32"/>
        <v>0</v>
      </c>
      <c r="J160" s="269">
        <f t="shared" si="32"/>
        <v>0</v>
      </c>
      <c r="K160" s="269">
        <f t="shared" si="32"/>
        <v>0</v>
      </c>
      <c r="L160" s="269">
        <f t="shared" si="32"/>
        <v>0</v>
      </c>
      <c r="M160" s="269">
        <f t="shared" si="32"/>
        <v>0</v>
      </c>
      <c r="N160" s="269">
        <f t="shared" si="32"/>
        <v>0</v>
      </c>
      <c r="O160" s="269">
        <f t="shared" si="32"/>
        <v>0</v>
      </c>
      <c r="P160" s="269">
        <f t="shared" si="32"/>
        <v>0</v>
      </c>
      <c r="Q160" s="269">
        <f t="shared" si="32"/>
        <v>0</v>
      </c>
      <c r="R160" s="269">
        <f t="shared" si="32"/>
        <v>0</v>
      </c>
      <c r="S160" s="269">
        <f t="shared" si="32"/>
        <v>0</v>
      </c>
      <c r="T160" s="269">
        <f t="shared" si="32"/>
        <v>0</v>
      </c>
      <c r="U160" s="269">
        <f t="shared" si="32"/>
        <v>0</v>
      </c>
      <c r="V160" s="269">
        <f t="shared" si="32"/>
        <v>0</v>
      </c>
      <c r="W160" s="269">
        <f t="shared" si="32"/>
        <v>0</v>
      </c>
      <c r="X160" s="269">
        <f t="shared" si="32"/>
        <v>0</v>
      </c>
      <c r="Y160" s="269">
        <f t="shared" si="32"/>
        <v>0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0</v>
      </c>
      <c r="C161" s="318">
        <f t="shared" si="33"/>
        <v>0</v>
      </c>
      <c r="D161" s="318">
        <f t="shared" si="33"/>
        <v>0</v>
      </c>
      <c r="E161" s="318">
        <f t="shared" si="33"/>
        <v>0</v>
      </c>
      <c r="F161" s="318">
        <f t="shared" si="33"/>
        <v>0</v>
      </c>
      <c r="G161" s="318">
        <f t="shared" si="33"/>
        <v>0</v>
      </c>
      <c r="H161" s="318">
        <f t="shared" si="33"/>
        <v>0</v>
      </c>
      <c r="I161" s="318">
        <f t="shared" si="33"/>
        <v>0</v>
      </c>
      <c r="J161" s="318">
        <f t="shared" si="33"/>
        <v>0</v>
      </c>
      <c r="K161" s="318">
        <f t="shared" si="33"/>
        <v>0</v>
      </c>
      <c r="L161" s="318">
        <f t="shared" si="33"/>
        <v>0</v>
      </c>
      <c r="M161" s="318">
        <f t="shared" si="33"/>
        <v>0</v>
      </c>
      <c r="N161" s="318">
        <f t="shared" si="33"/>
        <v>0</v>
      </c>
      <c r="O161" s="318">
        <f t="shared" si="33"/>
        <v>0</v>
      </c>
      <c r="P161" s="318">
        <f t="shared" si="33"/>
        <v>0</v>
      </c>
      <c r="Q161" s="318">
        <f t="shared" si="33"/>
        <v>0</v>
      </c>
      <c r="R161" s="318">
        <f t="shared" si="33"/>
        <v>0</v>
      </c>
      <c r="S161" s="318">
        <f t="shared" si="33"/>
        <v>0</v>
      </c>
      <c r="T161" s="318">
        <f t="shared" si="33"/>
        <v>0</v>
      </c>
      <c r="U161" s="318">
        <f t="shared" si="33"/>
        <v>0</v>
      </c>
      <c r="V161" s="318">
        <f t="shared" si="33"/>
        <v>0</v>
      </c>
      <c r="W161" s="318">
        <f t="shared" si="33"/>
        <v>0</v>
      </c>
      <c r="X161" s="318">
        <f t="shared" si="33"/>
        <v>0</v>
      </c>
      <c r="Y161" s="318">
        <f t="shared" si="33"/>
        <v>0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0</v>
      </c>
      <c r="C162" s="326">
        <f t="shared" si="34"/>
        <v>0</v>
      </c>
      <c r="D162" s="326">
        <f t="shared" si="34"/>
        <v>0</v>
      </c>
      <c r="E162" s="326">
        <f t="shared" si="34"/>
        <v>0</v>
      </c>
      <c r="F162" s="326">
        <f t="shared" si="34"/>
        <v>0</v>
      </c>
      <c r="G162" s="326">
        <f t="shared" si="34"/>
        <v>0</v>
      </c>
      <c r="H162" s="326">
        <f t="shared" si="34"/>
        <v>0</v>
      </c>
      <c r="I162" s="326">
        <f t="shared" si="34"/>
        <v>0</v>
      </c>
      <c r="J162" s="326">
        <f t="shared" si="34"/>
        <v>0</v>
      </c>
      <c r="K162" s="326">
        <f t="shared" si="34"/>
        <v>0</v>
      </c>
      <c r="L162" s="326">
        <f t="shared" si="34"/>
        <v>0</v>
      </c>
      <c r="M162" s="326">
        <f t="shared" si="34"/>
        <v>0</v>
      </c>
      <c r="N162" s="326">
        <f t="shared" si="34"/>
        <v>0</v>
      </c>
      <c r="O162" s="326">
        <f t="shared" si="34"/>
        <v>0</v>
      </c>
      <c r="P162" s="326">
        <f t="shared" si="34"/>
        <v>0</v>
      </c>
      <c r="Q162" s="326">
        <f t="shared" si="34"/>
        <v>0</v>
      </c>
      <c r="R162" s="326">
        <f t="shared" si="34"/>
        <v>0</v>
      </c>
      <c r="S162" s="326">
        <f t="shared" si="34"/>
        <v>0</v>
      </c>
      <c r="T162" s="326">
        <f t="shared" si="34"/>
        <v>0</v>
      </c>
      <c r="U162" s="326">
        <f t="shared" si="34"/>
        <v>0</v>
      </c>
      <c r="V162" s="326">
        <f t="shared" si="34"/>
        <v>0</v>
      </c>
      <c r="W162" s="326">
        <f t="shared" si="34"/>
        <v>0</v>
      </c>
      <c r="X162" s="326">
        <f t="shared" si="34"/>
        <v>0</v>
      </c>
      <c r="Y162" s="326">
        <f t="shared" si="34"/>
        <v>0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</v>
      </c>
      <c r="C165" s="232">
        <f t="shared" si="35"/>
        <v>0</v>
      </c>
      <c r="D165" s="232">
        <f t="shared" si="35"/>
        <v>0</v>
      </c>
      <c r="E165" s="232">
        <f t="shared" si="35"/>
        <v>0</v>
      </c>
      <c r="F165" s="232">
        <f t="shared" si="35"/>
        <v>0</v>
      </c>
      <c r="G165" s="232">
        <f t="shared" si="35"/>
        <v>0</v>
      </c>
      <c r="H165" s="232">
        <f t="shared" si="35"/>
        <v>0</v>
      </c>
      <c r="I165" s="232">
        <f t="shared" si="35"/>
        <v>0</v>
      </c>
      <c r="J165" s="232">
        <f t="shared" si="35"/>
        <v>0</v>
      </c>
      <c r="K165" s="232">
        <f t="shared" si="35"/>
        <v>0</v>
      </c>
      <c r="L165" s="232">
        <f t="shared" si="35"/>
        <v>0</v>
      </c>
      <c r="M165" s="232">
        <f t="shared" si="35"/>
        <v>0</v>
      </c>
      <c r="N165" s="232">
        <f t="shared" si="35"/>
        <v>0</v>
      </c>
      <c r="O165" s="232">
        <f t="shared" si="35"/>
        <v>0</v>
      </c>
      <c r="P165" s="232">
        <f t="shared" si="35"/>
        <v>0</v>
      </c>
      <c r="Q165" s="232">
        <f t="shared" si="35"/>
        <v>0</v>
      </c>
      <c r="R165" s="232">
        <f t="shared" si="35"/>
        <v>0</v>
      </c>
      <c r="S165" s="232">
        <f t="shared" si="35"/>
        <v>0</v>
      </c>
      <c r="T165" s="232">
        <f t="shared" si="35"/>
        <v>0</v>
      </c>
      <c r="U165" s="232">
        <f t="shared" si="35"/>
        <v>0</v>
      </c>
      <c r="V165" s="232">
        <f t="shared" si="35"/>
        <v>0</v>
      </c>
      <c r="W165" s="232">
        <f t="shared" si="35"/>
        <v>0</v>
      </c>
      <c r="X165" s="232">
        <f t="shared" si="35"/>
        <v>0</v>
      </c>
      <c r="Y165" s="232">
        <f t="shared" si="35"/>
        <v>0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0</v>
      </c>
      <c r="C166" s="266">
        <f t="shared" si="36"/>
        <v>0</v>
      </c>
      <c r="D166" s="266">
        <f t="shared" si="36"/>
        <v>0</v>
      </c>
      <c r="E166" s="266">
        <f t="shared" si="36"/>
        <v>0</v>
      </c>
      <c r="F166" s="266">
        <f t="shared" si="36"/>
        <v>0</v>
      </c>
      <c r="G166" s="266">
        <f t="shared" si="36"/>
        <v>0</v>
      </c>
      <c r="H166" s="266">
        <f t="shared" si="36"/>
        <v>0</v>
      </c>
      <c r="I166" s="266">
        <f t="shared" si="36"/>
        <v>0</v>
      </c>
      <c r="J166" s="266">
        <f t="shared" si="36"/>
        <v>0</v>
      </c>
      <c r="K166" s="266">
        <f t="shared" si="36"/>
        <v>0</v>
      </c>
      <c r="L166" s="266">
        <f t="shared" si="36"/>
        <v>0</v>
      </c>
      <c r="M166" s="266">
        <f t="shared" si="36"/>
        <v>0</v>
      </c>
      <c r="N166" s="266">
        <f t="shared" si="36"/>
        <v>0</v>
      </c>
      <c r="O166" s="266">
        <f t="shared" si="36"/>
        <v>0</v>
      </c>
      <c r="P166" s="266">
        <f t="shared" si="36"/>
        <v>0</v>
      </c>
      <c r="Q166" s="266">
        <f t="shared" si="36"/>
        <v>0</v>
      </c>
      <c r="R166" s="266">
        <f t="shared" si="36"/>
        <v>0</v>
      </c>
      <c r="S166" s="266">
        <f t="shared" si="36"/>
        <v>0</v>
      </c>
      <c r="T166" s="266">
        <f t="shared" si="36"/>
        <v>0</v>
      </c>
      <c r="U166" s="266">
        <f t="shared" si="36"/>
        <v>0</v>
      </c>
      <c r="V166" s="266">
        <f t="shared" si="36"/>
        <v>0</v>
      </c>
      <c r="W166" s="266">
        <f t="shared" si="36"/>
        <v>0</v>
      </c>
      <c r="X166" s="266">
        <f t="shared" si="36"/>
        <v>0</v>
      </c>
      <c r="Y166" s="266">
        <f t="shared" si="36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0</v>
      </c>
      <c r="C167" s="267">
        <f t="shared" si="37"/>
        <v>0</v>
      </c>
      <c r="D167" s="267">
        <f t="shared" si="37"/>
        <v>0</v>
      </c>
      <c r="E167" s="267">
        <f t="shared" si="37"/>
        <v>0</v>
      </c>
      <c r="F167" s="267">
        <f t="shared" si="37"/>
        <v>0</v>
      </c>
      <c r="G167" s="267">
        <f t="shared" si="37"/>
        <v>0</v>
      </c>
      <c r="H167" s="267">
        <f t="shared" si="37"/>
        <v>0</v>
      </c>
      <c r="I167" s="267">
        <f t="shared" si="37"/>
        <v>0</v>
      </c>
      <c r="J167" s="267">
        <f t="shared" si="37"/>
        <v>0</v>
      </c>
      <c r="K167" s="267">
        <f t="shared" si="37"/>
        <v>0</v>
      </c>
      <c r="L167" s="267">
        <f t="shared" si="37"/>
        <v>0</v>
      </c>
      <c r="M167" s="267">
        <f t="shared" si="37"/>
        <v>0</v>
      </c>
      <c r="N167" s="267">
        <f t="shared" si="37"/>
        <v>0</v>
      </c>
      <c r="O167" s="267">
        <f t="shared" si="37"/>
        <v>0</v>
      </c>
      <c r="P167" s="267">
        <f t="shared" si="37"/>
        <v>0</v>
      </c>
      <c r="Q167" s="267">
        <f t="shared" si="37"/>
        <v>0</v>
      </c>
      <c r="R167" s="267">
        <f t="shared" si="37"/>
        <v>0</v>
      </c>
      <c r="S167" s="267">
        <f t="shared" si="37"/>
        <v>0</v>
      </c>
      <c r="T167" s="267">
        <f t="shared" si="37"/>
        <v>0</v>
      </c>
      <c r="U167" s="267">
        <f t="shared" si="37"/>
        <v>0</v>
      </c>
      <c r="V167" s="267">
        <f t="shared" si="37"/>
        <v>0</v>
      </c>
      <c r="W167" s="267">
        <f t="shared" si="37"/>
        <v>0</v>
      </c>
      <c r="X167" s="267">
        <f t="shared" si="37"/>
        <v>0</v>
      </c>
      <c r="Y167" s="267">
        <f t="shared" si="37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0</v>
      </c>
      <c r="C168" s="267">
        <f t="shared" si="38"/>
        <v>0</v>
      </c>
      <c r="D168" s="267">
        <f t="shared" si="38"/>
        <v>0</v>
      </c>
      <c r="E168" s="267">
        <f t="shared" si="38"/>
        <v>0</v>
      </c>
      <c r="F168" s="267">
        <f t="shared" si="38"/>
        <v>0</v>
      </c>
      <c r="G168" s="267">
        <f t="shared" si="38"/>
        <v>0</v>
      </c>
      <c r="H168" s="267">
        <f t="shared" si="38"/>
        <v>0</v>
      </c>
      <c r="I168" s="267">
        <f t="shared" si="38"/>
        <v>0</v>
      </c>
      <c r="J168" s="267">
        <f t="shared" si="38"/>
        <v>0</v>
      </c>
      <c r="K168" s="267">
        <f t="shared" si="38"/>
        <v>0</v>
      </c>
      <c r="L168" s="267">
        <f t="shared" si="38"/>
        <v>0</v>
      </c>
      <c r="M168" s="267">
        <f t="shared" si="38"/>
        <v>0</v>
      </c>
      <c r="N168" s="267">
        <f t="shared" si="38"/>
        <v>0</v>
      </c>
      <c r="O168" s="267">
        <f t="shared" si="38"/>
        <v>0</v>
      </c>
      <c r="P168" s="267">
        <f t="shared" si="38"/>
        <v>0</v>
      </c>
      <c r="Q168" s="267">
        <f t="shared" si="38"/>
        <v>0</v>
      </c>
      <c r="R168" s="267">
        <f t="shared" si="38"/>
        <v>0</v>
      </c>
      <c r="S168" s="267">
        <f t="shared" si="38"/>
        <v>0</v>
      </c>
      <c r="T168" s="267">
        <f t="shared" si="38"/>
        <v>0</v>
      </c>
      <c r="U168" s="267">
        <f t="shared" si="38"/>
        <v>0</v>
      </c>
      <c r="V168" s="267">
        <f t="shared" si="38"/>
        <v>0</v>
      </c>
      <c r="W168" s="267">
        <f t="shared" si="38"/>
        <v>0</v>
      </c>
      <c r="X168" s="267">
        <f t="shared" si="38"/>
        <v>0</v>
      </c>
      <c r="Y168" s="267">
        <f t="shared" si="38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0</v>
      </c>
      <c r="C169" s="267">
        <f t="shared" si="39"/>
        <v>0</v>
      </c>
      <c r="D169" s="267">
        <f t="shared" si="39"/>
        <v>0</v>
      </c>
      <c r="E169" s="267">
        <f t="shared" si="39"/>
        <v>0</v>
      </c>
      <c r="F169" s="267">
        <f t="shared" si="39"/>
        <v>0</v>
      </c>
      <c r="G169" s="267">
        <f t="shared" si="39"/>
        <v>0</v>
      </c>
      <c r="H169" s="267">
        <f t="shared" si="39"/>
        <v>0</v>
      </c>
      <c r="I169" s="267">
        <f t="shared" si="39"/>
        <v>0</v>
      </c>
      <c r="J169" s="267">
        <f t="shared" si="39"/>
        <v>0</v>
      </c>
      <c r="K169" s="267">
        <f t="shared" si="39"/>
        <v>0</v>
      </c>
      <c r="L169" s="267">
        <f t="shared" si="39"/>
        <v>0</v>
      </c>
      <c r="M169" s="267">
        <f t="shared" si="39"/>
        <v>0</v>
      </c>
      <c r="N169" s="267">
        <f t="shared" si="39"/>
        <v>0</v>
      </c>
      <c r="O169" s="267">
        <f t="shared" si="39"/>
        <v>0</v>
      </c>
      <c r="P169" s="267">
        <f t="shared" si="39"/>
        <v>0</v>
      </c>
      <c r="Q169" s="267">
        <f t="shared" si="39"/>
        <v>0</v>
      </c>
      <c r="R169" s="267">
        <f t="shared" si="39"/>
        <v>0</v>
      </c>
      <c r="S169" s="267">
        <f t="shared" si="39"/>
        <v>0</v>
      </c>
      <c r="T169" s="267">
        <f t="shared" si="39"/>
        <v>0</v>
      </c>
      <c r="U169" s="267">
        <f t="shared" si="39"/>
        <v>0</v>
      </c>
      <c r="V169" s="267">
        <f t="shared" si="39"/>
        <v>0</v>
      </c>
      <c r="W169" s="267">
        <f t="shared" si="39"/>
        <v>0</v>
      </c>
      <c r="X169" s="267">
        <f t="shared" si="39"/>
        <v>0</v>
      </c>
      <c r="Y169" s="267">
        <f t="shared" si="39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0</v>
      </c>
      <c r="C170" s="268">
        <f t="shared" si="40"/>
        <v>0</v>
      </c>
      <c r="D170" s="268">
        <f t="shared" si="40"/>
        <v>0</v>
      </c>
      <c r="E170" s="268">
        <f t="shared" si="40"/>
        <v>0</v>
      </c>
      <c r="F170" s="268">
        <f t="shared" si="40"/>
        <v>0</v>
      </c>
      <c r="G170" s="268">
        <f t="shared" si="40"/>
        <v>0</v>
      </c>
      <c r="H170" s="268">
        <f t="shared" si="40"/>
        <v>0</v>
      </c>
      <c r="I170" s="268">
        <f t="shared" si="40"/>
        <v>0</v>
      </c>
      <c r="J170" s="268">
        <f t="shared" si="40"/>
        <v>0</v>
      </c>
      <c r="K170" s="268">
        <f t="shared" si="40"/>
        <v>0</v>
      </c>
      <c r="L170" s="268">
        <f t="shared" si="40"/>
        <v>0</v>
      </c>
      <c r="M170" s="268">
        <f t="shared" si="40"/>
        <v>0</v>
      </c>
      <c r="N170" s="268">
        <f t="shared" si="40"/>
        <v>0</v>
      </c>
      <c r="O170" s="268">
        <f t="shared" si="40"/>
        <v>0</v>
      </c>
      <c r="P170" s="268">
        <f t="shared" si="40"/>
        <v>0</v>
      </c>
      <c r="Q170" s="268">
        <f t="shared" si="40"/>
        <v>0</v>
      </c>
      <c r="R170" s="268">
        <f t="shared" si="40"/>
        <v>0</v>
      </c>
      <c r="S170" s="268">
        <f t="shared" si="40"/>
        <v>0</v>
      </c>
      <c r="T170" s="268">
        <f t="shared" si="40"/>
        <v>0</v>
      </c>
      <c r="U170" s="268">
        <f t="shared" si="40"/>
        <v>0</v>
      </c>
      <c r="V170" s="268">
        <f t="shared" si="40"/>
        <v>0</v>
      </c>
      <c r="W170" s="268">
        <f t="shared" si="40"/>
        <v>0</v>
      </c>
      <c r="X170" s="268">
        <f t="shared" si="40"/>
        <v>0</v>
      </c>
      <c r="Y170" s="268">
        <f t="shared" si="40"/>
        <v>0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</v>
      </c>
      <c r="C171" s="269">
        <f t="shared" si="41"/>
        <v>0</v>
      </c>
      <c r="D171" s="269">
        <f t="shared" si="41"/>
        <v>0</v>
      </c>
      <c r="E171" s="269">
        <f t="shared" si="41"/>
        <v>0</v>
      </c>
      <c r="F171" s="269">
        <f t="shared" si="41"/>
        <v>0</v>
      </c>
      <c r="G171" s="269">
        <f t="shared" si="41"/>
        <v>0</v>
      </c>
      <c r="H171" s="269">
        <f t="shared" si="41"/>
        <v>0</v>
      </c>
      <c r="I171" s="269">
        <f t="shared" si="41"/>
        <v>0</v>
      </c>
      <c r="J171" s="269">
        <f t="shared" si="41"/>
        <v>0</v>
      </c>
      <c r="K171" s="269">
        <f t="shared" si="41"/>
        <v>0</v>
      </c>
      <c r="L171" s="269">
        <f t="shared" si="41"/>
        <v>0</v>
      </c>
      <c r="M171" s="269">
        <f t="shared" si="41"/>
        <v>0</v>
      </c>
      <c r="N171" s="269">
        <f t="shared" si="41"/>
        <v>0</v>
      </c>
      <c r="O171" s="269">
        <f t="shared" si="41"/>
        <v>0</v>
      </c>
      <c r="P171" s="269">
        <f t="shared" si="41"/>
        <v>0</v>
      </c>
      <c r="Q171" s="269">
        <f t="shared" si="41"/>
        <v>0</v>
      </c>
      <c r="R171" s="269">
        <f t="shared" si="41"/>
        <v>0</v>
      </c>
      <c r="S171" s="269">
        <f t="shared" si="41"/>
        <v>0</v>
      </c>
      <c r="T171" s="269">
        <f t="shared" si="41"/>
        <v>0</v>
      </c>
      <c r="U171" s="269">
        <f t="shared" si="41"/>
        <v>0</v>
      </c>
      <c r="V171" s="269">
        <f t="shared" si="41"/>
        <v>0</v>
      </c>
      <c r="W171" s="269">
        <f t="shared" si="41"/>
        <v>0</v>
      </c>
      <c r="X171" s="269">
        <f t="shared" si="41"/>
        <v>0</v>
      </c>
      <c r="Y171" s="269">
        <f t="shared" si="41"/>
        <v>0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</v>
      </c>
      <c r="C172" s="318">
        <f t="shared" si="42"/>
        <v>0</v>
      </c>
      <c r="D172" s="318">
        <f t="shared" si="42"/>
        <v>0</v>
      </c>
      <c r="E172" s="318">
        <f t="shared" si="42"/>
        <v>0</v>
      </c>
      <c r="F172" s="318">
        <f t="shared" si="42"/>
        <v>0</v>
      </c>
      <c r="G172" s="318">
        <f t="shared" si="42"/>
        <v>0</v>
      </c>
      <c r="H172" s="318">
        <f t="shared" si="42"/>
        <v>0</v>
      </c>
      <c r="I172" s="318">
        <f t="shared" si="42"/>
        <v>0</v>
      </c>
      <c r="J172" s="318">
        <f t="shared" si="42"/>
        <v>0</v>
      </c>
      <c r="K172" s="318">
        <f t="shared" si="42"/>
        <v>0</v>
      </c>
      <c r="L172" s="318">
        <f t="shared" si="42"/>
        <v>0</v>
      </c>
      <c r="M172" s="318">
        <f t="shared" si="42"/>
        <v>0</v>
      </c>
      <c r="N172" s="318">
        <f t="shared" si="42"/>
        <v>0</v>
      </c>
      <c r="O172" s="318">
        <f t="shared" si="42"/>
        <v>0</v>
      </c>
      <c r="P172" s="318">
        <f t="shared" si="42"/>
        <v>0</v>
      </c>
      <c r="Q172" s="318">
        <f t="shared" si="42"/>
        <v>0</v>
      </c>
      <c r="R172" s="318">
        <f t="shared" si="42"/>
        <v>0</v>
      </c>
      <c r="S172" s="318">
        <f t="shared" si="42"/>
        <v>0</v>
      </c>
      <c r="T172" s="318">
        <f t="shared" si="42"/>
        <v>0</v>
      </c>
      <c r="U172" s="318">
        <f t="shared" si="42"/>
        <v>0</v>
      </c>
      <c r="V172" s="318">
        <f t="shared" si="42"/>
        <v>0</v>
      </c>
      <c r="W172" s="318">
        <f t="shared" si="42"/>
        <v>0</v>
      </c>
      <c r="X172" s="318">
        <f t="shared" si="42"/>
        <v>0</v>
      </c>
      <c r="Y172" s="318">
        <f t="shared" si="42"/>
        <v>0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</v>
      </c>
      <c r="C173" s="318">
        <f t="shared" si="43"/>
        <v>0</v>
      </c>
      <c r="D173" s="318">
        <f t="shared" si="43"/>
        <v>0</v>
      </c>
      <c r="E173" s="318">
        <f t="shared" si="43"/>
        <v>0</v>
      </c>
      <c r="F173" s="318">
        <f t="shared" si="43"/>
        <v>0</v>
      </c>
      <c r="G173" s="318">
        <f t="shared" si="43"/>
        <v>0</v>
      </c>
      <c r="H173" s="318">
        <f t="shared" si="43"/>
        <v>0</v>
      </c>
      <c r="I173" s="318">
        <f t="shared" si="43"/>
        <v>0</v>
      </c>
      <c r="J173" s="318">
        <f t="shared" si="43"/>
        <v>0</v>
      </c>
      <c r="K173" s="318">
        <f t="shared" si="43"/>
        <v>0</v>
      </c>
      <c r="L173" s="318">
        <f t="shared" si="43"/>
        <v>0</v>
      </c>
      <c r="M173" s="318">
        <f t="shared" si="43"/>
        <v>0</v>
      </c>
      <c r="N173" s="318">
        <f t="shared" si="43"/>
        <v>0</v>
      </c>
      <c r="O173" s="318">
        <f t="shared" si="43"/>
        <v>0</v>
      </c>
      <c r="P173" s="318">
        <f t="shared" si="43"/>
        <v>0</v>
      </c>
      <c r="Q173" s="318">
        <f t="shared" si="43"/>
        <v>0</v>
      </c>
      <c r="R173" s="318">
        <f t="shared" si="43"/>
        <v>0</v>
      </c>
      <c r="S173" s="318">
        <f t="shared" si="43"/>
        <v>0</v>
      </c>
      <c r="T173" s="318">
        <f t="shared" si="43"/>
        <v>0</v>
      </c>
      <c r="U173" s="318">
        <f t="shared" si="43"/>
        <v>0</v>
      </c>
      <c r="V173" s="318">
        <f t="shared" si="43"/>
        <v>0</v>
      </c>
      <c r="W173" s="318">
        <f t="shared" si="43"/>
        <v>0</v>
      </c>
      <c r="X173" s="318">
        <f t="shared" si="43"/>
        <v>0</v>
      </c>
      <c r="Y173" s="318">
        <f t="shared" si="43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0</v>
      </c>
      <c r="C174" s="269">
        <f t="shared" si="44"/>
        <v>0</v>
      </c>
      <c r="D174" s="269">
        <f t="shared" si="44"/>
        <v>0</v>
      </c>
      <c r="E174" s="269">
        <f t="shared" si="44"/>
        <v>0</v>
      </c>
      <c r="F174" s="269">
        <f t="shared" si="44"/>
        <v>0</v>
      </c>
      <c r="G174" s="269">
        <f t="shared" si="44"/>
        <v>0</v>
      </c>
      <c r="H174" s="269">
        <f t="shared" si="44"/>
        <v>0</v>
      </c>
      <c r="I174" s="269">
        <f t="shared" si="44"/>
        <v>0</v>
      </c>
      <c r="J174" s="269">
        <f t="shared" si="44"/>
        <v>0</v>
      </c>
      <c r="K174" s="269">
        <f t="shared" si="44"/>
        <v>0</v>
      </c>
      <c r="L174" s="269">
        <f t="shared" si="44"/>
        <v>0</v>
      </c>
      <c r="M174" s="269">
        <f t="shared" si="44"/>
        <v>0</v>
      </c>
      <c r="N174" s="269">
        <f t="shared" si="44"/>
        <v>0</v>
      </c>
      <c r="O174" s="269">
        <f t="shared" si="44"/>
        <v>0</v>
      </c>
      <c r="P174" s="269">
        <f t="shared" si="44"/>
        <v>0</v>
      </c>
      <c r="Q174" s="269">
        <f t="shared" si="44"/>
        <v>0</v>
      </c>
      <c r="R174" s="269">
        <f t="shared" si="44"/>
        <v>0</v>
      </c>
      <c r="S174" s="269">
        <f t="shared" si="44"/>
        <v>0</v>
      </c>
      <c r="T174" s="269">
        <f t="shared" si="44"/>
        <v>0</v>
      </c>
      <c r="U174" s="269">
        <f t="shared" si="44"/>
        <v>0</v>
      </c>
      <c r="V174" s="269">
        <f t="shared" si="44"/>
        <v>0</v>
      </c>
      <c r="W174" s="269">
        <f t="shared" si="44"/>
        <v>0</v>
      </c>
      <c r="X174" s="269">
        <f t="shared" si="44"/>
        <v>0</v>
      </c>
      <c r="Y174" s="269">
        <f t="shared" si="44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0</v>
      </c>
      <c r="C175" s="269">
        <f t="shared" si="45"/>
        <v>0</v>
      </c>
      <c r="D175" s="269">
        <f t="shared" si="45"/>
        <v>0</v>
      </c>
      <c r="E175" s="269">
        <f t="shared" si="45"/>
        <v>0</v>
      </c>
      <c r="F175" s="269">
        <f t="shared" si="45"/>
        <v>0</v>
      </c>
      <c r="G175" s="269">
        <f t="shared" si="45"/>
        <v>0</v>
      </c>
      <c r="H175" s="269">
        <f t="shared" si="45"/>
        <v>0</v>
      </c>
      <c r="I175" s="269">
        <f t="shared" si="45"/>
        <v>0</v>
      </c>
      <c r="J175" s="269">
        <f t="shared" si="45"/>
        <v>0</v>
      </c>
      <c r="K175" s="269">
        <f t="shared" si="45"/>
        <v>0</v>
      </c>
      <c r="L175" s="269">
        <f t="shared" si="45"/>
        <v>0</v>
      </c>
      <c r="M175" s="269">
        <f t="shared" si="45"/>
        <v>0</v>
      </c>
      <c r="N175" s="269">
        <f t="shared" si="45"/>
        <v>0</v>
      </c>
      <c r="O175" s="269">
        <f t="shared" si="45"/>
        <v>0</v>
      </c>
      <c r="P175" s="269">
        <f t="shared" si="45"/>
        <v>0</v>
      </c>
      <c r="Q175" s="269">
        <f t="shared" si="45"/>
        <v>0</v>
      </c>
      <c r="R175" s="269">
        <f t="shared" si="45"/>
        <v>0</v>
      </c>
      <c r="S175" s="269">
        <f t="shared" si="45"/>
        <v>0</v>
      </c>
      <c r="T175" s="269">
        <f t="shared" si="45"/>
        <v>0</v>
      </c>
      <c r="U175" s="269">
        <f t="shared" si="45"/>
        <v>0</v>
      </c>
      <c r="V175" s="269">
        <f t="shared" si="45"/>
        <v>0</v>
      </c>
      <c r="W175" s="269">
        <f t="shared" si="45"/>
        <v>0</v>
      </c>
      <c r="X175" s="269">
        <f t="shared" si="45"/>
        <v>0</v>
      </c>
      <c r="Y175" s="269">
        <f t="shared" si="45"/>
        <v>0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0</v>
      </c>
      <c r="C176" s="318">
        <f t="shared" si="46"/>
        <v>0</v>
      </c>
      <c r="D176" s="318">
        <f t="shared" si="46"/>
        <v>0</v>
      </c>
      <c r="E176" s="318">
        <f t="shared" si="46"/>
        <v>0</v>
      </c>
      <c r="F176" s="318">
        <f t="shared" si="46"/>
        <v>0</v>
      </c>
      <c r="G176" s="318">
        <f t="shared" si="46"/>
        <v>0</v>
      </c>
      <c r="H176" s="318">
        <f t="shared" si="46"/>
        <v>0</v>
      </c>
      <c r="I176" s="318">
        <f t="shared" si="46"/>
        <v>0</v>
      </c>
      <c r="J176" s="318">
        <f t="shared" si="46"/>
        <v>0</v>
      </c>
      <c r="K176" s="318">
        <f t="shared" si="46"/>
        <v>0</v>
      </c>
      <c r="L176" s="318">
        <f t="shared" si="46"/>
        <v>0</v>
      </c>
      <c r="M176" s="318">
        <f t="shared" si="46"/>
        <v>0</v>
      </c>
      <c r="N176" s="318">
        <f t="shared" si="46"/>
        <v>0</v>
      </c>
      <c r="O176" s="318">
        <f t="shared" si="46"/>
        <v>0</v>
      </c>
      <c r="P176" s="318">
        <f t="shared" si="46"/>
        <v>0</v>
      </c>
      <c r="Q176" s="318">
        <f t="shared" si="46"/>
        <v>0</v>
      </c>
      <c r="R176" s="318">
        <f t="shared" si="46"/>
        <v>0</v>
      </c>
      <c r="S176" s="318">
        <f t="shared" si="46"/>
        <v>0</v>
      </c>
      <c r="T176" s="318">
        <f t="shared" si="46"/>
        <v>0</v>
      </c>
      <c r="U176" s="318">
        <f t="shared" si="46"/>
        <v>0</v>
      </c>
      <c r="V176" s="318">
        <f t="shared" si="46"/>
        <v>0</v>
      </c>
      <c r="W176" s="318">
        <f t="shared" si="46"/>
        <v>0</v>
      </c>
      <c r="X176" s="318">
        <f t="shared" si="46"/>
        <v>0</v>
      </c>
      <c r="Y176" s="318">
        <f t="shared" si="46"/>
        <v>0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0</v>
      </c>
      <c r="C177" s="318">
        <f t="shared" si="47"/>
        <v>0</v>
      </c>
      <c r="D177" s="318">
        <f t="shared" si="47"/>
        <v>0</v>
      </c>
      <c r="E177" s="318">
        <f t="shared" si="47"/>
        <v>0</v>
      </c>
      <c r="F177" s="318">
        <f t="shared" si="47"/>
        <v>0</v>
      </c>
      <c r="G177" s="318">
        <f t="shared" si="47"/>
        <v>0</v>
      </c>
      <c r="H177" s="318">
        <f t="shared" si="47"/>
        <v>0</v>
      </c>
      <c r="I177" s="318">
        <f t="shared" si="47"/>
        <v>0</v>
      </c>
      <c r="J177" s="318">
        <f t="shared" si="47"/>
        <v>0</v>
      </c>
      <c r="K177" s="318">
        <f t="shared" si="47"/>
        <v>0</v>
      </c>
      <c r="L177" s="318">
        <f t="shared" si="47"/>
        <v>0</v>
      </c>
      <c r="M177" s="318">
        <f t="shared" si="47"/>
        <v>0</v>
      </c>
      <c r="N177" s="318">
        <f t="shared" si="47"/>
        <v>0</v>
      </c>
      <c r="O177" s="318">
        <f t="shared" si="47"/>
        <v>0</v>
      </c>
      <c r="P177" s="318">
        <f t="shared" si="47"/>
        <v>0</v>
      </c>
      <c r="Q177" s="318">
        <f t="shared" si="47"/>
        <v>0</v>
      </c>
      <c r="R177" s="318">
        <f t="shared" si="47"/>
        <v>0</v>
      </c>
      <c r="S177" s="318">
        <f t="shared" si="47"/>
        <v>0</v>
      </c>
      <c r="T177" s="318">
        <f t="shared" si="47"/>
        <v>0</v>
      </c>
      <c r="U177" s="318">
        <f t="shared" si="47"/>
        <v>0</v>
      </c>
      <c r="V177" s="318">
        <f t="shared" si="47"/>
        <v>0</v>
      </c>
      <c r="W177" s="318">
        <f t="shared" si="47"/>
        <v>0</v>
      </c>
      <c r="X177" s="318">
        <f t="shared" si="47"/>
        <v>0</v>
      </c>
      <c r="Y177" s="318">
        <f t="shared" si="47"/>
        <v>0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0</v>
      </c>
      <c r="C178" s="319">
        <f t="shared" si="48"/>
        <v>0</v>
      </c>
      <c r="D178" s="319">
        <f t="shared" si="48"/>
        <v>0</v>
      </c>
      <c r="E178" s="319">
        <f t="shared" si="48"/>
        <v>0</v>
      </c>
      <c r="F178" s="319">
        <f t="shared" si="48"/>
        <v>0</v>
      </c>
      <c r="G178" s="319">
        <f t="shared" si="48"/>
        <v>0</v>
      </c>
      <c r="H178" s="319">
        <f t="shared" si="48"/>
        <v>0</v>
      </c>
      <c r="I178" s="319">
        <f t="shared" si="48"/>
        <v>0</v>
      </c>
      <c r="J178" s="319">
        <f t="shared" si="48"/>
        <v>0</v>
      </c>
      <c r="K178" s="319">
        <f t="shared" si="48"/>
        <v>0</v>
      </c>
      <c r="L178" s="319">
        <f t="shared" si="48"/>
        <v>0</v>
      </c>
      <c r="M178" s="319">
        <f t="shared" si="48"/>
        <v>0</v>
      </c>
      <c r="N178" s="319">
        <f t="shared" si="48"/>
        <v>0</v>
      </c>
      <c r="O178" s="319">
        <f t="shared" si="48"/>
        <v>0</v>
      </c>
      <c r="P178" s="319">
        <f t="shared" si="48"/>
        <v>0</v>
      </c>
      <c r="Q178" s="319">
        <f t="shared" si="48"/>
        <v>0</v>
      </c>
      <c r="R178" s="319">
        <f t="shared" si="48"/>
        <v>0</v>
      </c>
      <c r="S178" s="319">
        <f t="shared" si="48"/>
        <v>0</v>
      </c>
      <c r="T178" s="319">
        <f t="shared" si="48"/>
        <v>0</v>
      </c>
      <c r="U178" s="319">
        <f t="shared" si="48"/>
        <v>0</v>
      </c>
      <c r="V178" s="319">
        <f t="shared" si="48"/>
        <v>0</v>
      </c>
      <c r="W178" s="319">
        <f t="shared" si="48"/>
        <v>0</v>
      </c>
      <c r="X178" s="319">
        <f t="shared" si="48"/>
        <v>0</v>
      </c>
      <c r="Y178" s="319">
        <f t="shared" si="48"/>
        <v>0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0</v>
      </c>
      <c r="C183" s="320">
        <f t="shared" si="49"/>
        <v>0</v>
      </c>
      <c r="D183" s="320">
        <f t="shared" si="49"/>
        <v>0</v>
      </c>
      <c r="E183" s="320">
        <f t="shared" si="49"/>
        <v>0</v>
      </c>
      <c r="F183" s="320">
        <f t="shared" si="49"/>
        <v>0</v>
      </c>
      <c r="G183" s="320">
        <f t="shared" si="49"/>
        <v>0</v>
      </c>
      <c r="H183" s="320">
        <f t="shared" si="49"/>
        <v>0</v>
      </c>
      <c r="I183" s="320">
        <f t="shared" si="49"/>
        <v>0</v>
      </c>
      <c r="J183" s="320">
        <f t="shared" si="49"/>
        <v>0</v>
      </c>
      <c r="K183" s="320">
        <f t="shared" si="49"/>
        <v>0</v>
      </c>
      <c r="L183" s="320">
        <f t="shared" si="49"/>
        <v>0</v>
      </c>
      <c r="M183" s="320">
        <f t="shared" si="49"/>
        <v>0</v>
      </c>
      <c r="N183" s="320">
        <f t="shared" si="49"/>
        <v>0</v>
      </c>
      <c r="O183" s="320">
        <f t="shared" si="49"/>
        <v>0</v>
      </c>
      <c r="P183" s="320">
        <f t="shared" si="49"/>
        <v>0</v>
      </c>
      <c r="Q183" s="320">
        <f t="shared" si="49"/>
        <v>0</v>
      </c>
      <c r="R183" s="320">
        <f t="shared" si="49"/>
        <v>0</v>
      </c>
      <c r="S183" s="320">
        <f t="shared" si="49"/>
        <v>0</v>
      </c>
      <c r="T183" s="320">
        <f t="shared" si="49"/>
        <v>0</v>
      </c>
      <c r="U183" s="320">
        <f t="shared" si="49"/>
        <v>0</v>
      </c>
      <c r="V183" s="320">
        <f t="shared" si="49"/>
        <v>0</v>
      </c>
      <c r="W183" s="320">
        <f t="shared" si="49"/>
        <v>0</v>
      </c>
      <c r="X183" s="320">
        <f t="shared" si="49"/>
        <v>0</v>
      </c>
      <c r="Y183" s="320">
        <f t="shared" si="49"/>
        <v>0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</v>
      </c>
      <c r="C188" s="275">
        <f>IF(C$10=0,0,C$10/NMM!C$9*1000)</f>
        <v>0</v>
      </c>
      <c r="D188" s="275">
        <f>IF(D$10=0,0,D$10/NMM!D$9*1000)</f>
        <v>0</v>
      </c>
      <c r="E188" s="275">
        <f>IF(E$10=0,0,E$10/NMM!E$9*1000)</f>
        <v>0</v>
      </c>
      <c r="F188" s="275">
        <f>IF(F$10=0,0,F$10/NMM!F$9*1000)</f>
        <v>0</v>
      </c>
      <c r="G188" s="275">
        <f>IF(G$10=0,0,G$10/NMM!G$9*1000)</f>
        <v>0</v>
      </c>
      <c r="H188" s="275">
        <f>IF(H$10=0,0,H$10/NMM!H$9*1000)</f>
        <v>0</v>
      </c>
      <c r="I188" s="275">
        <f>IF(I$10=0,0,I$10/NMM!I$9*1000)</f>
        <v>0</v>
      </c>
      <c r="J188" s="275">
        <f>IF(J$10=0,0,J$10/NMM!J$9*1000)</f>
        <v>0</v>
      </c>
      <c r="K188" s="275">
        <f>IF(K$10=0,0,K$10/NMM!K$9*1000)</f>
        <v>0</v>
      </c>
      <c r="L188" s="275">
        <f>IF(L$10=0,0,L$10/NMM!L$9*1000)</f>
        <v>0</v>
      </c>
      <c r="M188" s="275">
        <f>IF(M$10=0,0,M$10/NMM!M$9*1000)</f>
        <v>0</v>
      </c>
      <c r="N188" s="275">
        <f>IF(N$10=0,0,N$10/NMM!N$9*1000)</f>
        <v>0</v>
      </c>
      <c r="O188" s="275">
        <f>IF(O$10=0,0,O$10/NMM!O$9*1000)</f>
        <v>0</v>
      </c>
      <c r="P188" s="275">
        <f>IF(P$10=0,0,P$10/NMM!P$9*1000)</f>
        <v>0</v>
      </c>
      <c r="Q188" s="275">
        <f>IF(Q$10=0,0,Q$10/NMM!Q$9*1000)</f>
        <v>0</v>
      </c>
      <c r="R188" s="275">
        <f>IF(R$10=0,0,R$10/NMM!R$9*1000)</f>
        <v>0</v>
      </c>
      <c r="S188" s="275">
        <f>IF(S$10=0,0,S$10/NMM!S$9*1000)</f>
        <v>0</v>
      </c>
      <c r="T188" s="275">
        <f>IF(T$10=0,0,T$10/NMM!T$9*1000)</f>
        <v>0</v>
      </c>
      <c r="U188" s="275">
        <f>IF(U$10=0,0,U$10/NMM!U$9*1000)</f>
        <v>0</v>
      </c>
      <c r="V188" s="275">
        <f>IF(V$10=0,0,V$10/NMM!V$9*1000)</f>
        <v>0</v>
      </c>
      <c r="W188" s="275">
        <f>IF(W$10=0,0,W$10/NMM!W$9*1000)</f>
        <v>0</v>
      </c>
      <c r="X188" s="275">
        <f>IF(X$10=0,0,X$10/NMM!X$9*1000)</f>
        <v>0</v>
      </c>
      <c r="Y188" s="275">
        <f>IF(Y$10=0,0,Y$10/NMM!Y$9*1000)</f>
        <v>0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0</v>
      </c>
      <c r="C190" s="276">
        <f>IF(C$17=0,0,C$17/NMM!C$9*1000)</f>
        <v>0</v>
      </c>
      <c r="D190" s="276">
        <f>IF(D$17=0,0,D$17/NMM!D$9*1000)</f>
        <v>0</v>
      </c>
      <c r="E190" s="276">
        <f>IF(E$17=0,0,E$17/NMM!E$9*1000)</f>
        <v>0</v>
      </c>
      <c r="F190" s="276">
        <f>IF(F$17=0,0,F$17/NMM!F$9*1000)</f>
        <v>0</v>
      </c>
      <c r="G190" s="276">
        <f>IF(G$17=0,0,G$17/NMM!G$9*1000)</f>
        <v>0</v>
      </c>
      <c r="H190" s="276">
        <f>IF(H$17=0,0,H$17/NMM!H$9*1000)</f>
        <v>0</v>
      </c>
      <c r="I190" s="276">
        <f>IF(I$17=0,0,I$17/NMM!I$9*1000)</f>
        <v>0</v>
      </c>
      <c r="J190" s="276">
        <f>IF(J$17=0,0,J$17/NMM!J$9*1000)</f>
        <v>0</v>
      </c>
      <c r="K190" s="276">
        <f>IF(K$17=0,0,K$17/NMM!K$9*1000)</f>
        <v>0</v>
      </c>
      <c r="L190" s="276">
        <f>IF(L$17=0,0,L$17/NMM!L$9*1000)</f>
        <v>0</v>
      </c>
      <c r="M190" s="276">
        <f>IF(M$17=0,0,M$17/NMM!M$9*1000)</f>
        <v>0</v>
      </c>
      <c r="N190" s="276">
        <f>IF(N$17=0,0,N$17/NMM!N$9*1000)</f>
        <v>0</v>
      </c>
      <c r="O190" s="276">
        <f>IF(O$17=0,0,O$17/NMM!O$9*1000)</f>
        <v>0</v>
      </c>
      <c r="P190" s="276">
        <f>IF(P$17=0,0,P$17/NMM!P$9*1000)</f>
        <v>0</v>
      </c>
      <c r="Q190" s="276">
        <f>IF(Q$17=0,0,Q$17/NMM!Q$9*1000)</f>
        <v>0</v>
      </c>
      <c r="R190" s="276">
        <f>IF(R$17=0,0,R$17/NMM!R$9*1000)</f>
        <v>0</v>
      </c>
      <c r="S190" s="276">
        <f>IF(S$17=0,0,S$17/NMM!S$9*1000)</f>
        <v>0</v>
      </c>
      <c r="T190" s="276">
        <f>IF(T$17=0,0,T$17/NMM!T$9*1000)</f>
        <v>0</v>
      </c>
      <c r="U190" s="276">
        <f>IF(U$17=0,0,U$17/NMM!U$9*1000)</f>
        <v>0</v>
      </c>
      <c r="V190" s="276">
        <f>IF(V$17=0,0,V$17/NMM!V$9*1000)</f>
        <v>0</v>
      </c>
      <c r="W190" s="276">
        <f>IF(W$17=0,0,W$17/NMM!W$9*1000)</f>
        <v>0</v>
      </c>
      <c r="X190" s="276">
        <f>IF(X$17=0,0,X$17/NMM!X$9*1000)</f>
        <v>0</v>
      </c>
      <c r="Y190" s="276">
        <f>IF(Y$17=0,0,Y$17/NMM!Y$9*1000)</f>
        <v>0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0</v>
      </c>
      <c r="C191" s="276">
        <f>IF(C$25=0,0,C$25/NMM!C$9*1000)</f>
        <v>0</v>
      </c>
      <c r="D191" s="276">
        <f>IF(D$25=0,0,D$25/NMM!D$9*1000)</f>
        <v>0</v>
      </c>
      <c r="E191" s="276">
        <f>IF(E$25=0,0,E$25/NMM!E$9*1000)</f>
        <v>0</v>
      </c>
      <c r="F191" s="276">
        <f>IF(F$25=0,0,F$25/NMM!F$9*1000)</f>
        <v>0</v>
      </c>
      <c r="G191" s="276">
        <f>IF(G$25=0,0,G$25/NMM!G$9*1000)</f>
        <v>0</v>
      </c>
      <c r="H191" s="276">
        <f>IF(H$25=0,0,H$25/NMM!H$9*1000)</f>
        <v>0</v>
      </c>
      <c r="I191" s="276">
        <f>IF(I$25=0,0,I$25/NMM!I$9*1000)</f>
        <v>0</v>
      </c>
      <c r="J191" s="276">
        <f>IF(J$25=0,0,J$25/NMM!J$9*1000)</f>
        <v>0</v>
      </c>
      <c r="K191" s="276">
        <f>IF(K$25=0,0,K$25/NMM!K$9*1000)</f>
        <v>0</v>
      </c>
      <c r="L191" s="276">
        <f>IF(L$25=0,0,L$25/NMM!L$9*1000)</f>
        <v>0</v>
      </c>
      <c r="M191" s="276">
        <f>IF(M$25=0,0,M$25/NMM!M$9*1000)</f>
        <v>0</v>
      </c>
      <c r="N191" s="276">
        <f>IF(N$25=0,0,N$25/NMM!N$9*1000)</f>
        <v>0</v>
      </c>
      <c r="O191" s="276">
        <f>IF(O$25=0,0,O$25/NMM!O$9*1000)</f>
        <v>0</v>
      </c>
      <c r="P191" s="276">
        <f>IF(P$25=0,0,P$25/NMM!P$9*1000)</f>
        <v>0</v>
      </c>
      <c r="Q191" s="276">
        <f>IF(Q$25=0,0,Q$25/NMM!Q$9*1000)</f>
        <v>0</v>
      </c>
      <c r="R191" s="276">
        <f>IF(R$25=0,0,R$25/NMM!R$9*1000)</f>
        <v>0</v>
      </c>
      <c r="S191" s="276">
        <f>IF(S$25=0,0,S$25/NMM!S$9*1000)</f>
        <v>0</v>
      </c>
      <c r="T191" s="276">
        <f>IF(T$25=0,0,T$25/NMM!T$9*1000)</f>
        <v>0</v>
      </c>
      <c r="U191" s="276">
        <f>IF(U$25=0,0,U$25/NMM!U$9*1000)</f>
        <v>0</v>
      </c>
      <c r="V191" s="276">
        <f>IF(V$25=0,0,V$25/NMM!V$9*1000)</f>
        <v>0</v>
      </c>
      <c r="W191" s="276">
        <f>IF(W$25=0,0,W$25/NMM!W$9*1000)</f>
        <v>0</v>
      </c>
      <c r="X191" s="276">
        <f>IF(X$25=0,0,X$25/NMM!X$9*1000)</f>
        <v>0</v>
      </c>
      <c r="Y191" s="276">
        <f>IF(Y$25=0,0,Y$25/NMM!Y$9*1000)</f>
        <v>0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0</v>
      </c>
      <c r="C192" s="277">
        <f>IF(C$33=0,0,C$33/NMM!C$9*1000)</f>
        <v>0</v>
      </c>
      <c r="D192" s="277">
        <f>IF(D$33=0,0,D$33/NMM!D$9*1000)</f>
        <v>0</v>
      </c>
      <c r="E192" s="277">
        <f>IF(E$33=0,0,E$33/NMM!E$9*1000)</f>
        <v>0</v>
      </c>
      <c r="F192" s="277">
        <f>IF(F$33=0,0,F$33/NMM!F$9*1000)</f>
        <v>0</v>
      </c>
      <c r="G192" s="277">
        <f>IF(G$33=0,0,G$33/NMM!G$9*1000)</f>
        <v>0</v>
      </c>
      <c r="H192" s="277">
        <f>IF(H$33=0,0,H$33/NMM!H$9*1000)</f>
        <v>0</v>
      </c>
      <c r="I192" s="277">
        <f>IF(I$33=0,0,I$33/NMM!I$9*1000)</f>
        <v>0</v>
      </c>
      <c r="J192" s="277">
        <f>IF(J$33=0,0,J$33/NMM!J$9*1000)</f>
        <v>0</v>
      </c>
      <c r="K192" s="277">
        <f>IF(K$33=0,0,K$33/NMM!K$9*1000)</f>
        <v>0</v>
      </c>
      <c r="L192" s="277">
        <f>IF(L$33=0,0,L$33/NMM!L$9*1000)</f>
        <v>0</v>
      </c>
      <c r="M192" s="277">
        <f>IF(M$33=0,0,M$33/NMM!M$9*1000)</f>
        <v>0</v>
      </c>
      <c r="N192" s="277">
        <f>IF(N$33=0,0,N$33/NMM!N$9*1000)</f>
        <v>0</v>
      </c>
      <c r="O192" s="277">
        <f>IF(O$33=0,0,O$33/NMM!O$9*1000)</f>
        <v>0</v>
      </c>
      <c r="P192" s="277">
        <f>IF(P$33=0,0,P$33/NMM!P$9*1000)</f>
        <v>0</v>
      </c>
      <c r="Q192" s="277">
        <f>IF(Q$33=0,0,Q$33/NMM!Q$9*1000)</f>
        <v>0</v>
      </c>
      <c r="R192" s="277">
        <f>IF(R$33=0,0,R$33/NMM!R$9*1000)</f>
        <v>0</v>
      </c>
      <c r="S192" s="277">
        <f>IF(S$33=0,0,S$33/NMM!S$9*1000)</f>
        <v>0</v>
      </c>
      <c r="T192" s="277">
        <f>IF(T$33=0,0,T$33/NMM!T$9*1000)</f>
        <v>0</v>
      </c>
      <c r="U192" s="277">
        <f>IF(U$33=0,0,U$33/NMM!U$9*1000)</f>
        <v>0</v>
      </c>
      <c r="V192" s="277">
        <f>IF(V$33=0,0,V$33/NMM!V$9*1000)</f>
        <v>0</v>
      </c>
      <c r="W192" s="277">
        <f>IF(W$33=0,0,W$33/NMM!W$9*1000)</f>
        <v>0</v>
      </c>
      <c r="X192" s="277">
        <f>IF(X$33=0,0,X$33/NMM!X$9*1000)</f>
        <v>0</v>
      </c>
      <c r="Y192" s="277">
        <f>IF(Y$33=0,0,Y$33/NMM!Y$9*1000)</f>
        <v>0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0</v>
      </c>
      <c r="C194" s="320">
        <f t="shared" si="50"/>
        <v>0</v>
      </c>
      <c r="D194" s="320">
        <f t="shared" si="50"/>
        <v>0</v>
      </c>
      <c r="E194" s="320">
        <f t="shared" si="50"/>
        <v>0</v>
      </c>
      <c r="F194" s="320">
        <f t="shared" si="50"/>
        <v>0</v>
      </c>
      <c r="G194" s="320">
        <f t="shared" si="50"/>
        <v>0</v>
      </c>
      <c r="H194" s="320">
        <f t="shared" si="50"/>
        <v>0</v>
      </c>
      <c r="I194" s="320">
        <f t="shared" si="50"/>
        <v>0</v>
      </c>
      <c r="J194" s="320">
        <f t="shared" si="50"/>
        <v>0</v>
      </c>
      <c r="K194" s="320">
        <f t="shared" si="50"/>
        <v>0</v>
      </c>
      <c r="L194" s="320">
        <f t="shared" si="50"/>
        <v>0</v>
      </c>
      <c r="M194" s="320">
        <f t="shared" si="50"/>
        <v>0</v>
      </c>
      <c r="N194" s="320">
        <f t="shared" si="50"/>
        <v>0</v>
      </c>
      <c r="O194" s="320">
        <f t="shared" si="50"/>
        <v>0</v>
      </c>
      <c r="P194" s="320">
        <f t="shared" si="50"/>
        <v>0</v>
      </c>
      <c r="Q194" s="320">
        <f t="shared" si="50"/>
        <v>0</v>
      </c>
      <c r="R194" s="320">
        <f t="shared" si="50"/>
        <v>0</v>
      </c>
      <c r="S194" s="320">
        <f t="shared" si="50"/>
        <v>0</v>
      </c>
      <c r="T194" s="320">
        <f t="shared" si="50"/>
        <v>0</v>
      </c>
      <c r="U194" s="320">
        <f t="shared" si="50"/>
        <v>0</v>
      </c>
      <c r="V194" s="320">
        <f t="shared" si="50"/>
        <v>0</v>
      </c>
      <c r="W194" s="320">
        <f t="shared" si="50"/>
        <v>0</v>
      </c>
      <c r="X194" s="320">
        <f t="shared" si="50"/>
        <v>0</v>
      </c>
      <c r="Y194" s="320">
        <f t="shared" si="50"/>
        <v>0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</v>
      </c>
      <c r="C199" s="275">
        <f>IF(C$53=0,0,C$53/NMM!C$10*1000)</f>
        <v>0</v>
      </c>
      <c r="D199" s="275">
        <f>IF(D$53=0,0,D$53/NMM!D$10*1000)</f>
        <v>0</v>
      </c>
      <c r="E199" s="275">
        <f>IF(E$53=0,0,E$53/NMM!E$10*1000)</f>
        <v>0</v>
      </c>
      <c r="F199" s="275">
        <f>IF(F$53=0,0,F$53/NMM!F$10*1000)</f>
        <v>0</v>
      </c>
      <c r="G199" s="275">
        <f>IF(G$53=0,0,G$53/NMM!G$10*1000)</f>
        <v>0</v>
      </c>
      <c r="H199" s="275">
        <f>IF(H$53=0,0,H$53/NMM!H$10*1000)</f>
        <v>0</v>
      </c>
      <c r="I199" s="275">
        <f>IF(I$53=0,0,I$53/NMM!I$10*1000)</f>
        <v>0</v>
      </c>
      <c r="J199" s="275">
        <f>IF(J$53=0,0,J$53/NMM!J$10*1000)</f>
        <v>0</v>
      </c>
      <c r="K199" s="275">
        <f>IF(K$53=0,0,K$53/NMM!K$10*1000)</f>
        <v>0</v>
      </c>
      <c r="L199" s="275">
        <f>IF(L$53=0,0,L$53/NMM!L$10*1000)</f>
        <v>0</v>
      </c>
      <c r="M199" s="275">
        <f>IF(M$53=0,0,M$53/NMM!M$10*1000)</f>
        <v>0</v>
      </c>
      <c r="N199" s="275">
        <f>IF(N$53=0,0,N$53/NMM!N$10*1000)</f>
        <v>0</v>
      </c>
      <c r="O199" s="275">
        <f>IF(O$53=0,0,O$53/NMM!O$10*1000)</f>
        <v>0</v>
      </c>
      <c r="P199" s="275">
        <f>IF(P$53=0,0,P$53/NMM!P$10*1000)</f>
        <v>0</v>
      </c>
      <c r="Q199" s="275">
        <f>IF(Q$53=0,0,Q$53/NMM!Q$10*1000)</f>
        <v>0</v>
      </c>
      <c r="R199" s="275">
        <f>IF(R$53=0,0,R$53/NMM!R$10*1000)</f>
        <v>0</v>
      </c>
      <c r="S199" s="275">
        <f>IF(S$53=0,0,S$53/NMM!S$10*1000)</f>
        <v>0</v>
      </c>
      <c r="T199" s="275">
        <f>IF(T$53=0,0,T$53/NMM!T$10*1000)</f>
        <v>0</v>
      </c>
      <c r="U199" s="275">
        <f>IF(U$53=0,0,U$53/NMM!U$10*1000)</f>
        <v>0</v>
      </c>
      <c r="V199" s="275">
        <f>IF(V$53=0,0,V$53/NMM!V$10*1000)</f>
        <v>0</v>
      </c>
      <c r="W199" s="275">
        <f>IF(W$53=0,0,W$53/NMM!W$10*1000)</f>
        <v>0</v>
      </c>
      <c r="X199" s="275">
        <f>IF(X$53=0,0,X$53/NMM!X$10*1000)</f>
        <v>0</v>
      </c>
      <c r="Y199" s="275">
        <f>IF(Y$53=0,0,Y$53/NMM!Y$10*1000)</f>
        <v>0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0</v>
      </c>
      <c r="C201" s="276">
        <f>IF(C$60=0,0,C$60/NMM!C$10*1000)</f>
        <v>0</v>
      </c>
      <c r="D201" s="276">
        <f>IF(D$60=0,0,D$60/NMM!D$10*1000)</f>
        <v>0</v>
      </c>
      <c r="E201" s="276">
        <f>IF(E$60=0,0,E$60/NMM!E$10*1000)</f>
        <v>0</v>
      </c>
      <c r="F201" s="276">
        <f>IF(F$60=0,0,F$60/NMM!F$10*1000)</f>
        <v>0</v>
      </c>
      <c r="G201" s="276">
        <f>IF(G$60=0,0,G$60/NMM!G$10*1000)</f>
        <v>0</v>
      </c>
      <c r="H201" s="276">
        <f>IF(H$60=0,0,H$60/NMM!H$10*1000)</f>
        <v>0</v>
      </c>
      <c r="I201" s="276">
        <f>IF(I$60=0,0,I$60/NMM!I$10*1000)</f>
        <v>0</v>
      </c>
      <c r="J201" s="276">
        <f>IF(J$60=0,0,J$60/NMM!J$10*1000)</f>
        <v>0</v>
      </c>
      <c r="K201" s="276">
        <f>IF(K$60=0,0,K$60/NMM!K$10*1000)</f>
        <v>0</v>
      </c>
      <c r="L201" s="276">
        <f>IF(L$60=0,0,L$60/NMM!L$10*1000)</f>
        <v>0</v>
      </c>
      <c r="M201" s="276">
        <f>IF(M$60=0,0,M$60/NMM!M$10*1000)</f>
        <v>0</v>
      </c>
      <c r="N201" s="276">
        <f>IF(N$60=0,0,N$60/NMM!N$10*1000)</f>
        <v>0</v>
      </c>
      <c r="O201" s="276">
        <f>IF(O$60=0,0,O$60/NMM!O$10*1000)</f>
        <v>0</v>
      </c>
      <c r="P201" s="276">
        <f>IF(P$60=0,0,P$60/NMM!P$10*1000)</f>
        <v>0</v>
      </c>
      <c r="Q201" s="276">
        <f>IF(Q$60=0,0,Q$60/NMM!Q$10*1000)</f>
        <v>0</v>
      </c>
      <c r="R201" s="276">
        <f>IF(R$60=0,0,R$60/NMM!R$10*1000)</f>
        <v>0</v>
      </c>
      <c r="S201" s="276">
        <f>IF(S$60=0,0,S$60/NMM!S$10*1000)</f>
        <v>0</v>
      </c>
      <c r="T201" s="276">
        <f>IF(T$60=0,0,T$60/NMM!T$10*1000)</f>
        <v>0</v>
      </c>
      <c r="U201" s="276">
        <f>IF(U$60=0,0,U$60/NMM!U$10*1000)</f>
        <v>0</v>
      </c>
      <c r="V201" s="276">
        <f>IF(V$60=0,0,V$60/NMM!V$10*1000)</f>
        <v>0</v>
      </c>
      <c r="W201" s="276">
        <f>IF(W$60=0,0,W$60/NMM!W$10*1000)</f>
        <v>0</v>
      </c>
      <c r="X201" s="276">
        <f>IF(X$60=0,0,X$60/NMM!X$10*1000)</f>
        <v>0</v>
      </c>
      <c r="Y201" s="276">
        <f>IF(Y$60=0,0,Y$60/NMM!Y$10*1000)</f>
        <v>0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0</v>
      </c>
      <c r="C202" s="276">
        <f>IF(C$79=0,0,C$79/NMM!C$10*1000)</f>
        <v>0</v>
      </c>
      <c r="D202" s="276">
        <f>IF(D$79=0,0,D$79/NMM!D$10*1000)</f>
        <v>0</v>
      </c>
      <c r="E202" s="276">
        <f>IF(E$79=0,0,E$79/NMM!E$10*1000)</f>
        <v>0</v>
      </c>
      <c r="F202" s="276">
        <f>IF(F$79=0,0,F$79/NMM!F$10*1000)</f>
        <v>0</v>
      </c>
      <c r="G202" s="276">
        <f>IF(G$79=0,0,G$79/NMM!G$10*1000)</f>
        <v>0</v>
      </c>
      <c r="H202" s="276">
        <f>IF(H$79=0,0,H$79/NMM!H$10*1000)</f>
        <v>0</v>
      </c>
      <c r="I202" s="276">
        <f>IF(I$79=0,0,I$79/NMM!I$10*1000)</f>
        <v>0</v>
      </c>
      <c r="J202" s="276">
        <f>IF(J$79=0,0,J$79/NMM!J$10*1000)</f>
        <v>0</v>
      </c>
      <c r="K202" s="276">
        <f>IF(K$79=0,0,K$79/NMM!K$10*1000)</f>
        <v>0</v>
      </c>
      <c r="L202" s="276">
        <f>IF(L$79=0,0,L$79/NMM!L$10*1000)</f>
        <v>0</v>
      </c>
      <c r="M202" s="276">
        <f>IF(M$79=0,0,M$79/NMM!M$10*1000)</f>
        <v>0</v>
      </c>
      <c r="N202" s="276">
        <f>IF(N$79=0,0,N$79/NMM!N$10*1000)</f>
        <v>0</v>
      </c>
      <c r="O202" s="276">
        <f>IF(O$79=0,0,O$79/NMM!O$10*1000)</f>
        <v>0</v>
      </c>
      <c r="P202" s="276">
        <f>IF(P$79=0,0,P$79/NMM!P$10*1000)</f>
        <v>0</v>
      </c>
      <c r="Q202" s="276">
        <f>IF(Q$79=0,0,Q$79/NMM!Q$10*1000)</f>
        <v>0</v>
      </c>
      <c r="R202" s="276">
        <f>IF(R$79=0,0,R$79/NMM!R$10*1000)</f>
        <v>0</v>
      </c>
      <c r="S202" s="276">
        <f>IF(S$79=0,0,S$79/NMM!S$10*1000)</f>
        <v>0</v>
      </c>
      <c r="T202" s="276">
        <f>IF(T$79=0,0,T$79/NMM!T$10*1000)</f>
        <v>0</v>
      </c>
      <c r="U202" s="276">
        <f>IF(U$79=0,0,U$79/NMM!U$10*1000)</f>
        <v>0</v>
      </c>
      <c r="V202" s="276">
        <f>IF(V$79=0,0,V$79/NMM!V$10*1000)</f>
        <v>0</v>
      </c>
      <c r="W202" s="276">
        <f>IF(W$79=0,0,W$79/NMM!W$10*1000)</f>
        <v>0</v>
      </c>
      <c r="X202" s="276">
        <f>IF(X$79=0,0,X$79/NMM!X$10*1000)</f>
        <v>0</v>
      </c>
      <c r="Y202" s="276">
        <f>IF(Y$79=0,0,Y$79/NMM!Y$10*1000)</f>
        <v>0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0</v>
      </c>
      <c r="C203" s="277">
        <f>IF(C$89=0,0,C$89/NMM!C$10*1000)</f>
        <v>0</v>
      </c>
      <c r="D203" s="277">
        <f>IF(D$89=0,0,D$89/NMM!D$10*1000)</f>
        <v>0</v>
      </c>
      <c r="E203" s="277">
        <f>IF(E$89=0,0,E$89/NMM!E$10*1000)</f>
        <v>0</v>
      </c>
      <c r="F203" s="277">
        <f>IF(F$89=0,0,F$89/NMM!F$10*1000)</f>
        <v>0</v>
      </c>
      <c r="G203" s="277">
        <f>IF(G$89=0,0,G$89/NMM!G$10*1000)</f>
        <v>0</v>
      </c>
      <c r="H203" s="277">
        <f>IF(H$89=0,0,H$89/NMM!H$10*1000)</f>
        <v>0</v>
      </c>
      <c r="I203" s="277">
        <f>IF(I$89=0,0,I$89/NMM!I$10*1000)</f>
        <v>0</v>
      </c>
      <c r="J203" s="277">
        <f>IF(J$89=0,0,J$89/NMM!J$10*1000)</f>
        <v>0</v>
      </c>
      <c r="K203" s="277">
        <f>IF(K$89=0,0,K$89/NMM!K$10*1000)</f>
        <v>0</v>
      </c>
      <c r="L203" s="277">
        <f>IF(L$89=0,0,L$89/NMM!L$10*1000)</f>
        <v>0</v>
      </c>
      <c r="M203" s="277">
        <f>IF(M$89=0,0,M$89/NMM!M$10*1000)</f>
        <v>0</v>
      </c>
      <c r="N203" s="277">
        <f>IF(N$89=0,0,N$89/NMM!N$10*1000)</f>
        <v>0</v>
      </c>
      <c r="O203" s="277">
        <f>IF(O$89=0,0,O$89/NMM!O$10*1000)</f>
        <v>0</v>
      </c>
      <c r="P203" s="277">
        <f>IF(P$89=0,0,P$89/NMM!P$10*1000)</f>
        <v>0</v>
      </c>
      <c r="Q203" s="277">
        <f>IF(Q$89=0,0,Q$89/NMM!Q$10*1000)</f>
        <v>0</v>
      </c>
      <c r="R203" s="277">
        <f>IF(R$89=0,0,R$89/NMM!R$10*1000)</f>
        <v>0</v>
      </c>
      <c r="S203" s="277">
        <f>IF(S$89=0,0,S$89/NMM!S$10*1000)</f>
        <v>0</v>
      </c>
      <c r="T203" s="277">
        <f>IF(T$89=0,0,T$89/NMM!T$10*1000)</f>
        <v>0</v>
      </c>
      <c r="U203" s="277">
        <f>IF(U$89=0,0,U$89/NMM!U$10*1000)</f>
        <v>0</v>
      </c>
      <c r="V203" s="277">
        <f>IF(V$89=0,0,V$89/NMM!V$10*1000)</f>
        <v>0</v>
      </c>
      <c r="W203" s="277">
        <f>IF(W$89=0,0,W$89/NMM!W$10*1000)</f>
        <v>0</v>
      </c>
      <c r="X203" s="277">
        <f>IF(X$89=0,0,X$89/NMM!X$10*1000)</f>
        <v>0</v>
      </c>
      <c r="Y203" s="277">
        <f>IF(Y$89=0,0,Y$89/NMM!Y$10*1000)</f>
        <v>0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0</v>
      </c>
      <c r="C205" s="320">
        <f t="shared" si="51"/>
        <v>0</v>
      </c>
      <c r="D205" s="320">
        <f t="shared" si="51"/>
        <v>0</v>
      </c>
      <c r="E205" s="320">
        <f t="shared" si="51"/>
        <v>0</v>
      </c>
      <c r="F205" s="320">
        <f t="shared" si="51"/>
        <v>0</v>
      </c>
      <c r="G205" s="320">
        <f t="shared" si="51"/>
        <v>0</v>
      </c>
      <c r="H205" s="320">
        <f t="shared" si="51"/>
        <v>0</v>
      </c>
      <c r="I205" s="320">
        <f t="shared" si="51"/>
        <v>0</v>
      </c>
      <c r="J205" s="320">
        <f t="shared" si="51"/>
        <v>0</v>
      </c>
      <c r="K205" s="320">
        <f t="shared" si="51"/>
        <v>0</v>
      </c>
      <c r="L205" s="320">
        <f t="shared" si="51"/>
        <v>0</v>
      </c>
      <c r="M205" s="320">
        <f t="shared" si="51"/>
        <v>0</v>
      </c>
      <c r="N205" s="320">
        <f t="shared" si="51"/>
        <v>0</v>
      </c>
      <c r="O205" s="320">
        <f t="shared" si="51"/>
        <v>0</v>
      </c>
      <c r="P205" s="320">
        <f t="shared" si="51"/>
        <v>0</v>
      </c>
      <c r="Q205" s="320">
        <f t="shared" si="51"/>
        <v>0</v>
      </c>
      <c r="R205" s="320">
        <f t="shared" si="51"/>
        <v>0</v>
      </c>
      <c r="S205" s="320">
        <f t="shared" si="51"/>
        <v>0</v>
      </c>
      <c r="T205" s="320">
        <f t="shared" si="51"/>
        <v>0</v>
      </c>
      <c r="U205" s="320">
        <f t="shared" si="51"/>
        <v>0</v>
      </c>
      <c r="V205" s="320">
        <f t="shared" si="51"/>
        <v>0</v>
      </c>
      <c r="W205" s="320">
        <f t="shared" si="51"/>
        <v>0</v>
      </c>
      <c r="X205" s="320">
        <f t="shared" si="51"/>
        <v>0</v>
      </c>
      <c r="Y205" s="320">
        <f t="shared" si="51"/>
        <v>0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0</v>
      </c>
      <c r="C210" s="275">
        <f>IF(C$104=0,0,C$104/NMM!C$11*1000)</f>
        <v>0</v>
      </c>
      <c r="D210" s="275">
        <f>IF(D$104=0,0,D$104/NMM!D$11*1000)</f>
        <v>0</v>
      </c>
      <c r="E210" s="275">
        <f>IF(E$104=0,0,E$104/NMM!E$11*1000)</f>
        <v>0</v>
      </c>
      <c r="F210" s="275">
        <f>IF(F$104=0,0,F$104/NMM!F$11*1000)</f>
        <v>0</v>
      </c>
      <c r="G210" s="275">
        <f>IF(G$104=0,0,G$104/NMM!G$11*1000)</f>
        <v>0</v>
      </c>
      <c r="H210" s="275">
        <f>IF(H$104=0,0,H$104/NMM!H$11*1000)</f>
        <v>0</v>
      </c>
      <c r="I210" s="275">
        <f>IF(I$104=0,0,I$104/NMM!I$11*1000)</f>
        <v>0</v>
      </c>
      <c r="J210" s="275">
        <f>IF(J$104=0,0,J$104/NMM!J$11*1000)</f>
        <v>0</v>
      </c>
      <c r="K210" s="275">
        <f>IF(K$104=0,0,K$104/NMM!K$11*1000)</f>
        <v>0</v>
      </c>
      <c r="L210" s="275">
        <f>IF(L$104=0,0,L$104/NMM!L$11*1000)</f>
        <v>0</v>
      </c>
      <c r="M210" s="275">
        <f>IF(M$104=0,0,M$104/NMM!M$11*1000)</f>
        <v>0</v>
      </c>
      <c r="N210" s="275">
        <f>IF(N$104=0,0,N$104/NMM!N$11*1000)</f>
        <v>0</v>
      </c>
      <c r="O210" s="275">
        <f>IF(O$104=0,0,O$104/NMM!O$11*1000)</f>
        <v>0</v>
      </c>
      <c r="P210" s="275">
        <f>IF(P$104=0,0,P$104/NMM!P$11*1000)</f>
        <v>0</v>
      </c>
      <c r="Q210" s="275">
        <f>IF(Q$104=0,0,Q$104/NMM!Q$11*1000)</f>
        <v>0</v>
      </c>
      <c r="R210" s="275">
        <f>IF(R$104=0,0,R$104/NMM!R$11*1000)</f>
        <v>0</v>
      </c>
      <c r="S210" s="275">
        <f>IF(S$104=0,0,S$104/NMM!S$11*1000)</f>
        <v>0</v>
      </c>
      <c r="T210" s="275">
        <f>IF(T$104=0,0,T$104/NMM!T$11*1000)</f>
        <v>0</v>
      </c>
      <c r="U210" s="275">
        <f>IF(U$104=0,0,U$104/NMM!U$11*1000)</f>
        <v>0</v>
      </c>
      <c r="V210" s="275">
        <f>IF(V$104=0,0,V$104/NMM!V$11*1000)</f>
        <v>0</v>
      </c>
      <c r="W210" s="275">
        <f>IF(W$104=0,0,W$104/NMM!W$11*1000)</f>
        <v>0</v>
      </c>
      <c r="X210" s="275">
        <f>IF(X$104=0,0,X$104/NMM!X$11*1000)</f>
        <v>0</v>
      </c>
      <c r="Y210" s="275">
        <f>IF(Y$104=0,0,Y$104/NMM!Y$11*1000)</f>
        <v>0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0</v>
      </c>
      <c r="C211" s="276">
        <f>IF(C$110=0,0,C$110/NMM!C$11*1000)</f>
        <v>0</v>
      </c>
      <c r="D211" s="276">
        <f>IF(D$110=0,0,D$110/NMM!D$11*1000)</f>
        <v>0</v>
      </c>
      <c r="E211" s="276">
        <f>IF(E$110=0,0,E$110/NMM!E$11*1000)</f>
        <v>0</v>
      </c>
      <c r="F211" s="276">
        <f>IF(F$110=0,0,F$110/NMM!F$11*1000)</f>
        <v>0</v>
      </c>
      <c r="G211" s="276">
        <f>IF(G$110=0,0,G$110/NMM!G$11*1000)</f>
        <v>0</v>
      </c>
      <c r="H211" s="276">
        <f>IF(H$110=0,0,H$110/NMM!H$11*1000)</f>
        <v>0</v>
      </c>
      <c r="I211" s="276">
        <f>IF(I$110=0,0,I$110/NMM!I$11*1000)</f>
        <v>0</v>
      </c>
      <c r="J211" s="276">
        <f>IF(J$110=0,0,J$110/NMM!J$11*1000)</f>
        <v>0</v>
      </c>
      <c r="K211" s="276">
        <f>IF(K$110=0,0,K$110/NMM!K$11*1000)</f>
        <v>0</v>
      </c>
      <c r="L211" s="276">
        <f>IF(L$110=0,0,L$110/NMM!L$11*1000)</f>
        <v>0</v>
      </c>
      <c r="M211" s="276">
        <f>IF(M$110=0,0,M$110/NMM!M$11*1000)</f>
        <v>0</v>
      </c>
      <c r="N211" s="276">
        <f>IF(N$110=0,0,N$110/NMM!N$11*1000)</f>
        <v>0</v>
      </c>
      <c r="O211" s="276">
        <f>IF(O$110=0,0,O$110/NMM!O$11*1000)</f>
        <v>0</v>
      </c>
      <c r="P211" s="276">
        <f>IF(P$110=0,0,P$110/NMM!P$11*1000)</f>
        <v>0</v>
      </c>
      <c r="Q211" s="276">
        <f>IF(Q$110=0,0,Q$110/NMM!Q$11*1000)</f>
        <v>0</v>
      </c>
      <c r="R211" s="276">
        <f>IF(R$110=0,0,R$110/NMM!R$11*1000)</f>
        <v>0</v>
      </c>
      <c r="S211" s="276">
        <f>IF(S$110=0,0,S$110/NMM!S$11*1000)</f>
        <v>0</v>
      </c>
      <c r="T211" s="276">
        <f>IF(T$110=0,0,T$110/NMM!T$11*1000)</f>
        <v>0</v>
      </c>
      <c r="U211" s="276">
        <f>IF(U$110=0,0,U$110/NMM!U$11*1000)</f>
        <v>0</v>
      </c>
      <c r="V211" s="276">
        <f>IF(V$110=0,0,V$110/NMM!V$11*1000)</f>
        <v>0</v>
      </c>
      <c r="W211" s="276">
        <f>IF(W$110=0,0,W$110/NMM!W$11*1000)</f>
        <v>0</v>
      </c>
      <c r="X211" s="276">
        <f>IF(X$110=0,0,X$110/NMM!X$11*1000)</f>
        <v>0</v>
      </c>
      <c r="Y211" s="276">
        <f>IF(Y$110=0,0,Y$110/NMM!Y$11*1000)</f>
        <v>0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0</v>
      </c>
      <c r="C213" s="276">
        <f>IF(C$119=0,0,C$119/NMM!C$11*1000)</f>
        <v>0</v>
      </c>
      <c r="D213" s="276">
        <f>IF(D$119=0,0,D$119/NMM!D$11*1000)</f>
        <v>0</v>
      </c>
      <c r="E213" s="276">
        <f>IF(E$119=0,0,E$119/NMM!E$11*1000)</f>
        <v>0</v>
      </c>
      <c r="F213" s="276">
        <f>IF(F$119=0,0,F$119/NMM!F$11*1000)</f>
        <v>0</v>
      </c>
      <c r="G213" s="276">
        <f>IF(G$119=0,0,G$119/NMM!G$11*1000)</f>
        <v>0</v>
      </c>
      <c r="H213" s="276">
        <f>IF(H$119=0,0,H$119/NMM!H$11*1000)</f>
        <v>0</v>
      </c>
      <c r="I213" s="276">
        <f>IF(I$119=0,0,I$119/NMM!I$11*1000)</f>
        <v>0</v>
      </c>
      <c r="J213" s="276">
        <f>IF(J$119=0,0,J$119/NMM!J$11*1000)</f>
        <v>0</v>
      </c>
      <c r="K213" s="276">
        <f>IF(K$119=0,0,K$119/NMM!K$11*1000)</f>
        <v>0</v>
      </c>
      <c r="L213" s="276">
        <f>IF(L$119=0,0,L$119/NMM!L$11*1000)</f>
        <v>0</v>
      </c>
      <c r="M213" s="276">
        <f>IF(M$119=0,0,M$119/NMM!M$11*1000)</f>
        <v>0</v>
      </c>
      <c r="N213" s="276">
        <f>IF(N$119=0,0,N$119/NMM!N$11*1000)</f>
        <v>0</v>
      </c>
      <c r="O213" s="276">
        <f>IF(O$119=0,0,O$119/NMM!O$11*1000)</f>
        <v>0</v>
      </c>
      <c r="P213" s="276">
        <f>IF(P$119=0,0,P$119/NMM!P$11*1000)</f>
        <v>0</v>
      </c>
      <c r="Q213" s="276">
        <f>IF(Q$119=0,0,Q$119/NMM!Q$11*1000)</f>
        <v>0</v>
      </c>
      <c r="R213" s="276">
        <f>IF(R$119=0,0,R$119/NMM!R$11*1000)</f>
        <v>0</v>
      </c>
      <c r="S213" s="276">
        <f>IF(S$119=0,0,S$119/NMM!S$11*1000)</f>
        <v>0</v>
      </c>
      <c r="T213" s="276">
        <f>IF(T$119=0,0,T$119/NMM!T$11*1000)</f>
        <v>0</v>
      </c>
      <c r="U213" s="276">
        <f>IF(U$119=0,0,U$119/NMM!U$11*1000)</f>
        <v>0</v>
      </c>
      <c r="V213" s="276">
        <f>IF(V$119=0,0,V$119/NMM!V$11*1000)</f>
        <v>0</v>
      </c>
      <c r="W213" s="276">
        <f>IF(W$119=0,0,W$119/NMM!W$11*1000)</f>
        <v>0</v>
      </c>
      <c r="X213" s="276">
        <f>IF(X$119=0,0,X$119/NMM!X$11*1000)</f>
        <v>0</v>
      </c>
      <c r="Y213" s="276">
        <f>IF(Y$119=0,0,Y$119/NMM!Y$11*1000)</f>
        <v>0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MT: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1579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1580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1581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1582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1583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1585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1589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1590</v>
      </c>
    </row>
    <row r="17" spans="1:105" ht="12" customHeight="1" x14ac:dyDescent="0.25">
      <c r="A17" s="57" t="s">
        <v>1452</v>
      </c>
      <c r="B17" s="261">
        <v>0</v>
      </c>
      <c r="C17" s="261">
        <v>0</v>
      </c>
      <c r="D17" s="261">
        <v>0</v>
      </c>
      <c r="E17" s="261">
        <v>0</v>
      </c>
      <c r="F17" s="261">
        <v>0</v>
      </c>
      <c r="G17" s="261">
        <v>0</v>
      </c>
      <c r="H17" s="261">
        <v>0</v>
      </c>
      <c r="I17" s="261">
        <v>0</v>
      </c>
      <c r="J17" s="261">
        <v>0</v>
      </c>
      <c r="K17" s="261">
        <v>0</v>
      </c>
      <c r="L17" s="261">
        <v>0</v>
      </c>
      <c r="M17" s="261">
        <v>0</v>
      </c>
      <c r="N17" s="261">
        <v>0</v>
      </c>
      <c r="O17" s="261">
        <v>0</v>
      </c>
      <c r="P17" s="261">
        <v>0</v>
      </c>
      <c r="Q17" s="261">
        <v>0</v>
      </c>
      <c r="R17" s="261">
        <v>0</v>
      </c>
      <c r="S17" s="261">
        <v>0</v>
      </c>
      <c r="T17" s="261">
        <v>0</v>
      </c>
      <c r="U17" s="261">
        <v>0</v>
      </c>
      <c r="V17" s="261">
        <v>0</v>
      </c>
      <c r="W17" s="261">
        <v>0</v>
      </c>
      <c r="X17" s="261">
        <v>0</v>
      </c>
      <c r="Y17" s="261">
        <v>0</v>
      </c>
      <c r="DA17" s="70" t="s">
        <v>1591</v>
      </c>
    </row>
    <row r="18" spans="1:105" ht="12" customHeight="1" x14ac:dyDescent="0.25">
      <c r="A18" s="18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1592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1593</v>
      </c>
    </row>
    <row r="20" spans="1:105" ht="12" customHeight="1" x14ac:dyDescent="0.25">
      <c r="A20" s="18" t="s">
        <v>159</v>
      </c>
      <c r="B20" s="295">
        <v>0</v>
      </c>
      <c r="C20" s="295">
        <v>0</v>
      </c>
      <c r="D20" s="295">
        <v>0</v>
      </c>
      <c r="E20" s="295">
        <v>0</v>
      </c>
      <c r="F20" s="295">
        <v>0</v>
      </c>
      <c r="G20" s="295">
        <v>0</v>
      </c>
      <c r="H20" s="295">
        <v>0</v>
      </c>
      <c r="I20" s="295">
        <v>0</v>
      </c>
      <c r="J20" s="295">
        <v>0</v>
      </c>
      <c r="K20" s="295">
        <v>0</v>
      </c>
      <c r="L20" s="295">
        <v>0</v>
      </c>
      <c r="M20" s="295">
        <v>0</v>
      </c>
      <c r="N20" s="295">
        <v>0</v>
      </c>
      <c r="O20" s="295">
        <v>0</v>
      </c>
      <c r="P20" s="295">
        <v>0</v>
      </c>
      <c r="Q20" s="295">
        <v>0</v>
      </c>
      <c r="R20" s="295">
        <v>0</v>
      </c>
      <c r="S20" s="295">
        <v>0</v>
      </c>
      <c r="T20" s="295">
        <v>0</v>
      </c>
      <c r="U20" s="295">
        <v>0</v>
      </c>
      <c r="V20" s="295">
        <v>0</v>
      </c>
      <c r="W20" s="295">
        <v>0</v>
      </c>
      <c r="X20" s="295">
        <v>0</v>
      </c>
      <c r="Y20" s="295">
        <v>0</v>
      </c>
      <c r="DA20" s="122" t="s">
        <v>1594</v>
      </c>
    </row>
    <row r="21" spans="1:105" ht="12" customHeight="1" x14ac:dyDescent="0.25">
      <c r="A21" s="18" t="s">
        <v>32</v>
      </c>
      <c r="B21" s="295">
        <v>0</v>
      </c>
      <c r="C21" s="295">
        <v>0</v>
      </c>
      <c r="D21" s="295">
        <v>0</v>
      </c>
      <c r="E21" s="295">
        <v>0</v>
      </c>
      <c r="F21" s="295">
        <v>0</v>
      </c>
      <c r="G21" s="295">
        <v>0</v>
      </c>
      <c r="H21" s="295">
        <v>0</v>
      </c>
      <c r="I21" s="295">
        <v>0</v>
      </c>
      <c r="J21" s="295">
        <v>0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1595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1596</v>
      </c>
    </row>
    <row r="23" spans="1:105" ht="12" customHeight="1" x14ac:dyDescent="0.25">
      <c r="A23" s="18" t="s">
        <v>35</v>
      </c>
      <c r="B23" s="295">
        <v>0</v>
      </c>
      <c r="C23" s="295">
        <v>0</v>
      </c>
      <c r="D23" s="295">
        <v>0</v>
      </c>
      <c r="E23" s="295">
        <v>0</v>
      </c>
      <c r="F23" s="295">
        <v>0</v>
      </c>
      <c r="G23" s="295">
        <v>0</v>
      </c>
      <c r="H23" s="295">
        <v>0</v>
      </c>
      <c r="I23" s="295">
        <v>0</v>
      </c>
      <c r="J23" s="295">
        <v>0</v>
      </c>
      <c r="K23" s="295">
        <v>0</v>
      </c>
      <c r="L23" s="295">
        <v>0</v>
      </c>
      <c r="M23" s="295">
        <v>0</v>
      </c>
      <c r="N23" s="295">
        <v>0</v>
      </c>
      <c r="O23" s="295">
        <v>0</v>
      </c>
      <c r="P23" s="295">
        <v>0</v>
      </c>
      <c r="Q23" s="295">
        <v>0</v>
      </c>
      <c r="R23" s="295">
        <v>0</v>
      </c>
      <c r="S23" s="295">
        <v>0</v>
      </c>
      <c r="T23" s="295">
        <v>0</v>
      </c>
      <c r="U23" s="295">
        <v>0</v>
      </c>
      <c r="V23" s="295">
        <v>0</v>
      </c>
      <c r="W23" s="295">
        <v>0</v>
      </c>
      <c r="X23" s="295">
        <v>0</v>
      </c>
      <c r="Y23" s="295">
        <v>0</v>
      </c>
      <c r="DA23" s="122" t="s">
        <v>1597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</v>
      </c>
      <c r="R24" s="295">
        <v>0</v>
      </c>
      <c r="S24" s="295">
        <v>0</v>
      </c>
      <c r="T24" s="295">
        <v>0</v>
      </c>
      <c r="U24" s="295">
        <v>0</v>
      </c>
      <c r="V24" s="295">
        <v>0</v>
      </c>
      <c r="W24" s="295">
        <v>0</v>
      </c>
      <c r="X24" s="295">
        <v>0</v>
      </c>
      <c r="Y24" s="295">
        <v>0</v>
      </c>
      <c r="DA24" s="122" t="s">
        <v>1598</v>
      </c>
    </row>
    <row r="25" spans="1:105" ht="12" customHeight="1" x14ac:dyDescent="0.25">
      <c r="A25" s="57" t="s">
        <v>1461</v>
      </c>
      <c r="B25" s="261">
        <v>0</v>
      </c>
      <c r="C25" s="261">
        <v>0</v>
      </c>
      <c r="D25" s="261">
        <v>0</v>
      </c>
      <c r="E25" s="261">
        <v>0</v>
      </c>
      <c r="F25" s="261">
        <v>0</v>
      </c>
      <c r="G25" s="261">
        <v>0</v>
      </c>
      <c r="H25" s="261">
        <v>0</v>
      </c>
      <c r="I25" s="261">
        <v>0</v>
      </c>
      <c r="J25" s="261">
        <v>0</v>
      </c>
      <c r="K25" s="261">
        <v>0</v>
      </c>
      <c r="L25" s="261">
        <v>0</v>
      </c>
      <c r="M25" s="261">
        <v>0</v>
      </c>
      <c r="N25" s="261">
        <v>0</v>
      </c>
      <c r="O25" s="261">
        <v>0</v>
      </c>
      <c r="P25" s="261">
        <v>0</v>
      </c>
      <c r="Q25" s="261">
        <v>0</v>
      </c>
      <c r="R25" s="261">
        <v>0</v>
      </c>
      <c r="S25" s="261">
        <v>0</v>
      </c>
      <c r="T25" s="261">
        <v>0</v>
      </c>
      <c r="U25" s="261">
        <v>0</v>
      </c>
      <c r="V25" s="261">
        <v>0</v>
      </c>
      <c r="W25" s="261">
        <v>0</v>
      </c>
      <c r="X25" s="261">
        <v>0</v>
      </c>
      <c r="Y25" s="261">
        <v>0</v>
      </c>
      <c r="DA25" s="70" t="s">
        <v>1599</v>
      </c>
    </row>
    <row r="26" spans="1:105" ht="12" customHeight="1" x14ac:dyDescent="0.25">
      <c r="A26" s="18" t="s">
        <v>28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1600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0</v>
      </c>
      <c r="DA27" s="122" t="s">
        <v>1601</v>
      </c>
    </row>
    <row r="28" spans="1:105" ht="12" customHeight="1" x14ac:dyDescent="0.25">
      <c r="A28" s="18" t="s">
        <v>159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1602</v>
      </c>
    </row>
    <row r="29" spans="1:105" ht="12" customHeight="1" x14ac:dyDescent="0.25">
      <c r="A29" s="18" t="s">
        <v>32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1603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1604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1605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0</v>
      </c>
      <c r="C33" s="261">
        <f t="shared" si="0"/>
        <v>0</v>
      </c>
      <c r="D33" s="261">
        <f t="shared" si="0"/>
        <v>0</v>
      </c>
      <c r="E33" s="261">
        <f t="shared" si="0"/>
        <v>0</v>
      </c>
      <c r="F33" s="261">
        <f t="shared" si="0"/>
        <v>0</v>
      </c>
      <c r="G33" s="261">
        <f t="shared" si="0"/>
        <v>0</v>
      </c>
      <c r="H33" s="261">
        <f t="shared" si="0"/>
        <v>0</v>
      </c>
      <c r="I33" s="261">
        <f t="shared" si="0"/>
        <v>0</v>
      </c>
      <c r="J33" s="261">
        <f t="shared" si="0"/>
        <v>0</v>
      </c>
      <c r="K33" s="261">
        <f t="shared" si="0"/>
        <v>0</v>
      </c>
      <c r="L33" s="261">
        <f t="shared" si="0"/>
        <v>0</v>
      </c>
      <c r="M33" s="261">
        <f t="shared" si="0"/>
        <v>0</v>
      </c>
      <c r="N33" s="261">
        <f t="shared" si="0"/>
        <v>0</v>
      </c>
      <c r="O33" s="261">
        <f t="shared" si="0"/>
        <v>0</v>
      </c>
      <c r="P33" s="261">
        <f t="shared" si="0"/>
        <v>0</v>
      </c>
      <c r="Q33" s="261">
        <f t="shared" si="0"/>
        <v>0</v>
      </c>
      <c r="R33" s="261">
        <f t="shared" si="0"/>
        <v>0</v>
      </c>
      <c r="S33" s="261">
        <f t="shared" si="0"/>
        <v>0</v>
      </c>
      <c r="T33" s="261">
        <f t="shared" si="0"/>
        <v>0</v>
      </c>
      <c r="U33" s="261">
        <f t="shared" si="0"/>
        <v>0</v>
      </c>
      <c r="V33" s="261">
        <f t="shared" si="0"/>
        <v>0</v>
      </c>
      <c r="W33" s="261">
        <f t="shared" si="0"/>
        <v>0</v>
      </c>
      <c r="X33" s="261">
        <f t="shared" si="0"/>
        <v>0</v>
      </c>
      <c r="Y33" s="261">
        <f t="shared" si="0"/>
        <v>0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1607</v>
      </c>
    </row>
    <row r="35" spans="1:105" ht="12" customHeight="1" x14ac:dyDescent="0.25">
      <c r="A35" s="60" t="s">
        <v>1473</v>
      </c>
      <c r="B35" s="262">
        <v>0</v>
      </c>
      <c r="C35" s="262">
        <v>0</v>
      </c>
      <c r="D35" s="262">
        <v>0</v>
      </c>
      <c r="E35" s="262">
        <v>0</v>
      </c>
      <c r="F35" s="262">
        <v>0</v>
      </c>
      <c r="G35" s="262">
        <v>0</v>
      </c>
      <c r="H35" s="262">
        <v>0</v>
      </c>
      <c r="I35" s="262">
        <v>0</v>
      </c>
      <c r="J35" s="262">
        <v>0</v>
      </c>
      <c r="K35" s="262">
        <v>0</v>
      </c>
      <c r="L35" s="262">
        <v>0</v>
      </c>
      <c r="M35" s="262">
        <v>0</v>
      </c>
      <c r="N35" s="262">
        <v>0</v>
      </c>
      <c r="O35" s="262">
        <v>0</v>
      </c>
      <c r="P35" s="262">
        <v>0</v>
      </c>
      <c r="Q35" s="262">
        <v>0</v>
      </c>
      <c r="R35" s="262">
        <v>0</v>
      </c>
      <c r="S35" s="262">
        <v>0</v>
      </c>
      <c r="T35" s="262">
        <v>0</v>
      </c>
      <c r="U35" s="262">
        <v>0</v>
      </c>
      <c r="V35" s="262">
        <v>0</v>
      </c>
      <c r="W35" s="262">
        <v>0</v>
      </c>
      <c r="X35" s="262">
        <v>0</v>
      </c>
      <c r="Y35" s="262">
        <v>0</v>
      </c>
      <c r="DA35" s="72" t="s">
        <v>1608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1611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1612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1613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1614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0</v>
      </c>
      <c r="C48" s="223">
        <v>0</v>
      </c>
      <c r="D48" s="223">
        <v>0</v>
      </c>
      <c r="E48" s="223">
        <v>0</v>
      </c>
      <c r="F48" s="223">
        <v>0</v>
      </c>
      <c r="G48" s="223">
        <v>0</v>
      </c>
      <c r="H48" s="223">
        <v>0</v>
      </c>
      <c r="I48" s="223">
        <v>0</v>
      </c>
      <c r="J48" s="223">
        <v>0</v>
      </c>
      <c r="K48" s="223">
        <v>0</v>
      </c>
      <c r="L48" s="223">
        <v>0</v>
      </c>
      <c r="M48" s="223">
        <v>0</v>
      </c>
      <c r="N48" s="223">
        <v>0</v>
      </c>
      <c r="O48" s="223">
        <v>0</v>
      </c>
      <c r="P48" s="223">
        <v>0</v>
      </c>
      <c r="Q48" s="223">
        <v>0</v>
      </c>
      <c r="R48" s="223">
        <v>0</v>
      </c>
      <c r="S48" s="223">
        <v>0</v>
      </c>
      <c r="T48" s="223">
        <v>0</v>
      </c>
      <c r="U48" s="223">
        <v>0</v>
      </c>
      <c r="V48" s="223">
        <v>0</v>
      </c>
      <c r="W48" s="223">
        <v>0</v>
      </c>
      <c r="X48" s="223">
        <v>0</v>
      </c>
      <c r="Y48" s="223">
        <v>0</v>
      </c>
      <c r="DA48" s="89" t="s">
        <v>1619</v>
      </c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1620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1621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1622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1623</v>
      </c>
    </row>
    <row r="53" spans="1:105" ht="12" customHeight="1" x14ac:dyDescent="0.25">
      <c r="A53" s="56" t="s">
        <v>95</v>
      </c>
      <c r="B53" s="260">
        <v>0</v>
      </c>
      <c r="C53" s="260">
        <v>0</v>
      </c>
      <c r="D53" s="260">
        <v>0</v>
      </c>
      <c r="E53" s="260">
        <v>0</v>
      </c>
      <c r="F53" s="260">
        <v>0</v>
      </c>
      <c r="G53" s="260">
        <v>0</v>
      </c>
      <c r="H53" s="260">
        <v>0</v>
      </c>
      <c r="I53" s="260">
        <v>0</v>
      </c>
      <c r="J53" s="260">
        <v>0</v>
      </c>
      <c r="K53" s="260">
        <v>0</v>
      </c>
      <c r="L53" s="260">
        <v>0</v>
      </c>
      <c r="M53" s="260">
        <v>0</v>
      </c>
      <c r="N53" s="260">
        <v>0</v>
      </c>
      <c r="O53" s="260">
        <v>0</v>
      </c>
      <c r="P53" s="260">
        <v>0</v>
      </c>
      <c r="Q53" s="260">
        <v>0</v>
      </c>
      <c r="R53" s="260">
        <v>0</v>
      </c>
      <c r="S53" s="260">
        <v>0</v>
      </c>
      <c r="T53" s="260">
        <v>0</v>
      </c>
      <c r="U53" s="260">
        <v>0</v>
      </c>
      <c r="V53" s="260">
        <v>0</v>
      </c>
      <c r="W53" s="260">
        <v>0</v>
      </c>
      <c r="X53" s="260">
        <v>0</v>
      </c>
      <c r="Y53" s="260">
        <v>0</v>
      </c>
      <c r="DA53" s="68" t="s">
        <v>1624</v>
      </c>
    </row>
    <row r="54" spans="1:105" ht="12" customHeight="1" x14ac:dyDescent="0.25">
      <c r="A54" s="37" t="s">
        <v>159</v>
      </c>
      <c r="B54" s="226">
        <v>0</v>
      </c>
      <c r="C54" s="226">
        <v>0</v>
      </c>
      <c r="D54" s="226">
        <v>0</v>
      </c>
      <c r="E54" s="226">
        <v>0</v>
      </c>
      <c r="F54" s="226">
        <v>0</v>
      </c>
      <c r="G54" s="226">
        <v>0</v>
      </c>
      <c r="H54" s="226">
        <v>0</v>
      </c>
      <c r="I54" s="226">
        <v>0</v>
      </c>
      <c r="J54" s="226">
        <v>0</v>
      </c>
      <c r="K54" s="226">
        <v>0</v>
      </c>
      <c r="L54" s="226">
        <v>0</v>
      </c>
      <c r="M54" s="226">
        <v>0</v>
      </c>
      <c r="N54" s="226">
        <v>0</v>
      </c>
      <c r="O54" s="226">
        <v>0</v>
      </c>
      <c r="P54" s="226">
        <v>0</v>
      </c>
      <c r="Q54" s="226">
        <v>0</v>
      </c>
      <c r="R54" s="226">
        <v>0</v>
      </c>
      <c r="S54" s="226">
        <v>0</v>
      </c>
      <c r="T54" s="226">
        <v>0</v>
      </c>
      <c r="U54" s="226">
        <v>0</v>
      </c>
      <c r="V54" s="226">
        <v>0</v>
      </c>
      <c r="W54" s="226">
        <v>0</v>
      </c>
      <c r="X54" s="226">
        <v>0</v>
      </c>
      <c r="Y54" s="226">
        <v>0</v>
      </c>
      <c r="DA54" s="69" t="s">
        <v>1625</v>
      </c>
    </row>
    <row r="55" spans="1:105" ht="12" customHeight="1" x14ac:dyDescent="0.25">
      <c r="A55" s="37" t="s">
        <v>35</v>
      </c>
      <c r="B55" s="226">
        <v>0</v>
      </c>
      <c r="C55" s="226">
        <v>0</v>
      </c>
      <c r="D55" s="226">
        <v>0</v>
      </c>
      <c r="E55" s="226">
        <v>0</v>
      </c>
      <c r="F55" s="226">
        <v>0</v>
      </c>
      <c r="G55" s="226">
        <v>0</v>
      </c>
      <c r="H55" s="226">
        <v>0</v>
      </c>
      <c r="I55" s="226">
        <v>0</v>
      </c>
      <c r="J55" s="226">
        <v>0</v>
      </c>
      <c r="K55" s="226">
        <v>0</v>
      </c>
      <c r="L55" s="226">
        <v>0</v>
      </c>
      <c r="M55" s="226">
        <v>0</v>
      </c>
      <c r="N55" s="226">
        <v>0</v>
      </c>
      <c r="O55" s="226">
        <v>0</v>
      </c>
      <c r="P55" s="226">
        <v>0</v>
      </c>
      <c r="Q55" s="226">
        <v>0</v>
      </c>
      <c r="R55" s="226">
        <v>0</v>
      </c>
      <c r="S55" s="226">
        <v>0</v>
      </c>
      <c r="T55" s="226">
        <v>0</v>
      </c>
      <c r="U55" s="226">
        <v>0</v>
      </c>
      <c r="V55" s="226">
        <v>0</v>
      </c>
      <c r="W55" s="226">
        <v>0</v>
      </c>
      <c r="X55" s="226">
        <v>0</v>
      </c>
      <c r="Y55" s="226">
        <v>0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1629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0</v>
      </c>
      <c r="C60" s="261">
        <f t="shared" si="1"/>
        <v>0</v>
      </c>
      <c r="D60" s="261">
        <f t="shared" si="1"/>
        <v>0</v>
      </c>
      <c r="E60" s="261">
        <f t="shared" si="1"/>
        <v>0</v>
      </c>
      <c r="F60" s="261">
        <f t="shared" si="1"/>
        <v>0</v>
      </c>
      <c r="G60" s="261">
        <f t="shared" si="1"/>
        <v>0</v>
      </c>
      <c r="H60" s="261">
        <f t="shared" si="1"/>
        <v>0</v>
      </c>
      <c r="I60" s="261">
        <f t="shared" si="1"/>
        <v>0</v>
      </c>
      <c r="J60" s="261">
        <f t="shared" si="1"/>
        <v>0</v>
      </c>
      <c r="K60" s="261">
        <f t="shared" si="1"/>
        <v>0</v>
      </c>
      <c r="L60" s="261">
        <f t="shared" si="1"/>
        <v>0</v>
      </c>
      <c r="M60" s="261">
        <f t="shared" si="1"/>
        <v>0</v>
      </c>
      <c r="N60" s="261">
        <f t="shared" si="1"/>
        <v>0</v>
      </c>
      <c r="O60" s="261">
        <f t="shared" si="1"/>
        <v>0</v>
      </c>
      <c r="P60" s="261">
        <f t="shared" si="1"/>
        <v>0</v>
      </c>
      <c r="Q60" s="261">
        <f t="shared" si="1"/>
        <v>0</v>
      </c>
      <c r="R60" s="261">
        <f t="shared" si="1"/>
        <v>0</v>
      </c>
      <c r="S60" s="261">
        <f t="shared" si="1"/>
        <v>0</v>
      </c>
      <c r="T60" s="261">
        <f t="shared" si="1"/>
        <v>0</v>
      </c>
      <c r="U60" s="261">
        <f t="shared" si="1"/>
        <v>0</v>
      </c>
      <c r="V60" s="261">
        <f t="shared" si="1"/>
        <v>0</v>
      </c>
      <c r="W60" s="261">
        <f t="shared" si="1"/>
        <v>0</v>
      </c>
      <c r="X60" s="261">
        <f t="shared" si="1"/>
        <v>0</v>
      </c>
      <c r="Y60" s="261">
        <f t="shared" si="1"/>
        <v>0</v>
      </c>
      <c r="DA60" s="70"/>
    </row>
    <row r="61" spans="1:105" ht="12" customHeight="1" x14ac:dyDescent="0.25">
      <c r="A61" s="60" t="s">
        <v>1499</v>
      </c>
      <c r="B61" s="262">
        <v>0</v>
      </c>
      <c r="C61" s="262">
        <v>0</v>
      </c>
      <c r="D61" s="262">
        <v>0</v>
      </c>
      <c r="E61" s="262">
        <v>0</v>
      </c>
      <c r="F61" s="262">
        <v>0</v>
      </c>
      <c r="G61" s="262">
        <v>0</v>
      </c>
      <c r="H61" s="262">
        <v>0</v>
      </c>
      <c r="I61" s="262">
        <v>0</v>
      </c>
      <c r="J61" s="262">
        <v>0</v>
      </c>
      <c r="K61" s="262">
        <v>0</v>
      </c>
      <c r="L61" s="262">
        <v>0</v>
      </c>
      <c r="M61" s="262">
        <v>0</v>
      </c>
      <c r="N61" s="262">
        <v>0</v>
      </c>
      <c r="O61" s="262">
        <v>0</v>
      </c>
      <c r="P61" s="262">
        <v>0</v>
      </c>
      <c r="Q61" s="262">
        <v>0</v>
      </c>
      <c r="R61" s="262">
        <v>0</v>
      </c>
      <c r="S61" s="262">
        <v>0</v>
      </c>
      <c r="T61" s="262">
        <v>0</v>
      </c>
      <c r="U61" s="262">
        <v>0</v>
      </c>
      <c r="V61" s="262">
        <v>0</v>
      </c>
      <c r="W61" s="262">
        <v>0</v>
      </c>
      <c r="X61" s="262">
        <v>0</v>
      </c>
      <c r="Y61" s="262">
        <v>0</v>
      </c>
      <c r="DA61" s="72" t="s">
        <v>1631</v>
      </c>
    </row>
    <row r="62" spans="1:105" ht="12" customHeight="1" x14ac:dyDescent="0.25">
      <c r="A62" s="59" t="s">
        <v>28</v>
      </c>
      <c r="B62" s="230">
        <v>0</v>
      </c>
      <c r="C62" s="230">
        <v>0</v>
      </c>
      <c r="D62" s="230">
        <v>0</v>
      </c>
      <c r="E62" s="230">
        <v>0</v>
      </c>
      <c r="F62" s="230">
        <v>0</v>
      </c>
      <c r="G62" s="230">
        <v>0</v>
      </c>
      <c r="H62" s="230">
        <v>0</v>
      </c>
      <c r="I62" s="230">
        <v>0</v>
      </c>
      <c r="J62" s="230">
        <v>0</v>
      </c>
      <c r="K62" s="230">
        <v>0</v>
      </c>
      <c r="L62" s="230">
        <v>0</v>
      </c>
      <c r="M62" s="230">
        <v>0</v>
      </c>
      <c r="N62" s="230">
        <v>0</v>
      </c>
      <c r="O62" s="230">
        <v>0</v>
      </c>
      <c r="P62" s="230">
        <v>0</v>
      </c>
      <c r="Q62" s="230">
        <v>0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0</v>
      </c>
      <c r="X62" s="230">
        <v>0</v>
      </c>
      <c r="Y62" s="230">
        <v>0</v>
      </c>
      <c r="DA62" s="71" t="s">
        <v>1632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0</v>
      </c>
      <c r="DA63" s="122" t="s">
        <v>1633</v>
      </c>
    </row>
    <row r="64" spans="1:105" ht="12" customHeight="1" x14ac:dyDescent="0.25">
      <c r="A64" s="59" t="s">
        <v>159</v>
      </c>
      <c r="B64" s="295">
        <v>0</v>
      </c>
      <c r="C64" s="295">
        <v>0</v>
      </c>
      <c r="D64" s="295">
        <v>0</v>
      </c>
      <c r="E64" s="295">
        <v>0</v>
      </c>
      <c r="F64" s="295">
        <v>0</v>
      </c>
      <c r="G64" s="295">
        <v>0</v>
      </c>
      <c r="H64" s="295">
        <v>0</v>
      </c>
      <c r="I64" s="295">
        <v>0</v>
      </c>
      <c r="J64" s="295">
        <v>0</v>
      </c>
      <c r="K64" s="295">
        <v>0</v>
      </c>
      <c r="L64" s="295">
        <v>0</v>
      </c>
      <c r="M64" s="295">
        <v>0</v>
      </c>
      <c r="N64" s="295">
        <v>0</v>
      </c>
      <c r="O64" s="295">
        <v>0</v>
      </c>
      <c r="P64" s="295">
        <v>0</v>
      </c>
      <c r="Q64" s="295">
        <v>0</v>
      </c>
      <c r="R64" s="295">
        <v>0</v>
      </c>
      <c r="S64" s="295">
        <v>0</v>
      </c>
      <c r="T64" s="295">
        <v>0</v>
      </c>
      <c r="U64" s="295">
        <v>0</v>
      </c>
      <c r="V64" s="295">
        <v>0</v>
      </c>
      <c r="W64" s="295">
        <v>0</v>
      </c>
      <c r="X64" s="295">
        <v>0</v>
      </c>
      <c r="Y64" s="295">
        <v>0</v>
      </c>
      <c r="DA64" s="122" t="s">
        <v>1634</v>
      </c>
    </row>
    <row r="65" spans="1:105" ht="12" customHeight="1" x14ac:dyDescent="0.25">
      <c r="A65" s="59" t="s">
        <v>32</v>
      </c>
      <c r="B65" s="295">
        <v>0</v>
      </c>
      <c r="C65" s="295">
        <v>0</v>
      </c>
      <c r="D65" s="295">
        <v>0</v>
      </c>
      <c r="E65" s="295">
        <v>0</v>
      </c>
      <c r="F65" s="295">
        <v>0</v>
      </c>
      <c r="G65" s="295">
        <v>0</v>
      </c>
      <c r="H65" s="295">
        <v>0</v>
      </c>
      <c r="I65" s="295">
        <v>0</v>
      </c>
      <c r="J65" s="295">
        <v>0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1635</v>
      </c>
    </row>
    <row r="66" spans="1:105" ht="12" customHeight="1" x14ac:dyDescent="0.25">
      <c r="A66" s="59" t="s">
        <v>35</v>
      </c>
      <c r="B66" s="295">
        <v>0</v>
      </c>
      <c r="C66" s="295">
        <v>0</v>
      </c>
      <c r="D66" s="295">
        <v>0</v>
      </c>
      <c r="E66" s="295">
        <v>0</v>
      </c>
      <c r="F66" s="295">
        <v>0</v>
      </c>
      <c r="G66" s="295">
        <v>0</v>
      </c>
      <c r="H66" s="295">
        <v>0</v>
      </c>
      <c r="I66" s="295">
        <v>0</v>
      </c>
      <c r="J66" s="295">
        <v>0</v>
      </c>
      <c r="K66" s="295">
        <v>0</v>
      </c>
      <c r="L66" s="295">
        <v>0</v>
      </c>
      <c r="M66" s="295">
        <v>0</v>
      </c>
      <c r="N66" s="295">
        <v>0</v>
      </c>
      <c r="O66" s="295">
        <v>0</v>
      </c>
      <c r="P66" s="295">
        <v>0</v>
      </c>
      <c r="Q66" s="295">
        <v>0</v>
      </c>
      <c r="R66" s="295">
        <v>0</v>
      </c>
      <c r="S66" s="295">
        <v>0</v>
      </c>
      <c r="T66" s="295">
        <v>0</v>
      </c>
      <c r="U66" s="295">
        <v>0</v>
      </c>
      <c r="V66" s="295">
        <v>0</v>
      </c>
      <c r="W66" s="295">
        <v>0</v>
      </c>
      <c r="X66" s="295">
        <v>0</v>
      </c>
      <c r="Y66" s="295">
        <v>0</v>
      </c>
      <c r="DA66" s="122" t="s">
        <v>1636</v>
      </c>
    </row>
    <row r="67" spans="1:105" ht="12" customHeight="1" x14ac:dyDescent="0.25">
      <c r="A67" s="60" t="s">
        <v>1506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1637</v>
      </c>
    </row>
    <row r="68" spans="1:105" ht="12" customHeight="1" x14ac:dyDescent="0.25">
      <c r="A68" s="147" t="s">
        <v>28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1640</v>
      </c>
    </row>
    <row r="71" spans="1:105" ht="12" customHeight="1" x14ac:dyDescent="0.25">
      <c r="A71" s="147" t="s">
        <v>159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1641</v>
      </c>
    </row>
    <row r="72" spans="1:105" ht="12" customHeight="1" x14ac:dyDescent="0.25">
      <c r="A72" s="147" t="s">
        <v>32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1642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1643</v>
      </c>
    </row>
    <row r="74" spans="1:105" ht="12" customHeight="1" x14ac:dyDescent="0.25">
      <c r="A74" s="147" t="s">
        <v>35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0</v>
      </c>
      <c r="C79" s="261">
        <f t="shared" si="2"/>
        <v>0</v>
      </c>
      <c r="D79" s="261">
        <f t="shared" si="2"/>
        <v>0</v>
      </c>
      <c r="E79" s="261">
        <f t="shared" si="2"/>
        <v>0</v>
      </c>
      <c r="F79" s="261">
        <f t="shared" si="2"/>
        <v>0</v>
      </c>
      <c r="G79" s="261">
        <f t="shared" si="2"/>
        <v>0</v>
      </c>
      <c r="H79" s="261">
        <f t="shared" si="2"/>
        <v>0</v>
      </c>
      <c r="I79" s="261">
        <f t="shared" si="2"/>
        <v>0</v>
      </c>
      <c r="J79" s="261">
        <f t="shared" si="2"/>
        <v>0</v>
      </c>
      <c r="K79" s="261">
        <f t="shared" si="2"/>
        <v>0</v>
      </c>
      <c r="L79" s="261">
        <f t="shared" si="2"/>
        <v>0</v>
      </c>
      <c r="M79" s="261">
        <f t="shared" si="2"/>
        <v>0</v>
      </c>
      <c r="N79" s="261">
        <f t="shared" si="2"/>
        <v>0</v>
      </c>
      <c r="O79" s="261">
        <f t="shared" si="2"/>
        <v>0</v>
      </c>
      <c r="P79" s="261">
        <f t="shared" si="2"/>
        <v>0</v>
      </c>
      <c r="Q79" s="261">
        <f t="shared" si="2"/>
        <v>0</v>
      </c>
      <c r="R79" s="261">
        <f t="shared" si="2"/>
        <v>0</v>
      </c>
      <c r="S79" s="261">
        <f t="shared" si="2"/>
        <v>0</v>
      </c>
      <c r="T79" s="261">
        <f t="shared" si="2"/>
        <v>0</v>
      </c>
      <c r="U79" s="261">
        <f t="shared" si="2"/>
        <v>0</v>
      </c>
      <c r="V79" s="261">
        <f t="shared" si="2"/>
        <v>0</v>
      </c>
      <c r="W79" s="261">
        <f t="shared" si="2"/>
        <v>0</v>
      </c>
      <c r="X79" s="261">
        <f t="shared" si="2"/>
        <v>0</v>
      </c>
      <c r="Y79" s="261">
        <f t="shared" si="2"/>
        <v>0</v>
      </c>
      <c r="DA79" s="70"/>
    </row>
    <row r="80" spans="1:105" ht="12" customHeight="1" x14ac:dyDescent="0.25">
      <c r="A80" s="60" t="s">
        <v>1521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1649</v>
      </c>
    </row>
    <row r="81" spans="1:105" ht="12" customHeight="1" x14ac:dyDescent="0.25">
      <c r="A81" s="59" t="s">
        <v>28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1650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0</v>
      </c>
      <c r="DA82" s="122" t="s">
        <v>1651</v>
      </c>
    </row>
    <row r="83" spans="1:105" ht="12" customHeight="1" x14ac:dyDescent="0.25">
      <c r="A83" s="59" t="s">
        <v>159</v>
      </c>
      <c r="B83" s="295">
        <v>0</v>
      </c>
      <c r="C83" s="295">
        <v>0</v>
      </c>
      <c r="D83" s="295">
        <v>0</v>
      </c>
      <c r="E83" s="295">
        <v>0</v>
      </c>
      <c r="F83" s="295">
        <v>0</v>
      </c>
      <c r="G83" s="295">
        <v>0</v>
      </c>
      <c r="H83" s="295">
        <v>0</v>
      </c>
      <c r="I83" s="295">
        <v>0</v>
      </c>
      <c r="J83" s="295">
        <v>0</v>
      </c>
      <c r="K83" s="295">
        <v>0</v>
      </c>
      <c r="L83" s="295">
        <v>0</v>
      </c>
      <c r="M83" s="295">
        <v>0</v>
      </c>
      <c r="N83" s="295">
        <v>0</v>
      </c>
      <c r="O83" s="295">
        <v>0</v>
      </c>
      <c r="P83" s="295">
        <v>0</v>
      </c>
      <c r="Q83" s="295">
        <v>0</v>
      </c>
      <c r="R83" s="295">
        <v>0</v>
      </c>
      <c r="S83" s="295">
        <v>0</v>
      </c>
      <c r="T83" s="295">
        <v>0</v>
      </c>
      <c r="U83" s="295">
        <v>0</v>
      </c>
      <c r="V83" s="295">
        <v>0</v>
      </c>
      <c r="W83" s="295">
        <v>0</v>
      </c>
      <c r="X83" s="295">
        <v>0</v>
      </c>
      <c r="Y83" s="295">
        <v>0</v>
      </c>
      <c r="DA83" s="122" t="s">
        <v>1652</v>
      </c>
    </row>
    <row r="84" spans="1:105" ht="12" customHeight="1" x14ac:dyDescent="0.25">
      <c r="A84" s="59" t="s">
        <v>32</v>
      </c>
      <c r="B84" s="295">
        <v>0</v>
      </c>
      <c r="C84" s="295">
        <v>0</v>
      </c>
      <c r="D84" s="295">
        <v>0</v>
      </c>
      <c r="E84" s="295">
        <v>0</v>
      </c>
      <c r="F84" s="295">
        <v>0</v>
      </c>
      <c r="G84" s="295">
        <v>0</v>
      </c>
      <c r="H84" s="295">
        <v>0</v>
      </c>
      <c r="I84" s="295">
        <v>0</v>
      </c>
      <c r="J84" s="295">
        <v>0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1653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1654</v>
      </c>
    </row>
    <row r="86" spans="1:105" ht="12" customHeight="1" x14ac:dyDescent="0.25">
      <c r="A86" s="59" t="s">
        <v>35</v>
      </c>
      <c r="B86" s="295">
        <v>0</v>
      </c>
      <c r="C86" s="295">
        <v>0</v>
      </c>
      <c r="D86" s="295">
        <v>0</v>
      </c>
      <c r="E86" s="295">
        <v>0</v>
      </c>
      <c r="F86" s="295">
        <v>0</v>
      </c>
      <c r="G86" s="295">
        <v>0</v>
      </c>
      <c r="H86" s="295">
        <v>0</v>
      </c>
      <c r="I86" s="295">
        <v>0</v>
      </c>
      <c r="J86" s="295">
        <v>0</v>
      </c>
      <c r="K86" s="295">
        <v>0</v>
      </c>
      <c r="L86" s="295">
        <v>0</v>
      </c>
      <c r="M86" s="295">
        <v>0</v>
      </c>
      <c r="N86" s="295">
        <v>0</v>
      </c>
      <c r="O86" s="295">
        <v>0</v>
      </c>
      <c r="P86" s="295">
        <v>0</v>
      </c>
      <c r="Q86" s="295">
        <v>0</v>
      </c>
      <c r="R86" s="295">
        <v>0</v>
      </c>
      <c r="S86" s="295">
        <v>0</v>
      </c>
      <c r="T86" s="295">
        <v>0</v>
      </c>
      <c r="U86" s="295">
        <v>0</v>
      </c>
      <c r="V86" s="295">
        <v>0</v>
      </c>
      <c r="W86" s="295">
        <v>0</v>
      </c>
      <c r="X86" s="295">
        <v>0</v>
      </c>
      <c r="Y86" s="295">
        <v>0</v>
      </c>
      <c r="DA86" s="122" t="s">
        <v>1655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0</v>
      </c>
      <c r="P87" s="295">
        <v>0</v>
      </c>
      <c r="Q87" s="295">
        <v>0</v>
      </c>
      <c r="R87" s="295">
        <v>0</v>
      </c>
      <c r="S87" s="295">
        <v>0</v>
      </c>
      <c r="T87" s="295">
        <v>0</v>
      </c>
      <c r="U87" s="295">
        <v>0</v>
      </c>
      <c r="V87" s="295">
        <v>0</v>
      </c>
      <c r="W87" s="295">
        <v>0</v>
      </c>
      <c r="X87" s="295">
        <v>0</v>
      </c>
      <c r="Y87" s="295">
        <v>0</v>
      </c>
      <c r="DA87" s="122" t="s">
        <v>1656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0</v>
      </c>
      <c r="C89" s="261">
        <f t="shared" si="3"/>
        <v>0</v>
      </c>
      <c r="D89" s="261">
        <f t="shared" si="3"/>
        <v>0</v>
      </c>
      <c r="E89" s="261">
        <f t="shared" si="3"/>
        <v>0</v>
      </c>
      <c r="F89" s="261">
        <f t="shared" si="3"/>
        <v>0</v>
      </c>
      <c r="G89" s="261">
        <f t="shared" si="3"/>
        <v>0</v>
      </c>
      <c r="H89" s="261">
        <f t="shared" si="3"/>
        <v>0</v>
      </c>
      <c r="I89" s="261">
        <f t="shared" si="3"/>
        <v>0</v>
      </c>
      <c r="J89" s="261">
        <f t="shared" si="3"/>
        <v>0</v>
      </c>
      <c r="K89" s="261">
        <f t="shared" si="3"/>
        <v>0</v>
      </c>
      <c r="L89" s="261">
        <f t="shared" si="3"/>
        <v>0</v>
      </c>
      <c r="M89" s="261">
        <f t="shared" si="3"/>
        <v>0</v>
      </c>
      <c r="N89" s="261">
        <f t="shared" si="3"/>
        <v>0</v>
      </c>
      <c r="O89" s="261">
        <f t="shared" si="3"/>
        <v>0</v>
      </c>
      <c r="P89" s="261">
        <f t="shared" si="3"/>
        <v>0</v>
      </c>
      <c r="Q89" s="261">
        <f t="shared" si="3"/>
        <v>0</v>
      </c>
      <c r="R89" s="261">
        <f t="shared" si="3"/>
        <v>0</v>
      </c>
      <c r="S89" s="261">
        <f t="shared" si="3"/>
        <v>0</v>
      </c>
      <c r="T89" s="261">
        <f t="shared" si="3"/>
        <v>0</v>
      </c>
      <c r="U89" s="261">
        <f t="shared" si="3"/>
        <v>0</v>
      </c>
      <c r="V89" s="261">
        <f t="shared" si="3"/>
        <v>0</v>
      </c>
      <c r="W89" s="261">
        <f t="shared" si="3"/>
        <v>0</v>
      </c>
      <c r="X89" s="261">
        <f t="shared" si="3"/>
        <v>0</v>
      </c>
      <c r="Y89" s="261">
        <f t="shared" si="3"/>
        <v>0</v>
      </c>
      <c r="DA89" s="70"/>
    </row>
    <row r="90" spans="1:105" ht="12" customHeight="1" x14ac:dyDescent="0.25">
      <c r="A90" s="60" t="s">
        <v>1533</v>
      </c>
      <c r="B90" s="262">
        <v>0</v>
      </c>
      <c r="C90" s="262">
        <v>0</v>
      </c>
      <c r="D90" s="262">
        <v>0</v>
      </c>
      <c r="E90" s="262">
        <v>0</v>
      </c>
      <c r="F90" s="262">
        <v>0</v>
      </c>
      <c r="G90" s="262">
        <v>0</v>
      </c>
      <c r="H90" s="262">
        <v>0</v>
      </c>
      <c r="I90" s="262">
        <v>0</v>
      </c>
      <c r="J90" s="262">
        <v>0</v>
      </c>
      <c r="K90" s="262">
        <v>0</v>
      </c>
      <c r="L90" s="262">
        <v>0</v>
      </c>
      <c r="M90" s="262">
        <v>0</v>
      </c>
      <c r="N90" s="262">
        <v>0</v>
      </c>
      <c r="O90" s="262">
        <v>0</v>
      </c>
      <c r="P90" s="262">
        <v>0</v>
      </c>
      <c r="Q90" s="262">
        <v>0</v>
      </c>
      <c r="R90" s="262">
        <v>0</v>
      </c>
      <c r="S90" s="262">
        <v>0</v>
      </c>
      <c r="T90" s="262">
        <v>0</v>
      </c>
      <c r="U90" s="262">
        <v>0</v>
      </c>
      <c r="V90" s="262">
        <v>0</v>
      </c>
      <c r="W90" s="262">
        <v>0</v>
      </c>
      <c r="X90" s="262">
        <v>0</v>
      </c>
      <c r="Y90" s="262">
        <v>0</v>
      </c>
      <c r="DA90" s="72" t="s">
        <v>1658</v>
      </c>
    </row>
    <row r="91" spans="1:105" ht="12" customHeight="1" x14ac:dyDescent="0.25">
      <c r="A91" s="59" t="s">
        <v>28</v>
      </c>
      <c r="B91" s="230">
        <v>0</v>
      </c>
      <c r="C91" s="230">
        <v>0</v>
      </c>
      <c r="D91" s="230">
        <v>0</v>
      </c>
      <c r="E91" s="230">
        <v>0</v>
      </c>
      <c r="F91" s="230">
        <v>0</v>
      </c>
      <c r="G91" s="230">
        <v>0</v>
      </c>
      <c r="H91" s="230">
        <v>0</v>
      </c>
      <c r="I91" s="230">
        <v>0</v>
      </c>
      <c r="J91" s="230">
        <v>0</v>
      </c>
      <c r="K91" s="230">
        <v>0</v>
      </c>
      <c r="L91" s="230">
        <v>0</v>
      </c>
      <c r="M91" s="230">
        <v>0</v>
      </c>
      <c r="N91" s="230">
        <v>0</v>
      </c>
      <c r="O91" s="230">
        <v>0</v>
      </c>
      <c r="P91" s="230">
        <v>0</v>
      </c>
      <c r="Q91" s="230">
        <v>0</v>
      </c>
      <c r="R91" s="230">
        <v>0</v>
      </c>
      <c r="S91" s="230">
        <v>0</v>
      </c>
      <c r="T91" s="230">
        <v>0</v>
      </c>
      <c r="U91" s="230">
        <v>0</v>
      </c>
      <c r="V91" s="230">
        <v>0</v>
      </c>
      <c r="W91" s="230">
        <v>0</v>
      </c>
      <c r="X91" s="230">
        <v>0</v>
      </c>
      <c r="Y91" s="230">
        <v>0</v>
      </c>
      <c r="DA91" s="71" t="s">
        <v>1659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0</v>
      </c>
      <c r="DA92" s="122" t="s">
        <v>1660</v>
      </c>
    </row>
    <row r="93" spans="1:105" ht="12" customHeight="1" x14ac:dyDescent="0.25">
      <c r="A93" s="59" t="s">
        <v>159</v>
      </c>
      <c r="B93" s="295">
        <v>0</v>
      </c>
      <c r="C93" s="295">
        <v>0</v>
      </c>
      <c r="D93" s="295">
        <v>0</v>
      </c>
      <c r="E93" s="295">
        <v>0</v>
      </c>
      <c r="F93" s="295">
        <v>0</v>
      </c>
      <c r="G93" s="295">
        <v>0</v>
      </c>
      <c r="H93" s="295">
        <v>0</v>
      </c>
      <c r="I93" s="295">
        <v>0</v>
      </c>
      <c r="J93" s="295">
        <v>0</v>
      </c>
      <c r="K93" s="295">
        <v>0</v>
      </c>
      <c r="L93" s="295">
        <v>0</v>
      </c>
      <c r="M93" s="295">
        <v>0</v>
      </c>
      <c r="N93" s="295">
        <v>0</v>
      </c>
      <c r="O93" s="295">
        <v>0</v>
      </c>
      <c r="P93" s="295">
        <v>0</v>
      </c>
      <c r="Q93" s="295">
        <v>0</v>
      </c>
      <c r="R93" s="295">
        <v>0</v>
      </c>
      <c r="S93" s="295">
        <v>0</v>
      </c>
      <c r="T93" s="295">
        <v>0</v>
      </c>
      <c r="U93" s="295">
        <v>0</v>
      </c>
      <c r="V93" s="295">
        <v>0</v>
      </c>
      <c r="W93" s="295">
        <v>0</v>
      </c>
      <c r="X93" s="295">
        <v>0</v>
      </c>
      <c r="Y93" s="295">
        <v>0</v>
      </c>
      <c r="DA93" s="122" t="s">
        <v>1661</v>
      </c>
    </row>
    <row r="94" spans="1:105" ht="12" customHeight="1" x14ac:dyDescent="0.25">
      <c r="A94" s="59" t="s">
        <v>32</v>
      </c>
      <c r="B94" s="295">
        <v>0</v>
      </c>
      <c r="C94" s="295">
        <v>0</v>
      </c>
      <c r="D94" s="295">
        <v>0</v>
      </c>
      <c r="E94" s="295">
        <v>0</v>
      </c>
      <c r="F94" s="295">
        <v>0</v>
      </c>
      <c r="G94" s="295">
        <v>0</v>
      </c>
      <c r="H94" s="295">
        <v>0</v>
      </c>
      <c r="I94" s="295">
        <v>0</v>
      </c>
      <c r="J94" s="295">
        <v>0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1662</v>
      </c>
    </row>
    <row r="95" spans="1:105" ht="12" customHeight="1" x14ac:dyDescent="0.25">
      <c r="A95" s="59" t="s">
        <v>35</v>
      </c>
      <c r="B95" s="295">
        <v>0</v>
      </c>
      <c r="C95" s="295">
        <v>0</v>
      </c>
      <c r="D95" s="295">
        <v>0</v>
      </c>
      <c r="E95" s="295">
        <v>0</v>
      </c>
      <c r="F95" s="295">
        <v>0</v>
      </c>
      <c r="G95" s="295">
        <v>0</v>
      </c>
      <c r="H95" s="295">
        <v>0</v>
      </c>
      <c r="I95" s="295">
        <v>0</v>
      </c>
      <c r="J95" s="295">
        <v>0</v>
      </c>
      <c r="K95" s="295">
        <v>0</v>
      </c>
      <c r="L95" s="295">
        <v>0</v>
      </c>
      <c r="M95" s="295">
        <v>0</v>
      </c>
      <c r="N95" s="295">
        <v>0</v>
      </c>
      <c r="O95" s="295">
        <v>0</v>
      </c>
      <c r="P95" s="295">
        <v>0</v>
      </c>
      <c r="Q95" s="295">
        <v>0</v>
      </c>
      <c r="R95" s="295">
        <v>0</v>
      </c>
      <c r="S95" s="295">
        <v>0</v>
      </c>
      <c r="T95" s="295">
        <v>0</v>
      </c>
      <c r="U95" s="295">
        <v>0</v>
      </c>
      <c r="V95" s="295">
        <v>0</v>
      </c>
      <c r="W95" s="295">
        <v>0</v>
      </c>
      <c r="X95" s="295">
        <v>0</v>
      </c>
      <c r="Y95" s="295">
        <v>0</v>
      </c>
      <c r="DA95" s="122" t="s">
        <v>1663</v>
      </c>
    </row>
    <row r="96" spans="1:105" ht="12" customHeight="1" x14ac:dyDescent="0.25">
      <c r="A96" s="61" t="s">
        <v>1540</v>
      </c>
      <c r="B96" s="263">
        <v>0</v>
      </c>
      <c r="C96" s="263">
        <v>0</v>
      </c>
      <c r="D96" s="263">
        <v>0</v>
      </c>
      <c r="E96" s="263">
        <v>0</v>
      </c>
      <c r="F96" s="263">
        <v>0</v>
      </c>
      <c r="G96" s="263">
        <v>0</v>
      </c>
      <c r="H96" s="263">
        <v>0</v>
      </c>
      <c r="I96" s="263">
        <v>0</v>
      </c>
      <c r="J96" s="263">
        <v>0</v>
      </c>
      <c r="K96" s="263">
        <v>0</v>
      </c>
      <c r="L96" s="263">
        <v>0</v>
      </c>
      <c r="M96" s="263">
        <v>0</v>
      </c>
      <c r="N96" s="263">
        <v>0</v>
      </c>
      <c r="O96" s="263">
        <v>0</v>
      </c>
      <c r="P96" s="263">
        <v>0</v>
      </c>
      <c r="Q96" s="263">
        <v>0</v>
      </c>
      <c r="R96" s="263">
        <v>0</v>
      </c>
      <c r="S96" s="263">
        <v>0</v>
      </c>
      <c r="T96" s="263">
        <v>0</v>
      </c>
      <c r="U96" s="263">
        <v>0</v>
      </c>
      <c r="V96" s="263">
        <v>0</v>
      </c>
      <c r="W96" s="263">
        <v>0</v>
      </c>
      <c r="X96" s="263">
        <v>0</v>
      </c>
      <c r="Y96" s="263">
        <v>0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0</v>
      </c>
      <c r="C99" s="223">
        <v>0</v>
      </c>
      <c r="D99" s="223">
        <v>0</v>
      </c>
      <c r="E99" s="223">
        <v>0</v>
      </c>
      <c r="F99" s="223">
        <v>0</v>
      </c>
      <c r="G99" s="223">
        <v>0</v>
      </c>
      <c r="H99" s="223">
        <v>0</v>
      </c>
      <c r="I99" s="223">
        <v>0</v>
      </c>
      <c r="J99" s="223">
        <v>0</v>
      </c>
      <c r="K99" s="223">
        <v>0</v>
      </c>
      <c r="L99" s="223">
        <v>0</v>
      </c>
      <c r="M99" s="223">
        <v>0</v>
      </c>
      <c r="N99" s="223">
        <v>0</v>
      </c>
      <c r="O99" s="223">
        <v>0</v>
      </c>
      <c r="P99" s="223">
        <v>0</v>
      </c>
      <c r="Q99" s="223">
        <v>0</v>
      </c>
      <c r="R99" s="223">
        <v>0</v>
      </c>
      <c r="S99" s="223">
        <v>0</v>
      </c>
      <c r="T99" s="223">
        <v>0</v>
      </c>
      <c r="U99" s="223">
        <v>0</v>
      </c>
      <c r="V99" s="223">
        <v>0</v>
      </c>
      <c r="W99" s="223">
        <v>0</v>
      </c>
      <c r="X99" s="223">
        <v>0</v>
      </c>
      <c r="Y99" s="223">
        <v>0</v>
      </c>
      <c r="DA99" s="89" t="s">
        <v>1665</v>
      </c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1666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1667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1668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1669</v>
      </c>
    </row>
    <row r="104" spans="1:105" ht="12" customHeight="1" x14ac:dyDescent="0.25">
      <c r="A104" s="56" t="s">
        <v>95</v>
      </c>
      <c r="B104" s="260">
        <v>0</v>
      </c>
      <c r="C104" s="260">
        <v>0</v>
      </c>
      <c r="D104" s="260">
        <v>0</v>
      </c>
      <c r="E104" s="260">
        <v>0</v>
      </c>
      <c r="F104" s="260">
        <v>0</v>
      </c>
      <c r="G104" s="260">
        <v>0</v>
      </c>
      <c r="H104" s="260">
        <v>0</v>
      </c>
      <c r="I104" s="260">
        <v>0</v>
      </c>
      <c r="J104" s="260">
        <v>0</v>
      </c>
      <c r="K104" s="260">
        <v>0</v>
      </c>
      <c r="L104" s="260">
        <v>0</v>
      </c>
      <c r="M104" s="260">
        <v>0</v>
      </c>
      <c r="N104" s="260">
        <v>0</v>
      </c>
      <c r="O104" s="260">
        <v>0</v>
      </c>
      <c r="P104" s="260">
        <v>0</v>
      </c>
      <c r="Q104" s="260">
        <v>0</v>
      </c>
      <c r="R104" s="260">
        <v>0</v>
      </c>
      <c r="S104" s="260">
        <v>0</v>
      </c>
      <c r="T104" s="260">
        <v>0</v>
      </c>
      <c r="U104" s="260">
        <v>0</v>
      </c>
      <c r="V104" s="260">
        <v>0</v>
      </c>
      <c r="W104" s="260">
        <v>0</v>
      </c>
      <c r="X104" s="260">
        <v>0</v>
      </c>
      <c r="Y104" s="260">
        <v>0</v>
      </c>
      <c r="DA104" s="68" t="s">
        <v>1670</v>
      </c>
    </row>
    <row r="105" spans="1:105" ht="12" customHeight="1" x14ac:dyDescent="0.25">
      <c r="A105" s="37" t="s">
        <v>159</v>
      </c>
      <c r="B105" s="226">
        <v>0</v>
      </c>
      <c r="C105" s="226">
        <v>0</v>
      </c>
      <c r="D105" s="226">
        <v>0</v>
      </c>
      <c r="E105" s="226">
        <v>0</v>
      </c>
      <c r="F105" s="226">
        <v>0</v>
      </c>
      <c r="G105" s="226">
        <v>0</v>
      </c>
      <c r="H105" s="226">
        <v>0</v>
      </c>
      <c r="I105" s="226">
        <v>0</v>
      </c>
      <c r="J105" s="226">
        <v>0</v>
      </c>
      <c r="K105" s="226">
        <v>0</v>
      </c>
      <c r="L105" s="226">
        <v>0</v>
      </c>
      <c r="M105" s="226">
        <v>0</v>
      </c>
      <c r="N105" s="226">
        <v>0</v>
      </c>
      <c r="O105" s="226">
        <v>0</v>
      </c>
      <c r="P105" s="226">
        <v>0</v>
      </c>
      <c r="Q105" s="226">
        <v>0</v>
      </c>
      <c r="R105" s="226">
        <v>0</v>
      </c>
      <c r="S105" s="226">
        <v>0</v>
      </c>
      <c r="T105" s="226">
        <v>0</v>
      </c>
      <c r="U105" s="226">
        <v>0</v>
      </c>
      <c r="V105" s="226">
        <v>0</v>
      </c>
      <c r="W105" s="226">
        <v>0</v>
      </c>
      <c r="X105" s="226">
        <v>0</v>
      </c>
      <c r="Y105" s="226">
        <v>0</v>
      </c>
      <c r="DA105" s="69" t="s">
        <v>1671</v>
      </c>
    </row>
    <row r="106" spans="1:105" ht="12" customHeight="1" x14ac:dyDescent="0.25">
      <c r="A106" s="37" t="s">
        <v>35</v>
      </c>
      <c r="B106" s="226">
        <v>0</v>
      </c>
      <c r="C106" s="226">
        <v>0</v>
      </c>
      <c r="D106" s="226">
        <v>0</v>
      </c>
      <c r="E106" s="226">
        <v>0</v>
      </c>
      <c r="F106" s="226">
        <v>0</v>
      </c>
      <c r="G106" s="226">
        <v>0</v>
      </c>
      <c r="H106" s="226">
        <v>0</v>
      </c>
      <c r="I106" s="226">
        <v>0</v>
      </c>
      <c r="J106" s="226">
        <v>0</v>
      </c>
      <c r="K106" s="226">
        <v>0</v>
      </c>
      <c r="L106" s="226">
        <v>0</v>
      </c>
      <c r="M106" s="226">
        <v>0</v>
      </c>
      <c r="N106" s="226">
        <v>0</v>
      </c>
      <c r="O106" s="226">
        <v>0</v>
      </c>
      <c r="P106" s="226">
        <v>0</v>
      </c>
      <c r="Q106" s="226">
        <v>0</v>
      </c>
      <c r="R106" s="226">
        <v>0</v>
      </c>
      <c r="S106" s="226">
        <v>0</v>
      </c>
      <c r="T106" s="226">
        <v>0</v>
      </c>
      <c r="U106" s="226">
        <v>0</v>
      </c>
      <c r="V106" s="226">
        <v>0</v>
      </c>
      <c r="W106" s="226">
        <v>0</v>
      </c>
      <c r="X106" s="226">
        <v>0</v>
      </c>
      <c r="Y106" s="226">
        <v>0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0</v>
      </c>
      <c r="C110" s="261">
        <f t="shared" si="4"/>
        <v>0</v>
      </c>
      <c r="D110" s="261">
        <f t="shared" si="4"/>
        <v>0</v>
      </c>
      <c r="E110" s="261">
        <f t="shared" si="4"/>
        <v>0</v>
      </c>
      <c r="F110" s="261">
        <f t="shared" si="4"/>
        <v>0</v>
      </c>
      <c r="G110" s="261">
        <f t="shared" si="4"/>
        <v>0</v>
      </c>
      <c r="H110" s="261">
        <f t="shared" si="4"/>
        <v>0</v>
      </c>
      <c r="I110" s="261">
        <f t="shared" si="4"/>
        <v>0</v>
      </c>
      <c r="J110" s="261">
        <f t="shared" si="4"/>
        <v>0</v>
      </c>
      <c r="K110" s="261">
        <f t="shared" si="4"/>
        <v>0</v>
      </c>
      <c r="L110" s="261">
        <f t="shared" si="4"/>
        <v>0</v>
      </c>
      <c r="M110" s="261">
        <f t="shared" si="4"/>
        <v>0</v>
      </c>
      <c r="N110" s="261">
        <f t="shared" si="4"/>
        <v>0</v>
      </c>
      <c r="O110" s="261">
        <f t="shared" si="4"/>
        <v>0</v>
      </c>
      <c r="P110" s="261">
        <f t="shared" si="4"/>
        <v>0</v>
      </c>
      <c r="Q110" s="261">
        <f t="shared" si="4"/>
        <v>0</v>
      </c>
      <c r="R110" s="261">
        <f t="shared" si="4"/>
        <v>0</v>
      </c>
      <c r="S110" s="261">
        <f t="shared" si="4"/>
        <v>0</v>
      </c>
      <c r="T110" s="261">
        <f t="shared" si="4"/>
        <v>0</v>
      </c>
      <c r="U110" s="261">
        <f t="shared" si="4"/>
        <v>0</v>
      </c>
      <c r="V110" s="261">
        <f t="shared" si="4"/>
        <v>0</v>
      </c>
      <c r="W110" s="261">
        <f t="shared" si="4"/>
        <v>0</v>
      </c>
      <c r="X110" s="261">
        <f t="shared" si="4"/>
        <v>0</v>
      </c>
      <c r="Y110" s="261">
        <f t="shared" si="4"/>
        <v>0</v>
      </c>
      <c r="DA110" s="70"/>
    </row>
    <row r="111" spans="1:105" ht="12" customHeight="1" x14ac:dyDescent="0.25">
      <c r="A111" s="60" t="s">
        <v>1554</v>
      </c>
      <c r="B111" s="262">
        <v>0</v>
      </c>
      <c r="C111" s="262">
        <v>0</v>
      </c>
      <c r="D111" s="262">
        <v>0</v>
      </c>
      <c r="E111" s="262">
        <v>0</v>
      </c>
      <c r="F111" s="262">
        <v>0</v>
      </c>
      <c r="G111" s="262">
        <v>0</v>
      </c>
      <c r="H111" s="262">
        <v>0</v>
      </c>
      <c r="I111" s="262">
        <v>0</v>
      </c>
      <c r="J111" s="262">
        <v>0</v>
      </c>
      <c r="K111" s="262">
        <v>0</v>
      </c>
      <c r="L111" s="262">
        <v>0</v>
      </c>
      <c r="M111" s="262">
        <v>0</v>
      </c>
      <c r="N111" s="262">
        <v>0</v>
      </c>
      <c r="O111" s="262">
        <v>0</v>
      </c>
      <c r="P111" s="262">
        <v>0</v>
      </c>
      <c r="Q111" s="262">
        <v>0</v>
      </c>
      <c r="R111" s="262">
        <v>0</v>
      </c>
      <c r="S111" s="262">
        <v>0</v>
      </c>
      <c r="T111" s="262">
        <v>0</v>
      </c>
      <c r="U111" s="262">
        <v>0</v>
      </c>
      <c r="V111" s="262">
        <v>0</v>
      </c>
      <c r="W111" s="262">
        <v>0</v>
      </c>
      <c r="X111" s="262">
        <v>0</v>
      </c>
      <c r="Y111" s="262">
        <v>0</v>
      </c>
      <c r="DA111" s="72" t="s">
        <v>1676</v>
      </c>
    </row>
    <row r="112" spans="1:105" ht="12" customHeight="1" x14ac:dyDescent="0.25">
      <c r="A112" s="59" t="s">
        <v>28</v>
      </c>
      <c r="B112" s="230">
        <v>0</v>
      </c>
      <c r="C112" s="230">
        <v>0</v>
      </c>
      <c r="D112" s="230">
        <v>0</v>
      </c>
      <c r="E112" s="230">
        <v>0</v>
      </c>
      <c r="F112" s="230">
        <v>0</v>
      </c>
      <c r="G112" s="230">
        <v>0</v>
      </c>
      <c r="H112" s="230">
        <v>0</v>
      </c>
      <c r="I112" s="230">
        <v>0</v>
      </c>
      <c r="J112" s="230">
        <v>0</v>
      </c>
      <c r="K112" s="230">
        <v>0</v>
      </c>
      <c r="L112" s="230">
        <v>0</v>
      </c>
      <c r="M112" s="230">
        <v>0</v>
      </c>
      <c r="N112" s="230">
        <v>0</v>
      </c>
      <c r="O112" s="230">
        <v>0</v>
      </c>
      <c r="P112" s="230">
        <v>0</v>
      </c>
      <c r="Q112" s="230">
        <v>0</v>
      </c>
      <c r="R112" s="230">
        <v>0</v>
      </c>
      <c r="S112" s="230">
        <v>0</v>
      </c>
      <c r="T112" s="230">
        <v>0</v>
      </c>
      <c r="U112" s="230">
        <v>0</v>
      </c>
      <c r="V112" s="230">
        <v>0</v>
      </c>
      <c r="W112" s="230">
        <v>0</v>
      </c>
      <c r="X112" s="230">
        <v>0</v>
      </c>
      <c r="Y112" s="230">
        <v>0</v>
      </c>
      <c r="DA112" s="71" t="s">
        <v>1677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1678</v>
      </c>
    </row>
    <row r="114" spans="1:105" ht="12" customHeight="1" x14ac:dyDescent="0.25">
      <c r="A114" s="59" t="s">
        <v>159</v>
      </c>
      <c r="B114" s="295">
        <v>0</v>
      </c>
      <c r="C114" s="295">
        <v>0</v>
      </c>
      <c r="D114" s="295">
        <v>0</v>
      </c>
      <c r="E114" s="295">
        <v>0</v>
      </c>
      <c r="F114" s="295">
        <v>0</v>
      </c>
      <c r="G114" s="295">
        <v>0</v>
      </c>
      <c r="H114" s="295">
        <v>0</v>
      </c>
      <c r="I114" s="295">
        <v>0</v>
      </c>
      <c r="J114" s="295">
        <v>0</v>
      </c>
      <c r="K114" s="295">
        <v>0</v>
      </c>
      <c r="L114" s="295">
        <v>0</v>
      </c>
      <c r="M114" s="295">
        <v>0</v>
      </c>
      <c r="N114" s="295">
        <v>0</v>
      </c>
      <c r="O114" s="295">
        <v>0</v>
      </c>
      <c r="P114" s="295">
        <v>0</v>
      </c>
      <c r="Q114" s="295">
        <v>0</v>
      </c>
      <c r="R114" s="295">
        <v>0</v>
      </c>
      <c r="S114" s="295">
        <v>0</v>
      </c>
      <c r="T114" s="295">
        <v>0</v>
      </c>
      <c r="U114" s="295">
        <v>0</v>
      </c>
      <c r="V114" s="295">
        <v>0</v>
      </c>
      <c r="W114" s="295">
        <v>0</v>
      </c>
      <c r="X114" s="295">
        <v>0</v>
      </c>
      <c r="Y114" s="295">
        <v>0</v>
      </c>
      <c r="DA114" s="122" t="s">
        <v>1679</v>
      </c>
    </row>
    <row r="115" spans="1:105" ht="12" customHeight="1" x14ac:dyDescent="0.25">
      <c r="A115" s="59" t="s">
        <v>32</v>
      </c>
      <c r="B115" s="295">
        <v>0</v>
      </c>
      <c r="C115" s="295">
        <v>0</v>
      </c>
      <c r="D115" s="295">
        <v>0</v>
      </c>
      <c r="E115" s="295">
        <v>0</v>
      </c>
      <c r="F115" s="295">
        <v>0</v>
      </c>
      <c r="G115" s="295">
        <v>0</v>
      </c>
      <c r="H115" s="295">
        <v>0</v>
      </c>
      <c r="I115" s="295">
        <v>0</v>
      </c>
      <c r="J115" s="295">
        <v>0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1680</v>
      </c>
    </row>
    <row r="116" spans="1:105" ht="12" customHeight="1" x14ac:dyDescent="0.25">
      <c r="A116" s="59" t="s">
        <v>35</v>
      </c>
      <c r="B116" s="295">
        <v>0</v>
      </c>
      <c r="C116" s="295">
        <v>0</v>
      </c>
      <c r="D116" s="295">
        <v>0</v>
      </c>
      <c r="E116" s="295">
        <v>0</v>
      </c>
      <c r="F116" s="295">
        <v>0</v>
      </c>
      <c r="G116" s="295">
        <v>0</v>
      </c>
      <c r="H116" s="295">
        <v>0</v>
      </c>
      <c r="I116" s="295">
        <v>0</v>
      </c>
      <c r="J116" s="295">
        <v>0</v>
      </c>
      <c r="K116" s="295">
        <v>0</v>
      </c>
      <c r="L116" s="295">
        <v>0</v>
      </c>
      <c r="M116" s="295">
        <v>0</v>
      </c>
      <c r="N116" s="295">
        <v>0</v>
      </c>
      <c r="O116" s="295">
        <v>0</v>
      </c>
      <c r="P116" s="295">
        <v>0</v>
      </c>
      <c r="Q116" s="295">
        <v>0</v>
      </c>
      <c r="R116" s="295">
        <v>0</v>
      </c>
      <c r="S116" s="295">
        <v>0</v>
      </c>
      <c r="T116" s="295">
        <v>0</v>
      </c>
      <c r="U116" s="295">
        <v>0</v>
      </c>
      <c r="V116" s="295">
        <v>0</v>
      </c>
      <c r="W116" s="295">
        <v>0</v>
      </c>
      <c r="X116" s="295">
        <v>0</v>
      </c>
      <c r="Y116" s="295">
        <v>0</v>
      </c>
      <c r="DA116" s="122" t="s">
        <v>1681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1682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0</v>
      </c>
      <c r="C119" s="261">
        <f t="shared" si="5"/>
        <v>0</v>
      </c>
      <c r="D119" s="261">
        <f t="shared" si="5"/>
        <v>0</v>
      </c>
      <c r="E119" s="261">
        <f t="shared" si="5"/>
        <v>0</v>
      </c>
      <c r="F119" s="261">
        <f t="shared" si="5"/>
        <v>0</v>
      </c>
      <c r="G119" s="261">
        <f t="shared" si="5"/>
        <v>0</v>
      </c>
      <c r="H119" s="261">
        <f t="shared" si="5"/>
        <v>0</v>
      </c>
      <c r="I119" s="261">
        <f t="shared" si="5"/>
        <v>0</v>
      </c>
      <c r="J119" s="261">
        <f t="shared" si="5"/>
        <v>0</v>
      </c>
      <c r="K119" s="261">
        <f t="shared" si="5"/>
        <v>0</v>
      </c>
      <c r="L119" s="261">
        <f t="shared" si="5"/>
        <v>0</v>
      </c>
      <c r="M119" s="261">
        <f t="shared" si="5"/>
        <v>0</v>
      </c>
      <c r="N119" s="261">
        <f t="shared" si="5"/>
        <v>0</v>
      </c>
      <c r="O119" s="261">
        <f t="shared" si="5"/>
        <v>0</v>
      </c>
      <c r="P119" s="261">
        <f t="shared" si="5"/>
        <v>0</v>
      </c>
      <c r="Q119" s="261">
        <f t="shared" si="5"/>
        <v>0</v>
      </c>
      <c r="R119" s="261">
        <f t="shared" si="5"/>
        <v>0</v>
      </c>
      <c r="S119" s="261">
        <f t="shared" si="5"/>
        <v>0</v>
      </c>
      <c r="T119" s="261">
        <f t="shared" si="5"/>
        <v>0</v>
      </c>
      <c r="U119" s="261">
        <f t="shared" si="5"/>
        <v>0</v>
      </c>
      <c r="V119" s="261">
        <f t="shared" si="5"/>
        <v>0</v>
      </c>
      <c r="W119" s="261">
        <f t="shared" si="5"/>
        <v>0</v>
      </c>
      <c r="X119" s="261">
        <f t="shared" si="5"/>
        <v>0</v>
      </c>
      <c r="Y119" s="261">
        <f t="shared" si="5"/>
        <v>0</v>
      </c>
      <c r="DA119" s="70"/>
    </row>
    <row r="120" spans="1:105" ht="12" customHeight="1" x14ac:dyDescent="0.25">
      <c r="A120" s="60" t="s">
        <v>1566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X120" s="262">
        <v>0</v>
      </c>
      <c r="Y120" s="262">
        <v>0</v>
      </c>
      <c r="DA120" s="72" t="s">
        <v>1684</v>
      </c>
    </row>
    <row r="121" spans="1:105" ht="12" customHeight="1" x14ac:dyDescent="0.25">
      <c r="A121" s="59" t="s">
        <v>28</v>
      </c>
      <c r="B121" s="230">
        <v>0</v>
      </c>
      <c r="C121" s="230">
        <v>0</v>
      </c>
      <c r="D121" s="230">
        <v>0</v>
      </c>
      <c r="E121" s="230">
        <v>0</v>
      </c>
      <c r="F121" s="230">
        <v>0</v>
      </c>
      <c r="G121" s="230">
        <v>0</v>
      </c>
      <c r="H121" s="230">
        <v>0</v>
      </c>
      <c r="I121" s="230">
        <v>0</v>
      </c>
      <c r="J121" s="230">
        <v>0</v>
      </c>
      <c r="K121" s="230">
        <v>0</v>
      </c>
      <c r="L121" s="230">
        <v>0</v>
      </c>
      <c r="M121" s="230">
        <v>0</v>
      </c>
      <c r="N121" s="230">
        <v>0</v>
      </c>
      <c r="O121" s="230">
        <v>0</v>
      </c>
      <c r="P121" s="230">
        <v>0</v>
      </c>
      <c r="Q121" s="230">
        <v>0</v>
      </c>
      <c r="R121" s="230">
        <v>0</v>
      </c>
      <c r="S121" s="230">
        <v>0</v>
      </c>
      <c r="T121" s="230">
        <v>0</v>
      </c>
      <c r="U121" s="230">
        <v>0</v>
      </c>
      <c r="V121" s="230">
        <v>0</v>
      </c>
      <c r="W121" s="230">
        <v>0</v>
      </c>
      <c r="X121" s="230">
        <v>0</v>
      </c>
      <c r="Y121" s="230">
        <v>0</v>
      </c>
      <c r="DA121" s="71" t="s">
        <v>1685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1686</v>
      </c>
    </row>
    <row r="123" spans="1:105" ht="12" customHeight="1" x14ac:dyDescent="0.25">
      <c r="A123" s="59" t="s">
        <v>159</v>
      </c>
      <c r="B123" s="295">
        <v>0</v>
      </c>
      <c r="C123" s="295">
        <v>0</v>
      </c>
      <c r="D123" s="295">
        <v>0</v>
      </c>
      <c r="E123" s="295">
        <v>0</v>
      </c>
      <c r="F123" s="295">
        <v>0</v>
      </c>
      <c r="G123" s="295">
        <v>0</v>
      </c>
      <c r="H123" s="295">
        <v>0</v>
      </c>
      <c r="I123" s="295">
        <v>0</v>
      </c>
      <c r="J123" s="295">
        <v>0</v>
      </c>
      <c r="K123" s="295">
        <v>0</v>
      </c>
      <c r="L123" s="295">
        <v>0</v>
      </c>
      <c r="M123" s="295">
        <v>0</v>
      </c>
      <c r="N123" s="295">
        <v>0</v>
      </c>
      <c r="O123" s="295">
        <v>0</v>
      </c>
      <c r="P123" s="295">
        <v>0</v>
      </c>
      <c r="Q123" s="295">
        <v>0</v>
      </c>
      <c r="R123" s="295">
        <v>0</v>
      </c>
      <c r="S123" s="295">
        <v>0</v>
      </c>
      <c r="T123" s="295">
        <v>0</v>
      </c>
      <c r="U123" s="295">
        <v>0</v>
      </c>
      <c r="V123" s="295">
        <v>0</v>
      </c>
      <c r="W123" s="295">
        <v>0</v>
      </c>
      <c r="X123" s="295">
        <v>0</v>
      </c>
      <c r="Y123" s="295">
        <v>0</v>
      </c>
      <c r="DA123" s="122" t="s">
        <v>1687</v>
      </c>
    </row>
    <row r="124" spans="1:105" ht="12" customHeight="1" x14ac:dyDescent="0.25">
      <c r="A124" s="59" t="s">
        <v>32</v>
      </c>
      <c r="B124" s="295">
        <v>0</v>
      </c>
      <c r="C124" s="295">
        <v>0</v>
      </c>
      <c r="D124" s="295">
        <v>0</v>
      </c>
      <c r="E124" s="295">
        <v>0</v>
      </c>
      <c r="F124" s="295">
        <v>0</v>
      </c>
      <c r="G124" s="295">
        <v>0</v>
      </c>
      <c r="H124" s="295">
        <v>0</v>
      </c>
      <c r="I124" s="295">
        <v>0</v>
      </c>
      <c r="J124" s="295">
        <v>0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1688</v>
      </c>
    </row>
    <row r="125" spans="1:105" ht="12" customHeight="1" x14ac:dyDescent="0.25">
      <c r="A125" s="59" t="s">
        <v>35</v>
      </c>
      <c r="B125" s="295">
        <v>0</v>
      </c>
      <c r="C125" s="295">
        <v>0</v>
      </c>
      <c r="D125" s="295">
        <v>0</v>
      </c>
      <c r="E125" s="295">
        <v>0</v>
      </c>
      <c r="F125" s="295">
        <v>0</v>
      </c>
      <c r="G125" s="295">
        <v>0</v>
      </c>
      <c r="H125" s="295">
        <v>0</v>
      </c>
      <c r="I125" s="295">
        <v>0</v>
      </c>
      <c r="J125" s="295">
        <v>0</v>
      </c>
      <c r="K125" s="295">
        <v>0</v>
      </c>
      <c r="L125" s="295">
        <v>0</v>
      </c>
      <c r="M125" s="295">
        <v>0</v>
      </c>
      <c r="N125" s="295">
        <v>0</v>
      </c>
      <c r="O125" s="295">
        <v>0</v>
      </c>
      <c r="P125" s="295">
        <v>0</v>
      </c>
      <c r="Q125" s="295">
        <v>0</v>
      </c>
      <c r="R125" s="295">
        <v>0</v>
      </c>
      <c r="S125" s="295">
        <v>0</v>
      </c>
      <c r="T125" s="295">
        <v>0</v>
      </c>
      <c r="U125" s="295">
        <v>0</v>
      </c>
      <c r="V125" s="295">
        <v>0</v>
      </c>
      <c r="W125" s="295">
        <v>0</v>
      </c>
      <c r="X125" s="295">
        <v>0</v>
      </c>
      <c r="Y125" s="295">
        <v>0</v>
      </c>
      <c r="DA125" s="122" t="s">
        <v>1689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1690</v>
      </c>
    </row>
    <row r="127" spans="1:105" ht="12" customHeight="1" x14ac:dyDescent="0.25">
      <c r="A127" s="132" t="s">
        <v>1575</v>
      </c>
      <c r="B127" s="316">
        <v>0</v>
      </c>
      <c r="C127" s="316">
        <v>0</v>
      </c>
      <c r="D127" s="316">
        <v>0</v>
      </c>
      <c r="E127" s="316">
        <v>0</v>
      </c>
      <c r="F127" s="316">
        <v>0</v>
      </c>
      <c r="G127" s="316">
        <v>0</v>
      </c>
      <c r="H127" s="316">
        <v>0</v>
      </c>
      <c r="I127" s="316">
        <v>0</v>
      </c>
      <c r="J127" s="316">
        <v>0</v>
      </c>
      <c r="K127" s="316">
        <v>0</v>
      </c>
      <c r="L127" s="316">
        <v>0</v>
      </c>
      <c r="M127" s="316">
        <v>0</v>
      </c>
      <c r="N127" s="316">
        <v>0</v>
      </c>
      <c r="O127" s="316">
        <v>0</v>
      </c>
      <c r="P127" s="316">
        <v>0</v>
      </c>
      <c r="Q127" s="316">
        <v>0</v>
      </c>
      <c r="R127" s="316">
        <v>0</v>
      </c>
      <c r="S127" s="316">
        <v>0</v>
      </c>
      <c r="T127" s="316">
        <v>0</v>
      </c>
      <c r="U127" s="316">
        <v>0</v>
      </c>
      <c r="V127" s="316">
        <v>0</v>
      </c>
      <c r="W127" s="316">
        <v>0</v>
      </c>
      <c r="X127" s="316">
        <v>0</v>
      </c>
      <c r="Y127" s="316">
        <v>0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</v>
      </c>
      <c r="C132" s="232">
        <f t="shared" si="6"/>
        <v>0</v>
      </c>
      <c r="D132" s="232">
        <f t="shared" si="6"/>
        <v>0</v>
      </c>
      <c r="E132" s="232">
        <f t="shared" si="6"/>
        <v>0</v>
      </c>
      <c r="F132" s="232">
        <f t="shared" si="6"/>
        <v>0</v>
      </c>
      <c r="G132" s="232">
        <f t="shared" si="6"/>
        <v>0</v>
      </c>
      <c r="H132" s="232">
        <f t="shared" si="6"/>
        <v>0</v>
      </c>
      <c r="I132" s="232">
        <f t="shared" si="6"/>
        <v>0</v>
      </c>
      <c r="J132" s="232">
        <f t="shared" si="6"/>
        <v>0</v>
      </c>
      <c r="K132" s="232">
        <f t="shared" si="6"/>
        <v>0</v>
      </c>
      <c r="L132" s="232">
        <f t="shared" si="6"/>
        <v>0</v>
      </c>
      <c r="M132" s="232">
        <f t="shared" si="6"/>
        <v>0</v>
      </c>
      <c r="N132" s="232">
        <f t="shared" si="6"/>
        <v>0</v>
      </c>
      <c r="O132" s="232">
        <f t="shared" si="6"/>
        <v>0</v>
      </c>
      <c r="P132" s="232">
        <f t="shared" si="6"/>
        <v>0</v>
      </c>
      <c r="Q132" s="232">
        <f t="shared" si="6"/>
        <v>0</v>
      </c>
      <c r="R132" s="232">
        <f t="shared" si="6"/>
        <v>0</v>
      </c>
      <c r="S132" s="232">
        <f t="shared" si="6"/>
        <v>0</v>
      </c>
      <c r="T132" s="232">
        <f t="shared" si="6"/>
        <v>0</v>
      </c>
      <c r="U132" s="232">
        <f t="shared" si="6"/>
        <v>0</v>
      </c>
      <c r="V132" s="232">
        <f t="shared" si="6"/>
        <v>0</v>
      </c>
      <c r="W132" s="232">
        <f t="shared" si="6"/>
        <v>0</v>
      </c>
      <c r="X132" s="232">
        <f t="shared" si="6"/>
        <v>0</v>
      </c>
      <c r="Y132" s="232">
        <f t="shared" si="6"/>
        <v>0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0</v>
      </c>
      <c r="C133" s="266">
        <f t="shared" si="7"/>
        <v>0</v>
      </c>
      <c r="D133" s="266">
        <f t="shared" si="7"/>
        <v>0</v>
      </c>
      <c r="E133" s="266">
        <f t="shared" si="7"/>
        <v>0</v>
      </c>
      <c r="F133" s="266">
        <f t="shared" si="7"/>
        <v>0</v>
      </c>
      <c r="G133" s="266">
        <f t="shared" si="7"/>
        <v>0</v>
      </c>
      <c r="H133" s="266">
        <f t="shared" si="7"/>
        <v>0</v>
      </c>
      <c r="I133" s="266">
        <f t="shared" si="7"/>
        <v>0</v>
      </c>
      <c r="J133" s="266">
        <f t="shared" si="7"/>
        <v>0</v>
      </c>
      <c r="K133" s="266">
        <f t="shared" si="7"/>
        <v>0</v>
      </c>
      <c r="L133" s="266">
        <f t="shared" si="7"/>
        <v>0</v>
      </c>
      <c r="M133" s="266">
        <f t="shared" si="7"/>
        <v>0</v>
      </c>
      <c r="N133" s="266">
        <f t="shared" si="7"/>
        <v>0</v>
      </c>
      <c r="O133" s="266">
        <f t="shared" si="7"/>
        <v>0</v>
      </c>
      <c r="P133" s="266">
        <f t="shared" si="7"/>
        <v>0</v>
      </c>
      <c r="Q133" s="266">
        <f t="shared" si="7"/>
        <v>0</v>
      </c>
      <c r="R133" s="266">
        <f t="shared" si="7"/>
        <v>0</v>
      </c>
      <c r="S133" s="266">
        <f t="shared" si="7"/>
        <v>0</v>
      </c>
      <c r="T133" s="266">
        <f t="shared" si="7"/>
        <v>0</v>
      </c>
      <c r="U133" s="266">
        <f t="shared" si="7"/>
        <v>0</v>
      </c>
      <c r="V133" s="266">
        <f t="shared" si="7"/>
        <v>0</v>
      </c>
      <c r="W133" s="266">
        <f t="shared" si="7"/>
        <v>0</v>
      </c>
      <c r="X133" s="266">
        <f t="shared" si="7"/>
        <v>0</v>
      </c>
      <c r="Y133" s="266">
        <f t="shared" si="7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0</v>
      </c>
      <c r="C134" s="267">
        <f t="shared" si="8"/>
        <v>0</v>
      </c>
      <c r="D134" s="267">
        <f t="shared" si="8"/>
        <v>0</v>
      </c>
      <c r="E134" s="267">
        <f t="shared" si="8"/>
        <v>0</v>
      </c>
      <c r="F134" s="267">
        <f t="shared" si="8"/>
        <v>0</v>
      </c>
      <c r="G134" s="267">
        <f t="shared" si="8"/>
        <v>0</v>
      </c>
      <c r="H134" s="267">
        <f t="shared" si="8"/>
        <v>0</v>
      </c>
      <c r="I134" s="267">
        <f t="shared" si="8"/>
        <v>0</v>
      </c>
      <c r="J134" s="267">
        <f t="shared" si="8"/>
        <v>0</v>
      </c>
      <c r="K134" s="267">
        <f t="shared" si="8"/>
        <v>0</v>
      </c>
      <c r="L134" s="267">
        <f t="shared" si="8"/>
        <v>0</v>
      </c>
      <c r="M134" s="267">
        <f t="shared" si="8"/>
        <v>0</v>
      </c>
      <c r="N134" s="267">
        <f t="shared" si="8"/>
        <v>0</v>
      </c>
      <c r="O134" s="267">
        <f t="shared" si="8"/>
        <v>0</v>
      </c>
      <c r="P134" s="267">
        <f t="shared" si="8"/>
        <v>0</v>
      </c>
      <c r="Q134" s="267">
        <f t="shared" si="8"/>
        <v>0</v>
      </c>
      <c r="R134" s="267">
        <f t="shared" si="8"/>
        <v>0</v>
      </c>
      <c r="S134" s="267">
        <f t="shared" si="8"/>
        <v>0</v>
      </c>
      <c r="T134" s="267">
        <f t="shared" si="8"/>
        <v>0</v>
      </c>
      <c r="U134" s="267">
        <f t="shared" si="8"/>
        <v>0</v>
      </c>
      <c r="V134" s="267">
        <f t="shared" si="8"/>
        <v>0</v>
      </c>
      <c r="W134" s="267">
        <f t="shared" si="8"/>
        <v>0</v>
      </c>
      <c r="X134" s="267">
        <f t="shared" si="8"/>
        <v>0</v>
      </c>
      <c r="Y134" s="267">
        <f t="shared" si="8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0</v>
      </c>
      <c r="C135" s="267">
        <f t="shared" si="9"/>
        <v>0</v>
      </c>
      <c r="D135" s="267">
        <f t="shared" si="9"/>
        <v>0</v>
      </c>
      <c r="E135" s="267">
        <f t="shared" si="9"/>
        <v>0</v>
      </c>
      <c r="F135" s="267">
        <f t="shared" si="9"/>
        <v>0</v>
      </c>
      <c r="G135" s="267">
        <f t="shared" si="9"/>
        <v>0</v>
      </c>
      <c r="H135" s="267">
        <f t="shared" si="9"/>
        <v>0</v>
      </c>
      <c r="I135" s="267">
        <f t="shared" si="9"/>
        <v>0</v>
      </c>
      <c r="J135" s="267">
        <f t="shared" si="9"/>
        <v>0</v>
      </c>
      <c r="K135" s="267">
        <f t="shared" si="9"/>
        <v>0</v>
      </c>
      <c r="L135" s="267">
        <f t="shared" si="9"/>
        <v>0</v>
      </c>
      <c r="M135" s="267">
        <f t="shared" si="9"/>
        <v>0</v>
      </c>
      <c r="N135" s="267">
        <f t="shared" si="9"/>
        <v>0</v>
      </c>
      <c r="O135" s="267">
        <f t="shared" si="9"/>
        <v>0</v>
      </c>
      <c r="P135" s="267">
        <f t="shared" si="9"/>
        <v>0</v>
      </c>
      <c r="Q135" s="267">
        <f t="shared" si="9"/>
        <v>0</v>
      </c>
      <c r="R135" s="267">
        <f t="shared" si="9"/>
        <v>0</v>
      </c>
      <c r="S135" s="267">
        <f t="shared" si="9"/>
        <v>0</v>
      </c>
      <c r="T135" s="267">
        <f t="shared" si="9"/>
        <v>0</v>
      </c>
      <c r="U135" s="267">
        <f t="shared" si="9"/>
        <v>0</v>
      </c>
      <c r="V135" s="267">
        <f t="shared" si="9"/>
        <v>0</v>
      </c>
      <c r="W135" s="267">
        <f t="shared" si="9"/>
        <v>0</v>
      </c>
      <c r="X135" s="267">
        <f t="shared" si="9"/>
        <v>0</v>
      </c>
      <c r="Y135" s="267">
        <f t="shared" si="9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0</v>
      </c>
      <c r="C136" s="267">
        <f t="shared" si="10"/>
        <v>0</v>
      </c>
      <c r="D136" s="267">
        <f t="shared" si="10"/>
        <v>0</v>
      </c>
      <c r="E136" s="267">
        <f t="shared" si="10"/>
        <v>0</v>
      </c>
      <c r="F136" s="267">
        <f t="shared" si="10"/>
        <v>0</v>
      </c>
      <c r="G136" s="267">
        <f t="shared" si="10"/>
        <v>0</v>
      </c>
      <c r="H136" s="267">
        <f t="shared" si="10"/>
        <v>0</v>
      </c>
      <c r="I136" s="267">
        <f t="shared" si="10"/>
        <v>0</v>
      </c>
      <c r="J136" s="267">
        <f t="shared" si="10"/>
        <v>0</v>
      </c>
      <c r="K136" s="267">
        <f t="shared" si="10"/>
        <v>0</v>
      </c>
      <c r="L136" s="267">
        <f t="shared" si="10"/>
        <v>0</v>
      </c>
      <c r="M136" s="267">
        <f t="shared" si="10"/>
        <v>0</v>
      </c>
      <c r="N136" s="267">
        <f t="shared" si="10"/>
        <v>0</v>
      </c>
      <c r="O136" s="267">
        <f t="shared" si="10"/>
        <v>0</v>
      </c>
      <c r="P136" s="267">
        <f t="shared" si="10"/>
        <v>0</v>
      </c>
      <c r="Q136" s="267">
        <f t="shared" si="10"/>
        <v>0</v>
      </c>
      <c r="R136" s="267">
        <f t="shared" si="10"/>
        <v>0</v>
      </c>
      <c r="S136" s="267">
        <f t="shared" si="10"/>
        <v>0</v>
      </c>
      <c r="T136" s="267">
        <f t="shared" si="10"/>
        <v>0</v>
      </c>
      <c r="U136" s="267">
        <f t="shared" si="10"/>
        <v>0</v>
      </c>
      <c r="V136" s="267">
        <f t="shared" si="10"/>
        <v>0</v>
      </c>
      <c r="W136" s="267">
        <f t="shared" si="10"/>
        <v>0</v>
      </c>
      <c r="X136" s="267">
        <f t="shared" si="10"/>
        <v>0</v>
      </c>
      <c r="Y136" s="267">
        <f t="shared" si="10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0</v>
      </c>
      <c r="C137" s="268">
        <f t="shared" si="11"/>
        <v>0</v>
      </c>
      <c r="D137" s="268">
        <f t="shared" si="11"/>
        <v>0</v>
      </c>
      <c r="E137" s="268">
        <f t="shared" si="11"/>
        <v>0</v>
      </c>
      <c r="F137" s="268">
        <f t="shared" si="11"/>
        <v>0</v>
      </c>
      <c r="G137" s="268">
        <f t="shared" si="11"/>
        <v>0</v>
      </c>
      <c r="H137" s="268">
        <f t="shared" si="11"/>
        <v>0</v>
      </c>
      <c r="I137" s="268">
        <f t="shared" si="11"/>
        <v>0</v>
      </c>
      <c r="J137" s="268">
        <f t="shared" si="11"/>
        <v>0</v>
      </c>
      <c r="K137" s="268">
        <f t="shared" si="11"/>
        <v>0</v>
      </c>
      <c r="L137" s="268">
        <f t="shared" si="11"/>
        <v>0</v>
      </c>
      <c r="M137" s="268">
        <f t="shared" si="11"/>
        <v>0</v>
      </c>
      <c r="N137" s="268">
        <f t="shared" si="11"/>
        <v>0</v>
      </c>
      <c r="O137" s="268">
        <f t="shared" si="11"/>
        <v>0</v>
      </c>
      <c r="P137" s="268">
        <f t="shared" si="11"/>
        <v>0</v>
      </c>
      <c r="Q137" s="268">
        <f t="shared" si="11"/>
        <v>0</v>
      </c>
      <c r="R137" s="268">
        <f t="shared" si="11"/>
        <v>0</v>
      </c>
      <c r="S137" s="268">
        <f t="shared" si="11"/>
        <v>0</v>
      </c>
      <c r="T137" s="268">
        <f t="shared" si="11"/>
        <v>0</v>
      </c>
      <c r="U137" s="268">
        <f t="shared" si="11"/>
        <v>0</v>
      </c>
      <c r="V137" s="268">
        <f t="shared" si="11"/>
        <v>0</v>
      </c>
      <c r="W137" s="268">
        <f t="shared" si="11"/>
        <v>0</v>
      </c>
      <c r="X137" s="268">
        <f t="shared" si="11"/>
        <v>0</v>
      </c>
      <c r="Y137" s="268">
        <f t="shared" si="11"/>
        <v>0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0</v>
      </c>
      <c r="C138" s="269">
        <f t="shared" si="12"/>
        <v>0</v>
      </c>
      <c r="D138" s="269">
        <f t="shared" si="12"/>
        <v>0</v>
      </c>
      <c r="E138" s="269">
        <f t="shared" si="12"/>
        <v>0</v>
      </c>
      <c r="F138" s="269">
        <f t="shared" si="12"/>
        <v>0</v>
      </c>
      <c r="G138" s="269">
        <f t="shared" si="12"/>
        <v>0</v>
      </c>
      <c r="H138" s="269">
        <f t="shared" si="12"/>
        <v>0</v>
      </c>
      <c r="I138" s="269">
        <f t="shared" si="12"/>
        <v>0</v>
      </c>
      <c r="J138" s="269">
        <f t="shared" si="12"/>
        <v>0</v>
      </c>
      <c r="K138" s="269">
        <f t="shared" si="12"/>
        <v>0</v>
      </c>
      <c r="L138" s="269">
        <f t="shared" si="12"/>
        <v>0</v>
      </c>
      <c r="M138" s="269">
        <f t="shared" si="12"/>
        <v>0</v>
      </c>
      <c r="N138" s="269">
        <f t="shared" si="12"/>
        <v>0</v>
      </c>
      <c r="O138" s="269">
        <f t="shared" si="12"/>
        <v>0</v>
      </c>
      <c r="P138" s="269">
        <f t="shared" si="12"/>
        <v>0</v>
      </c>
      <c r="Q138" s="269">
        <f t="shared" si="12"/>
        <v>0</v>
      </c>
      <c r="R138" s="269">
        <f t="shared" si="12"/>
        <v>0</v>
      </c>
      <c r="S138" s="269">
        <f t="shared" si="12"/>
        <v>0</v>
      </c>
      <c r="T138" s="269">
        <f t="shared" si="12"/>
        <v>0</v>
      </c>
      <c r="U138" s="269">
        <f t="shared" si="12"/>
        <v>0</v>
      </c>
      <c r="V138" s="269">
        <f t="shared" si="12"/>
        <v>0</v>
      </c>
      <c r="W138" s="269">
        <f t="shared" si="12"/>
        <v>0</v>
      </c>
      <c r="X138" s="269">
        <f t="shared" si="12"/>
        <v>0</v>
      </c>
      <c r="Y138" s="269">
        <f t="shared" si="12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</v>
      </c>
      <c r="C139" s="269">
        <f t="shared" si="13"/>
        <v>0</v>
      </c>
      <c r="D139" s="269">
        <f t="shared" si="13"/>
        <v>0</v>
      </c>
      <c r="E139" s="269">
        <f t="shared" si="13"/>
        <v>0</v>
      </c>
      <c r="F139" s="269">
        <f t="shared" si="13"/>
        <v>0</v>
      </c>
      <c r="G139" s="269">
        <f t="shared" si="13"/>
        <v>0</v>
      </c>
      <c r="H139" s="269">
        <f t="shared" si="13"/>
        <v>0</v>
      </c>
      <c r="I139" s="269">
        <f t="shared" si="13"/>
        <v>0</v>
      </c>
      <c r="J139" s="269">
        <f t="shared" si="13"/>
        <v>0</v>
      </c>
      <c r="K139" s="269">
        <f t="shared" si="13"/>
        <v>0</v>
      </c>
      <c r="L139" s="269">
        <f t="shared" si="13"/>
        <v>0</v>
      </c>
      <c r="M139" s="269">
        <f t="shared" si="13"/>
        <v>0</v>
      </c>
      <c r="N139" s="269">
        <f t="shared" si="13"/>
        <v>0</v>
      </c>
      <c r="O139" s="269">
        <f t="shared" si="13"/>
        <v>0</v>
      </c>
      <c r="P139" s="269">
        <f t="shared" si="13"/>
        <v>0</v>
      </c>
      <c r="Q139" s="269">
        <f t="shared" si="13"/>
        <v>0</v>
      </c>
      <c r="R139" s="269">
        <f t="shared" si="13"/>
        <v>0</v>
      </c>
      <c r="S139" s="269">
        <f t="shared" si="13"/>
        <v>0</v>
      </c>
      <c r="T139" s="269">
        <f t="shared" si="13"/>
        <v>0</v>
      </c>
      <c r="U139" s="269">
        <f t="shared" si="13"/>
        <v>0</v>
      </c>
      <c r="V139" s="269">
        <f t="shared" si="13"/>
        <v>0</v>
      </c>
      <c r="W139" s="269">
        <f t="shared" si="13"/>
        <v>0</v>
      </c>
      <c r="X139" s="269">
        <f t="shared" si="13"/>
        <v>0</v>
      </c>
      <c r="Y139" s="269">
        <f t="shared" si="13"/>
        <v>0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</v>
      </c>
      <c r="C140" s="269">
        <f t="shared" si="14"/>
        <v>0</v>
      </c>
      <c r="D140" s="269">
        <f t="shared" si="14"/>
        <v>0</v>
      </c>
      <c r="E140" s="269">
        <f t="shared" si="14"/>
        <v>0</v>
      </c>
      <c r="F140" s="269">
        <f t="shared" si="14"/>
        <v>0</v>
      </c>
      <c r="G140" s="269">
        <f t="shared" si="14"/>
        <v>0</v>
      </c>
      <c r="H140" s="269">
        <f t="shared" si="14"/>
        <v>0</v>
      </c>
      <c r="I140" s="269">
        <f t="shared" si="14"/>
        <v>0</v>
      </c>
      <c r="J140" s="269">
        <f t="shared" si="14"/>
        <v>0</v>
      </c>
      <c r="K140" s="269">
        <f t="shared" si="14"/>
        <v>0</v>
      </c>
      <c r="L140" s="269">
        <f t="shared" si="14"/>
        <v>0</v>
      </c>
      <c r="M140" s="269">
        <f t="shared" si="14"/>
        <v>0</v>
      </c>
      <c r="N140" s="269">
        <f t="shared" si="14"/>
        <v>0</v>
      </c>
      <c r="O140" s="269">
        <f t="shared" si="14"/>
        <v>0</v>
      </c>
      <c r="P140" s="269">
        <f t="shared" si="14"/>
        <v>0</v>
      </c>
      <c r="Q140" s="269">
        <f t="shared" si="14"/>
        <v>0</v>
      </c>
      <c r="R140" s="269">
        <f t="shared" si="14"/>
        <v>0</v>
      </c>
      <c r="S140" s="269">
        <f t="shared" si="14"/>
        <v>0</v>
      </c>
      <c r="T140" s="269">
        <f t="shared" si="14"/>
        <v>0</v>
      </c>
      <c r="U140" s="269">
        <f t="shared" si="14"/>
        <v>0</v>
      </c>
      <c r="V140" s="269">
        <f t="shared" si="14"/>
        <v>0</v>
      </c>
      <c r="W140" s="269">
        <f t="shared" si="14"/>
        <v>0</v>
      </c>
      <c r="X140" s="269">
        <f t="shared" si="14"/>
        <v>0</v>
      </c>
      <c r="Y140" s="269">
        <f t="shared" si="14"/>
        <v>0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0</v>
      </c>
      <c r="C141" s="269">
        <f t="shared" si="15"/>
        <v>0</v>
      </c>
      <c r="D141" s="269">
        <f t="shared" si="15"/>
        <v>0</v>
      </c>
      <c r="E141" s="269">
        <f t="shared" si="15"/>
        <v>0</v>
      </c>
      <c r="F141" s="269">
        <f t="shared" si="15"/>
        <v>0</v>
      </c>
      <c r="G141" s="269">
        <f t="shared" si="15"/>
        <v>0</v>
      </c>
      <c r="H141" s="269">
        <f t="shared" si="15"/>
        <v>0</v>
      </c>
      <c r="I141" s="269">
        <f t="shared" si="15"/>
        <v>0</v>
      </c>
      <c r="J141" s="269">
        <f t="shared" si="15"/>
        <v>0</v>
      </c>
      <c r="K141" s="269">
        <f t="shared" si="15"/>
        <v>0</v>
      </c>
      <c r="L141" s="269">
        <f t="shared" si="15"/>
        <v>0</v>
      </c>
      <c r="M141" s="269">
        <f t="shared" si="15"/>
        <v>0</v>
      </c>
      <c r="N141" s="269">
        <f t="shared" si="15"/>
        <v>0</v>
      </c>
      <c r="O141" s="269">
        <f t="shared" si="15"/>
        <v>0</v>
      </c>
      <c r="P141" s="269">
        <f t="shared" si="15"/>
        <v>0</v>
      </c>
      <c r="Q141" s="269">
        <f t="shared" si="15"/>
        <v>0</v>
      </c>
      <c r="R141" s="269">
        <f t="shared" si="15"/>
        <v>0</v>
      </c>
      <c r="S141" s="269">
        <f t="shared" si="15"/>
        <v>0</v>
      </c>
      <c r="T141" s="269">
        <f t="shared" si="15"/>
        <v>0</v>
      </c>
      <c r="U141" s="269">
        <f t="shared" si="15"/>
        <v>0</v>
      </c>
      <c r="V141" s="269">
        <f t="shared" si="15"/>
        <v>0</v>
      </c>
      <c r="W141" s="269">
        <f t="shared" si="15"/>
        <v>0</v>
      </c>
      <c r="X141" s="269">
        <f t="shared" si="15"/>
        <v>0</v>
      </c>
      <c r="Y141" s="269">
        <f t="shared" si="15"/>
        <v>0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0</v>
      </c>
      <c r="C142" s="318">
        <f t="shared" si="16"/>
        <v>0</v>
      </c>
      <c r="D142" s="318">
        <f t="shared" si="16"/>
        <v>0</v>
      </c>
      <c r="E142" s="318">
        <f t="shared" si="16"/>
        <v>0</v>
      </c>
      <c r="F142" s="318">
        <f t="shared" si="16"/>
        <v>0</v>
      </c>
      <c r="G142" s="318">
        <f t="shared" si="16"/>
        <v>0</v>
      </c>
      <c r="H142" s="318">
        <f t="shared" si="16"/>
        <v>0</v>
      </c>
      <c r="I142" s="318">
        <f t="shared" si="16"/>
        <v>0</v>
      </c>
      <c r="J142" s="318">
        <f t="shared" si="16"/>
        <v>0</v>
      </c>
      <c r="K142" s="318">
        <f t="shared" si="16"/>
        <v>0</v>
      </c>
      <c r="L142" s="318">
        <f t="shared" si="16"/>
        <v>0</v>
      </c>
      <c r="M142" s="318">
        <f t="shared" si="16"/>
        <v>0</v>
      </c>
      <c r="N142" s="318">
        <f t="shared" si="16"/>
        <v>0</v>
      </c>
      <c r="O142" s="318">
        <f t="shared" si="16"/>
        <v>0</v>
      </c>
      <c r="P142" s="318">
        <f t="shared" si="16"/>
        <v>0</v>
      </c>
      <c r="Q142" s="318">
        <f t="shared" si="16"/>
        <v>0</v>
      </c>
      <c r="R142" s="318">
        <f t="shared" si="16"/>
        <v>0</v>
      </c>
      <c r="S142" s="318">
        <f t="shared" si="16"/>
        <v>0</v>
      </c>
      <c r="T142" s="318">
        <f t="shared" si="16"/>
        <v>0</v>
      </c>
      <c r="U142" s="318">
        <f t="shared" si="16"/>
        <v>0</v>
      </c>
      <c r="V142" s="318">
        <f t="shared" si="16"/>
        <v>0</v>
      </c>
      <c r="W142" s="318">
        <f t="shared" si="16"/>
        <v>0</v>
      </c>
      <c r="X142" s="318">
        <f t="shared" si="16"/>
        <v>0</v>
      </c>
      <c r="Y142" s="318">
        <f t="shared" si="16"/>
        <v>0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0</v>
      </c>
      <c r="C143" s="326">
        <f t="shared" si="17"/>
        <v>0</v>
      </c>
      <c r="D143" s="326">
        <f t="shared" si="17"/>
        <v>0</v>
      </c>
      <c r="E143" s="326">
        <f t="shared" si="17"/>
        <v>0</v>
      </c>
      <c r="F143" s="326">
        <f t="shared" si="17"/>
        <v>0</v>
      </c>
      <c r="G143" s="326">
        <f t="shared" si="17"/>
        <v>0</v>
      </c>
      <c r="H143" s="326">
        <f t="shared" si="17"/>
        <v>0</v>
      </c>
      <c r="I143" s="326">
        <f t="shared" si="17"/>
        <v>0</v>
      </c>
      <c r="J143" s="326">
        <f t="shared" si="17"/>
        <v>0</v>
      </c>
      <c r="K143" s="326">
        <f t="shared" si="17"/>
        <v>0</v>
      </c>
      <c r="L143" s="326">
        <f t="shared" si="17"/>
        <v>0</v>
      </c>
      <c r="M143" s="326">
        <f t="shared" si="17"/>
        <v>0</v>
      </c>
      <c r="N143" s="326">
        <f t="shared" si="17"/>
        <v>0</v>
      </c>
      <c r="O143" s="326">
        <f t="shared" si="17"/>
        <v>0</v>
      </c>
      <c r="P143" s="326">
        <f t="shared" si="17"/>
        <v>0</v>
      </c>
      <c r="Q143" s="326">
        <f t="shared" si="17"/>
        <v>0</v>
      </c>
      <c r="R143" s="326">
        <f t="shared" si="17"/>
        <v>0</v>
      </c>
      <c r="S143" s="326">
        <f t="shared" si="17"/>
        <v>0</v>
      </c>
      <c r="T143" s="326">
        <f t="shared" si="17"/>
        <v>0</v>
      </c>
      <c r="U143" s="326">
        <f t="shared" si="17"/>
        <v>0</v>
      </c>
      <c r="V143" s="326">
        <f t="shared" si="17"/>
        <v>0</v>
      </c>
      <c r="W143" s="326">
        <f t="shared" si="17"/>
        <v>0</v>
      </c>
      <c r="X143" s="326">
        <f t="shared" si="17"/>
        <v>0</v>
      </c>
      <c r="Y143" s="326">
        <f t="shared" si="17"/>
        <v>0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</v>
      </c>
      <c r="C146" s="232">
        <f t="shared" si="18"/>
        <v>0</v>
      </c>
      <c r="D146" s="232">
        <f t="shared" si="18"/>
        <v>0</v>
      </c>
      <c r="E146" s="232">
        <f t="shared" si="18"/>
        <v>0</v>
      </c>
      <c r="F146" s="232">
        <f t="shared" si="18"/>
        <v>0</v>
      </c>
      <c r="G146" s="232">
        <f t="shared" si="18"/>
        <v>0</v>
      </c>
      <c r="H146" s="232">
        <f t="shared" si="18"/>
        <v>0</v>
      </c>
      <c r="I146" s="232">
        <f t="shared" si="18"/>
        <v>0</v>
      </c>
      <c r="J146" s="232">
        <f t="shared" si="18"/>
        <v>0</v>
      </c>
      <c r="K146" s="232">
        <f t="shared" si="18"/>
        <v>0</v>
      </c>
      <c r="L146" s="232">
        <f t="shared" si="18"/>
        <v>0</v>
      </c>
      <c r="M146" s="232">
        <f t="shared" si="18"/>
        <v>0</v>
      </c>
      <c r="N146" s="232">
        <f t="shared" si="18"/>
        <v>0</v>
      </c>
      <c r="O146" s="232">
        <f t="shared" si="18"/>
        <v>0</v>
      </c>
      <c r="P146" s="232">
        <f t="shared" si="18"/>
        <v>0</v>
      </c>
      <c r="Q146" s="232">
        <f t="shared" si="18"/>
        <v>0</v>
      </c>
      <c r="R146" s="232">
        <f t="shared" si="18"/>
        <v>0</v>
      </c>
      <c r="S146" s="232">
        <f t="shared" si="18"/>
        <v>0</v>
      </c>
      <c r="T146" s="232">
        <f t="shared" si="18"/>
        <v>0</v>
      </c>
      <c r="U146" s="232">
        <f t="shared" si="18"/>
        <v>0</v>
      </c>
      <c r="V146" s="232">
        <f t="shared" si="18"/>
        <v>0</v>
      </c>
      <c r="W146" s="232">
        <f t="shared" si="18"/>
        <v>0</v>
      </c>
      <c r="X146" s="232">
        <f t="shared" si="18"/>
        <v>0</v>
      </c>
      <c r="Y146" s="232">
        <f t="shared" si="18"/>
        <v>0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0</v>
      </c>
      <c r="C147" s="266">
        <f t="shared" si="19"/>
        <v>0</v>
      </c>
      <c r="D147" s="266">
        <f t="shared" si="19"/>
        <v>0</v>
      </c>
      <c r="E147" s="266">
        <f t="shared" si="19"/>
        <v>0</v>
      </c>
      <c r="F147" s="266">
        <f t="shared" si="19"/>
        <v>0</v>
      </c>
      <c r="G147" s="266">
        <f t="shared" si="19"/>
        <v>0</v>
      </c>
      <c r="H147" s="266">
        <f t="shared" si="19"/>
        <v>0</v>
      </c>
      <c r="I147" s="266">
        <f t="shared" si="19"/>
        <v>0</v>
      </c>
      <c r="J147" s="266">
        <f t="shared" si="19"/>
        <v>0</v>
      </c>
      <c r="K147" s="266">
        <f t="shared" si="19"/>
        <v>0</v>
      </c>
      <c r="L147" s="266">
        <f t="shared" si="19"/>
        <v>0</v>
      </c>
      <c r="M147" s="266">
        <f t="shared" si="19"/>
        <v>0</v>
      </c>
      <c r="N147" s="266">
        <f t="shared" si="19"/>
        <v>0</v>
      </c>
      <c r="O147" s="266">
        <f t="shared" si="19"/>
        <v>0</v>
      </c>
      <c r="P147" s="266">
        <f t="shared" si="19"/>
        <v>0</v>
      </c>
      <c r="Q147" s="266">
        <f t="shared" si="19"/>
        <v>0</v>
      </c>
      <c r="R147" s="266">
        <f t="shared" si="19"/>
        <v>0</v>
      </c>
      <c r="S147" s="266">
        <f t="shared" si="19"/>
        <v>0</v>
      </c>
      <c r="T147" s="266">
        <f t="shared" si="19"/>
        <v>0</v>
      </c>
      <c r="U147" s="266">
        <f t="shared" si="19"/>
        <v>0</v>
      </c>
      <c r="V147" s="266">
        <f t="shared" si="19"/>
        <v>0</v>
      </c>
      <c r="W147" s="266">
        <f t="shared" si="19"/>
        <v>0</v>
      </c>
      <c r="X147" s="266">
        <f t="shared" si="19"/>
        <v>0</v>
      </c>
      <c r="Y147" s="266">
        <f t="shared" si="19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0</v>
      </c>
      <c r="C148" s="267">
        <f t="shared" si="20"/>
        <v>0</v>
      </c>
      <c r="D148" s="267">
        <f t="shared" si="20"/>
        <v>0</v>
      </c>
      <c r="E148" s="267">
        <f t="shared" si="20"/>
        <v>0</v>
      </c>
      <c r="F148" s="267">
        <f t="shared" si="20"/>
        <v>0</v>
      </c>
      <c r="G148" s="267">
        <f t="shared" si="20"/>
        <v>0</v>
      </c>
      <c r="H148" s="267">
        <f t="shared" si="20"/>
        <v>0</v>
      </c>
      <c r="I148" s="267">
        <f t="shared" si="20"/>
        <v>0</v>
      </c>
      <c r="J148" s="267">
        <f t="shared" si="20"/>
        <v>0</v>
      </c>
      <c r="K148" s="267">
        <f t="shared" si="20"/>
        <v>0</v>
      </c>
      <c r="L148" s="267">
        <f t="shared" si="20"/>
        <v>0</v>
      </c>
      <c r="M148" s="267">
        <f t="shared" si="20"/>
        <v>0</v>
      </c>
      <c r="N148" s="267">
        <f t="shared" si="20"/>
        <v>0</v>
      </c>
      <c r="O148" s="267">
        <f t="shared" si="20"/>
        <v>0</v>
      </c>
      <c r="P148" s="267">
        <f t="shared" si="20"/>
        <v>0</v>
      </c>
      <c r="Q148" s="267">
        <f t="shared" si="20"/>
        <v>0</v>
      </c>
      <c r="R148" s="267">
        <f t="shared" si="20"/>
        <v>0</v>
      </c>
      <c r="S148" s="267">
        <f t="shared" si="20"/>
        <v>0</v>
      </c>
      <c r="T148" s="267">
        <f t="shared" si="20"/>
        <v>0</v>
      </c>
      <c r="U148" s="267">
        <f t="shared" si="20"/>
        <v>0</v>
      </c>
      <c r="V148" s="267">
        <f t="shared" si="20"/>
        <v>0</v>
      </c>
      <c r="W148" s="267">
        <f t="shared" si="20"/>
        <v>0</v>
      </c>
      <c r="X148" s="267">
        <f t="shared" si="20"/>
        <v>0</v>
      </c>
      <c r="Y148" s="267">
        <f t="shared" si="20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0</v>
      </c>
      <c r="C149" s="267">
        <f t="shared" si="21"/>
        <v>0</v>
      </c>
      <c r="D149" s="267">
        <f t="shared" si="21"/>
        <v>0</v>
      </c>
      <c r="E149" s="267">
        <f t="shared" si="21"/>
        <v>0</v>
      </c>
      <c r="F149" s="267">
        <f t="shared" si="21"/>
        <v>0</v>
      </c>
      <c r="G149" s="267">
        <f t="shared" si="21"/>
        <v>0</v>
      </c>
      <c r="H149" s="267">
        <f t="shared" si="21"/>
        <v>0</v>
      </c>
      <c r="I149" s="267">
        <f t="shared" si="21"/>
        <v>0</v>
      </c>
      <c r="J149" s="267">
        <f t="shared" si="21"/>
        <v>0</v>
      </c>
      <c r="K149" s="267">
        <f t="shared" si="21"/>
        <v>0</v>
      </c>
      <c r="L149" s="267">
        <f t="shared" si="21"/>
        <v>0</v>
      </c>
      <c r="M149" s="267">
        <f t="shared" si="21"/>
        <v>0</v>
      </c>
      <c r="N149" s="267">
        <f t="shared" si="21"/>
        <v>0</v>
      </c>
      <c r="O149" s="267">
        <f t="shared" si="21"/>
        <v>0</v>
      </c>
      <c r="P149" s="267">
        <f t="shared" si="21"/>
        <v>0</v>
      </c>
      <c r="Q149" s="267">
        <f t="shared" si="21"/>
        <v>0</v>
      </c>
      <c r="R149" s="267">
        <f t="shared" si="21"/>
        <v>0</v>
      </c>
      <c r="S149" s="267">
        <f t="shared" si="21"/>
        <v>0</v>
      </c>
      <c r="T149" s="267">
        <f t="shared" si="21"/>
        <v>0</v>
      </c>
      <c r="U149" s="267">
        <f t="shared" si="21"/>
        <v>0</v>
      </c>
      <c r="V149" s="267">
        <f t="shared" si="21"/>
        <v>0</v>
      </c>
      <c r="W149" s="267">
        <f t="shared" si="21"/>
        <v>0</v>
      </c>
      <c r="X149" s="267">
        <f t="shared" si="21"/>
        <v>0</v>
      </c>
      <c r="Y149" s="267">
        <f t="shared" si="21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0</v>
      </c>
      <c r="C150" s="267">
        <f t="shared" si="22"/>
        <v>0</v>
      </c>
      <c r="D150" s="267">
        <f t="shared" si="22"/>
        <v>0</v>
      </c>
      <c r="E150" s="267">
        <f t="shared" si="22"/>
        <v>0</v>
      </c>
      <c r="F150" s="267">
        <f t="shared" si="22"/>
        <v>0</v>
      </c>
      <c r="G150" s="267">
        <f t="shared" si="22"/>
        <v>0</v>
      </c>
      <c r="H150" s="267">
        <f t="shared" si="22"/>
        <v>0</v>
      </c>
      <c r="I150" s="267">
        <f t="shared" si="22"/>
        <v>0</v>
      </c>
      <c r="J150" s="267">
        <f t="shared" si="22"/>
        <v>0</v>
      </c>
      <c r="K150" s="267">
        <f t="shared" si="22"/>
        <v>0</v>
      </c>
      <c r="L150" s="267">
        <f t="shared" si="22"/>
        <v>0</v>
      </c>
      <c r="M150" s="267">
        <f t="shared" si="22"/>
        <v>0</v>
      </c>
      <c r="N150" s="267">
        <f t="shared" si="22"/>
        <v>0</v>
      </c>
      <c r="O150" s="267">
        <f t="shared" si="22"/>
        <v>0</v>
      </c>
      <c r="P150" s="267">
        <f t="shared" si="22"/>
        <v>0</v>
      </c>
      <c r="Q150" s="267">
        <f t="shared" si="22"/>
        <v>0</v>
      </c>
      <c r="R150" s="267">
        <f t="shared" si="22"/>
        <v>0</v>
      </c>
      <c r="S150" s="267">
        <f t="shared" si="22"/>
        <v>0</v>
      </c>
      <c r="T150" s="267">
        <f t="shared" si="22"/>
        <v>0</v>
      </c>
      <c r="U150" s="267">
        <f t="shared" si="22"/>
        <v>0</v>
      </c>
      <c r="V150" s="267">
        <f t="shared" si="22"/>
        <v>0</v>
      </c>
      <c r="W150" s="267">
        <f t="shared" si="22"/>
        <v>0</v>
      </c>
      <c r="X150" s="267">
        <f t="shared" si="22"/>
        <v>0</v>
      </c>
      <c r="Y150" s="267">
        <f t="shared" si="22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0</v>
      </c>
      <c r="C151" s="268">
        <f t="shared" si="23"/>
        <v>0</v>
      </c>
      <c r="D151" s="268">
        <f t="shared" si="23"/>
        <v>0</v>
      </c>
      <c r="E151" s="268">
        <f t="shared" si="23"/>
        <v>0</v>
      </c>
      <c r="F151" s="268">
        <f t="shared" si="23"/>
        <v>0</v>
      </c>
      <c r="G151" s="268">
        <f t="shared" si="23"/>
        <v>0</v>
      </c>
      <c r="H151" s="268">
        <f t="shared" si="23"/>
        <v>0</v>
      </c>
      <c r="I151" s="268">
        <f t="shared" si="23"/>
        <v>0</v>
      </c>
      <c r="J151" s="268">
        <f t="shared" si="23"/>
        <v>0</v>
      </c>
      <c r="K151" s="268">
        <f t="shared" si="23"/>
        <v>0</v>
      </c>
      <c r="L151" s="268">
        <f t="shared" si="23"/>
        <v>0</v>
      </c>
      <c r="M151" s="268">
        <f t="shared" si="23"/>
        <v>0</v>
      </c>
      <c r="N151" s="268">
        <f t="shared" si="23"/>
        <v>0</v>
      </c>
      <c r="O151" s="268">
        <f t="shared" si="23"/>
        <v>0</v>
      </c>
      <c r="P151" s="268">
        <f t="shared" si="23"/>
        <v>0</v>
      </c>
      <c r="Q151" s="268">
        <f t="shared" si="23"/>
        <v>0</v>
      </c>
      <c r="R151" s="268">
        <f t="shared" si="23"/>
        <v>0</v>
      </c>
      <c r="S151" s="268">
        <f t="shared" si="23"/>
        <v>0</v>
      </c>
      <c r="T151" s="268">
        <f t="shared" si="23"/>
        <v>0</v>
      </c>
      <c r="U151" s="268">
        <f t="shared" si="23"/>
        <v>0</v>
      </c>
      <c r="V151" s="268">
        <f t="shared" si="23"/>
        <v>0</v>
      </c>
      <c r="W151" s="268">
        <f t="shared" si="23"/>
        <v>0</v>
      </c>
      <c r="X151" s="268">
        <f t="shared" si="23"/>
        <v>0</v>
      </c>
      <c r="Y151" s="268">
        <f t="shared" si="23"/>
        <v>0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0</v>
      </c>
      <c r="C152" s="269">
        <f t="shared" si="24"/>
        <v>0</v>
      </c>
      <c r="D152" s="269">
        <f t="shared" si="24"/>
        <v>0</v>
      </c>
      <c r="E152" s="269">
        <f t="shared" si="24"/>
        <v>0</v>
      </c>
      <c r="F152" s="269">
        <f t="shared" si="24"/>
        <v>0</v>
      </c>
      <c r="G152" s="269">
        <f t="shared" si="24"/>
        <v>0</v>
      </c>
      <c r="H152" s="269">
        <f t="shared" si="24"/>
        <v>0</v>
      </c>
      <c r="I152" s="269">
        <f t="shared" si="24"/>
        <v>0</v>
      </c>
      <c r="J152" s="269">
        <f t="shared" si="24"/>
        <v>0</v>
      </c>
      <c r="K152" s="269">
        <f t="shared" si="24"/>
        <v>0</v>
      </c>
      <c r="L152" s="269">
        <f t="shared" si="24"/>
        <v>0</v>
      </c>
      <c r="M152" s="269">
        <f t="shared" si="24"/>
        <v>0</v>
      </c>
      <c r="N152" s="269">
        <f t="shared" si="24"/>
        <v>0</v>
      </c>
      <c r="O152" s="269">
        <f t="shared" si="24"/>
        <v>0</v>
      </c>
      <c r="P152" s="269">
        <f t="shared" si="24"/>
        <v>0</v>
      </c>
      <c r="Q152" s="269">
        <f t="shared" si="24"/>
        <v>0</v>
      </c>
      <c r="R152" s="269">
        <f t="shared" si="24"/>
        <v>0</v>
      </c>
      <c r="S152" s="269">
        <f t="shared" si="24"/>
        <v>0</v>
      </c>
      <c r="T152" s="269">
        <f t="shared" si="24"/>
        <v>0</v>
      </c>
      <c r="U152" s="269">
        <f t="shared" si="24"/>
        <v>0</v>
      </c>
      <c r="V152" s="269">
        <f t="shared" si="24"/>
        <v>0</v>
      </c>
      <c r="W152" s="269">
        <f t="shared" si="24"/>
        <v>0</v>
      </c>
      <c r="X152" s="269">
        <f t="shared" si="24"/>
        <v>0</v>
      </c>
      <c r="Y152" s="269">
        <f t="shared" si="24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</v>
      </c>
      <c r="C153" s="269">
        <f t="shared" si="25"/>
        <v>0</v>
      </c>
      <c r="D153" s="269">
        <f t="shared" si="25"/>
        <v>0</v>
      </c>
      <c r="E153" s="269">
        <f t="shared" si="25"/>
        <v>0</v>
      </c>
      <c r="F153" s="269">
        <f t="shared" si="25"/>
        <v>0</v>
      </c>
      <c r="G153" s="269">
        <f t="shared" si="25"/>
        <v>0</v>
      </c>
      <c r="H153" s="269">
        <f t="shared" si="25"/>
        <v>0</v>
      </c>
      <c r="I153" s="269">
        <f t="shared" si="25"/>
        <v>0</v>
      </c>
      <c r="J153" s="269">
        <f t="shared" si="25"/>
        <v>0</v>
      </c>
      <c r="K153" s="269">
        <f t="shared" si="25"/>
        <v>0</v>
      </c>
      <c r="L153" s="269">
        <f t="shared" si="25"/>
        <v>0</v>
      </c>
      <c r="M153" s="269">
        <f t="shared" si="25"/>
        <v>0</v>
      </c>
      <c r="N153" s="269">
        <f t="shared" si="25"/>
        <v>0</v>
      </c>
      <c r="O153" s="269">
        <f t="shared" si="25"/>
        <v>0</v>
      </c>
      <c r="P153" s="269">
        <f t="shared" si="25"/>
        <v>0</v>
      </c>
      <c r="Q153" s="269">
        <f t="shared" si="25"/>
        <v>0</v>
      </c>
      <c r="R153" s="269">
        <f t="shared" si="25"/>
        <v>0</v>
      </c>
      <c r="S153" s="269">
        <f t="shared" si="25"/>
        <v>0</v>
      </c>
      <c r="T153" s="269">
        <f t="shared" si="25"/>
        <v>0</v>
      </c>
      <c r="U153" s="269">
        <f t="shared" si="25"/>
        <v>0</v>
      </c>
      <c r="V153" s="269">
        <f t="shared" si="25"/>
        <v>0</v>
      </c>
      <c r="W153" s="269">
        <f t="shared" si="25"/>
        <v>0</v>
      </c>
      <c r="X153" s="269">
        <f t="shared" si="25"/>
        <v>0</v>
      </c>
      <c r="Y153" s="269">
        <f t="shared" si="25"/>
        <v>0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</v>
      </c>
      <c r="C154" s="318">
        <f t="shared" si="26"/>
        <v>0</v>
      </c>
      <c r="D154" s="318">
        <f t="shared" si="26"/>
        <v>0</v>
      </c>
      <c r="E154" s="318">
        <f t="shared" si="26"/>
        <v>0</v>
      </c>
      <c r="F154" s="318">
        <f t="shared" si="26"/>
        <v>0</v>
      </c>
      <c r="G154" s="318">
        <f t="shared" si="26"/>
        <v>0</v>
      </c>
      <c r="H154" s="318">
        <f t="shared" si="26"/>
        <v>0</v>
      </c>
      <c r="I154" s="318">
        <f t="shared" si="26"/>
        <v>0</v>
      </c>
      <c r="J154" s="318">
        <f t="shared" si="26"/>
        <v>0</v>
      </c>
      <c r="K154" s="318">
        <f t="shared" si="26"/>
        <v>0</v>
      </c>
      <c r="L154" s="318">
        <f t="shared" si="26"/>
        <v>0</v>
      </c>
      <c r="M154" s="318">
        <f t="shared" si="26"/>
        <v>0</v>
      </c>
      <c r="N154" s="318">
        <f t="shared" si="26"/>
        <v>0</v>
      </c>
      <c r="O154" s="318">
        <f t="shared" si="26"/>
        <v>0</v>
      </c>
      <c r="P154" s="318">
        <f t="shared" si="26"/>
        <v>0</v>
      </c>
      <c r="Q154" s="318">
        <f t="shared" si="26"/>
        <v>0</v>
      </c>
      <c r="R154" s="318">
        <f t="shared" si="26"/>
        <v>0</v>
      </c>
      <c r="S154" s="318">
        <f t="shared" si="26"/>
        <v>0</v>
      </c>
      <c r="T154" s="318">
        <f t="shared" si="26"/>
        <v>0</v>
      </c>
      <c r="U154" s="318">
        <f t="shared" si="26"/>
        <v>0</v>
      </c>
      <c r="V154" s="318">
        <f t="shared" si="26"/>
        <v>0</v>
      </c>
      <c r="W154" s="318">
        <f t="shared" si="26"/>
        <v>0</v>
      </c>
      <c r="X154" s="318">
        <f t="shared" si="26"/>
        <v>0</v>
      </c>
      <c r="Y154" s="318">
        <f t="shared" si="26"/>
        <v>0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0</v>
      </c>
      <c r="C155" s="318">
        <f t="shared" si="27"/>
        <v>0</v>
      </c>
      <c r="D155" s="318">
        <f t="shared" si="27"/>
        <v>0</v>
      </c>
      <c r="E155" s="318">
        <f t="shared" si="27"/>
        <v>0</v>
      </c>
      <c r="F155" s="318">
        <f t="shared" si="27"/>
        <v>0</v>
      </c>
      <c r="G155" s="318">
        <f t="shared" si="27"/>
        <v>0</v>
      </c>
      <c r="H155" s="318">
        <f t="shared" si="27"/>
        <v>0</v>
      </c>
      <c r="I155" s="318">
        <f t="shared" si="27"/>
        <v>0</v>
      </c>
      <c r="J155" s="318">
        <f t="shared" si="27"/>
        <v>0</v>
      </c>
      <c r="K155" s="318">
        <f t="shared" si="27"/>
        <v>0</v>
      </c>
      <c r="L155" s="318">
        <f t="shared" si="27"/>
        <v>0</v>
      </c>
      <c r="M155" s="318">
        <f t="shared" si="27"/>
        <v>0</v>
      </c>
      <c r="N155" s="318">
        <f t="shared" si="27"/>
        <v>0</v>
      </c>
      <c r="O155" s="318">
        <f t="shared" si="27"/>
        <v>0</v>
      </c>
      <c r="P155" s="318">
        <f t="shared" si="27"/>
        <v>0</v>
      </c>
      <c r="Q155" s="318">
        <f t="shared" si="27"/>
        <v>0</v>
      </c>
      <c r="R155" s="318">
        <f t="shared" si="27"/>
        <v>0</v>
      </c>
      <c r="S155" s="318">
        <f t="shared" si="27"/>
        <v>0</v>
      </c>
      <c r="T155" s="318">
        <f t="shared" si="27"/>
        <v>0</v>
      </c>
      <c r="U155" s="318">
        <f t="shared" si="27"/>
        <v>0</v>
      </c>
      <c r="V155" s="318">
        <f t="shared" si="27"/>
        <v>0</v>
      </c>
      <c r="W155" s="318">
        <f t="shared" si="27"/>
        <v>0</v>
      </c>
      <c r="X155" s="318">
        <f t="shared" si="27"/>
        <v>0</v>
      </c>
      <c r="Y155" s="318">
        <f t="shared" si="27"/>
        <v>0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</v>
      </c>
      <c r="C157" s="269">
        <f t="shared" si="29"/>
        <v>0</v>
      </c>
      <c r="D157" s="269">
        <f t="shared" si="29"/>
        <v>0</v>
      </c>
      <c r="E157" s="269">
        <f t="shared" si="29"/>
        <v>0</v>
      </c>
      <c r="F157" s="269">
        <f t="shared" si="29"/>
        <v>0</v>
      </c>
      <c r="G157" s="269">
        <f t="shared" si="29"/>
        <v>0</v>
      </c>
      <c r="H157" s="269">
        <f t="shared" si="29"/>
        <v>0</v>
      </c>
      <c r="I157" s="269">
        <f t="shared" si="29"/>
        <v>0</v>
      </c>
      <c r="J157" s="269">
        <f t="shared" si="29"/>
        <v>0</v>
      </c>
      <c r="K157" s="269">
        <f t="shared" si="29"/>
        <v>0</v>
      </c>
      <c r="L157" s="269">
        <f t="shared" si="29"/>
        <v>0</v>
      </c>
      <c r="M157" s="269">
        <f t="shared" si="29"/>
        <v>0</v>
      </c>
      <c r="N157" s="269">
        <f t="shared" si="29"/>
        <v>0</v>
      </c>
      <c r="O157" s="269">
        <f t="shared" si="29"/>
        <v>0</v>
      </c>
      <c r="P157" s="269">
        <f t="shared" si="29"/>
        <v>0</v>
      </c>
      <c r="Q157" s="269">
        <f t="shared" si="29"/>
        <v>0</v>
      </c>
      <c r="R157" s="269">
        <f t="shared" si="29"/>
        <v>0</v>
      </c>
      <c r="S157" s="269">
        <f t="shared" si="29"/>
        <v>0</v>
      </c>
      <c r="T157" s="269">
        <f t="shared" si="29"/>
        <v>0</v>
      </c>
      <c r="U157" s="269">
        <f t="shared" si="29"/>
        <v>0</v>
      </c>
      <c r="V157" s="269">
        <f t="shared" si="29"/>
        <v>0</v>
      </c>
      <c r="W157" s="269">
        <f t="shared" si="29"/>
        <v>0</v>
      </c>
      <c r="X157" s="269">
        <f t="shared" si="29"/>
        <v>0</v>
      </c>
      <c r="Y157" s="269">
        <f t="shared" si="29"/>
        <v>0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</v>
      </c>
      <c r="C158" s="318">
        <f t="shared" si="30"/>
        <v>0</v>
      </c>
      <c r="D158" s="318">
        <f t="shared" si="30"/>
        <v>0</v>
      </c>
      <c r="E158" s="318">
        <f t="shared" si="30"/>
        <v>0</v>
      </c>
      <c r="F158" s="318">
        <f t="shared" si="30"/>
        <v>0</v>
      </c>
      <c r="G158" s="318">
        <f t="shared" si="30"/>
        <v>0</v>
      </c>
      <c r="H158" s="318">
        <f t="shared" si="30"/>
        <v>0</v>
      </c>
      <c r="I158" s="318">
        <f t="shared" si="30"/>
        <v>0</v>
      </c>
      <c r="J158" s="318">
        <f t="shared" si="30"/>
        <v>0</v>
      </c>
      <c r="K158" s="318">
        <f t="shared" si="30"/>
        <v>0</v>
      </c>
      <c r="L158" s="318">
        <f t="shared" si="30"/>
        <v>0</v>
      </c>
      <c r="M158" s="318">
        <f t="shared" si="30"/>
        <v>0</v>
      </c>
      <c r="N158" s="318">
        <f t="shared" si="30"/>
        <v>0</v>
      </c>
      <c r="O158" s="318">
        <f t="shared" si="30"/>
        <v>0</v>
      </c>
      <c r="P158" s="318">
        <f t="shared" si="30"/>
        <v>0</v>
      </c>
      <c r="Q158" s="318">
        <f t="shared" si="30"/>
        <v>0</v>
      </c>
      <c r="R158" s="318">
        <f t="shared" si="30"/>
        <v>0</v>
      </c>
      <c r="S158" s="318">
        <f t="shared" si="30"/>
        <v>0</v>
      </c>
      <c r="T158" s="318">
        <f t="shared" si="30"/>
        <v>0</v>
      </c>
      <c r="U158" s="318">
        <f t="shared" si="30"/>
        <v>0</v>
      </c>
      <c r="V158" s="318">
        <f t="shared" si="30"/>
        <v>0</v>
      </c>
      <c r="W158" s="318">
        <f t="shared" si="30"/>
        <v>0</v>
      </c>
      <c r="X158" s="318">
        <f t="shared" si="30"/>
        <v>0</v>
      </c>
      <c r="Y158" s="318">
        <f t="shared" si="30"/>
        <v>0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0</v>
      </c>
      <c r="C159" s="318">
        <f t="shared" si="31"/>
        <v>0</v>
      </c>
      <c r="D159" s="318">
        <f t="shared" si="31"/>
        <v>0</v>
      </c>
      <c r="E159" s="318">
        <f t="shared" si="31"/>
        <v>0</v>
      </c>
      <c r="F159" s="318">
        <f t="shared" si="31"/>
        <v>0</v>
      </c>
      <c r="G159" s="318">
        <f t="shared" si="31"/>
        <v>0</v>
      </c>
      <c r="H159" s="318">
        <f t="shared" si="31"/>
        <v>0</v>
      </c>
      <c r="I159" s="318">
        <f t="shared" si="31"/>
        <v>0</v>
      </c>
      <c r="J159" s="318">
        <f t="shared" si="31"/>
        <v>0</v>
      </c>
      <c r="K159" s="318">
        <f t="shared" si="31"/>
        <v>0</v>
      </c>
      <c r="L159" s="318">
        <f t="shared" si="31"/>
        <v>0</v>
      </c>
      <c r="M159" s="318">
        <f t="shared" si="31"/>
        <v>0</v>
      </c>
      <c r="N159" s="318">
        <f t="shared" si="31"/>
        <v>0</v>
      </c>
      <c r="O159" s="318">
        <f t="shared" si="31"/>
        <v>0</v>
      </c>
      <c r="P159" s="318">
        <f t="shared" si="31"/>
        <v>0</v>
      </c>
      <c r="Q159" s="318">
        <f t="shared" si="31"/>
        <v>0</v>
      </c>
      <c r="R159" s="318">
        <f t="shared" si="31"/>
        <v>0</v>
      </c>
      <c r="S159" s="318">
        <f t="shared" si="31"/>
        <v>0</v>
      </c>
      <c r="T159" s="318">
        <f t="shared" si="31"/>
        <v>0</v>
      </c>
      <c r="U159" s="318">
        <f t="shared" si="31"/>
        <v>0</v>
      </c>
      <c r="V159" s="318">
        <f t="shared" si="31"/>
        <v>0</v>
      </c>
      <c r="W159" s="318">
        <f t="shared" si="31"/>
        <v>0</v>
      </c>
      <c r="X159" s="318">
        <f t="shared" si="31"/>
        <v>0</v>
      </c>
      <c r="Y159" s="318">
        <f t="shared" si="31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</v>
      </c>
      <c r="C160" s="269">
        <f t="shared" si="32"/>
        <v>0</v>
      </c>
      <c r="D160" s="269">
        <f t="shared" si="32"/>
        <v>0</v>
      </c>
      <c r="E160" s="269">
        <f t="shared" si="32"/>
        <v>0</v>
      </c>
      <c r="F160" s="269">
        <f t="shared" si="32"/>
        <v>0</v>
      </c>
      <c r="G160" s="269">
        <f t="shared" si="32"/>
        <v>0</v>
      </c>
      <c r="H160" s="269">
        <f t="shared" si="32"/>
        <v>0</v>
      </c>
      <c r="I160" s="269">
        <f t="shared" si="32"/>
        <v>0</v>
      </c>
      <c r="J160" s="269">
        <f t="shared" si="32"/>
        <v>0</v>
      </c>
      <c r="K160" s="269">
        <f t="shared" si="32"/>
        <v>0</v>
      </c>
      <c r="L160" s="269">
        <f t="shared" si="32"/>
        <v>0</v>
      </c>
      <c r="M160" s="269">
        <f t="shared" si="32"/>
        <v>0</v>
      </c>
      <c r="N160" s="269">
        <f t="shared" si="32"/>
        <v>0</v>
      </c>
      <c r="O160" s="269">
        <f t="shared" si="32"/>
        <v>0</v>
      </c>
      <c r="P160" s="269">
        <f t="shared" si="32"/>
        <v>0</v>
      </c>
      <c r="Q160" s="269">
        <f t="shared" si="32"/>
        <v>0</v>
      </c>
      <c r="R160" s="269">
        <f t="shared" si="32"/>
        <v>0</v>
      </c>
      <c r="S160" s="269">
        <f t="shared" si="32"/>
        <v>0</v>
      </c>
      <c r="T160" s="269">
        <f t="shared" si="32"/>
        <v>0</v>
      </c>
      <c r="U160" s="269">
        <f t="shared" si="32"/>
        <v>0</v>
      </c>
      <c r="V160" s="269">
        <f t="shared" si="32"/>
        <v>0</v>
      </c>
      <c r="W160" s="269">
        <f t="shared" si="32"/>
        <v>0</v>
      </c>
      <c r="X160" s="269">
        <f t="shared" si="32"/>
        <v>0</v>
      </c>
      <c r="Y160" s="269">
        <f t="shared" si="32"/>
        <v>0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0</v>
      </c>
      <c r="C161" s="318">
        <f t="shared" si="33"/>
        <v>0</v>
      </c>
      <c r="D161" s="318">
        <f t="shared" si="33"/>
        <v>0</v>
      </c>
      <c r="E161" s="318">
        <f t="shared" si="33"/>
        <v>0</v>
      </c>
      <c r="F161" s="318">
        <f t="shared" si="33"/>
        <v>0</v>
      </c>
      <c r="G161" s="318">
        <f t="shared" si="33"/>
        <v>0</v>
      </c>
      <c r="H161" s="318">
        <f t="shared" si="33"/>
        <v>0</v>
      </c>
      <c r="I161" s="318">
        <f t="shared" si="33"/>
        <v>0</v>
      </c>
      <c r="J161" s="318">
        <f t="shared" si="33"/>
        <v>0</v>
      </c>
      <c r="K161" s="318">
        <f t="shared" si="33"/>
        <v>0</v>
      </c>
      <c r="L161" s="318">
        <f t="shared" si="33"/>
        <v>0</v>
      </c>
      <c r="M161" s="318">
        <f t="shared" si="33"/>
        <v>0</v>
      </c>
      <c r="N161" s="318">
        <f t="shared" si="33"/>
        <v>0</v>
      </c>
      <c r="O161" s="318">
        <f t="shared" si="33"/>
        <v>0</v>
      </c>
      <c r="P161" s="318">
        <f t="shared" si="33"/>
        <v>0</v>
      </c>
      <c r="Q161" s="318">
        <f t="shared" si="33"/>
        <v>0</v>
      </c>
      <c r="R161" s="318">
        <f t="shared" si="33"/>
        <v>0</v>
      </c>
      <c r="S161" s="318">
        <f t="shared" si="33"/>
        <v>0</v>
      </c>
      <c r="T161" s="318">
        <f t="shared" si="33"/>
        <v>0</v>
      </c>
      <c r="U161" s="318">
        <f t="shared" si="33"/>
        <v>0</v>
      </c>
      <c r="V161" s="318">
        <f t="shared" si="33"/>
        <v>0</v>
      </c>
      <c r="W161" s="318">
        <f t="shared" si="33"/>
        <v>0</v>
      </c>
      <c r="X161" s="318">
        <f t="shared" si="33"/>
        <v>0</v>
      </c>
      <c r="Y161" s="318">
        <f t="shared" si="33"/>
        <v>0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0</v>
      </c>
      <c r="C162" s="326">
        <f t="shared" si="34"/>
        <v>0</v>
      </c>
      <c r="D162" s="326">
        <f t="shared" si="34"/>
        <v>0</v>
      </c>
      <c r="E162" s="326">
        <f t="shared" si="34"/>
        <v>0</v>
      </c>
      <c r="F162" s="326">
        <f t="shared" si="34"/>
        <v>0</v>
      </c>
      <c r="G162" s="326">
        <f t="shared" si="34"/>
        <v>0</v>
      </c>
      <c r="H162" s="326">
        <f t="shared" si="34"/>
        <v>0</v>
      </c>
      <c r="I162" s="326">
        <f t="shared" si="34"/>
        <v>0</v>
      </c>
      <c r="J162" s="326">
        <f t="shared" si="34"/>
        <v>0</v>
      </c>
      <c r="K162" s="326">
        <f t="shared" si="34"/>
        <v>0</v>
      </c>
      <c r="L162" s="326">
        <f t="shared" si="34"/>
        <v>0</v>
      </c>
      <c r="M162" s="326">
        <f t="shared" si="34"/>
        <v>0</v>
      </c>
      <c r="N162" s="326">
        <f t="shared" si="34"/>
        <v>0</v>
      </c>
      <c r="O162" s="326">
        <f t="shared" si="34"/>
        <v>0</v>
      </c>
      <c r="P162" s="326">
        <f t="shared" si="34"/>
        <v>0</v>
      </c>
      <c r="Q162" s="326">
        <f t="shared" si="34"/>
        <v>0</v>
      </c>
      <c r="R162" s="326">
        <f t="shared" si="34"/>
        <v>0</v>
      </c>
      <c r="S162" s="326">
        <f t="shared" si="34"/>
        <v>0</v>
      </c>
      <c r="T162" s="326">
        <f t="shared" si="34"/>
        <v>0</v>
      </c>
      <c r="U162" s="326">
        <f t="shared" si="34"/>
        <v>0</v>
      </c>
      <c r="V162" s="326">
        <f t="shared" si="34"/>
        <v>0</v>
      </c>
      <c r="W162" s="326">
        <f t="shared" si="34"/>
        <v>0</v>
      </c>
      <c r="X162" s="326">
        <f t="shared" si="34"/>
        <v>0</v>
      </c>
      <c r="Y162" s="326">
        <f t="shared" si="34"/>
        <v>0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</v>
      </c>
      <c r="C165" s="232">
        <f t="shared" si="35"/>
        <v>0</v>
      </c>
      <c r="D165" s="232">
        <f t="shared" si="35"/>
        <v>0</v>
      </c>
      <c r="E165" s="232">
        <f t="shared" si="35"/>
        <v>0</v>
      </c>
      <c r="F165" s="232">
        <f t="shared" si="35"/>
        <v>0</v>
      </c>
      <c r="G165" s="232">
        <f t="shared" si="35"/>
        <v>0</v>
      </c>
      <c r="H165" s="232">
        <f t="shared" si="35"/>
        <v>0</v>
      </c>
      <c r="I165" s="232">
        <f t="shared" si="35"/>
        <v>0</v>
      </c>
      <c r="J165" s="232">
        <f t="shared" si="35"/>
        <v>0</v>
      </c>
      <c r="K165" s="232">
        <f t="shared" si="35"/>
        <v>0</v>
      </c>
      <c r="L165" s="232">
        <f t="shared" si="35"/>
        <v>0</v>
      </c>
      <c r="M165" s="232">
        <f t="shared" si="35"/>
        <v>0</v>
      </c>
      <c r="N165" s="232">
        <f t="shared" si="35"/>
        <v>0</v>
      </c>
      <c r="O165" s="232">
        <f t="shared" si="35"/>
        <v>0</v>
      </c>
      <c r="P165" s="232">
        <f t="shared" si="35"/>
        <v>0</v>
      </c>
      <c r="Q165" s="232">
        <f t="shared" si="35"/>
        <v>0</v>
      </c>
      <c r="R165" s="232">
        <f t="shared" si="35"/>
        <v>0</v>
      </c>
      <c r="S165" s="232">
        <f t="shared" si="35"/>
        <v>0</v>
      </c>
      <c r="T165" s="232">
        <f t="shared" si="35"/>
        <v>0</v>
      </c>
      <c r="U165" s="232">
        <f t="shared" si="35"/>
        <v>0</v>
      </c>
      <c r="V165" s="232">
        <f t="shared" si="35"/>
        <v>0</v>
      </c>
      <c r="W165" s="232">
        <f t="shared" si="35"/>
        <v>0</v>
      </c>
      <c r="X165" s="232">
        <f t="shared" si="35"/>
        <v>0</v>
      </c>
      <c r="Y165" s="232">
        <f t="shared" si="35"/>
        <v>0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0</v>
      </c>
      <c r="C166" s="266">
        <f t="shared" si="36"/>
        <v>0</v>
      </c>
      <c r="D166" s="266">
        <f t="shared" si="36"/>
        <v>0</v>
      </c>
      <c r="E166" s="266">
        <f t="shared" si="36"/>
        <v>0</v>
      </c>
      <c r="F166" s="266">
        <f t="shared" si="36"/>
        <v>0</v>
      </c>
      <c r="G166" s="266">
        <f t="shared" si="36"/>
        <v>0</v>
      </c>
      <c r="H166" s="266">
        <f t="shared" si="36"/>
        <v>0</v>
      </c>
      <c r="I166" s="266">
        <f t="shared" si="36"/>
        <v>0</v>
      </c>
      <c r="J166" s="266">
        <f t="shared" si="36"/>
        <v>0</v>
      </c>
      <c r="K166" s="266">
        <f t="shared" si="36"/>
        <v>0</v>
      </c>
      <c r="L166" s="266">
        <f t="shared" si="36"/>
        <v>0</v>
      </c>
      <c r="M166" s="266">
        <f t="shared" si="36"/>
        <v>0</v>
      </c>
      <c r="N166" s="266">
        <f t="shared" si="36"/>
        <v>0</v>
      </c>
      <c r="O166" s="266">
        <f t="shared" si="36"/>
        <v>0</v>
      </c>
      <c r="P166" s="266">
        <f t="shared" si="36"/>
        <v>0</v>
      </c>
      <c r="Q166" s="266">
        <f t="shared" si="36"/>
        <v>0</v>
      </c>
      <c r="R166" s="266">
        <f t="shared" si="36"/>
        <v>0</v>
      </c>
      <c r="S166" s="266">
        <f t="shared" si="36"/>
        <v>0</v>
      </c>
      <c r="T166" s="266">
        <f t="shared" si="36"/>
        <v>0</v>
      </c>
      <c r="U166" s="266">
        <f t="shared" si="36"/>
        <v>0</v>
      </c>
      <c r="V166" s="266">
        <f t="shared" si="36"/>
        <v>0</v>
      </c>
      <c r="W166" s="266">
        <f t="shared" si="36"/>
        <v>0</v>
      </c>
      <c r="X166" s="266">
        <f t="shared" si="36"/>
        <v>0</v>
      </c>
      <c r="Y166" s="266">
        <f t="shared" si="36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0</v>
      </c>
      <c r="C167" s="267">
        <f t="shared" si="37"/>
        <v>0</v>
      </c>
      <c r="D167" s="267">
        <f t="shared" si="37"/>
        <v>0</v>
      </c>
      <c r="E167" s="267">
        <f t="shared" si="37"/>
        <v>0</v>
      </c>
      <c r="F167" s="267">
        <f t="shared" si="37"/>
        <v>0</v>
      </c>
      <c r="G167" s="267">
        <f t="shared" si="37"/>
        <v>0</v>
      </c>
      <c r="H167" s="267">
        <f t="shared" si="37"/>
        <v>0</v>
      </c>
      <c r="I167" s="267">
        <f t="shared" si="37"/>
        <v>0</v>
      </c>
      <c r="J167" s="267">
        <f t="shared" si="37"/>
        <v>0</v>
      </c>
      <c r="K167" s="267">
        <f t="shared" si="37"/>
        <v>0</v>
      </c>
      <c r="L167" s="267">
        <f t="shared" si="37"/>
        <v>0</v>
      </c>
      <c r="M167" s="267">
        <f t="shared" si="37"/>
        <v>0</v>
      </c>
      <c r="N167" s="267">
        <f t="shared" si="37"/>
        <v>0</v>
      </c>
      <c r="O167" s="267">
        <f t="shared" si="37"/>
        <v>0</v>
      </c>
      <c r="P167" s="267">
        <f t="shared" si="37"/>
        <v>0</v>
      </c>
      <c r="Q167" s="267">
        <f t="shared" si="37"/>
        <v>0</v>
      </c>
      <c r="R167" s="267">
        <f t="shared" si="37"/>
        <v>0</v>
      </c>
      <c r="S167" s="267">
        <f t="shared" si="37"/>
        <v>0</v>
      </c>
      <c r="T167" s="267">
        <f t="shared" si="37"/>
        <v>0</v>
      </c>
      <c r="U167" s="267">
        <f t="shared" si="37"/>
        <v>0</v>
      </c>
      <c r="V167" s="267">
        <f t="shared" si="37"/>
        <v>0</v>
      </c>
      <c r="W167" s="267">
        <f t="shared" si="37"/>
        <v>0</v>
      </c>
      <c r="X167" s="267">
        <f t="shared" si="37"/>
        <v>0</v>
      </c>
      <c r="Y167" s="267">
        <f t="shared" si="37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0</v>
      </c>
      <c r="C168" s="267">
        <f t="shared" si="38"/>
        <v>0</v>
      </c>
      <c r="D168" s="267">
        <f t="shared" si="38"/>
        <v>0</v>
      </c>
      <c r="E168" s="267">
        <f t="shared" si="38"/>
        <v>0</v>
      </c>
      <c r="F168" s="267">
        <f t="shared" si="38"/>
        <v>0</v>
      </c>
      <c r="G168" s="267">
        <f t="shared" si="38"/>
        <v>0</v>
      </c>
      <c r="H168" s="267">
        <f t="shared" si="38"/>
        <v>0</v>
      </c>
      <c r="I168" s="267">
        <f t="shared" si="38"/>
        <v>0</v>
      </c>
      <c r="J168" s="267">
        <f t="shared" si="38"/>
        <v>0</v>
      </c>
      <c r="K168" s="267">
        <f t="shared" si="38"/>
        <v>0</v>
      </c>
      <c r="L168" s="267">
        <f t="shared" si="38"/>
        <v>0</v>
      </c>
      <c r="M168" s="267">
        <f t="shared" si="38"/>
        <v>0</v>
      </c>
      <c r="N168" s="267">
        <f t="shared" si="38"/>
        <v>0</v>
      </c>
      <c r="O168" s="267">
        <f t="shared" si="38"/>
        <v>0</v>
      </c>
      <c r="P168" s="267">
        <f t="shared" si="38"/>
        <v>0</v>
      </c>
      <c r="Q168" s="267">
        <f t="shared" si="38"/>
        <v>0</v>
      </c>
      <c r="R168" s="267">
        <f t="shared" si="38"/>
        <v>0</v>
      </c>
      <c r="S168" s="267">
        <f t="shared" si="38"/>
        <v>0</v>
      </c>
      <c r="T168" s="267">
        <f t="shared" si="38"/>
        <v>0</v>
      </c>
      <c r="U168" s="267">
        <f t="shared" si="38"/>
        <v>0</v>
      </c>
      <c r="V168" s="267">
        <f t="shared" si="38"/>
        <v>0</v>
      </c>
      <c r="W168" s="267">
        <f t="shared" si="38"/>
        <v>0</v>
      </c>
      <c r="X168" s="267">
        <f t="shared" si="38"/>
        <v>0</v>
      </c>
      <c r="Y168" s="267">
        <f t="shared" si="38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0</v>
      </c>
      <c r="C169" s="267">
        <f t="shared" si="39"/>
        <v>0</v>
      </c>
      <c r="D169" s="267">
        <f t="shared" si="39"/>
        <v>0</v>
      </c>
      <c r="E169" s="267">
        <f t="shared" si="39"/>
        <v>0</v>
      </c>
      <c r="F169" s="267">
        <f t="shared" si="39"/>
        <v>0</v>
      </c>
      <c r="G169" s="267">
        <f t="shared" si="39"/>
        <v>0</v>
      </c>
      <c r="H169" s="267">
        <f t="shared" si="39"/>
        <v>0</v>
      </c>
      <c r="I169" s="267">
        <f t="shared" si="39"/>
        <v>0</v>
      </c>
      <c r="J169" s="267">
        <f t="shared" si="39"/>
        <v>0</v>
      </c>
      <c r="K169" s="267">
        <f t="shared" si="39"/>
        <v>0</v>
      </c>
      <c r="L169" s="267">
        <f t="shared" si="39"/>
        <v>0</v>
      </c>
      <c r="M169" s="267">
        <f t="shared" si="39"/>
        <v>0</v>
      </c>
      <c r="N169" s="267">
        <f t="shared" si="39"/>
        <v>0</v>
      </c>
      <c r="O169" s="267">
        <f t="shared" si="39"/>
        <v>0</v>
      </c>
      <c r="P169" s="267">
        <f t="shared" si="39"/>
        <v>0</v>
      </c>
      <c r="Q169" s="267">
        <f t="shared" si="39"/>
        <v>0</v>
      </c>
      <c r="R169" s="267">
        <f t="shared" si="39"/>
        <v>0</v>
      </c>
      <c r="S169" s="267">
        <f t="shared" si="39"/>
        <v>0</v>
      </c>
      <c r="T169" s="267">
        <f t="shared" si="39"/>
        <v>0</v>
      </c>
      <c r="U169" s="267">
        <f t="shared" si="39"/>
        <v>0</v>
      </c>
      <c r="V169" s="267">
        <f t="shared" si="39"/>
        <v>0</v>
      </c>
      <c r="W169" s="267">
        <f t="shared" si="39"/>
        <v>0</v>
      </c>
      <c r="X169" s="267">
        <f t="shared" si="39"/>
        <v>0</v>
      </c>
      <c r="Y169" s="267">
        <f t="shared" si="39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0</v>
      </c>
      <c r="C170" s="268">
        <f t="shared" si="40"/>
        <v>0</v>
      </c>
      <c r="D170" s="268">
        <f t="shared" si="40"/>
        <v>0</v>
      </c>
      <c r="E170" s="268">
        <f t="shared" si="40"/>
        <v>0</v>
      </c>
      <c r="F170" s="268">
        <f t="shared" si="40"/>
        <v>0</v>
      </c>
      <c r="G170" s="268">
        <f t="shared" si="40"/>
        <v>0</v>
      </c>
      <c r="H170" s="268">
        <f t="shared" si="40"/>
        <v>0</v>
      </c>
      <c r="I170" s="268">
        <f t="shared" si="40"/>
        <v>0</v>
      </c>
      <c r="J170" s="268">
        <f t="shared" si="40"/>
        <v>0</v>
      </c>
      <c r="K170" s="268">
        <f t="shared" si="40"/>
        <v>0</v>
      </c>
      <c r="L170" s="268">
        <f t="shared" si="40"/>
        <v>0</v>
      </c>
      <c r="M170" s="268">
        <f t="shared" si="40"/>
        <v>0</v>
      </c>
      <c r="N170" s="268">
        <f t="shared" si="40"/>
        <v>0</v>
      </c>
      <c r="O170" s="268">
        <f t="shared" si="40"/>
        <v>0</v>
      </c>
      <c r="P170" s="268">
        <f t="shared" si="40"/>
        <v>0</v>
      </c>
      <c r="Q170" s="268">
        <f t="shared" si="40"/>
        <v>0</v>
      </c>
      <c r="R170" s="268">
        <f t="shared" si="40"/>
        <v>0</v>
      </c>
      <c r="S170" s="268">
        <f t="shared" si="40"/>
        <v>0</v>
      </c>
      <c r="T170" s="268">
        <f t="shared" si="40"/>
        <v>0</v>
      </c>
      <c r="U170" s="268">
        <f t="shared" si="40"/>
        <v>0</v>
      </c>
      <c r="V170" s="268">
        <f t="shared" si="40"/>
        <v>0</v>
      </c>
      <c r="W170" s="268">
        <f t="shared" si="40"/>
        <v>0</v>
      </c>
      <c r="X170" s="268">
        <f t="shared" si="40"/>
        <v>0</v>
      </c>
      <c r="Y170" s="268">
        <f t="shared" si="40"/>
        <v>0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</v>
      </c>
      <c r="C171" s="269">
        <f t="shared" si="41"/>
        <v>0</v>
      </c>
      <c r="D171" s="269">
        <f t="shared" si="41"/>
        <v>0</v>
      </c>
      <c r="E171" s="269">
        <f t="shared" si="41"/>
        <v>0</v>
      </c>
      <c r="F171" s="269">
        <f t="shared" si="41"/>
        <v>0</v>
      </c>
      <c r="G171" s="269">
        <f t="shared" si="41"/>
        <v>0</v>
      </c>
      <c r="H171" s="269">
        <f t="shared" si="41"/>
        <v>0</v>
      </c>
      <c r="I171" s="269">
        <f t="shared" si="41"/>
        <v>0</v>
      </c>
      <c r="J171" s="269">
        <f t="shared" si="41"/>
        <v>0</v>
      </c>
      <c r="K171" s="269">
        <f t="shared" si="41"/>
        <v>0</v>
      </c>
      <c r="L171" s="269">
        <f t="shared" si="41"/>
        <v>0</v>
      </c>
      <c r="M171" s="269">
        <f t="shared" si="41"/>
        <v>0</v>
      </c>
      <c r="N171" s="269">
        <f t="shared" si="41"/>
        <v>0</v>
      </c>
      <c r="O171" s="269">
        <f t="shared" si="41"/>
        <v>0</v>
      </c>
      <c r="P171" s="269">
        <f t="shared" si="41"/>
        <v>0</v>
      </c>
      <c r="Q171" s="269">
        <f t="shared" si="41"/>
        <v>0</v>
      </c>
      <c r="R171" s="269">
        <f t="shared" si="41"/>
        <v>0</v>
      </c>
      <c r="S171" s="269">
        <f t="shared" si="41"/>
        <v>0</v>
      </c>
      <c r="T171" s="269">
        <f t="shared" si="41"/>
        <v>0</v>
      </c>
      <c r="U171" s="269">
        <f t="shared" si="41"/>
        <v>0</v>
      </c>
      <c r="V171" s="269">
        <f t="shared" si="41"/>
        <v>0</v>
      </c>
      <c r="W171" s="269">
        <f t="shared" si="41"/>
        <v>0</v>
      </c>
      <c r="X171" s="269">
        <f t="shared" si="41"/>
        <v>0</v>
      </c>
      <c r="Y171" s="269">
        <f t="shared" si="41"/>
        <v>0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</v>
      </c>
      <c r="C172" s="318">
        <f t="shared" si="42"/>
        <v>0</v>
      </c>
      <c r="D172" s="318">
        <f t="shared" si="42"/>
        <v>0</v>
      </c>
      <c r="E172" s="318">
        <f t="shared" si="42"/>
        <v>0</v>
      </c>
      <c r="F172" s="318">
        <f t="shared" si="42"/>
        <v>0</v>
      </c>
      <c r="G172" s="318">
        <f t="shared" si="42"/>
        <v>0</v>
      </c>
      <c r="H172" s="318">
        <f t="shared" si="42"/>
        <v>0</v>
      </c>
      <c r="I172" s="318">
        <f t="shared" si="42"/>
        <v>0</v>
      </c>
      <c r="J172" s="318">
        <f t="shared" si="42"/>
        <v>0</v>
      </c>
      <c r="K172" s="318">
        <f t="shared" si="42"/>
        <v>0</v>
      </c>
      <c r="L172" s="318">
        <f t="shared" si="42"/>
        <v>0</v>
      </c>
      <c r="M172" s="318">
        <f t="shared" si="42"/>
        <v>0</v>
      </c>
      <c r="N172" s="318">
        <f t="shared" si="42"/>
        <v>0</v>
      </c>
      <c r="O172" s="318">
        <f t="shared" si="42"/>
        <v>0</v>
      </c>
      <c r="P172" s="318">
        <f t="shared" si="42"/>
        <v>0</v>
      </c>
      <c r="Q172" s="318">
        <f t="shared" si="42"/>
        <v>0</v>
      </c>
      <c r="R172" s="318">
        <f t="shared" si="42"/>
        <v>0</v>
      </c>
      <c r="S172" s="318">
        <f t="shared" si="42"/>
        <v>0</v>
      </c>
      <c r="T172" s="318">
        <f t="shared" si="42"/>
        <v>0</v>
      </c>
      <c r="U172" s="318">
        <f t="shared" si="42"/>
        <v>0</v>
      </c>
      <c r="V172" s="318">
        <f t="shared" si="42"/>
        <v>0</v>
      </c>
      <c r="W172" s="318">
        <f t="shared" si="42"/>
        <v>0</v>
      </c>
      <c r="X172" s="318">
        <f t="shared" si="42"/>
        <v>0</v>
      </c>
      <c r="Y172" s="318">
        <f t="shared" si="42"/>
        <v>0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</v>
      </c>
      <c r="C173" s="318">
        <f t="shared" si="43"/>
        <v>0</v>
      </c>
      <c r="D173" s="318">
        <f t="shared" si="43"/>
        <v>0</v>
      </c>
      <c r="E173" s="318">
        <f t="shared" si="43"/>
        <v>0</v>
      </c>
      <c r="F173" s="318">
        <f t="shared" si="43"/>
        <v>0</v>
      </c>
      <c r="G173" s="318">
        <f t="shared" si="43"/>
        <v>0</v>
      </c>
      <c r="H173" s="318">
        <f t="shared" si="43"/>
        <v>0</v>
      </c>
      <c r="I173" s="318">
        <f t="shared" si="43"/>
        <v>0</v>
      </c>
      <c r="J173" s="318">
        <f t="shared" si="43"/>
        <v>0</v>
      </c>
      <c r="K173" s="318">
        <f t="shared" si="43"/>
        <v>0</v>
      </c>
      <c r="L173" s="318">
        <f t="shared" si="43"/>
        <v>0</v>
      </c>
      <c r="M173" s="318">
        <f t="shared" si="43"/>
        <v>0</v>
      </c>
      <c r="N173" s="318">
        <f t="shared" si="43"/>
        <v>0</v>
      </c>
      <c r="O173" s="318">
        <f t="shared" si="43"/>
        <v>0</v>
      </c>
      <c r="P173" s="318">
        <f t="shared" si="43"/>
        <v>0</v>
      </c>
      <c r="Q173" s="318">
        <f t="shared" si="43"/>
        <v>0</v>
      </c>
      <c r="R173" s="318">
        <f t="shared" si="43"/>
        <v>0</v>
      </c>
      <c r="S173" s="318">
        <f t="shared" si="43"/>
        <v>0</v>
      </c>
      <c r="T173" s="318">
        <f t="shared" si="43"/>
        <v>0</v>
      </c>
      <c r="U173" s="318">
        <f t="shared" si="43"/>
        <v>0</v>
      </c>
      <c r="V173" s="318">
        <f t="shared" si="43"/>
        <v>0</v>
      </c>
      <c r="W173" s="318">
        <f t="shared" si="43"/>
        <v>0</v>
      </c>
      <c r="X173" s="318">
        <f t="shared" si="43"/>
        <v>0</v>
      </c>
      <c r="Y173" s="318">
        <f t="shared" si="43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0</v>
      </c>
      <c r="C174" s="269">
        <f t="shared" si="44"/>
        <v>0</v>
      </c>
      <c r="D174" s="269">
        <f t="shared" si="44"/>
        <v>0</v>
      </c>
      <c r="E174" s="269">
        <f t="shared" si="44"/>
        <v>0</v>
      </c>
      <c r="F174" s="269">
        <f t="shared" si="44"/>
        <v>0</v>
      </c>
      <c r="G174" s="269">
        <f t="shared" si="44"/>
        <v>0</v>
      </c>
      <c r="H174" s="269">
        <f t="shared" si="44"/>
        <v>0</v>
      </c>
      <c r="I174" s="269">
        <f t="shared" si="44"/>
        <v>0</v>
      </c>
      <c r="J174" s="269">
        <f t="shared" si="44"/>
        <v>0</v>
      </c>
      <c r="K174" s="269">
        <f t="shared" si="44"/>
        <v>0</v>
      </c>
      <c r="L174" s="269">
        <f t="shared" si="44"/>
        <v>0</v>
      </c>
      <c r="M174" s="269">
        <f t="shared" si="44"/>
        <v>0</v>
      </c>
      <c r="N174" s="269">
        <f t="shared" si="44"/>
        <v>0</v>
      </c>
      <c r="O174" s="269">
        <f t="shared" si="44"/>
        <v>0</v>
      </c>
      <c r="P174" s="269">
        <f t="shared" si="44"/>
        <v>0</v>
      </c>
      <c r="Q174" s="269">
        <f t="shared" si="44"/>
        <v>0</v>
      </c>
      <c r="R174" s="269">
        <f t="shared" si="44"/>
        <v>0</v>
      </c>
      <c r="S174" s="269">
        <f t="shared" si="44"/>
        <v>0</v>
      </c>
      <c r="T174" s="269">
        <f t="shared" si="44"/>
        <v>0</v>
      </c>
      <c r="U174" s="269">
        <f t="shared" si="44"/>
        <v>0</v>
      </c>
      <c r="V174" s="269">
        <f t="shared" si="44"/>
        <v>0</v>
      </c>
      <c r="W174" s="269">
        <f t="shared" si="44"/>
        <v>0</v>
      </c>
      <c r="X174" s="269">
        <f t="shared" si="44"/>
        <v>0</v>
      </c>
      <c r="Y174" s="269">
        <f t="shared" si="44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0</v>
      </c>
      <c r="C175" s="269">
        <f t="shared" si="45"/>
        <v>0</v>
      </c>
      <c r="D175" s="269">
        <f t="shared" si="45"/>
        <v>0</v>
      </c>
      <c r="E175" s="269">
        <f t="shared" si="45"/>
        <v>0</v>
      </c>
      <c r="F175" s="269">
        <f t="shared" si="45"/>
        <v>0</v>
      </c>
      <c r="G175" s="269">
        <f t="shared" si="45"/>
        <v>0</v>
      </c>
      <c r="H175" s="269">
        <f t="shared" si="45"/>
        <v>0</v>
      </c>
      <c r="I175" s="269">
        <f t="shared" si="45"/>
        <v>0</v>
      </c>
      <c r="J175" s="269">
        <f t="shared" si="45"/>
        <v>0</v>
      </c>
      <c r="K175" s="269">
        <f t="shared" si="45"/>
        <v>0</v>
      </c>
      <c r="L175" s="269">
        <f t="shared" si="45"/>
        <v>0</v>
      </c>
      <c r="M175" s="269">
        <f t="shared" si="45"/>
        <v>0</v>
      </c>
      <c r="N175" s="269">
        <f t="shared" si="45"/>
        <v>0</v>
      </c>
      <c r="O175" s="269">
        <f t="shared" si="45"/>
        <v>0</v>
      </c>
      <c r="P175" s="269">
        <f t="shared" si="45"/>
        <v>0</v>
      </c>
      <c r="Q175" s="269">
        <f t="shared" si="45"/>
        <v>0</v>
      </c>
      <c r="R175" s="269">
        <f t="shared" si="45"/>
        <v>0</v>
      </c>
      <c r="S175" s="269">
        <f t="shared" si="45"/>
        <v>0</v>
      </c>
      <c r="T175" s="269">
        <f t="shared" si="45"/>
        <v>0</v>
      </c>
      <c r="U175" s="269">
        <f t="shared" si="45"/>
        <v>0</v>
      </c>
      <c r="V175" s="269">
        <f t="shared" si="45"/>
        <v>0</v>
      </c>
      <c r="W175" s="269">
        <f t="shared" si="45"/>
        <v>0</v>
      </c>
      <c r="X175" s="269">
        <f t="shared" si="45"/>
        <v>0</v>
      </c>
      <c r="Y175" s="269">
        <f t="shared" si="45"/>
        <v>0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0</v>
      </c>
      <c r="C176" s="318">
        <f t="shared" si="46"/>
        <v>0</v>
      </c>
      <c r="D176" s="318">
        <f t="shared" si="46"/>
        <v>0</v>
      </c>
      <c r="E176" s="318">
        <f t="shared" si="46"/>
        <v>0</v>
      </c>
      <c r="F176" s="318">
        <f t="shared" si="46"/>
        <v>0</v>
      </c>
      <c r="G176" s="318">
        <f t="shared" si="46"/>
        <v>0</v>
      </c>
      <c r="H176" s="318">
        <f t="shared" si="46"/>
        <v>0</v>
      </c>
      <c r="I176" s="318">
        <f t="shared" si="46"/>
        <v>0</v>
      </c>
      <c r="J176" s="318">
        <f t="shared" si="46"/>
        <v>0</v>
      </c>
      <c r="K176" s="318">
        <f t="shared" si="46"/>
        <v>0</v>
      </c>
      <c r="L176" s="318">
        <f t="shared" si="46"/>
        <v>0</v>
      </c>
      <c r="M176" s="318">
        <f t="shared" si="46"/>
        <v>0</v>
      </c>
      <c r="N176" s="318">
        <f t="shared" si="46"/>
        <v>0</v>
      </c>
      <c r="O176" s="318">
        <f t="shared" si="46"/>
        <v>0</v>
      </c>
      <c r="P176" s="318">
        <f t="shared" si="46"/>
        <v>0</v>
      </c>
      <c r="Q176" s="318">
        <f t="shared" si="46"/>
        <v>0</v>
      </c>
      <c r="R176" s="318">
        <f t="shared" si="46"/>
        <v>0</v>
      </c>
      <c r="S176" s="318">
        <f t="shared" si="46"/>
        <v>0</v>
      </c>
      <c r="T176" s="318">
        <f t="shared" si="46"/>
        <v>0</v>
      </c>
      <c r="U176" s="318">
        <f t="shared" si="46"/>
        <v>0</v>
      </c>
      <c r="V176" s="318">
        <f t="shared" si="46"/>
        <v>0</v>
      </c>
      <c r="W176" s="318">
        <f t="shared" si="46"/>
        <v>0</v>
      </c>
      <c r="X176" s="318">
        <f t="shared" si="46"/>
        <v>0</v>
      </c>
      <c r="Y176" s="318">
        <f t="shared" si="46"/>
        <v>0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0</v>
      </c>
      <c r="C177" s="318">
        <f t="shared" si="47"/>
        <v>0</v>
      </c>
      <c r="D177" s="318">
        <f t="shared" si="47"/>
        <v>0</v>
      </c>
      <c r="E177" s="318">
        <f t="shared" si="47"/>
        <v>0</v>
      </c>
      <c r="F177" s="318">
        <f t="shared" si="47"/>
        <v>0</v>
      </c>
      <c r="G177" s="318">
        <f t="shared" si="47"/>
        <v>0</v>
      </c>
      <c r="H177" s="318">
        <f t="shared" si="47"/>
        <v>0</v>
      </c>
      <c r="I177" s="318">
        <f t="shared" si="47"/>
        <v>0</v>
      </c>
      <c r="J177" s="318">
        <f t="shared" si="47"/>
        <v>0</v>
      </c>
      <c r="K177" s="318">
        <f t="shared" si="47"/>
        <v>0</v>
      </c>
      <c r="L177" s="318">
        <f t="shared" si="47"/>
        <v>0</v>
      </c>
      <c r="M177" s="318">
        <f t="shared" si="47"/>
        <v>0</v>
      </c>
      <c r="N177" s="318">
        <f t="shared" si="47"/>
        <v>0</v>
      </c>
      <c r="O177" s="318">
        <f t="shared" si="47"/>
        <v>0</v>
      </c>
      <c r="P177" s="318">
        <f t="shared" si="47"/>
        <v>0</v>
      </c>
      <c r="Q177" s="318">
        <f t="shared" si="47"/>
        <v>0</v>
      </c>
      <c r="R177" s="318">
        <f t="shared" si="47"/>
        <v>0</v>
      </c>
      <c r="S177" s="318">
        <f t="shared" si="47"/>
        <v>0</v>
      </c>
      <c r="T177" s="318">
        <f t="shared" si="47"/>
        <v>0</v>
      </c>
      <c r="U177" s="318">
        <f t="shared" si="47"/>
        <v>0</v>
      </c>
      <c r="V177" s="318">
        <f t="shared" si="47"/>
        <v>0</v>
      </c>
      <c r="W177" s="318">
        <f t="shared" si="47"/>
        <v>0</v>
      </c>
      <c r="X177" s="318">
        <f t="shared" si="47"/>
        <v>0</v>
      </c>
      <c r="Y177" s="318">
        <f t="shared" si="47"/>
        <v>0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0</v>
      </c>
      <c r="C178" s="319">
        <f t="shared" si="48"/>
        <v>0</v>
      </c>
      <c r="D178" s="319">
        <f t="shared" si="48"/>
        <v>0</v>
      </c>
      <c r="E178" s="319">
        <f t="shared" si="48"/>
        <v>0</v>
      </c>
      <c r="F178" s="319">
        <f t="shared" si="48"/>
        <v>0</v>
      </c>
      <c r="G178" s="319">
        <f t="shared" si="48"/>
        <v>0</v>
      </c>
      <c r="H178" s="319">
        <f t="shared" si="48"/>
        <v>0</v>
      </c>
      <c r="I178" s="319">
        <f t="shared" si="48"/>
        <v>0</v>
      </c>
      <c r="J178" s="319">
        <f t="shared" si="48"/>
        <v>0</v>
      </c>
      <c r="K178" s="319">
        <f t="shared" si="48"/>
        <v>0</v>
      </c>
      <c r="L178" s="319">
        <f t="shared" si="48"/>
        <v>0</v>
      </c>
      <c r="M178" s="319">
        <f t="shared" si="48"/>
        <v>0</v>
      </c>
      <c r="N178" s="319">
        <f t="shared" si="48"/>
        <v>0</v>
      </c>
      <c r="O178" s="319">
        <f t="shared" si="48"/>
        <v>0</v>
      </c>
      <c r="P178" s="319">
        <f t="shared" si="48"/>
        <v>0</v>
      </c>
      <c r="Q178" s="319">
        <f t="shared" si="48"/>
        <v>0</v>
      </c>
      <c r="R178" s="319">
        <f t="shared" si="48"/>
        <v>0</v>
      </c>
      <c r="S178" s="319">
        <f t="shared" si="48"/>
        <v>0</v>
      </c>
      <c r="T178" s="319">
        <f t="shared" si="48"/>
        <v>0</v>
      </c>
      <c r="U178" s="319">
        <f t="shared" si="48"/>
        <v>0</v>
      </c>
      <c r="V178" s="319">
        <f t="shared" si="48"/>
        <v>0</v>
      </c>
      <c r="W178" s="319">
        <f t="shared" si="48"/>
        <v>0</v>
      </c>
      <c r="X178" s="319">
        <f t="shared" si="48"/>
        <v>0</v>
      </c>
      <c r="Y178" s="319">
        <f t="shared" si="48"/>
        <v>0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</v>
      </c>
      <c r="C183" s="320">
        <f>IF(C$5=0,0,C$5/NMM_fec!C$5)</f>
        <v>0</v>
      </c>
      <c r="D183" s="320">
        <f>IF(D$5=0,0,D$5/NMM_fec!D$5)</f>
        <v>0</v>
      </c>
      <c r="E183" s="320">
        <f>IF(E$5=0,0,E$5/NMM_fec!E$5)</f>
        <v>0</v>
      </c>
      <c r="F183" s="320">
        <f>IF(F$5=0,0,F$5/NMM_fec!F$5)</f>
        <v>0</v>
      </c>
      <c r="G183" s="320">
        <f>IF(G$5=0,0,G$5/NMM_fec!G$5)</f>
        <v>0</v>
      </c>
      <c r="H183" s="320">
        <f>IF(H$5=0,0,H$5/NMM_fec!H$5)</f>
        <v>0</v>
      </c>
      <c r="I183" s="320">
        <f>IF(I$5=0,0,I$5/NMM_fec!I$5)</f>
        <v>0</v>
      </c>
      <c r="J183" s="320">
        <f>IF(J$5=0,0,J$5/NMM_fec!J$5)</f>
        <v>0</v>
      </c>
      <c r="K183" s="320">
        <f>IF(K$5=0,0,K$5/NMM_fec!K$5)</f>
        <v>0</v>
      </c>
      <c r="L183" s="320">
        <f>IF(L$5=0,0,L$5/NMM_fec!L$5)</f>
        <v>0</v>
      </c>
      <c r="M183" s="320">
        <f>IF(M$5=0,0,M$5/NMM_fec!M$5)</f>
        <v>0</v>
      </c>
      <c r="N183" s="320">
        <f>IF(N$5=0,0,N$5/NMM_fec!N$5)</f>
        <v>0</v>
      </c>
      <c r="O183" s="320">
        <f>IF(O$5=0,0,O$5/NMM_fec!O$5)</f>
        <v>0</v>
      </c>
      <c r="P183" s="320">
        <f>IF(P$5=0,0,P$5/NMM_fec!P$5)</f>
        <v>0</v>
      </c>
      <c r="Q183" s="320">
        <f>IF(Q$5=0,0,Q$5/NMM_fec!Q$5)</f>
        <v>0</v>
      </c>
      <c r="R183" s="320">
        <f>IF(R$5=0,0,R$5/NMM_fec!R$5)</f>
        <v>0</v>
      </c>
      <c r="S183" s="320">
        <f>IF(S$5=0,0,S$5/NMM_fec!S$5)</f>
        <v>0</v>
      </c>
      <c r="T183" s="320">
        <f>IF(T$5=0,0,T$5/NMM_fec!T$5)</f>
        <v>0</v>
      </c>
      <c r="U183" s="320">
        <f>IF(U$5=0,0,U$5/NMM_fec!U$5)</f>
        <v>0</v>
      </c>
      <c r="V183" s="320">
        <f>IF(V$5=0,0,V$5/NMM_fec!V$5)</f>
        <v>0</v>
      </c>
      <c r="W183" s="320">
        <f>IF(W$5=0,0,W$5/NMM_fec!W$5)</f>
        <v>0</v>
      </c>
      <c r="X183" s="320">
        <f>IF(X$5=0,0,X$5/NMM_fec!X$5)</f>
        <v>0</v>
      </c>
      <c r="Y183" s="320">
        <f>IF(Y$5=0,0,Y$5/NMM_fec!Y$5)</f>
        <v>0</v>
      </c>
      <c r="DA183" s="95"/>
    </row>
    <row r="184" spans="1:105" ht="12" customHeight="1" x14ac:dyDescent="0.25">
      <c r="A184" s="55" t="s">
        <v>91</v>
      </c>
      <c r="B184" s="273">
        <f>IF(B$6=0,0,B$6/NMM_fec!B$6)</f>
        <v>0</v>
      </c>
      <c r="C184" s="273">
        <f>IF(C$6=0,0,C$6/NMM_fec!C$6)</f>
        <v>0</v>
      </c>
      <c r="D184" s="273">
        <f>IF(D$6=0,0,D$6/NMM_fec!D$6)</f>
        <v>0</v>
      </c>
      <c r="E184" s="273">
        <f>IF(E$6=0,0,E$6/NMM_fec!E$6)</f>
        <v>0</v>
      </c>
      <c r="F184" s="273">
        <f>IF(F$6=0,0,F$6/NMM_fec!F$6)</f>
        <v>0</v>
      </c>
      <c r="G184" s="273">
        <f>IF(G$6=0,0,G$6/NMM_fec!G$6)</f>
        <v>0</v>
      </c>
      <c r="H184" s="273">
        <f>IF(H$6=0,0,H$6/NMM_fec!H$6)</f>
        <v>0</v>
      </c>
      <c r="I184" s="273">
        <f>IF(I$6=0,0,I$6/NMM_fec!I$6)</f>
        <v>0</v>
      </c>
      <c r="J184" s="273">
        <f>IF(J$6=0,0,J$6/NMM_fec!J$6)</f>
        <v>0</v>
      </c>
      <c r="K184" s="273">
        <f>IF(K$6=0,0,K$6/NMM_fec!K$6)</f>
        <v>0</v>
      </c>
      <c r="L184" s="273">
        <f>IF(L$6=0,0,L$6/NMM_fec!L$6)</f>
        <v>0</v>
      </c>
      <c r="M184" s="273">
        <f>IF(M$6=0,0,M$6/NMM_fec!M$6)</f>
        <v>0</v>
      </c>
      <c r="N184" s="273">
        <f>IF(N$6=0,0,N$6/NMM_fec!N$6)</f>
        <v>0</v>
      </c>
      <c r="O184" s="273">
        <f>IF(O$6=0,0,O$6/NMM_fec!O$6)</f>
        <v>0</v>
      </c>
      <c r="P184" s="273">
        <f>IF(P$6=0,0,P$6/NMM_fec!P$6)</f>
        <v>0</v>
      </c>
      <c r="Q184" s="273">
        <f>IF(Q$6=0,0,Q$6/NMM_fec!Q$6)</f>
        <v>0</v>
      </c>
      <c r="R184" s="273">
        <f>IF(R$6=0,0,R$6/NMM_fec!R$6)</f>
        <v>0</v>
      </c>
      <c r="S184" s="273">
        <f>IF(S$6=0,0,S$6/NMM_fec!S$6)</f>
        <v>0</v>
      </c>
      <c r="T184" s="273">
        <f>IF(T$6=0,0,T$6/NMM_fec!T$6)</f>
        <v>0</v>
      </c>
      <c r="U184" s="273">
        <f>IF(U$6=0,0,U$6/NMM_fec!U$6)</f>
        <v>0</v>
      </c>
      <c r="V184" s="273">
        <f>IF(V$6=0,0,V$6/NMM_fec!V$6)</f>
        <v>0</v>
      </c>
      <c r="W184" s="273">
        <f>IF(W$6=0,0,W$6/NMM_fec!W$6)</f>
        <v>0</v>
      </c>
      <c r="X184" s="273">
        <f>IF(X$6=0,0,X$6/NMM_fec!X$6)</f>
        <v>0</v>
      </c>
      <c r="Y184" s="273">
        <f>IF(Y$6=0,0,Y$6/NMM_fec!Y$6)</f>
        <v>0</v>
      </c>
      <c r="DA184" s="76"/>
    </row>
    <row r="185" spans="1:105" ht="12" customHeight="1" x14ac:dyDescent="0.25">
      <c r="A185" s="173" t="s">
        <v>92</v>
      </c>
      <c r="B185" s="274">
        <f>IF(B$7=0,0,B$7/NMM_fec!B$7)</f>
        <v>0</v>
      </c>
      <c r="C185" s="274">
        <f>IF(C$7=0,0,C$7/NMM_fec!C$7)</f>
        <v>0</v>
      </c>
      <c r="D185" s="274">
        <f>IF(D$7=0,0,D$7/NMM_fec!D$7)</f>
        <v>0</v>
      </c>
      <c r="E185" s="274">
        <f>IF(E$7=0,0,E$7/NMM_fec!E$7)</f>
        <v>0</v>
      </c>
      <c r="F185" s="274">
        <f>IF(F$7=0,0,F$7/NMM_fec!F$7)</f>
        <v>0</v>
      </c>
      <c r="G185" s="274">
        <f>IF(G$7=0,0,G$7/NMM_fec!G$7)</f>
        <v>0</v>
      </c>
      <c r="H185" s="274">
        <f>IF(H$7=0,0,H$7/NMM_fec!H$7)</f>
        <v>0</v>
      </c>
      <c r="I185" s="274">
        <f>IF(I$7=0,0,I$7/NMM_fec!I$7)</f>
        <v>0</v>
      </c>
      <c r="J185" s="274">
        <f>IF(J$7=0,0,J$7/NMM_fec!J$7)</f>
        <v>0</v>
      </c>
      <c r="K185" s="274">
        <f>IF(K$7=0,0,K$7/NMM_fec!K$7)</f>
        <v>0</v>
      </c>
      <c r="L185" s="274">
        <f>IF(L$7=0,0,L$7/NMM_fec!L$7)</f>
        <v>0</v>
      </c>
      <c r="M185" s="274">
        <f>IF(M$7=0,0,M$7/NMM_fec!M$7)</f>
        <v>0</v>
      </c>
      <c r="N185" s="274">
        <f>IF(N$7=0,0,N$7/NMM_fec!N$7)</f>
        <v>0</v>
      </c>
      <c r="O185" s="274">
        <f>IF(O$7=0,0,O$7/NMM_fec!O$7)</f>
        <v>0</v>
      </c>
      <c r="P185" s="274">
        <f>IF(P$7=0,0,P$7/NMM_fec!P$7)</f>
        <v>0</v>
      </c>
      <c r="Q185" s="274">
        <f>IF(Q$7=0,0,Q$7/NMM_fec!Q$7)</f>
        <v>0</v>
      </c>
      <c r="R185" s="274">
        <f>IF(R$7=0,0,R$7/NMM_fec!R$7)</f>
        <v>0</v>
      </c>
      <c r="S185" s="274">
        <f>IF(S$7=0,0,S$7/NMM_fec!S$7)</f>
        <v>0</v>
      </c>
      <c r="T185" s="274">
        <f>IF(T$7=0,0,T$7/NMM_fec!T$7)</f>
        <v>0</v>
      </c>
      <c r="U185" s="274">
        <f>IF(U$7=0,0,U$7/NMM_fec!U$7)</f>
        <v>0</v>
      </c>
      <c r="V185" s="274">
        <f>IF(V$7=0,0,V$7/NMM_fec!V$7)</f>
        <v>0</v>
      </c>
      <c r="W185" s="274">
        <f>IF(W$7=0,0,W$7/NMM_fec!W$7)</f>
        <v>0</v>
      </c>
      <c r="X185" s="274">
        <f>IF(X$7=0,0,X$7/NMM_fec!X$7)</f>
        <v>0</v>
      </c>
      <c r="Y185" s="274">
        <f>IF(Y$7=0,0,Y$7/NMM_fec!Y$7)</f>
        <v>0</v>
      </c>
      <c r="DA185" s="77"/>
    </row>
    <row r="186" spans="1:105" ht="12" customHeight="1" x14ac:dyDescent="0.25">
      <c r="A186" s="173" t="s">
        <v>93</v>
      </c>
      <c r="B186" s="274">
        <f>IF(B$8=0,0,B$8/NMM_fec!B$8)</f>
        <v>0</v>
      </c>
      <c r="C186" s="274">
        <f>IF(C$8=0,0,C$8/NMM_fec!C$8)</f>
        <v>0</v>
      </c>
      <c r="D186" s="274">
        <f>IF(D$8=0,0,D$8/NMM_fec!D$8)</f>
        <v>0</v>
      </c>
      <c r="E186" s="274">
        <f>IF(E$8=0,0,E$8/NMM_fec!E$8)</f>
        <v>0</v>
      </c>
      <c r="F186" s="274">
        <f>IF(F$8=0,0,F$8/NMM_fec!F$8)</f>
        <v>0</v>
      </c>
      <c r="G186" s="274">
        <f>IF(G$8=0,0,G$8/NMM_fec!G$8)</f>
        <v>0</v>
      </c>
      <c r="H186" s="274">
        <f>IF(H$8=0,0,H$8/NMM_fec!H$8)</f>
        <v>0</v>
      </c>
      <c r="I186" s="274">
        <f>IF(I$8=0,0,I$8/NMM_fec!I$8)</f>
        <v>0</v>
      </c>
      <c r="J186" s="274">
        <f>IF(J$8=0,0,J$8/NMM_fec!J$8)</f>
        <v>0</v>
      </c>
      <c r="K186" s="274">
        <f>IF(K$8=0,0,K$8/NMM_fec!K$8)</f>
        <v>0</v>
      </c>
      <c r="L186" s="274">
        <f>IF(L$8=0,0,L$8/NMM_fec!L$8)</f>
        <v>0</v>
      </c>
      <c r="M186" s="274">
        <f>IF(M$8=0,0,M$8/NMM_fec!M$8)</f>
        <v>0</v>
      </c>
      <c r="N186" s="274">
        <f>IF(N$8=0,0,N$8/NMM_fec!N$8)</f>
        <v>0</v>
      </c>
      <c r="O186" s="274">
        <f>IF(O$8=0,0,O$8/NMM_fec!O$8)</f>
        <v>0</v>
      </c>
      <c r="P186" s="274">
        <f>IF(P$8=0,0,P$8/NMM_fec!P$8)</f>
        <v>0</v>
      </c>
      <c r="Q186" s="274">
        <f>IF(Q$8=0,0,Q$8/NMM_fec!Q$8)</f>
        <v>0</v>
      </c>
      <c r="R186" s="274">
        <f>IF(R$8=0,0,R$8/NMM_fec!R$8)</f>
        <v>0</v>
      </c>
      <c r="S186" s="274">
        <f>IF(S$8=0,0,S$8/NMM_fec!S$8)</f>
        <v>0</v>
      </c>
      <c r="T186" s="274">
        <f>IF(T$8=0,0,T$8/NMM_fec!T$8)</f>
        <v>0</v>
      </c>
      <c r="U186" s="274">
        <f>IF(U$8=0,0,U$8/NMM_fec!U$8)</f>
        <v>0</v>
      </c>
      <c r="V186" s="274">
        <f>IF(V$8=0,0,V$8/NMM_fec!V$8)</f>
        <v>0</v>
      </c>
      <c r="W186" s="274">
        <f>IF(W$8=0,0,W$8/NMM_fec!W$8)</f>
        <v>0</v>
      </c>
      <c r="X186" s="274">
        <f>IF(X$8=0,0,X$8/NMM_fec!X$8)</f>
        <v>0</v>
      </c>
      <c r="Y186" s="274">
        <f>IF(Y$8=0,0,Y$8/NMM_fec!Y$8)</f>
        <v>0</v>
      </c>
      <c r="DA186" s="77"/>
    </row>
    <row r="187" spans="1:105" ht="12" customHeight="1" x14ac:dyDescent="0.25">
      <c r="A187" s="173" t="s">
        <v>94</v>
      </c>
      <c r="B187" s="274">
        <f>IF(B$9=0,0,B$9/NMM_fec!B$9)</f>
        <v>0</v>
      </c>
      <c r="C187" s="274">
        <f>IF(C$9=0,0,C$9/NMM_fec!C$9)</f>
        <v>0</v>
      </c>
      <c r="D187" s="274">
        <f>IF(D$9=0,0,D$9/NMM_fec!D$9)</f>
        <v>0</v>
      </c>
      <c r="E187" s="274">
        <f>IF(E$9=0,0,E$9/NMM_fec!E$9)</f>
        <v>0</v>
      </c>
      <c r="F187" s="274">
        <f>IF(F$9=0,0,F$9/NMM_fec!F$9)</f>
        <v>0</v>
      </c>
      <c r="G187" s="274">
        <f>IF(G$9=0,0,G$9/NMM_fec!G$9)</f>
        <v>0</v>
      </c>
      <c r="H187" s="274">
        <f>IF(H$9=0,0,H$9/NMM_fec!H$9)</f>
        <v>0</v>
      </c>
      <c r="I187" s="274">
        <f>IF(I$9=0,0,I$9/NMM_fec!I$9)</f>
        <v>0</v>
      </c>
      <c r="J187" s="274">
        <f>IF(J$9=0,0,J$9/NMM_fec!J$9)</f>
        <v>0</v>
      </c>
      <c r="K187" s="274">
        <f>IF(K$9=0,0,K$9/NMM_fec!K$9)</f>
        <v>0</v>
      </c>
      <c r="L187" s="274">
        <f>IF(L$9=0,0,L$9/NMM_fec!L$9)</f>
        <v>0</v>
      </c>
      <c r="M187" s="274">
        <f>IF(M$9=0,0,M$9/NMM_fec!M$9)</f>
        <v>0</v>
      </c>
      <c r="N187" s="274">
        <f>IF(N$9=0,0,N$9/NMM_fec!N$9)</f>
        <v>0</v>
      </c>
      <c r="O187" s="274">
        <f>IF(O$9=0,0,O$9/NMM_fec!O$9)</f>
        <v>0</v>
      </c>
      <c r="P187" s="274">
        <f>IF(P$9=0,0,P$9/NMM_fec!P$9)</f>
        <v>0</v>
      </c>
      <c r="Q187" s="274">
        <f>IF(Q$9=0,0,Q$9/NMM_fec!Q$9)</f>
        <v>0</v>
      </c>
      <c r="R187" s="274">
        <f>IF(R$9=0,0,R$9/NMM_fec!R$9)</f>
        <v>0</v>
      </c>
      <c r="S187" s="274">
        <f>IF(S$9=0,0,S$9/NMM_fec!S$9)</f>
        <v>0</v>
      </c>
      <c r="T187" s="274">
        <f>IF(T$9=0,0,T$9/NMM_fec!T$9)</f>
        <v>0</v>
      </c>
      <c r="U187" s="274">
        <f>IF(U$9=0,0,U$9/NMM_fec!U$9)</f>
        <v>0</v>
      </c>
      <c r="V187" s="274">
        <f>IF(V$9=0,0,V$9/NMM_fec!V$9)</f>
        <v>0</v>
      </c>
      <c r="W187" s="274">
        <f>IF(W$9=0,0,W$9/NMM_fec!W$9)</f>
        <v>0</v>
      </c>
      <c r="X187" s="274">
        <f>IF(X$9=0,0,X$9/NMM_fec!X$9)</f>
        <v>0</v>
      </c>
      <c r="Y187" s="274">
        <f>IF(Y$9=0,0,Y$9/NMM_fec!Y$9)</f>
        <v>0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</v>
      </c>
      <c r="C188" s="275">
        <f>IF(C$10=0,0,C$10/NMM_fec!C$10)</f>
        <v>0</v>
      </c>
      <c r="D188" s="275">
        <f>IF(D$10=0,0,D$10/NMM_fec!D$10)</f>
        <v>0</v>
      </c>
      <c r="E188" s="275">
        <f>IF(E$10=0,0,E$10/NMM_fec!E$10)</f>
        <v>0</v>
      </c>
      <c r="F188" s="275">
        <f>IF(F$10=0,0,F$10/NMM_fec!F$10)</f>
        <v>0</v>
      </c>
      <c r="G188" s="275">
        <f>IF(G$10=0,0,G$10/NMM_fec!G$10)</f>
        <v>0</v>
      </c>
      <c r="H188" s="275">
        <f>IF(H$10=0,0,H$10/NMM_fec!H$10)</f>
        <v>0</v>
      </c>
      <c r="I188" s="275">
        <f>IF(I$10=0,0,I$10/NMM_fec!I$10)</f>
        <v>0</v>
      </c>
      <c r="J188" s="275">
        <f>IF(J$10=0,0,J$10/NMM_fec!J$10)</f>
        <v>0</v>
      </c>
      <c r="K188" s="275">
        <f>IF(K$10=0,0,K$10/NMM_fec!K$10)</f>
        <v>0</v>
      </c>
      <c r="L188" s="275">
        <f>IF(L$10=0,0,L$10/NMM_fec!L$10)</f>
        <v>0</v>
      </c>
      <c r="M188" s="275">
        <f>IF(M$10=0,0,M$10/NMM_fec!M$10)</f>
        <v>0</v>
      </c>
      <c r="N188" s="275">
        <f>IF(N$10=0,0,N$10/NMM_fec!N$10)</f>
        <v>0</v>
      </c>
      <c r="O188" s="275">
        <f>IF(O$10=0,0,O$10/NMM_fec!O$10)</f>
        <v>0</v>
      </c>
      <c r="P188" s="275">
        <f>IF(P$10=0,0,P$10/NMM_fec!P$10)</f>
        <v>0</v>
      </c>
      <c r="Q188" s="275">
        <f>IF(Q$10=0,0,Q$10/NMM_fec!Q$10)</f>
        <v>0</v>
      </c>
      <c r="R188" s="275">
        <f>IF(R$10=0,0,R$10/NMM_fec!R$10)</f>
        <v>0</v>
      </c>
      <c r="S188" s="275">
        <f>IF(S$10=0,0,S$10/NMM_fec!S$10)</f>
        <v>0</v>
      </c>
      <c r="T188" s="275">
        <f>IF(T$10=0,0,T$10/NMM_fec!T$10)</f>
        <v>0</v>
      </c>
      <c r="U188" s="275">
        <f>IF(U$10=0,0,U$10/NMM_fec!U$10)</f>
        <v>0</v>
      </c>
      <c r="V188" s="275">
        <f>IF(V$10=0,0,V$10/NMM_fec!V$10)</f>
        <v>0</v>
      </c>
      <c r="W188" s="275">
        <f>IF(W$10=0,0,W$10/NMM_fec!W$10)</f>
        <v>0</v>
      </c>
      <c r="X188" s="275">
        <f>IF(X$10=0,0,X$10/NMM_fec!X$10)</f>
        <v>0</v>
      </c>
      <c r="Y188" s="275">
        <f>IF(Y$10=0,0,Y$10/NMM_fec!Y$10)</f>
        <v>0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</v>
      </c>
      <c r="C189" s="276">
        <f>IF(C$16=0,0,C$16/NMM_fec!C$16)</f>
        <v>0</v>
      </c>
      <c r="D189" s="276">
        <f>IF(D$16=0,0,D$16/NMM_fec!D$16)</f>
        <v>0</v>
      </c>
      <c r="E189" s="276">
        <f>IF(E$16=0,0,E$16/NMM_fec!E$16)</f>
        <v>0</v>
      </c>
      <c r="F189" s="276">
        <f>IF(F$16=0,0,F$16/NMM_fec!F$16)</f>
        <v>0</v>
      </c>
      <c r="G189" s="276">
        <f>IF(G$16=0,0,G$16/NMM_fec!G$16)</f>
        <v>0</v>
      </c>
      <c r="H189" s="276">
        <f>IF(H$16=0,0,H$16/NMM_fec!H$16)</f>
        <v>0</v>
      </c>
      <c r="I189" s="276">
        <f>IF(I$16=0,0,I$16/NMM_fec!I$16)</f>
        <v>0</v>
      </c>
      <c r="J189" s="276">
        <f>IF(J$16=0,0,J$16/NMM_fec!J$16)</f>
        <v>0</v>
      </c>
      <c r="K189" s="276">
        <f>IF(K$16=0,0,K$16/NMM_fec!K$16)</f>
        <v>0</v>
      </c>
      <c r="L189" s="276">
        <f>IF(L$16=0,0,L$16/NMM_fec!L$16)</f>
        <v>0</v>
      </c>
      <c r="M189" s="276">
        <f>IF(M$16=0,0,M$16/NMM_fec!M$16)</f>
        <v>0</v>
      </c>
      <c r="N189" s="276">
        <f>IF(N$16=0,0,N$16/NMM_fec!N$16)</f>
        <v>0</v>
      </c>
      <c r="O189" s="276">
        <f>IF(O$16=0,0,O$16/NMM_fec!O$16)</f>
        <v>0</v>
      </c>
      <c r="P189" s="276">
        <f>IF(P$16=0,0,P$16/NMM_fec!P$16)</f>
        <v>0</v>
      </c>
      <c r="Q189" s="276">
        <f>IF(Q$16=0,0,Q$16/NMM_fec!Q$16)</f>
        <v>0</v>
      </c>
      <c r="R189" s="276">
        <f>IF(R$16=0,0,R$16/NMM_fec!R$16)</f>
        <v>0</v>
      </c>
      <c r="S189" s="276">
        <f>IF(S$16=0,0,S$16/NMM_fec!S$16)</f>
        <v>0</v>
      </c>
      <c r="T189" s="276">
        <f>IF(T$16=0,0,T$16/NMM_fec!T$16)</f>
        <v>0</v>
      </c>
      <c r="U189" s="276">
        <f>IF(U$16=0,0,U$16/NMM_fec!U$16)</f>
        <v>0</v>
      </c>
      <c r="V189" s="276">
        <f>IF(V$16=0,0,V$16/NMM_fec!V$16)</f>
        <v>0</v>
      </c>
      <c r="W189" s="276">
        <f>IF(W$16=0,0,W$16/NMM_fec!W$16)</f>
        <v>0</v>
      </c>
      <c r="X189" s="276">
        <f>IF(X$16=0,0,X$16/NMM_fec!X$16)</f>
        <v>0</v>
      </c>
      <c r="Y189" s="276">
        <f>IF(Y$16=0,0,Y$16/NMM_fec!Y$16)</f>
        <v>0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</v>
      </c>
      <c r="C190" s="276">
        <f>IF(C$17=0,0,C$17/NMM_fec!C$17)</f>
        <v>0</v>
      </c>
      <c r="D190" s="276">
        <f>IF(D$17=0,0,D$17/NMM_fec!D$17)</f>
        <v>0</v>
      </c>
      <c r="E190" s="276">
        <f>IF(E$17=0,0,E$17/NMM_fec!E$17)</f>
        <v>0</v>
      </c>
      <c r="F190" s="276">
        <f>IF(F$17=0,0,F$17/NMM_fec!F$17)</f>
        <v>0</v>
      </c>
      <c r="G190" s="276">
        <f>IF(G$17=0,0,G$17/NMM_fec!G$17)</f>
        <v>0</v>
      </c>
      <c r="H190" s="276">
        <f>IF(H$17=0,0,H$17/NMM_fec!H$17)</f>
        <v>0</v>
      </c>
      <c r="I190" s="276">
        <f>IF(I$17=0,0,I$17/NMM_fec!I$17)</f>
        <v>0</v>
      </c>
      <c r="J190" s="276">
        <f>IF(J$17=0,0,J$17/NMM_fec!J$17)</f>
        <v>0</v>
      </c>
      <c r="K190" s="276">
        <f>IF(K$17=0,0,K$17/NMM_fec!K$17)</f>
        <v>0</v>
      </c>
      <c r="L190" s="276">
        <f>IF(L$17=0,0,L$17/NMM_fec!L$17)</f>
        <v>0</v>
      </c>
      <c r="M190" s="276">
        <f>IF(M$17=0,0,M$17/NMM_fec!M$17)</f>
        <v>0</v>
      </c>
      <c r="N190" s="276">
        <f>IF(N$17=0,0,N$17/NMM_fec!N$17)</f>
        <v>0</v>
      </c>
      <c r="O190" s="276">
        <f>IF(O$17=0,0,O$17/NMM_fec!O$17)</f>
        <v>0</v>
      </c>
      <c r="P190" s="276">
        <f>IF(P$17=0,0,P$17/NMM_fec!P$17)</f>
        <v>0</v>
      </c>
      <c r="Q190" s="276">
        <f>IF(Q$17=0,0,Q$17/NMM_fec!Q$17)</f>
        <v>0</v>
      </c>
      <c r="R190" s="276">
        <f>IF(R$17=0,0,R$17/NMM_fec!R$17)</f>
        <v>0</v>
      </c>
      <c r="S190" s="276">
        <f>IF(S$17=0,0,S$17/NMM_fec!S$17)</f>
        <v>0</v>
      </c>
      <c r="T190" s="276">
        <f>IF(T$17=0,0,T$17/NMM_fec!T$17)</f>
        <v>0</v>
      </c>
      <c r="U190" s="276">
        <f>IF(U$17=0,0,U$17/NMM_fec!U$17)</f>
        <v>0</v>
      </c>
      <c r="V190" s="276">
        <f>IF(V$17=0,0,V$17/NMM_fec!V$17)</f>
        <v>0</v>
      </c>
      <c r="W190" s="276">
        <f>IF(W$17=0,0,W$17/NMM_fec!W$17)</f>
        <v>0</v>
      </c>
      <c r="X190" s="276">
        <f>IF(X$17=0,0,X$17/NMM_fec!X$17)</f>
        <v>0</v>
      </c>
      <c r="Y190" s="276">
        <f>IF(Y$17=0,0,Y$17/NMM_fec!Y$17)</f>
        <v>0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</v>
      </c>
      <c r="C191" s="276">
        <f>IF(C$25=0,0,C$25/NMM_fec!C$25)</f>
        <v>0</v>
      </c>
      <c r="D191" s="276">
        <f>IF(D$25=0,0,D$25/NMM_fec!D$25)</f>
        <v>0</v>
      </c>
      <c r="E191" s="276">
        <f>IF(E$25=0,0,E$25/NMM_fec!E$25)</f>
        <v>0</v>
      </c>
      <c r="F191" s="276">
        <f>IF(F$25=0,0,F$25/NMM_fec!F$25)</f>
        <v>0</v>
      </c>
      <c r="G191" s="276">
        <f>IF(G$25=0,0,G$25/NMM_fec!G$25)</f>
        <v>0</v>
      </c>
      <c r="H191" s="276">
        <f>IF(H$25=0,0,H$25/NMM_fec!H$25)</f>
        <v>0</v>
      </c>
      <c r="I191" s="276">
        <f>IF(I$25=0,0,I$25/NMM_fec!I$25)</f>
        <v>0</v>
      </c>
      <c r="J191" s="276">
        <f>IF(J$25=0,0,J$25/NMM_fec!J$25)</f>
        <v>0</v>
      </c>
      <c r="K191" s="276">
        <f>IF(K$25=0,0,K$25/NMM_fec!K$25)</f>
        <v>0</v>
      </c>
      <c r="L191" s="276">
        <f>IF(L$25=0,0,L$25/NMM_fec!L$25)</f>
        <v>0</v>
      </c>
      <c r="M191" s="276">
        <f>IF(M$25=0,0,M$25/NMM_fec!M$25)</f>
        <v>0</v>
      </c>
      <c r="N191" s="276">
        <f>IF(N$25=0,0,N$25/NMM_fec!N$25)</f>
        <v>0</v>
      </c>
      <c r="O191" s="276">
        <f>IF(O$25=0,0,O$25/NMM_fec!O$25)</f>
        <v>0</v>
      </c>
      <c r="P191" s="276">
        <f>IF(P$25=0,0,P$25/NMM_fec!P$25)</f>
        <v>0</v>
      </c>
      <c r="Q191" s="276">
        <f>IF(Q$25=0,0,Q$25/NMM_fec!Q$25)</f>
        <v>0</v>
      </c>
      <c r="R191" s="276">
        <f>IF(R$25=0,0,R$25/NMM_fec!R$25)</f>
        <v>0</v>
      </c>
      <c r="S191" s="276">
        <f>IF(S$25=0,0,S$25/NMM_fec!S$25)</f>
        <v>0</v>
      </c>
      <c r="T191" s="276">
        <f>IF(T$25=0,0,T$25/NMM_fec!T$25)</f>
        <v>0</v>
      </c>
      <c r="U191" s="276">
        <f>IF(U$25=0,0,U$25/NMM_fec!U$25)</f>
        <v>0</v>
      </c>
      <c r="V191" s="276">
        <f>IF(V$25=0,0,V$25/NMM_fec!V$25)</f>
        <v>0</v>
      </c>
      <c r="W191" s="276">
        <f>IF(W$25=0,0,W$25/NMM_fec!W$25)</f>
        <v>0</v>
      </c>
      <c r="X191" s="276">
        <f>IF(X$25=0,0,X$25/NMM_fec!X$25)</f>
        <v>0</v>
      </c>
      <c r="Y191" s="276">
        <f>IF(Y$25=0,0,Y$25/NMM_fec!Y$25)</f>
        <v>0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</v>
      </c>
      <c r="C192" s="277">
        <f>IF(C$33=0,0,C$33/NMM_fec!C$33)</f>
        <v>0</v>
      </c>
      <c r="D192" s="277">
        <f>IF(D$33=0,0,D$33/NMM_fec!D$33)</f>
        <v>0</v>
      </c>
      <c r="E192" s="277">
        <f>IF(E$33=0,0,E$33/NMM_fec!E$33)</f>
        <v>0</v>
      </c>
      <c r="F192" s="277">
        <f>IF(F$33=0,0,F$33/NMM_fec!F$33)</f>
        <v>0</v>
      </c>
      <c r="G192" s="277">
        <f>IF(G$33=0,0,G$33/NMM_fec!G$33)</f>
        <v>0</v>
      </c>
      <c r="H192" s="277">
        <f>IF(H$33=0,0,H$33/NMM_fec!H$33)</f>
        <v>0</v>
      </c>
      <c r="I192" s="277">
        <f>IF(I$33=0,0,I$33/NMM_fec!I$33)</f>
        <v>0</v>
      </c>
      <c r="J192" s="277">
        <f>IF(J$33=0,0,J$33/NMM_fec!J$33)</f>
        <v>0</v>
      </c>
      <c r="K192" s="277">
        <f>IF(K$33=0,0,K$33/NMM_fec!K$33)</f>
        <v>0</v>
      </c>
      <c r="L192" s="277">
        <f>IF(L$33=0,0,L$33/NMM_fec!L$33)</f>
        <v>0</v>
      </c>
      <c r="M192" s="277">
        <f>IF(M$33=0,0,M$33/NMM_fec!M$33)</f>
        <v>0</v>
      </c>
      <c r="N192" s="277">
        <f>IF(N$33=0,0,N$33/NMM_fec!N$33)</f>
        <v>0</v>
      </c>
      <c r="O192" s="277">
        <f>IF(O$33=0,0,O$33/NMM_fec!O$33)</f>
        <v>0</v>
      </c>
      <c r="P192" s="277">
        <f>IF(P$33=0,0,P$33/NMM_fec!P$33)</f>
        <v>0</v>
      </c>
      <c r="Q192" s="277">
        <f>IF(Q$33=0,0,Q$33/NMM_fec!Q$33)</f>
        <v>0</v>
      </c>
      <c r="R192" s="277">
        <f>IF(R$33=0,0,R$33/NMM_fec!R$33)</f>
        <v>0</v>
      </c>
      <c r="S192" s="277">
        <f>IF(S$33=0,0,S$33/NMM_fec!S$33)</f>
        <v>0</v>
      </c>
      <c r="T192" s="277">
        <f>IF(T$33=0,0,T$33/NMM_fec!T$33)</f>
        <v>0</v>
      </c>
      <c r="U192" s="277">
        <f>IF(U$33=0,0,U$33/NMM_fec!U$33)</f>
        <v>0</v>
      </c>
      <c r="V192" s="277">
        <f>IF(V$33=0,0,V$33/NMM_fec!V$33)</f>
        <v>0</v>
      </c>
      <c r="W192" s="277">
        <f>IF(W$33=0,0,W$33/NMM_fec!W$33)</f>
        <v>0</v>
      </c>
      <c r="X192" s="277">
        <f>IF(X$33=0,0,X$33/NMM_fec!X$33)</f>
        <v>0</v>
      </c>
      <c r="Y192" s="277">
        <f>IF(Y$33=0,0,Y$33/NMM_fec!Y$33)</f>
        <v>0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</v>
      </c>
      <c r="C194" s="320">
        <f>IF(C$48=0,0,C$48/NMM_fec!C$48)</f>
        <v>0</v>
      </c>
      <c r="D194" s="320">
        <f>IF(D$48=0,0,D$48/NMM_fec!D$48)</f>
        <v>0</v>
      </c>
      <c r="E194" s="320">
        <f>IF(E$48=0,0,E$48/NMM_fec!E$48)</f>
        <v>0</v>
      </c>
      <c r="F194" s="320">
        <f>IF(F$48=0,0,F$48/NMM_fec!F$48)</f>
        <v>0</v>
      </c>
      <c r="G194" s="320">
        <f>IF(G$48=0,0,G$48/NMM_fec!G$48)</f>
        <v>0</v>
      </c>
      <c r="H194" s="320">
        <f>IF(H$48=0,0,H$48/NMM_fec!H$48)</f>
        <v>0</v>
      </c>
      <c r="I194" s="320">
        <f>IF(I$48=0,0,I$48/NMM_fec!I$48)</f>
        <v>0</v>
      </c>
      <c r="J194" s="320">
        <f>IF(J$48=0,0,J$48/NMM_fec!J$48)</f>
        <v>0</v>
      </c>
      <c r="K194" s="320">
        <f>IF(K$48=0,0,K$48/NMM_fec!K$48)</f>
        <v>0</v>
      </c>
      <c r="L194" s="320">
        <f>IF(L$48=0,0,L$48/NMM_fec!L$48)</f>
        <v>0</v>
      </c>
      <c r="M194" s="320">
        <f>IF(M$48=0,0,M$48/NMM_fec!M$48)</f>
        <v>0</v>
      </c>
      <c r="N194" s="320">
        <f>IF(N$48=0,0,N$48/NMM_fec!N$48)</f>
        <v>0</v>
      </c>
      <c r="O194" s="320">
        <f>IF(O$48=0,0,O$48/NMM_fec!O$48)</f>
        <v>0</v>
      </c>
      <c r="P194" s="320">
        <f>IF(P$48=0,0,P$48/NMM_fec!P$48)</f>
        <v>0</v>
      </c>
      <c r="Q194" s="320">
        <f>IF(Q$48=0,0,Q$48/NMM_fec!Q$48)</f>
        <v>0</v>
      </c>
      <c r="R194" s="320">
        <f>IF(R$48=0,0,R$48/NMM_fec!R$48)</f>
        <v>0</v>
      </c>
      <c r="S194" s="320">
        <f>IF(S$48=0,0,S$48/NMM_fec!S$48)</f>
        <v>0</v>
      </c>
      <c r="T194" s="320">
        <f>IF(T$48=0,0,T$48/NMM_fec!T$48)</f>
        <v>0</v>
      </c>
      <c r="U194" s="320">
        <f>IF(U$48=0,0,U$48/NMM_fec!U$48)</f>
        <v>0</v>
      </c>
      <c r="V194" s="320">
        <f>IF(V$48=0,0,V$48/NMM_fec!V$48)</f>
        <v>0</v>
      </c>
      <c r="W194" s="320">
        <f>IF(W$48=0,0,W$48/NMM_fec!W$48)</f>
        <v>0</v>
      </c>
      <c r="X194" s="320">
        <f>IF(X$48=0,0,X$48/NMM_fec!X$48)</f>
        <v>0</v>
      </c>
      <c r="Y194" s="320">
        <f>IF(Y$48=0,0,Y$48/NMM_fec!Y$48)</f>
        <v>0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</v>
      </c>
      <c r="C195" s="273">
        <f>IF(C$49=0,0,C$49/NMM_fec!C$49)</f>
        <v>0</v>
      </c>
      <c r="D195" s="273">
        <f>IF(D$49=0,0,D$49/NMM_fec!D$49)</f>
        <v>0</v>
      </c>
      <c r="E195" s="273">
        <f>IF(E$49=0,0,E$49/NMM_fec!E$49)</f>
        <v>0</v>
      </c>
      <c r="F195" s="273">
        <f>IF(F$49=0,0,F$49/NMM_fec!F$49)</f>
        <v>0</v>
      </c>
      <c r="G195" s="273">
        <f>IF(G$49=0,0,G$49/NMM_fec!G$49)</f>
        <v>0</v>
      </c>
      <c r="H195" s="273">
        <f>IF(H$49=0,0,H$49/NMM_fec!H$49)</f>
        <v>0</v>
      </c>
      <c r="I195" s="273">
        <f>IF(I$49=0,0,I$49/NMM_fec!I$49)</f>
        <v>0</v>
      </c>
      <c r="J195" s="273">
        <f>IF(J$49=0,0,J$49/NMM_fec!J$49)</f>
        <v>0</v>
      </c>
      <c r="K195" s="273">
        <f>IF(K$49=0,0,K$49/NMM_fec!K$49)</f>
        <v>0</v>
      </c>
      <c r="L195" s="273">
        <f>IF(L$49=0,0,L$49/NMM_fec!L$49)</f>
        <v>0</v>
      </c>
      <c r="M195" s="273">
        <f>IF(M$49=0,0,M$49/NMM_fec!M$49)</f>
        <v>0</v>
      </c>
      <c r="N195" s="273">
        <f>IF(N$49=0,0,N$49/NMM_fec!N$49)</f>
        <v>0</v>
      </c>
      <c r="O195" s="273">
        <f>IF(O$49=0,0,O$49/NMM_fec!O$49)</f>
        <v>0</v>
      </c>
      <c r="P195" s="273">
        <f>IF(P$49=0,0,P$49/NMM_fec!P$49)</f>
        <v>0</v>
      </c>
      <c r="Q195" s="273">
        <f>IF(Q$49=0,0,Q$49/NMM_fec!Q$49)</f>
        <v>0</v>
      </c>
      <c r="R195" s="273">
        <f>IF(R$49=0,0,R$49/NMM_fec!R$49)</f>
        <v>0</v>
      </c>
      <c r="S195" s="273">
        <f>IF(S$49=0,0,S$49/NMM_fec!S$49)</f>
        <v>0</v>
      </c>
      <c r="T195" s="273">
        <f>IF(T$49=0,0,T$49/NMM_fec!T$49)</f>
        <v>0</v>
      </c>
      <c r="U195" s="273">
        <f>IF(U$49=0,0,U$49/NMM_fec!U$49)</f>
        <v>0</v>
      </c>
      <c r="V195" s="273">
        <f>IF(V$49=0,0,V$49/NMM_fec!V$49)</f>
        <v>0</v>
      </c>
      <c r="W195" s="273">
        <f>IF(W$49=0,0,W$49/NMM_fec!W$49)</f>
        <v>0</v>
      </c>
      <c r="X195" s="273">
        <f>IF(X$49=0,0,X$49/NMM_fec!X$49)</f>
        <v>0</v>
      </c>
      <c r="Y195" s="273">
        <f>IF(Y$49=0,0,Y$49/NMM_fec!Y$49)</f>
        <v>0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</v>
      </c>
      <c r="C196" s="274">
        <f>IF(C$50=0,0,C$50/NMM_fec!C$50)</f>
        <v>0</v>
      </c>
      <c r="D196" s="274">
        <f>IF(D$50=0,0,D$50/NMM_fec!D$50)</f>
        <v>0</v>
      </c>
      <c r="E196" s="274">
        <f>IF(E$50=0,0,E$50/NMM_fec!E$50)</f>
        <v>0</v>
      </c>
      <c r="F196" s="274">
        <f>IF(F$50=0,0,F$50/NMM_fec!F$50)</f>
        <v>0</v>
      </c>
      <c r="G196" s="274">
        <f>IF(G$50=0,0,G$50/NMM_fec!G$50)</f>
        <v>0</v>
      </c>
      <c r="H196" s="274">
        <f>IF(H$50=0,0,H$50/NMM_fec!H$50)</f>
        <v>0</v>
      </c>
      <c r="I196" s="274">
        <f>IF(I$50=0,0,I$50/NMM_fec!I$50)</f>
        <v>0</v>
      </c>
      <c r="J196" s="274">
        <f>IF(J$50=0,0,J$50/NMM_fec!J$50)</f>
        <v>0</v>
      </c>
      <c r="K196" s="274">
        <f>IF(K$50=0,0,K$50/NMM_fec!K$50)</f>
        <v>0</v>
      </c>
      <c r="L196" s="274">
        <f>IF(L$50=0,0,L$50/NMM_fec!L$50)</f>
        <v>0</v>
      </c>
      <c r="M196" s="274">
        <f>IF(M$50=0,0,M$50/NMM_fec!M$50)</f>
        <v>0</v>
      </c>
      <c r="N196" s="274">
        <f>IF(N$50=0,0,N$50/NMM_fec!N$50)</f>
        <v>0</v>
      </c>
      <c r="O196" s="274">
        <f>IF(O$50=0,0,O$50/NMM_fec!O$50)</f>
        <v>0</v>
      </c>
      <c r="P196" s="274">
        <f>IF(P$50=0,0,P$50/NMM_fec!P$50)</f>
        <v>0</v>
      </c>
      <c r="Q196" s="274">
        <f>IF(Q$50=0,0,Q$50/NMM_fec!Q$50)</f>
        <v>0</v>
      </c>
      <c r="R196" s="274">
        <f>IF(R$50=0,0,R$50/NMM_fec!R$50)</f>
        <v>0</v>
      </c>
      <c r="S196" s="274">
        <f>IF(S$50=0,0,S$50/NMM_fec!S$50)</f>
        <v>0</v>
      </c>
      <c r="T196" s="274">
        <f>IF(T$50=0,0,T$50/NMM_fec!T$50)</f>
        <v>0</v>
      </c>
      <c r="U196" s="274">
        <f>IF(U$50=0,0,U$50/NMM_fec!U$50)</f>
        <v>0</v>
      </c>
      <c r="V196" s="274">
        <f>IF(V$50=0,0,V$50/NMM_fec!V$50)</f>
        <v>0</v>
      </c>
      <c r="W196" s="274">
        <f>IF(W$50=0,0,W$50/NMM_fec!W$50)</f>
        <v>0</v>
      </c>
      <c r="X196" s="274">
        <f>IF(X$50=0,0,X$50/NMM_fec!X$50)</f>
        <v>0</v>
      </c>
      <c r="Y196" s="274">
        <f>IF(Y$50=0,0,Y$50/NMM_fec!Y$50)</f>
        <v>0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</v>
      </c>
      <c r="C197" s="274">
        <f>IF(C$51=0,0,C$51/NMM_fec!C$51)</f>
        <v>0</v>
      </c>
      <c r="D197" s="274">
        <f>IF(D$51=0,0,D$51/NMM_fec!D$51)</f>
        <v>0</v>
      </c>
      <c r="E197" s="274">
        <f>IF(E$51=0,0,E$51/NMM_fec!E$51)</f>
        <v>0</v>
      </c>
      <c r="F197" s="274">
        <f>IF(F$51=0,0,F$51/NMM_fec!F$51)</f>
        <v>0</v>
      </c>
      <c r="G197" s="274">
        <f>IF(G$51=0,0,G$51/NMM_fec!G$51)</f>
        <v>0</v>
      </c>
      <c r="H197" s="274">
        <f>IF(H$51=0,0,H$51/NMM_fec!H$51)</f>
        <v>0</v>
      </c>
      <c r="I197" s="274">
        <f>IF(I$51=0,0,I$51/NMM_fec!I$51)</f>
        <v>0</v>
      </c>
      <c r="J197" s="274">
        <f>IF(J$51=0,0,J$51/NMM_fec!J$51)</f>
        <v>0</v>
      </c>
      <c r="K197" s="274">
        <f>IF(K$51=0,0,K$51/NMM_fec!K$51)</f>
        <v>0</v>
      </c>
      <c r="L197" s="274">
        <f>IF(L$51=0,0,L$51/NMM_fec!L$51)</f>
        <v>0</v>
      </c>
      <c r="M197" s="274">
        <f>IF(M$51=0,0,M$51/NMM_fec!M$51)</f>
        <v>0</v>
      </c>
      <c r="N197" s="274">
        <f>IF(N$51=0,0,N$51/NMM_fec!N$51)</f>
        <v>0</v>
      </c>
      <c r="O197" s="274">
        <f>IF(O$51=0,0,O$51/NMM_fec!O$51)</f>
        <v>0</v>
      </c>
      <c r="P197" s="274">
        <f>IF(P$51=0,0,P$51/NMM_fec!P$51)</f>
        <v>0</v>
      </c>
      <c r="Q197" s="274">
        <f>IF(Q$51=0,0,Q$51/NMM_fec!Q$51)</f>
        <v>0</v>
      </c>
      <c r="R197" s="274">
        <f>IF(R$51=0,0,R$51/NMM_fec!R$51)</f>
        <v>0</v>
      </c>
      <c r="S197" s="274">
        <f>IF(S$51=0,0,S$51/NMM_fec!S$51)</f>
        <v>0</v>
      </c>
      <c r="T197" s="274">
        <f>IF(T$51=0,0,T$51/NMM_fec!T$51)</f>
        <v>0</v>
      </c>
      <c r="U197" s="274">
        <f>IF(U$51=0,0,U$51/NMM_fec!U$51)</f>
        <v>0</v>
      </c>
      <c r="V197" s="274">
        <f>IF(V$51=0,0,V$51/NMM_fec!V$51)</f>
        <v>0</v>
      </c>
      <c r="W197" s="274">
        <f>IF(W$51=0,0,W$51/NMM_fec!W$51)</f>
        <v>0</v>
      </c>
      <c r="X197" s="274">
        <f>IF(X$51=0,0,X$51/NMM_fec!X$51)</f>
        <v>0</v>
      </c>
      <c r="Y197" s="274">
        <f>IF(Y$51=0,0,Y$51/NMM_fec!Y$51)</f>
        <v>0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</v>
      </c>
      <c r="C198" s="274">
        <f>IF(C$52=0,0,C$52/NMM_fec!C$52)</f>
        <v>0</v>
      </c>
      <c r="D198" s="274">
        <f>IF(D$52=0,0,D$52/NMM_fec!D$52)</f>
        <v>0</v>
      </c>
      <c r="E198" s="274">
        <f>IF(E$52=0,0,E$52/NMM_fec!E$52)</f>
        <v>0</v>
      </c>
      <c r="F198" s="274">
        <f>IF(F$52=0,0,F$52/NMM_fec!F$52)</f>
        <v>0</v>
      </c>
      <c r="G198" s="274">
        <f>IF(G$52=0,0,G$52/NMM_fec!G$52)</f>
        <v>0</v>
      </c>
      <c r="H198" s="274">
        <f>IF(H$52=0,0,H$52/NMM_fec!H$52)</f>
        <v>0</v>
      </c>
      <c r="I198" s="274">
        <f>IF(I$52=0,0,I$52/NMM_fec!I$52)</f>
        <v>0</v>
      </c>
      <c r="J198" s="274">
        <f>IF(J$52=0,0,J$52/NMM_fec!J$52)</f>
        <v>0</v>
      </c>
      <c r="K198" s="274">
        <f>IF(K$52=0,0,K$52/NMM_fec!K$52)</f>
        <v>0</v>
      </c>
      <c r="L198" s="274">
        <f>IF(L$52=0,0,L$52/NMM_fec!L$52)</f>
        <v>0</v>
      </c>
      <c r="M198" s="274">
        <f>IF(M$52=0,0,M$52/NMM_fec!M$52)</f>
        <v>0</v>
      </c>
      <c r="N198" s="274">
        <f>IF(N$52=0,0,N$52/NMM_fec!N$52)</f>
        <v>0</v>
      </c>
      <c r="O198" s="274">
        <f>IF(O$52=0,0,O$52/NMM_fec!O$52)</f>
        <v>0</v>
      </c>
      <c r="P198" s="274">
        <f>IF(P$52=0,0,P$52/NMM_fec!P$52)</f>
        <v>0</v>
      </c>
      <c r="Q198" s="274">
        <f>IF(Q$52=0,0,Q$52/NMM_fec!Q$52)</f>
        <v>0</v>
      </c>
      <c r="R198" s="274">
        <f>IF(R$52=0,0,R$52/NMM_fec!R$52)</f>
        <v>0</v>
      </c>
      <c r="S198" s="274">
        <f>IF(S$52=0,0,S$52/NMM_fec!S$52)</f>
        <v>0</v>
      </c>
      <c r="T198" s="274">
        <f>IF(T$52=0,0,T$52/NMM_fec!T$52)</f>
        <v>0</v>
      </c>
      <c r="U198" s="274">
        <f>IF(U$52=0,0,U$52/NMM_fec!U$52)</f>
        <v>0</v>
      </c>
      <c r="V198" s="274">
        <f>IF(V$52=0,0,V$52/NMM_fec!V$52)</f>
        <v>0</v>
      </c>
      <c r="W198" s="274">
        <f>IF(W$52=0,0,W$52/NMM_fec!W$52)</f>
        <v>0</v>
      </c>
      <c r="X198" s="274">
        <f>IF(X$52=0,0,X$52/NMM_fec!X$52)</f>
        <v>0</v>
      </c>
      <c r="Y198" s="274">
        <f>IF(Y$52=0,0,Y$52/NMM_fec!Y$52)</f>
        <v>0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</v>
      </c>
      <c r="C199" s="275">
        <f>IF(C$53=0,0,C$53/NMM_fec!C$53)</f>
        <v>0</v>
      </c>
      <c r="D199" s="275">
        <f>IF(D$53=0,0,D$53/NMM_fec!D$53)</f>
        <v>0</v>
      </c>
      <c r="E199" s="275">
        <f>IF(E$53=0,0,E$53/NMM_fec!E$53)</f>
        <v>0</v>
      </c>
      <c r="F199" s="275">
        <f>IF(F$53=0,0,F$53/NMM_fec!F$53)</f>
        <v>0</v>
      </c>
      <c r="G199" s="275">
        <f>IF(G$53=0,0,G$53/NMM_fec!G$53)</f>
        <v>0</v>
      </c>
      <c r="H199" s="275">
        <f>IF(H$53=0,0,H$53/NMM_fec!H$53)</f>
        <v>0</v>
      </c>
      <c r="I199" s="275">
        <f>IF(I$53=0,0,I$53/NMM_fec!I$53)</f>
        <v>0</v>
      </c>
      <c r="J199" s="275">
        <f>IF(J$53=0,0,J$53/NMM_fec!J$53)</f>
        <v>0</v>
      </c>
      <c r="K199" s="275">
        <f>IF(K$53=0,0,K$53/NMM_fec!K$53)</f>
        <v>0</v>
      </c>
      <c r="L199" s="275">
        <f>IF(L$53=0,0,L$53/NMM_fec!L$53)</f>
        <v>0</v>
      </c>
      <c r="M199" s="275">
        <f>IF(M$53=0,0,M$53/NMM_fec!M$53)</f>
        <v>0</v>
      </c>
      <c r="N199" s="275">
        <f>IF(N$53=0,0,N$53/NMM_fec!N$53)</f>
        <v>0</v>
      </c>
      <c r="O199" s="275">
        <f>IF(O$53=0,0,O$53/NMM_fec!O$53)</f>
        <v>0</v>
      </c>
      <c r="P199" s="275">
        <f>IF(P$53=0,0,P$53/NMM_fec!P$53)</f>
        <v>0</v>
      </c>
      <c r="Q199" s="275">
        <f>IF(Q$53=0,0,Q$53/NMM_fec!Q$53)</f>
        <v>0</v>
      </c>
      <c r="R199" s="275">
        <f>IF(R$53=0,0,R$53/NMM_fec!R$53)</f>
        <v>0</v>
      </c>
      <c r="S199" s="275">
        <f>IF(S$53=0,0,S$53/NMM_fec!S$53)</f>
        <v>0</v>
      </c>
      <c r="T199" s="275">
        <f>IF(T$53=0,0,T$53/NMM_fec!T$53)</f>
        <v>0</v>
      </c>
      <c r="U199" s="275">
        <f>IF(U$53=0,0,U$53/NMM_fec!U$53)</f>
        <v>0</v>
      </c>
      <c r="V199" s="275">
        <f>IF(V$53=0,0,V$53/NMM_fec!V$53)</f>
        <v>0</v>
      </c>
      <c r="W199" s="275">
        <f>IF(W$53=0,0,W$53/NMM_fec!W$53)</f>
        <v>0</v>
      </c>
      <c r="X199" s="275">
        <f>IF(X$53=0,0,X$53/NMM_fec!X$53)</f>
        <v>0</v>
      </c>
      <c r="Y199" s="275">
        <f>IF(Y$53=0,0,Y$53/NMM_fec!Y$53)</f>
        <v>0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</v>
      </c>
      <c r="C200" s="276">
        <f>IF(C$59=0,0,C$59/NMM_fec!C$59)</f>
        <v>0</v>
      </c>
      <c r="D200" s="276">
        <f>IF(D$59=0,0,D$59/NMM_fec!D$59)</f>
        <v>0</v>
      </c>
      <c r="E200" s="276">
        <f>IF(E$59=0,0,E$59/NMM_fec!E$59)</f>
        <v>0</v>
      </c>
      <c r="F200" s="276">
        <f>IF(F$59=0,0,F$59/NMM_fec!F$59)</f>
        <v>0</v>
      </c>
      <c r="G200" s="276">
        <f>IF(G$59=0,0,G$59/NMM_fec!G$59)</f>
        <v>0</v>
      </c>
      <c r="H200" s="276">
        <f>IF(H$59=0,0,H$59/NMM_fec!H$59)</f>
        <v>0</v>
      </c>
      <c r="I200" s="276">
        <f>IF(I$59=0,0,I$59/NMM_fec!I$59)</f>
        <v>0</v>
      </c>
      <c r="J200" s="276">
        <f>IF(J$59=0,0,J$59/NMM_fec!J$59)</f>
        <v>0</v>
      </c>
      <c r="K200" s="276">
        <f>IF(K$59=0,0,K$59/NMM_fec!K$59)</f>
        <v>0</v>
      </c>
      <c r="L200" s="276">
        <f>IF(L$59=0,0,L$59/NMM_fec!L$59)</f>
        <v>0</v>
      </c>
      <c r="M200" s="276">
        <f>IF(M$59=0,0,M$59/NMM_fec!M$59)</f>
        <v>0</v>
      </c>
      <c r="N200" s="276">
        <f>IF(N$59=0,0,N$59/NMM_fec!N$59)</f>
        <v>0</v>
      </c>
      <c r="O200" s="276">
        <f>IF(O$59=0,0,O$59/NMM_fec!O$59)</f>
        <v>0</v>
      </c>
      <c r="P200" s="276">
        <f>IF(P$59=0,0,P$59/NMM_fec!P$59)</f>
        <v>0</v>
      </c>
      <c r="Q200" s="276">
        <f>IF(Q$59=0,0,Q$59/NMM_fec!Q$59)</f>
        <v>0</v>
      </c>
      <c r="R200" s="276">
        <f>IF(R$59=0,0,R$59/NMM_fec!R$59)</f>
        <v>0</v>
      </c>
      <c r="S200" s="276">
        <f>IF(S$59=0,0,S$59/NMM_fec!S$59)</f>
        <v>0</v>
      </c>
      <c r="T200" s="276">
        <f>IF(T$59=0,0,T$59/NMM_fec!T$59)</f>
        <v>0</v>
      </c>
      <c r="U200" s="276">
        <f>IF(U$59=0,0,U$59/NMM_fec!U$59)</f>
        <v>0</v>
      </c>
      <c r="V200" s="276">
        <f>IF(V$59=0,0,V$59/NMM_fec!V$59)</f>
        <v>0</v>
      </c>
      <c r="W200" s="276">
        <f>IF(W$59=0,0,W$59/NMM_fec!W$59)</f>
        <v>0</v>
      </c>
      <c r="X200" s="276">
        <f>IF(X$59=0,0,X$59/NMM_fec!X$59)</f>
        <v>0</v>
      </c>
      <c r="Y200" s="276">
        <f>IF(Y$59=0,0,Y$59/NMM_fec!Y$59)</f>
        <v>0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</v>
      </c>
      <c r="C201" s="276">
        <f>IF(C$60=0,0,C$60/NMM_fec!C$60)</f>
        <v>0</v>
      </c>
      <c r="D201" s="276">
        <f>IF(D$60=0,0,D$60/NMM_fec!D$60)</f>
        <v>0</v>
      </c>
      <c r="E201" s="276">
        <f>IF(E$60=0,0,E$60/NMM_fec!E$60)</f>
        <v>0</v>
      </c>
      <c r="F201" s="276">
        <f>IF(F$60=0,0,F$60/NMM_fec!F$60)</f>
        <v>0</v>
      </c>
      <c r="G201" s="276">
        <f>IF(G$60=0,0,G$60/NMM_fec!G$60)</f>
        <v>0</v>
      </c>
      <c r="H201" s="276">
        <f>IF(H$60=0,0,H$60/NMM_fec!H$60)</f>
        <v>0</v>
      </c>
      <c r="I201" s="276">
        <f>IF(I$60=0,0,I$60/NMM_fec!I$60)</f>
        <v>0</v>
      </c>
      <c r="J201" s="276">
        <f>IF(J$60=0,0,J$60/NMM_fec!J$60)</f>
        <v>0</v>
      </c>
      <c r="K201" s="276">
        <f>IF(K$60=0,0,K$60/NMM_fec!K$60)</f>
        <v>0</v>
      </c>
      <c r="L201" s="276">
        <f>IF(L$60=0,0,L$60/NMM_fec!L$60)</f>
        <v>0</v>
      </c>
      <c r="M201" s="276">
        <f>IF(M$60=0,0,M$60/NMM_fec!M$60)</f>
        <v>0</v>
      </c>
      <c r="N201" s="276">
        <f>IF(N$60=0,0,N$60/NMM_fec!N$60)</f>
        <v>0</v>
      </c>
      <c r="O201" s="276">
        <f>IF(O$60=0,0,O$60/NMM_fec!O$60)</f>
        <v>0</v>
      </c>
      <c r="P201" s="276">
        <f>IF(P$60=0,0,P$60/NMM_fec!P$60)</f>
        <v>0</v>
      </c>
      <c r="Q201" s="276">
        <f>IF(Q$60=0,0,Q$60/NMM_fec!Q$60)</f>
        <v>0</v>
      </c>
      <c r="R201" s="276">
        <f>IF(R$60=0,0,R$60/NMM_fec!R$60)</f>
        <v>0</v>
      </c>
      <c r="S201" s="276">
        <f>IF(S$60=0,0,S$60/NMM_fec!S$60)</f>
        <v>0</v>
      </c>
      <c r="T201" s="276">
        <f>IF(T$60=0,0,T$60/NMM_fec!T$60)</f>
        <v>0</v>
      </c>
      <c r="U201" s="276">
        <f>IF(U$60=0,0,U$60/NMM_fec!U$60)</f>
        <v>0</v>
      </c>
      <c r="V201" s="276">
        <f>IF(V$60=0,0,V$60/NMM_fec!V$60)</f>
        <v>0</v>
      </c>
      <c r="W201" s="276">
        <f>IF(W$60=0,0,W$60/NMM_fec!W$60)</f>
        <v>0</v>
      </c>
      <c r="X201" s="276">
        <f>IF(X$60=0,0,X$60/NMM_fec!X$60)</f>
        <v>0</v>
      </c>
      <c r="Y201" s="276">
        <f>IF(Y$60=0,0,Y$60/NMM_fec!Y$60)</f>
        <v>0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</v>
      </c>
      <c r="C202" s="276">
        <f>IF(C$79=0,0,C$79/NMM_fec!C$79)</f>
        <v>0</v>
      </c>
      <c r="D202" s="276">
        <f>IF(D$79=0,0,D$79/NMM_fec!D$79)</f>
        <v>0</v>
      </c>
      <c r="E202" s="276">
        <f>IF(E$79=0,0,E$79/NMM_fec!E$79)</f>
        <v>0</v>
      </c>
      <c r="F202" s="276">
        <f>IF(F$79=0,0,F$79/NMM_fec!F$79)</f>
        <v>0</v>
      </c>
      <c r="G202" s="276">
        <f>IF(G$79=0,0,G$79/NMM_fec!G$79)</f>
        <v>0</v>
      </c>
      <c r="H202" s="276">
        <f>IF(H$79=0,0,H$79/NMM_fec!H$79)</f>
        <v>0</v>
      </c>
      <c r="I202" s="276">
        <f>IF(I$79=0,0,I$79/NMM_fec!I$79)</f>
        <v>0</v>
      </c>
      <c r="J202" s="276">
        <f>IF(J$79=0,0,J$79/NMM_fec!J$79)</f>
        <v>0</v>
      </c>
      <c r="K202" s="276">
        <f>IF(K$79=0,0,K$79/NMM_fec!K$79)</f>
        <v>0</v>
      </c>
      <c r="L202" s="276">
        <f>IF(L$79=0,0,L$79/NMM_fec!L$79)</f>
        <v>0</v>
      </c>
      <c r="M202" s="276">
        <f>IF(M$79=0,0,M$79/NMM_fec!M$79)</f>
        <v>0</v>
      </c>
      <c r="N202" s="276">
        <f>IF(N$79=0,0,N$79/NMM_fec!N$79)</f>
        <v>0</v>
      </c>
      <c r="O202" s="276">
        <f>IF(O$79=0,0,O$79/NMM_fec!O$79)</f>
        <v>0</v>
      </c>
      <c r="P202" s="276">
        <f>IF(P$79=0,0,P$79/NMM_fec!P$79)</f>
        <v>0</v>
      </c>
      <c r="Q202" s="276">
        <f>IF(Q$79=0,0,Q$79/NMM_fec!Q$79)</f>
        <v>0</v>
      </c>
      <c r="R202" s="276">
        <f>IF(R$79=0,0,R$79/NMM_fec!R$79)</f>
        <v>0</v>
      </c>
      <c r="S202" s="276">
        <f>IF(S$79=0,0,S$79/NMM_fec!S$79)</f>
        <v>0</v>
      </c>
      <c r="T202" s="276">
        <f>IF(T$79=0,0,T$79/NMM_fec!T$79)</f>
        <v>0</v>
      </c>
      <c r="U202" s="276">
        <f>IF(U$79=0,0,U$79/NMM_fec!U$79)</f>
        <v>0</v>
      </c>
      <c r="V202" s="276">
        <f>IF(V$79=0,0,V$79/NMM_fec!V$79)</f>
        <v>0</v>
      </c>
      <c r="W202" s="276">
        <f>IF(W$79=0,0,W$79/NMM_fec!W$79)</f>
        <v>0</v>
      </c>
      <c r="X202" s="276">
        <f>IF(X$79=0,0,X$79/NMM_fec!X$79)</f>
        <v>0</v>
      </c>
      <c r="Y202" s="276">
        <f>IF(Y$79=0,0,Y$79/NMM_fec!Y$79)</f>
        <v>0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</v>
      </c>
      <c r="C203" s="277">
        <f>IF(C$89=0,0,C$89/NMM_fec!C$89)</f>
        <v>0</v>
      </c>
      <c r="D203" s="277">
        <f>IF(D$89=0,0,D$89/NMM_fec!D$89)</f>
        <v>0</v>
      </c>
      <c r="E203" s="277">
        <f>IF(E$89=0,0,E$89/NMM_fec!E$89)</f>
        <v>0</v>
      </c>
      <c r="F203" s="277">
        <f>IF(F$89=0,0,F$89/NMM_fec!F$89)</f>
        <v>0</v>
      </c>
      <c r="G203" s="277">
        <f>IF(G$89=0,0,G$89/NMM_fec!G$89)</f>
        <v>0</v>
      </c>
      <c r="H203" s="277">
        <f>IF(H$89=0,0,H$89/NMM_fec!H$89)</f>
        <v>0</v>
      </c>
      <c r="I203" s="277">
        <f>IF(I$89=0,0,I$89/NMM_fec!I$89)</f>
        <v>0</v>
      </c>
      <c r="J203" s="277">
        <f>IF(J$89=0,0,J$89/NMM_fec!J$89)</f>
        <v>0</v>
      </c>
      <c r="K203" s="277">
        <f>IF(K$89=0,0,K$89/NMM_fec!K$89)</f>
        <v>0</v>
      </c>
      <c r="L203" s="277">
        <f>IF(L$89=0,0,L$89/NMM_fec!L$89)</f>
        <v>0</v>
      </c>
      <c r="M203" s="277">
        <f>IF(M$89=0,0,M$89/NMM_fec!M$89)</f>
        <v>0</v>
      </c>
      <c r="N203" s="277">
        <f>IF(N$89=0,0,N$89/NMM_fec!N$89)</f>
        <v>0</v>
      </c>
      <c r="O203" s="277">
        <f>IF(O$89=0,0,O$89/NMM_fec!O$89)</f>
        <v>0</v>
      </c>
      <c r="P203" s="277">
        <f>IF(P$89=0,0,P$89/NMM_fec!P$89)</f>
        <v>0</v>
      </c>
      <c r="Q203" s="277">
        <f>IF(Q$89=0,0,Q$89/NMM_fec!Q$89)</f>
        <v>0</v>
      </c>
      <c r="R203" s="277">
        <f>IF(R$89=0,0,R$89/NMM_fec!R$89)</f>
        <v>0</v>
      </c>
      <c r="S203" s="277">
        <f>IF(S$89=0,0,S$89/NMM_fec!S$89)</f>
        <v>0</v>
      </c>
      <c r="T203" s="277">
        <f>IF(T$89=0,0,T$89/NMM_fec!T$89)</f>
        <v>0</v>
      </c>
      <c r="U203" s="277">
        <f>IF(U$89=0,0,U$89/NMM_fec!U$89)</f>
        <v>0</v>
      </c>
      <c r="V203" s="277">
        <f>IF(V$89=0,0,V$89/NMM_fec!V$89)</f>
        <v>0</v>
      </c>
      <c r="W203" s="277">
        <f>IF(W$89=0,0,W$89/NMM_fec!W$89)</f>
        <v>0</v>
      </c>
      <c r="X203" s="277">
        <f>IF(X$89=0,0,X$89/NMM_fec!X$89)</f>
        <v>0</v>
      </c>
      <c r="Y203" s="277">
        <f>IF(Y$89=0,0,Y$89/NMM_fec!Y$89)</f>
        <v>0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</v>
      </c>
      <c r="C205" s="320">
        <f>IF(C$99=0,0,C$99/NMM_fec!C$99)</f>
        <v>0</v>
      </c>
      <c r="D205" s="320">
        <f>IF(D$99=0,0,D$99/NMM_fec!D$99)</f>
        <v>0</v>
      </c>
      <c r="E205" s="320">
        <f>IF(E$99=0,0,E$99/NMM_fec!E$99)</f>
        <v>0</v>
      </c>
      <c r="F205" s="320">
        <f>IF(F$99=0,0,F$99/NMM_fec!F$99)</f>
        <v>0</v>
      </c>
      <c r="G205" s="320">
        <f>IF(G$99=0,0,G$99/NMM_fec!G$99)</f>
        <v>0</v>
      </c>
      <c r="H205" s="320">
        <f>IF(H$99=0,0,H$99/NMM_fec!H$99)</f>
        <v>0</v>
      </c>
      <c r="I205" s="320">
        <f>IF(I$99=0,0,I$99/NMM_fec!I$99)</f>
        <v>0</v>
      </c>
      <c r="J205" s="320">
        <f>IF(J$99=0,0,J$99/NMM_fec!J$99)</f>
        <v>0</v>
      </c>
      <c r="K205" s="320">
        <f>IF(K$99=0,0,K$99/NMM_fec!K$99)</f>
        <v>0</v>
      </c>
      <c r="L205" s="320">
        <f>IF(L$99=0,0,L$99/NMM_fec!L$99)</f>
        <v>0</v>
      </c>
      <c r="M205" s="320">
        <f>IF(M$99=0,0,M$99/NMM_fec!M$99)</f>
        <v>0</v>
      </c>
      <c r="N205" s="320">
        <f>IF(N$99=0,0,N$99/NMM_fec!N$99)</f>
        <v>0</v>
      </c>
      <c r="O205" s="320">
        <f>IF(O$99=0,0,O$99/NMM_fec!O$99)</f>
        <v>0</v>
      </c>
      <c r="P205" s="320">
        <f>IF(P$99=0,0,P$99/NMM_fec!P$99)</f>
        <v>0</v>
      </c>
      <c r="Q205" s="320">
        <f>IF(Q$99=0,0,Q$99/NMM_fec!Q$99)</f>
        <v>0</v>
      </c>
      <c r="R205" s="320">
        <f>IF(R$99=0,0,R$99/NMM_fec!R$99)</f>
        <v>0</v>
      </c>
      <c r="S205" s="320">
        <f>IF(S$99=0,0,S$99/NMM_fec!S$99)</f>
        <v>0</v>
      </c>
      <c r="T205" s="320">
        <f>IF(T$99=0,0,T$99/NMM_fec!T$99)</f>
        <v>0</v>
      </c>
      <c r="U205" s="320">
        <f>IF(U$99=0,0,U$99/NMM_fec!U$99)</f>
        <v>0</v>
      </c>
      <c r="V205" s="320">
        <f>IF(V$99=0,0,V$99/NMM_fec!V$99)</f>
        <v>0</v>
      </c>
      <c r="W205" s="320">
        <f>IF(W$99=0,0,W$99/NMM_fec!W$99)</f>
        <v>0</v>
      </c>
      <c r="X205" s="320">
        <f>IF(X$99=0,0,X$99/NMM_fec!X$99)</f>
        <v>0</v>
      </c>
      <c r="Y205" s="320">
        <f>IF(Y$99=0,0,Y$99/NMM_fec!Y$99)</f>
        <v>0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</v>
      </c>
      <c r="C206" s="273">
        <f>IF(C$100=0,0,C$100/NMM_fec!C$100)</f>
        <v>0</v>
      </c>
      <c r="D206" s="273">
        <f>IF(D$100=0,0,D$100/NMM_fec!D$100)</f>
        <v>0</v>
      </c>
      <c r="E206" s="273">
        <f>IF(E$100=0,0,E$100/NMM_fec!E$100)</f>
        <v>0</v>
      </c>
      <c r="F206" s="273">
        <f>IF(F$100=0,0,F$100/NMM_fec!F$100)</f>
        <v>0</v>
      </c>
      <c r="G206" s="273">
        <f>IF(G$100=0,0,G$100/NMM_fec!G$100)</f>
        <v>0</v>
      </c>
      <c r="H206" s="273">
        <f>IF(H$100=0,0,H$100/NMM_fec!H$100)</f>
        <v>0</v>
      </c>
      <c r="I206" s="273">
        <f>IF(I$100=0,0,I$100/NMM_fec!I$100)</f>
        <v>0</v>
      </c>
      <c r="J206" s="273">
        <f>IF(J$100=0,0,J$100/NMM_fec!J$100)</f>
        <v>0</v>
      </c>
      <c r="K206" s="273">
        <f>IF(K$100=0,0,K$100/NMM_fec!K$100)</f>
        <v>0</v>
      </c>
      <c r="L206" s="273">
        <f>IF(L$100=0,0,L$100/NMM_fec!L$100)</f>
        <v>0</v>
      </c>
      <c r="M206" s="273">
        <f>IF(M$100=0,0,M$100/NMM_fec!M$100)</f>
        <v>0</v>
      </c>
      <c r="N206" s="273">
        <f>IF(N$100=0,0,N$100/NMM_fec!N$100)</f>
        <v>0</v>
      </c>
      <c r="O206" s="273">
        <f>IF(O$100=0,0,O$100/NMM_fec!O$100)</f>
        <v>0</v>
      </c>
      <c r="P206" s="273">
        <f>IF(P$100=0,0,P$100/NMM_fec!P$100)</f>
        <v>0</v>
      </c>
      <c r="Q206" s="273">
        <f>IF(Q$100=0,0,Q$100/NMM_fec!Q$100)</f>
        <v>0</v>
      </c>
      <c r="R206" s="273">
        <f>IF(R$100=0,0,R$100/NMM_fec!R$100)</f>
        <v>0</v>
      </c>
      <c r="S206" s="273">
        <f>IF(S$100=0,0,S$100/NMM_fec!S$100)</f>
        <v>0</v>
      </c>
      <c r="T206" s="273">
        <f>IF(T$100=0,0,T$100/NMM_fec!T$100)</f>
        <v>0</v>
      </c>
      <c r="U206" s="273">
        <f>IF(U$100=0,0,U$100/NMM_fec!U$100)</f>
        <v>0</v>
      </c>
      <c r="V206" s="273">
        <f>IF(V$100=0,0,V$100/NMM_fec!V$100)</f>
        <v>0</v>
      </c>
      <c r="W206" s="273">
        <f>IF(W$100=0,0,W$100/NMM_fec!W$100)</f>
        <v>0</v>
      </c>
      <c r="X206" s="273">
        <f>IF(X$100=0,0,X$100/NMM_fec!X$100)</f>
        <v>0</v>
      </c>
      <c r="Y206" s="273">
        <f>IF(Y$100=0,0,Y$100/NMM_fec!Y$100)</f>
        <v>0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</v>
      </c>
      <c r="C207" s="274">
        <f>IF(C$101=0,0,C$101/NMM_fec!C$101)</f>
        <v>0</v>
      </c>
      <c r="D207" s="274">
        <f>IF(D$101=0,0,D$101/NMM_fec!D$101)</f>
        <v>0</v>
      </c>
      <c r="E207" s="274">
        <f>IF(E$101=0,0,E$101/NMM_fec!E$101)</f>
        <v>0</v>
      </c>
      <c r="F207" s="274">
        <f>IF(F$101=0,0,F$101/NMM_fec!F$101)</f>
        <v>0</v>
      </c>
      <c r="G207" s="274">
        <f>IF(G$101=0,0,G$101/NMM_fec!G$101)</f>
        <v>0</v>
      </c>
      <c r="H207" s="274">
        <f>IF(H$101=0,0,H$101/NMM_fec!H$101)</f>
        <v>0</v>
      </c>
      <c r="I207" s="274">
        <f>IF(I$101=0,0,I$101/NMM_fec!I$101)</f>
        <v>0</v>
      </c>
      <c r="J207" s="274">
        <f>IF(J$101=0,0,J$101/NMM_fec!J$101)</f>
        <v>0</v>
      </c>
      <c r="K207" s="274">
        <f>IF(K$101=0,0,K$101/NMM_fec!K$101)</f>
        <v>0</v>
      </c>
      <c r="L207" s="274">
        <f>IF(L$101=0,0,L$101/NMM_fec!L$101)</f>
        <v>0</v>
      </c>
      <c r="M207" s="274">
        <f>IF(M$101=0,0,M$101/NMM_fec!M$101)</f>
        <v>0</v>
      </c>
      <c r="N207" s="274">
        <f>IF(N$101=0,0,N$101/NMM_fec!N$101)</f>
        <v>0</v>
      </c>
      <c r="O207" s="274">
        <f>IF(O$101=0,0,O$101/NMM_fec!O$101)</f>
        <v>0</v>
      </c>
      <c r="P207" s="274">
        <f>IF(P$101=0,0,P$101/NMM_fec!P$101)</f>
        <v>0</v>
      </c>
      <c r="Q207" s="274">
        <f>IF(Q$101=0,0,Q$101/NMM_fec!Q$101)</f>
        <v>0</v>
      </c>
      <c r="R207" s="274">
        <f>IF(R$101=0,0,R$101/NMM_fec!R$101)</f>
        <v>0</v>
      </c>
      <c r="S207" s="274">
        <f>IF(S$101=0,0,S$101/NMM_fec!S$101)</f>
        <v>0</v>
      </c>
      <c r="T207" s="274">
        <f>IF(T$101=0,0,T$101/NMM_fec!T$101)</f>
        <v>0</v>
      </c>
      <c r="U207" s="274">
        <f>IF(U$101=0,0,U$101/NMM_fec!U$101)</f>
        <v>0</v>
      </c>
      <c r="V207" s="274">
        <f>IF(V$101=0,0,V$101/NMM_fec!V$101)</f>
        <v>0</v>
      </c>
      <c r="W207" s="274">
        <f>IF(W$101=0,0,W$101/NMM_fec!W$101)</f>
        <v>0</v>
      </c>
      <c r="X207" s="274">
        <f>IF(X$101=0,0,X$101/NMM_fec!X$101)</f>
        <v>0</v>
      </c>
      <c r="Y207" s="274">
        <f>IF(Y$101=0,0,Y$101/NMM_fec!Y$101)</f>
        <v>0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</v>
      </c>
      <c r="C208" s="274">
        <f>IF(C$102=0,0,C$102/NMM_fec!C$102)</f>
        <v>0</v>
      </c>
      <c r="D208" s="274">
        <f>IF(D$102=0,0,D$102/NMM_fec!D$102)</f>
        <v>0</v>
      </c>
      <c r="E208" s="274">
        <f>IF(E$102=0,0,E$102/NMM_fec!E$102)</f>
        <v>0</v>
      </c>
      <c r="F208" s="274">
        <f>IF(F$102=0,0,F$102/NMM_fec!F$102)</f>
        <v>0</v>
      </c>
      <c r="G208" s="274">
        <f>IF(G$102=0,0,G$102/NMM_fec!G$102)</f>
        <v>0</v>
      </c>
      <c r="H208" s="274">
        <f>IF(H$102=0,0,H$102/NMM_fec!H$102)</f>
        <v>0</v>
      </c>
      <c r="I208" s="274">
        <f>IF(I$102=0,0,I$102/NMM_fec!I$102)</f>
        <v>0</v>
      </c>
      <c r="J208" s="274">
        <f>IF(J$102=0,0,J$102/NMM_fec!J$102)</f>
        <v>0</v>
      </c>
      <c r="K208" s="274">
        <f>IF(K$102=0,0,K$102/NMM_fec!K$102)</f>
        <v>0</v>
      </c>
      <c r="L208" s="274">
        <f>IF(L$102=0,0,L$102/NMM_fec!L$102)</f>
        <v>0</v>
      </c>
      <c r="M208" s="274">
        <f>IF(M$102=0,0,M$102/NMM_fec!M$102)</f>
        <v>0</v>
      </c>
      <c r="N208" s="274">
        <f>IF(N$102=0,0,N$102/NMM_fec!N$102)</f>
        <v>0</v>
      </c>
      <c r="O208" s="274">
        <f>IF(O$102=0,0,O$102/NMM_fec!O$102)</f>
        <v>0</v>
      </c>
      <c r="P208" s="274">
        <f>IF(P$102=0,0,P$102/NMM_fec!P$102)</f>
        <v>0</v>
      </c>
      <c r="Q208" s="274">
        <f>IF(Q$102=0,0,Q$102/NMM_fec!Q$102)</f>
        <v>0</v>
      </c>
      <c r="R208" s="274">
        <f>IF(R$102=0,0,R$102/NMM_fec!R$102)</f>
        <v>0</v>
      </c>
      <c r="S208" s="274">
        <f>IF(S$102=0,0,S$102/NMM_fec!S$102)</f>
        <v>0</v>
      </c>
      <c r="T208" s="274">
        <f>IF(T$102=0,0,T$102/NMM_fec!T$102)</f>
        <v>0</v>
      </c>
      <c r="U208" s="274">
        <f>IF(U$102=0,0,U$102/NMM_fec!U$102)</f>
        <v>0</v>
      </c>
      <c r="V208" s="274">
        <f>IF(V$102=0,0,V$102/NMM_fec!V$102)</f>
        <v>0</v>
      </c>
      <c r="W208" s="274">
        <f>IF(W$102=0,0,W$102/NMM_fec!W$102)</f>
        <v>0</v>
      </c>
      <c r="X208" s="274">
        <f>IF(X$102=0,0,X$102/NMM_fec!X$102)</f>
        <v>0</v>
      </c>
      <c r="Y208" s="274">
        <f>IF(Y$102=0,0,Y$102/NMM_fec!Y$102)</f>
        <v>0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</v>
      </c>
      <c r="C209" s="274">
        <f>IF(C$103=0,0,C$103/NMM_fec!C$103)</f>
        <v>0</v>
      </c>
      <c r="D209" s="274">
        <f>IF(D$103=0,0,D$103/NMM_fec!D$103)</f>
        <v>0</v>
      </c>
      <c r="E209" s="274">
        <f>IF(E$103=0,0,E$103/NMM_fec!E$103)</f>
        <v>0</v>
      </c>
      <c r="F209" s="274">
        <f>IF(F$103=0,0,F$103/NMM_fec!F$103)</f>
        <v>0</v>
      </c>
      <c r="G209" s="274">
        <f>IF(G$103=0,0,G$103/NMM_fec!G$103)</f>
        <v>0</v>
      </c>
      <c r="H209" s="274">
        <f>IF(H$103=0,0,H$103/NMM_fec!H$103)</f>
        <v>0</v>
      </c>
      <c r="I209" s="274">
        <f>IF(I$103=0,0,I$103/NMM_fec!I$103)</f>
        <v>0</v>
      </c>
      <c r="J209" s="274">
        <f>IF(J$103=0,0,J$103/NMM_fec!J$103)</f>
        <v>0</v>
      </c>
      <c r="K209" s="274">
        <f>IF(K$103=0,0,K$103/NMM_fec!K$103)</f>
        <v>0</v>
      </c>
      <c r="L209" s="274">
        <f>IF(L$103=0,0,L$103/NMM_fec!L$103)</f>
        <v>0</v>
      </c>
      <c r="M209" s="274">
        <f>IF(M$103=0,0,M$103/NMM_fec!M$103)</f>
        <v>0</v>
      </c>
      <c r="N209" s="274">
        <f>IF(N$103=0,0,N$103/NMM_fec!N$103)</f>
        <v>0</v>
      </c>
      <c r="O209" s="274">
        <f>IF(O$103=0,0,O$103/NMM_fec!O$103)</f>
        <v>0</v>
      </c>
      <c r="P209" s="274">
        <f>IF(P$103=0,0,P$103/NMM_fec!P$103)</f>
        <v>0</v>
      </c>
      <c r="Q209" s="274">
        <f>IF(Q$103=0,0,Q$103/NMM_fec!Q$103)</f>
        <v>0</v>
      </c>
      <c r="R209" s="274">
        <f>IF(R$103=0,0,R$103/NMM_fec!R$103)</f>
        <v>0</v>
      </c>
      <c r="S209" s="274">
        <f>IF(S$103=0,0,S$103/NMM_fec!S$103)</f>
        <v>0</v>
      </c>
      <c r="T209" s="274">
        <f>IF(T$103=0,0,T$103/NMM_fec!T$103)</f>
        <v>0</v>
      </c>
      <c r="U209" s="274">
        <f>IF(U$103=0,0,U$103/NMM_fec!U$103)</f>
        <v>0</v>
      </c>
      <c r="V209" s="274">
        <f>IF(V$103=0,0,V$103/NMM_fec!V$103)</f>
        <v>0</v>
      </c>
      <c r="W209" s="274">
        <f>IF(W$103=0,0,W$103/NMM_fec!W$103)</f>
        <v>0</v>
      </c>
      <c r="X209" s="274">
        <f>IF(X$103=0,0,X$103/NMM_fec!X$103)</f>
        <v>0</v>
      </c>
      <c r="Y209" s="274">
        <f>IF(Y$103=0,0,Y$103/NMM_fec!Y$103)</f>
        <v>0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</v>
      </c>
      <c r="C210" s="275">
        <f>IF(C$104=0,0,C$104/NMM_fec!C$104)</f>
        <v>0</v>
      </c>
      <c r="D210" s="275">
        <f>IF(D$104=0,0,D$104/NMM_fec!D$104)</f>
        <v>0</v>
      </c>
      <c r="E210" s="275">
        <f>IF(E$104=0,0,E$104/NMM_fec!E$104)</f>
        <v>0</v>
      </c>
      <c r="F210" s="275">
        <f>IF(F$104=0,0,F$104/NMM_fec!F$104)</f>
        <v>0</v>
      </c>
      <c r="G210" s="275">
        <f>IF(G$104=0,0,G$104/NMM_fec!G$104)</f>
        <v>0</v>
      </c>
      <c r="H210" s="275">
        <f>IF(H$104=0,0,H$104/NMM_fec!H$104)</f>
        <v>0</v>
      </c>
      <c r="I210" s="275">
        <f>IF(I$104=0,0,I$104/NMM_fec!I$104)</f>
        <v>0</v>
      </c>
      <c r="J210" s="275">
        <f>IF(J$104=0,0,J$104/NMM_fec!J$104)</f>
        <v>0</v>
      </c>
      <c r="K210" s="275">
        <f>IF(K$104=0,0,K$104/NMM_fec!K$104)</f>
        <v>0</v>
      </c>
      <c r="L210" s="275">
        <f>IF(L$104=0,0,L$104/NMM_fec!L$104)</f>
        <v>0</v>
      </c>
      <c r="M210" s="275">
        <f>IF(M$104=0,0,M$104/NMM_fec!M$104)</f>
        <v>0</v>
      </c>
      <c r="N210" s="275">
        <f>IF(N$104=0,0,N$104/NMM_fec!N$104)</f>
        <v>0</v>
      </c>
      <c r="O210" s="275">
        <f>IF(O$104=0,0,O$104/NMM_fec!O$104)</f>
        <v>0</v>
      </c>
      <c r="P210" s="275">
        <f>IF(P$104=0,0,P$104/NMM_fec!P$104)</f>
        <v>0</v>
      </c>
      <c r="Q210" s="275">
        <f>IF(Q$104=0,0,Q$104/NMM_fec!Q$104)</f>
        <v>0</v>
      </c>
      <c r="R210" s="275">
        <f>IF(R$104=0,0,R$104/NMM_fec!R$104)</f>
        <v>0</v>
      </c>
      <c r="S210" s="275">
        <f>IF(S$104=0,0,S$104/NMM_fec!S$104)</f>
        <v>0</v>
      </c>
      <c r="T210" s="275">
        <f>IF(T$104=0,0,T$104/NMM_fec!T$104)</f>
        <v>0</v>
      </c>
      <c r="U210" s="275">
        <f>IF(U$104=0,0,U$104/NMM_fec!U$104)</f>
        <v>0</v>
      </c>
      <c r="V210" s="275">
        <f>IF(V$104=0,0,V$104/NMM_fec!V$104)</f>
        <v>0</v>
      </c>
      <c r="W210" s="275">
        <f>IF(W$104=0,0,W$104/NMM_fec!W$104)</f>
        <v>0</v>
      </c>
      <c r="X210" s="275">
        <f>IF(X$104=0,0,X$104/NMM_fec!X$104)</f>
        <v>0</v>
      </c>
      <c r="Y210" s="275">
        <f>IF(Y$104=0,0,Y$104/NMM_fec!Y$104)</f>
        <v>0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</v>
      </c>
      <c r="C211" s="276">
        <f>IF(C$110=0,0,C$110/NMM_fec!C$110)</f>
        <v>0</v>
      </c>
      <c r="D211" s="276">
        <f>IF(D$110=0,0,D$110/NMM_fec!D$110)</f>
        <v>0</v>
      </c>
      <c r="E211" s="276">
        <f>IF(E$110=0,0,E$110/NMM_fec!E$110)</f>
        <v>0</v>
      </c>
      <c r="F211" s="276">
        <f>IF(F$110=0,0,F$110/NMM_fec!F$110)</f>
        <v>0</v>
      </c>
      <c r="G211" s="276">
        <f>IF(G$110=0,0,G$110/NMM_fec!G$110)</f>
        <v>0</v>
      </c>
      <c r="H211" s="276">
        <f>IF(H$110=0,0,H$110/NMM_fec!H$110)</f>
        <v>0</v>
      </c>
      <c r="I211" s="276">
        <f>IF(I$110=0,0,I$110/NMM_fec!I$110)</f>
        <v>0</v>
      </c>
      <c r="J211" s="276">
        <f>IF(J$110=0,0,J$110/NMM_fec!J$110)</f>
        <v>0</v>
      </c>
      <c r="K211" s="276">
        <f>IF(K$110=0,0,K$110/NMM_fec!K$110)</f>
        <v>0</v>
      </c>
      <c r="L211" s="276">
        <f>IF(L$110=0,0,L$110/NMM_fec!L$110)</f>
        <v>0</v>
      </c>
      <c r="M211" s="276">
        <f>IF(M$110=0,0,M$110/NMM_fec!M$110)</f>
        <v>0</v>
      </c>
      <c r="N211" s="276">
        <f>IF(N$110=0,0,N$110/NMM_fec!N$110)</f>
        <v>0</v>
      </c>
      <c r="O211" s="276">
        <f>IF(O$110=0,0,O$110/NMM_fec!O$110)</f>
        <v>0</v>
      </c>
      <c r="P211" s="276">
        <f>IF(P$110=0,0,P$110/NMM_fec!P$110)</f>
        <v>0</v>
      </c>
      <c r="Q211" s="276">
        <f>IF(Q$110=0,0,Q$110/NMM_fec!Q$110)</f>
        <v>0</v>
      </c>
      <c r="R211" s="276">
        <f>IF(R$110=0,0,R$110/NMM_fec!R$110)</f>
        <v>0</v>
      </c>
      <c r="S211" s="276">
        <f>IF(S$110=0,0,S$110/NMM_fec!S$110)</f>
        <v>0</v>
      </c>
      <c r="T211" s="276">
        <f>IF(T$110=0,0,T$110/NMM_fec!T$110)</f>
        <v>0</v>
      </c>
      <c r="U211" s="276">
        <f>IF(U$110=0,0,U$110/NMM_fec!U$110)</f>
        <v>0</v>
      </c>
      <c r="V211" s="276">
        <f>IF(V$110=0,0,V$110/NMM_fec!V$110)</f>
        <v>0</v>
      </c>
      <c r="W211" s="276">
        <f>IF(W$110=0,0,W$110/NMM_fec!W$110)</f>
        <v>0</v>
      </c>
      <c r="X211" s="276">
        <f>IF(X$110=0,0,X$110/NMM_fec!X$110)</f>
        <v>0</v>
      </c>
      <c r="Y211" s="276">
        <f>IF(Y$110=0,0,Y$110/NMM_fec!Y$110)</f>
        <v>0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</v>
      </c>
      <c r="C212" s="276">
        <f>IF(C$118=0,0,C$118/NMM_fec!C$118)</f>
        <v>0</v>
      </c>
      <c r="D212" s="276">
        <f>IF(D$118=0,0,D$118/NMM_fec!D$118)</f>
        <v>0</v>
      </c>
      <c r="E212" s="276">
        <f>IF(E$118=0,0,E$118/NMM_fec!E$118)</f>
        <v>0</v>
      </c>
      <c r="F212" s="276">
        <f>IF(F$118=0,0,F$118/NMM_fec!F$118)</f>
        <v>0</v>
      </c>
      <c r="G212" s="276">
        <f>IF(G$118=0,0,G$118/NMM_fec!G$118)</f>
        <v>0</v>
      </c>
      <c r="H212" s="276">
        <f>IF(H$118=0,0,H$118/NMM_fec!H$118)</f>
        <v>0</v>
      </c>
      <c r="I212" s="276">
        <f>IF(I$118=0,0,I$118/NMM_fec!I$118)</f>
        <v>0</v>
      </c>
      <c r="J212" s="276">
        <f>IF(J$118=0,0,J$118/NMM_fec!J$118)</f>
        <v>0</v>
      </c>
      <c r="K212" s="276">
        <f>IF(K$118=0,0,K$118/NMM_fec!K$118)</f>
        <v>0</v>
      </c>
      <c r="L212" s="276">
        <f>IF(L$118=0,0,L$118/NMM_fec!L$118)</f>
        <v>0</v>
      </c>
      <c r="M212" s="276">
        <f>IF(M$118=0,0,M$118/NMM_fec!M$118)</f>
        <v>0</v>
      </c>
      <c r="N212" s="276">
        <f>IF(N$118=0,0,N$118/NMM_fec!N$118)</f>
        <v>0</v>
      </c>
      <c r="O212" s="276">
        <f>IF(O$118=0,0,O$118/NMM_fec!O$118)</f>
        <v>0</v>
      </c>
      <c r="P212" s="276">
        <f>IF(P$118=0,0,P$118/NMM_fec!P$118)</f>
        <v>0</v>
      </c>
      <c r="Q212" s="276">
        <f>IF(Q$118=0,0,Q$118/NMM_fec!Q$118)</f>
        <v>0</v>
      </c>
      <c r="R212" s="276">
        <f>IF(R$118=0,0,R$118/NMM_fec!R$118)</f>
        <v>0</v>
      </c>
      <c r="S212" s="276">
        <f>IF(S$118=0,0,S$118/NMM_fec!S$118)</f>
        <v>0</v>
      </c>
      <c r="T212" s="276">
        <f>IF(T$118=0,0,T$118/NMM_fec!T$118)</f>
        <v>0</v>
      </c>
      <c r="U212" s="276">
        <f>IF(U$118=0,0,U$118/NMM_fec!U$118)</f>
        <v>0</v>
      </c>
      <c r="V212" s="276">
        <f>IF(V$118=0,0,V$118/NMM_fec!V$118)</f>
        <v>0</v>
      </c>
      <c r="W212" s="276">
        <f>IF(W$118=0,0,W$118/NMM_fec!W$118)</f>
        <v>0</v>
      </c>
      <c r="X212" s="276">
        <f>IF(X$118=0,0,X$118/NMM_fec!X$118)</f>
        <v>0</v>
      </c>
      <c r="Y212" s="276">
        <f>IF(Y$118=0,0,Y$118/NMM_fec!Y$118)</f>
        <v>0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</v>
      </c>
      <c r="C213" s="276">
        <f>IF(C$119=0,0,C$119/NMM_fec!C$119)</f>
        <v>0</v>
      </c>
      <c r="D213" s="276">
        <f>IF(D$119=0,0,D$119/NMM_fec!D$119)</f>
        <v>0</v>
      </c>
      <c r="E213" s="276">
        <f>IF(E$119=0,0,E$119/NMM_fec!E$119)</f>
        <v>0</v>
      </c>
      <c r="F213" s="276">
        <f>IF(F$119=0,0,F$119/NMM_fec!F$119)</f>
        <v>0</v>
      </c>
      <c r="G213" s="276">
        <f>IF(G$119=0,0,G$119/NMM_fec!G$119)</f>
        <v>0</v>
      </c>
      <c r="H213" s="276">
        <f>IF(H$119=0,0,H$119/NMM_fec!H$119)</f>
        <v>0</v>
      </c>
      <c r="I213" s="276">
        <f>IF(I$119=0,0,I$119/NMM_fec!I$119)</f>
        <v>0</v>
      </c>
      <c r="J213" s="276">
        <f>IF(J$119=0,0,J$119/NMM_fec!J$119)</f>
        <v>0</v>
      </c>
      <c r="K213" s="276">
        <f>IF(K$119=0,0,K$119/NMM_fec!K$119)</f>
        <v>0</v>
      </c>
      <c r="L213" s="276">
        <f>IF(L$119=0,0,L$119/NMM_fec!L$119)</f>
        <v>0</v>
      </c>
      <c r="M213" s="276">
        <f>IF(M$119=0,0,M$119/NMM_fec!M$119)</f>
        <v>0</v>
      </c>
      <c r="N213" s="276">
        <f>IF(N$119=0,0,N$119/NMM_fec!N$119)</f>
        <v>0</v>
      </c>
      <c r="O213" s="276">
        <f>IF(O$119=0,0,O$119/NMM_fec!O$119)</f>
        <v>0</v>
      </c>
      <c r="P213" s="276">
        <f>IF(P$119=0,0,P$119/NMM_fec!P$119)</f>
        <v>0</v>
      </c>
      <c r="Q213" s="276">
        <f>IF(Q$119=0,0,Q$119/NMM_fec!Q$119)</f>
        <v>0</v>
      </c>
      <c r="R213" s="276">
        <f>IF(R$119=0,0,R$119/NMM_fec!R$119)</f>
        <v>0</v>
      </c>
      <c r="S213" s="276">
        <f>IF(S$119=0,0,S$119/NMM_fec!S$119)</f>
        <v>0</v>
      </c>
      <c r="T213" s="276">
        <f>IF(T$119=0,0,T$119/NMM_fec!T$119)</f>
        <v>0</v>
      </c>
      <c r="U213" s="276">
        <f>IF(U$119=0,0,U$119/NMM_fec!U$119)</f>
        <v>0</v>
      </c>
      <c r="V213" s="276">
        <f>IF(V$119=0,0,V$119/NMM_fec!V$119)</f>
        <v>0</v>
      </c>
      <c r="W213" s="276">
        <f>IF(W$119=0,0,W$119/NMM_fec!W$119)</f>
        <v>0</v>
      </c>
      <c r="X213" s="276">
        <f>IF(X$119=0,0,X$119/NMM_fec!X$119)</f>
        <v>0</v>
      </c>
      <c r="Y213" s="276">
        <f>IF(Y$119=0,0,Y$119/NMM_fec!Y$119)</f>
        <v>0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</v>
      </c>
      <c r="C214" s="277">
        <f>IF(C$127=0,0,C$127/NMM_fec!C$127)</f>
        <v>0</v>
      </c>
      <c r="D214" s="277">
        <f>IF(D$127=0,0,D$127/NMM_fec!D$127)</f>
        <v>0</v>
      </c>
      <c r="E214" s="277">
        <f>IF(E$127=0,0,E$127/NMM_fec!E$127)</f>
        <v>0</v>
      </c>
      <c r="F214" s="277">
        <f>IF(F$127=0,0,F$127/NMM_fec!F$127)</f>
        <v>0</v>
      </c>
      <c r="G214" s="277">
        <f>IF(G$127=0,0,G$127/NMM_fec!G$127)</f>
        <v>0</v>
      </c>
      <c r="H214" s="277">
        <f>IF(H$127=0,0,H$127/NMM_fec!H$127)</f>
        <v>0</v>
      </c>
      <c r="I214" s="277">
        <f>IF(I$127=0,0,I$127/NMM_fec!I$127)</f>
        <v>0</v>
      </c>
      <c r="J214" s="277">
        <f>IF(J$127=0,0,J$127/NMM_fec!J$127)</f>
        <v>0</v>
      </c>
      <c r="K214" s="277">
        <f>IF(K$127=0,0,K$127/NMM_fec!K$127)</f>
        <v>0</v>
      </c>
      <c r="L214" s="277">
        <f>IF(L$127=0,0,L$127/NMM_fec!L$127)</f>
        <v>0</v>
      </c>
      <c r="M214" s="277">
        <f>IF(M$127=0,0,M$127/NMM_fec!M$127)</f>
        <v>0</v>
      </c>
      <c r="N214" s="277">
        <f>IF(N$127=0,0,N$127/NMM_fec!N$127)</f>
        <v>0</v>
      </c>
      <c r="O214" s="277">
        <f>IF(O$127=0,0,O$127/NMM_fec!O$127)</f>
        <v>0</v>
      </c>
      <c r="P214" s="277">
        <f>IF(P$127=0,0,P$127/NMM_fec!P$127)</f>
        <v>0</v>
      </c>
      <c r="Q214" s="277">
        <f>IF(Q$127=0,0,Q$127/NMM_fec!Q$127)</f>
        <v>0</v>
      </c>
      <c r="R214" s="277">
        <f>IF(R$127=0,0,R$127/NMM_fec!R$127)</f>
        <v>0</v>
      </c>
      <c r="S214" s="277">
        <f>IF(S$127=0,0,S$127/NMM_fec!S$127)</f>
        <v>0</v>
      </c>
      <c r="T214" s="277">
        <f>IF(T$127=0,0,T$127/NMM_fec!T$127)</f>
        <v>0</v>
      </c>
      <c r="U214" s="277">
        <f>IF(U$127=0,0,U$127/NMM_fec!U$127)</f>
        <v>0</v>
      </c>
      <c r="V214" s="277">
        <f>IF(V$127=0,0,V$127/NMM_fec!V$127)</f>
        <v>0</v>
      </c>
      <c r="W214" s="277">
        <f>IF(W$127=0,0,W$127/NMM_fec!W$127)</f>
        <v>0</v>
      </c>
      <c r="X214" s="277">
        <f>IF(X$127=0,0,X$127/NMM_fec!X$127)</f>
        <v>0</v>
      </c>
      <c r="Y214" s="277">
        <f>IF(Y$127=0,0,Y$127/NMM_fec!Y$127)</f>
        <v>0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MT: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1696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1697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0</v>
      </c>
      <c r="C17" s="261">
        <v>0</v>
      </c>
      <c r="D17" s="261">
        <v>0</v>
      </c>
      <c r="E17" s="261">
        <v>0</v>
      </c>
      <c r="F17" s="261">
        <v>0</v>
      </c>
      <c r="G17" s="261">
        <v>0</v>
      </c>
      <c r="H17" s="261">
        <v>0</v>
      </c>
      <c r="I17" s="261">
        <v>0</v>
      </c>
      <c r="J17" s="261">
        <v>0</v>
      </c>
      <c r="K17" s="261">
        <v>0</v>
      </c>
      <c r="L17" s="261">
        <v>0</v>
      </c>
      <c r="M17" s="261">
        <v>0</v>
      </c>
      <c r="N17" s="261">
        <v>0</v>
      </c>
      <c r="O17" s="261">
        <v>0</v>
      </c>
      <c r="P17" s="261">
        <v>0</v>
      </c>
      <c r="Q17" s="261">
        <v>0</v>
      </c>
      <c r="R17" s="261">
        <v>0</v>
      </c>
      <c r="S17" s="261">
        <v>0</v>
      </c>
      <c r="T17" s="261">
        <v>0</v>
      </c>
      <c r="U17" s="261">
        <v>0</v>
      </c>
      <c r="V17" s="261">
        <v>0</v>
      </c>
      <c r="W17" s="261">
        <v>0</v>
      </c>
      <c r="X17" s="261">
        <v>0</v>
      </c>
      <c r="Y17" s="261">
        <v>0</v>
      </c>
      <c r="DA17" s="70" t="s">
        <v>1703</v>
      </c>
    </row>
    <row r="18" spans="1:105" ht="12" customHeight="1" x14ac:dyDescent="0.25">
      <c r="A18" s="18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1704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1705</v>
      </c>
    </row>
    <row r="20" spans="1:105" ht="12" customHeight="1" x14ac:dyDescent="0.25">
      <c r="A20" s="18" t="s">
        <v>159</v>
      </c>
      <c r="B20" s="295">
        <v>0</v>
      </c>
      <c r="C20" s="295">
        <v>0</v>
      </c>
      <c r="D20" s="295">
        <v>0</v>
      </c>
      <c r="E20" s="295">
        <v>0</v>
      </c>
      <c r="F20" s="295">
        <v>0</v>
      </c>
      <c r="G20" s="295">
        <v>0</v>
      </c>
      <c r="H20" s="295">
        <v>0</v>
      </c>
      <c r="I20" s="295">
        <v>0</v>
      </c>
      <c r="J20" s="295">
        <v>0</v>
      </c>
      <c r="K20" s="295">
        <v>0</v>
      </c>
      <c r="L20" s="295">
        <v>0</v>
      </c>
      <c r="M20" s="295">
        <v>0</v>
      </c>
      <c r="N20" s="295">
        <v>0</v>
      </c>
      <c r="O20" s="295">
        <v>0</v>
      </c>
      <c r="P20" s="295">
        <v>0</v>
      </c>
      <c r="Q20" s="295">
        <v>0</v>
      </c>
      <c r="R20" s="295">
        <v>0</v>
      </c>
      <c r="S20" s="295">
        <v>0</v>
      </c>
      <c r="T20" s="295">
        <v>0</v>
      </c>
      <c r="U20" s="295">
        <v>0</v>
      </c>
      <c r="V20" s="295">
        <v>0</v>
      </c>
      <c r="W20" s="295">
        <v>0</v>
      </c>
      <c r="X20" s="295">
        <v>0</v>
      </c>
      <c r="Y20" s="295">
        <v>0</v>
      </c>
      <c r="DA20" s="122" t="s">
        <v>1706</v>
      </c>
    </row>
    <row r="21" spans="1:105" ht="12" customHeight="1" x14ac:dyDescent="0.25">
      <c r="A21" s="18" t="s">
        <v>32</v>
      </c>
      <c r="B21" s="295">
        <v>0</v>
      </c>
      <c r="C21" s="295">
        <v>0</v>
      </c>
      <c r="D21" s="295">
        <v>0</v>
      </c>
      <c r="E21" s="295">
        <v>0</v>
      </c>
      <c r="F21" s="295">
        <v>0</v>
      </c>
      <c r="G21" s="295">
        <v>0</v>
      </c>
      <c r="H21" s="295">
        <v>0</v>
      </c>
      <c r="I21" s="295">
        <v>0</v>
      </c>
      <c r="J21" s="295">
        <v>0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1707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1708</v>
      </c>
    </row>
    <row r="23" spans="1:105" ht="12" customHeight="1" x14ac:dyDescent="0.25">
      <c r="A23" s="18" t="s">
        <v>35</v>
      </c>
      <c r="B23" s="295">
        <v>0</v>
      </c>
      <c r="C23" s="295">
        <v>0</v>
      </c>
      <c r="D23" s="295">
        <v>0</v>
      </c>
      <c r="E23" s="295">
        <v>0</v>
      </c>
      <c r="F23" s="295">
        <v>0</v>
      </c>
      <c r="G23" s="295">
        <v>0</v>
      </c>
      <c r="H23" s="295">
        <v>0</v>
      </c>
      <c r="I23" s="295">
        <v>0</v>
      </c>
      <c r="J23" s="295">
        <v>0</v>
      </c>
      <c r="K23" s="295">
        <v>0</v>
      </c>
      <c r="L23" s="295">
        <v>0</v>
      </c>
      <c r="M23" s="295">
        <v>0</v>
      </c>
      <c r="N23" s="295">
        <v>0</v>
      </c>
      <c r="O23" s="295">
        <v>0</v>
      </c>
      <c r="P23" s="295">
        <v>0</v>
      </c>
      <c r="Q23" s="295">
        <v>0</v>
      </c>
      <c r="R23" s="295">
        <v>0</v>
      </c>
      <c r="S23" s="295">
        <v>0</v>
      </c>
      <c r="T23" s="295">
        <v>0</v>
      </c>
      <c r="U23" s="295">
        <v>0</v>
      </c>
      <c r="V23" s="295">
        <v>0</v>
      </c>
      <c r="W23" s="295">
        <v>0</v>
      </c>
      <c r="X23" s="295">
        <v>0</v>
      </c>
      <c r="Y23" s="295">
        <v>0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</v>
      </c>
      <c r="R24" s="295">
        <v>0</v>
      </c>
      <c r="S24" s="295">
        <v>0</v>
      </c>
      <c r="T24" s="295">
        <v>0</v>
      </c>
      <c r="U24" s="295">
        <v>0</v>
      </c>
      <c r="V24" s="295">
        <v>0</v>
      </c>
      <c r="W24" s="295">
        <v>0</v>
      </c>
      <c r="X24" s="295">
        <v>0</v>
      </c>
      <c r="Y24" s="295">
        <v>0</v>
      </c>
      <c r="DA24" s="122" t="s">
        <v>1710</v>
      </c>
    </row>
    <row r="25" spans="1:105" ht="12" customHeight="1" x14ac:dyDescent="0.25">
      <c r="A25" s="57" t="s">
        <v>1461</v>
      </c>
      <c r="B25" s="261">
        <v>0</v>
      </c>
      <c r="C25" s="261">
        <v>0</v>
      </c>
      <c r="D25" s="261">
        <v>0</v>
      </c>
      <c r="E25" s="261">
        <v>0</v>
      </c>
      <c r="F25" s="261">
        <v>0</v>
      </c>
      <c r="G25" s="261">
        <v>0</v>
      </c>
      <c r="H25" s="261">
        <v>0</v>
      </c>
      <c r="I25" s="261">
        <v>0</v>
      </c>
      <c r="J25" s="261">
        <v>0</v>
      </c>
      <c r="K25" s="261">
        <v>0</v>
      </c>
      <c r="L25" s="261">
        <v>0</v>
      </c>
      <c r="M25" s="261">
        <v>0</v>
      </c>
      <c r="N25" s="261">
        <v>0</v>
      </c>
      <c r="O25" s="261">
        <v>0</v>
      </c>
      <c r="P25" s="261">
        <v>0</v>
      </c>
      <c r="Q25" s="261">
        <v>0</v>
      </c>
      <c r="R25" s="261">
        <v>0</v>
      </c>
      <c r="S25" s="261">
        <v>0</v>
      </c>
      <c r="T25" s="261">
        <v>0</v>
      </c>
      <c r="U25" s="261">
        <v>0</v>
      </c>
      <c r="V25" s="261">
        <v>0</v>
      </c>
      <c r="W25" s="261">
        <v>0</v>
      </c>
      <c r="X25" s="261">
        <v>0</v>
      </c>
      <c r="Y25" s="261">
        <v>0</v>
      </c>
      <c r="DA25" s="70" t="s">
        <v>1711</v>
      </c>
    </row>
    <row r="26" spans="1:105" ht="12" customHeight="1" x14ac:dyDescent="0.25">
      <c r="A26" s="18" t="s">
        <v>28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1712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0</v>
      </c>
      <c r="DA27" s="122" t="s">
        <v>1713</v>
      </c>
    </row>
    <row r="28" spans="1:105" ht="12" customHeight="1" x14ac:dyDescent="0.25">
      <c r="A28" s="18" t="s">
        <v>159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1714</v>
      </c>
    </row>
    <row r="29" spans="1:105" ht="12" customHeight="1" x14ac:dyDescent="0.25">
      <c r="A29" s="18" t="s">
        <v>32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1715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1716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0</v>
      </c>
      <c r="C33" s="261">
        <f t="shared" si="1"/>
        <v>0</v>
      </c>
      <c r="D33" s="261">
        <f t="shared" si="1"/>
        <v>0</v>
      </c>
      <c r="E33" s="261">
        <f t="shared" si="1"/>
        <v>0</v>
      </c>
      <c r="F33" s="261">
        <f t="shared" si="1"/>
        <v>0</v>
      </c>
      <c r="G33" s="261">
        <f t="shared" si="1"/>
        <v>0</v>
      </c>
      <c r="H33" s="261">
        <f t="shared" si="1"/>
        <v>0</v>
      </c>
      <c r="I33" s="261">
        <f t="shared" si="1"/>
        <v>0</v>
      </c>
      <c r="J33" s="261">
        <f t="shared" si="1"/>
        <v>0</v>
      </c>
      <c r="K33" s="261">
        <f t="shared" si="1"/>
        <v>0</v>
      </c>
      <c r="L33" s="261">
        <f t="shared" si="1"/>
        <v>0</v>
      </c>
      <c r="M33" s="261">
        <f t="shared" si="1"/>
        <v>0</v>
      </c>
      <c r="N33" s="261">
        <f t="shared" si="1"/>
        <v>0</v>
      </c>
      <c r="O33" s="261">
        <f t="shared" si="1"/>
        <v>0</v>
      </c>
      <c r="P33" s="261">
        <f t="shared" si="1"/>
        <v>0</v>
      </c>
      <c r="Q33" s="261">
        <f t="shared" si="1"/>
        <v>0</v>
      </c>
      <c r="R33" s="261">
        <f t="shared" si="1"/>
        <v>0</v>
      </c>
      <c r="S33" s="261">
        <f t="shared" si="1"/>
        <v>0</v>
      </c>
      <c r="T33" s="261">
        <f t="shared" si="1"/>
        <v>0</v>
      </c>
      <c r="U33" s="261">
        <f t="shared" si="1"/>
        <v>0</v>
      </c>
      <c r="V33" s="261">
        <f t="shared" si="1"/>
        <v>0</v>
      </c>
      <c r="W33" s="261">
        <f t="shared" si="1"/>
        <v>0</v>
      </c>
      <c r="X33" s="261">
        <f t="shared" si="1"/>
        <v>0</v>
      </c>
      <c r="Y33" s="261">
        <f t="shared" si="1"/>
        <v>0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0</v>
      </c>
      <c r="C35" s="262">
        <v>0</v>
      </c>
      <c r="D35" s="262">
        <v>0</v>
      </c>
      <c r="E35" s="262">
        <v>0</v>
      </c>
      <c r="F35" s="262">
        <v>0</v>
      </c>
      <c r="G35" s="262">
        <v>0</v>
      </c>
      <c r="H35" s="262">
        <v>0</v>
      </c>
      <c r="I35" s="262">
        <v>0</v>
      </c>
      <c r="J35" s="262">
        <v>0</v>
      </c>
      <c r="K35" s="262">
        <v>0</v>
      </c>
      <c r="L35" s="262">
        <v>0</v>
      </c>
      <c r="M35" s="262">
        <v>0</v>
      </c>
      <c r="N35" s="262">
        <v>0</v>
      </c>
      <c r="O35" s="262">
        <v>0</v>
      </c>
      <c r="P35" s="262">
        <v>0</v>
      </c>
      <c r="Q35" s="262">
        <v>0</v>
      </c>
      <c r="R35" s="262">
        <v>0</v>
      </c>
      <c r="S35" s="262">
        <v>0</v>
      </c>
      <c r="T35" s="262">
        <v>0</v>
      </c>
      <c r="U35" s="262">
        <v>0</v>
      </c>
      <c r="V35" s="262">
        <v>0</v>
      </c>
      <c r="W35" s="262">
        <v>0</v>
      </c>
      <c r="X35" s="262">
        <v>0</v>
      </c>
      <c r="Y35" s="262">
        <v>0</v>
      </c>
      <c r="DA35" s="72" t="s">
        <v>1720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1723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1724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1725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1726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0</v>
      </c>
      <c r="C46" s="279">
        <v>0</v>
      </c>
      <c r="D46" s="279">
        <v>0</v>
      </c>
      <c r="E46" s="279">
        <v>0</v>
      </c>
      <c r="F46" s="279">
        <v>0</v>
      </c>
      <c r="G46" s="279">
        <v>0</v>
      </c>
      <c r="H46" s="279">
        <v>0</v>
      </c>
      <c r="I46" s="279">
        <v>0</v>
      </c>
      <c r="J46" s="279">
        <v>0</v>
      </c>
      <c r="K46" s="279">
        <v>0</v>
      </c>
      <c r="L46" s="279">
        <v>0</v>
      </c>
      <c r="M46" s="279">
        <v>0</v>
      </c>
      <c r="N46" s="279">
        <v>0</v>
      </c>
      <c r="O46" s="279">
        <v>0</v>
      </c>
      <c r="P46" s="279">
        <v>0</v>
      </c>
      <c r="Q46" s="279">
        <v>0</v>
      </c>
      <c r="R46" s="279">
        <v>0</v>
      </c>
      <c r="S46" s="279">
        <v>0</v>
      </c>
      <c r="T46" s="279">
        <v>0</v>
      </c>
      <c r="U46" s="279">
        <v>0</v>
      </c>
      <c r="V46" s="279">
        <v>0</v>
      </c>
      <c r="W46" s="279">
        <v>0</v>
      </c>
      <c r="X46" s="279">
        <v>0</v>
      </c>
      <c r="Y46" s="279">
        <v>0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0</v>
      </c>
      <c r="C48" s="223">
        <f t="shared" si="2"/>
        <v>0</v>
      </c>
      <c r="D48" s="223">
        <f t="shared" si="2"/>
        <v>0</v>
      </c>
      <c r="E48" s="223">
        <f t="shared" si="2"/>
        <v>0</v>
      </c>
      <c r="F48" s="223">
        <f t="shared" si="2"/>
        <v>0</v>
      </c>
      <c r="G48" s="223">
        <f t="shared" si="2"/>
        <v>0</v>
      </c>
      <c r="H48" s="223">
        <f t="shared" si="2"/>
        <v>0</v>
      </c>
      <c r="I48" s="223">
        <f t="shared" si="2"/>
        <v>0</v>
      </c>
      <c r="J48" s="223">
        <f t="shared" si="2"/>
        <v>0</v>
      </c>
      <c r="K48" s="223">
        <f t="shared" si="2"/>
        <v>0</v>
      </c>
      <c r="L48" s="223">
        <f t="shared" si="2"/>
        <v>0</v>
      </c>
      <c r="M48" s="223">
        <f t="shared" si="2"/>
        <v>0</v>
      </c>
      <c r="N48" s="223">
        <f t="shared" si="2"/>
        <v>0</v>
      </c>
      <c r="O48" s="223">
        <f t="shared" si="2"/>
        <v>0</v>
      </c>
      <c r="P48" s="223">
        <f t="shared" si="2"/>
        <v>0</v>
      </c>
      <c r="Q48" s="223">
        <f t="shared" si="2"/>
        <v>0</v>
      </c>
      <c r="R48" s="223">
        <f t="shared" si="2"/>
        <v>0</v>
      </c>
      <c r="S48" s="223">
        <f t="shared" si="2"/>
        <v>0</v>
      </c>
      <c r="T48" s="223">
        <f t="shared" si="2"/>
        <v>0</v>
      </c>
      <c r="U48" s="223">
        <f t="shared" si="2"/>
        <v>0</v>
      </c>
      <c r="V48" s="223">
        <f t="shared" si="2"/>
        <v>0</v>
      </c>
      <c r="W48" s="223">
        <f t="shared" si="2"/>
        <v>0</v>
      </c>
      <c r="X48" s="223">
        <f t="shared" si="2"/>
        <v>0</v>
      </c>
      <c r="Y48" s="223">
        <f t="shared" si="2"/>
        <v>0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0</v>
      </c>
      <c r="C53" s="260">
        <v>0</v>
      </c>
      <c r="D53" s="260">
        <v>0</v>
      </c>
      <c r="E53" s="260">
        <v>0</v>
      </c>
      <c r="F53" s="260">
        <v>0</v>
      </c>
      <c r="G53" s="260">
        <v>0</v>
      </c>
      <c r="H53" s="260">
        <v>0</v>
      </c>
      <c r="I53" s="260">
        <v>0</v>
      </c>
      <c r="J53" s="260">
        <v>0</v>
      </c>
      <c r="K53" s="260">
        <v>0</v>
      </c>
      <c r="L53" s="260">
        <v>0</v>
      </c>
      <c r="M53" s="260">
        <v>0</v>
      </c>
      <c r="N53" s="260">
        <v>0</v>
      </c>
      <c r="O53" s="260">
        <v>0</v>
      </c>
      <c r="P53" s="260">
        <v>0</v>
      </c>
      <c r="Q53" s="260">
        <v>0</v>
      </c>
      <c r="R53" s="260">
        <v>0</v>
      </c>
      <c r="S53" s="260">
        <v>0</v>
      </c>
      <c r="T53" s="260">
        <v>0</v>
      </c>
      <c r="U53" s="260">
        <v>0</v>
      </c>
      <c r="V53" s="260">
        <v>0</v>
      </c>
      <c r="W53" s="260">
        <v>0</v>
      </c>
      <c r="X53" s="260">
        <v>0</v>
      </c>
      <c r="Y53" s="260">
        <v>0</v>
      </c>
      <c r="DA53" s="68" t="s">
        <v>1736</v>
      </c>
    </row>
    <row r="54" spans="1:105" ht="12" customHeight="1" x14ac:dyDescent="0.25">
      <c r="A54" s="37" t="s">
        <v>159</v>
      </c>
      <c r="B54" s="226">
        <v>0</v>
      </c>
      <c r="C54" s="226">
        <v>0</v>
      </c>
      <c r="D54" s="226">
        <v>0</v>
      </c>
      <c r="E54" s="226">
        <v>0</v>
      </c>
      <c r="F54" s="226">
        <v>0</v>
      </c>
      <c r="G54" s="226">
        <v>0</v>
      </c>
      <c r="H54" s="226">
        <v>0</v>
      </c>
      <c r="I54" s="226">
        <v>0</v>
      </c>
      <c r="J54" s="226">
        <v>0</v>
      </c>
      <c r="K54" s="226">
        <v>0</v>
      </c>
      <c r="L54" s="226">
        <v>0</v>
      </c>
      <c r="M54" s="226">
        <v>0</v>
      </c>
      <c r="N54" s="226">
        <v>0</v>
      </c>
      <c r="O54" s="226">
        <v>0</v>
      </c>
      <c r="P54" s="226">
        <v>0</v>
      </c>
      <c r="Q54" s="226">
        <v>0</v>
      </c>
      <c r="R54" s="226">
        <v>0</v>
      </c>
      <c r="S54" s="226">
        <v>0</v>
      </c>
      <c r="T54" s="226">
        <v>0</v>
      </c>
      <c r="U54" s="226">
        <v>0</v>
      </c>
      <c r="V54" s="226">
        <v>0</v>
      </c>
      <c r="W54" s="226">
        <v>0</v>
      </c>
      <c r="X54" s="226">
        <v>0</v>
      </c>
      <c r="Y54" s="226">
        <v>0</v>
      </c>
      <c r="DA54" s="69" t="s">
        <v>1737</v>
      </c>
    </row>
    <row r="55" spans="1:105" ht="12" customHeight="1" x14ac:dyDescent="0.25">
      <c r="A55" s="37" t="s">
        <v>35</v>
      </c>
      <c r="B55" s="226">
        <v>0</v>
      </c>
      <c r="C55" s="226">
        <v>0</v>
      </c>
      <c r="D55" s="226">
        <v>0</v>
      </c>
      <c r="E55" s="226">
        <v>0</v>
      </c>
      <c r="F55" s="226">
        <v>0</v>
      </c>
      <c r="G55" s="226">
        <v>0</v>
      </c>
      <c r="H55" s="226">
        <v>0</v>
      </c>
      <c r="I55" s="226">
        <v>0</v>
      </c>
      <c r="J55" s="226">
        <v>0</v>
      </c>
      <c r="K55" s="226">
        <v>0</v>
      </c>
      <c r="L55" s="226">
        <v>0</v>
      </c>
      <c r="M55" s="226">
        <v>0</v>
      </c>
      <c r="N55" s="226">
        <v>0</v>
      </c>
      <c r="O55" s="226">
        <v>0</v>
      </c>
      <c r="P55" s="226">
        <v>0</v>
      </c>
      <c r="Q55" s="226">
        <v>0</v>
      </c>
      <c r="R55" s="226">
        <v>0</v>
      </c>
      <c r="S55" s="226">
        <v>0</v>
      </c>
      <c r="T55" s="226">
        <v>0</v>
      </c>
      <c r="U55" s="226">
        <v>0</v>
      </c>
      <c r="V55" s="226">
        <v>0</v>
      </c>
      <c r="W55" s="226">
        <v>0</v>
      </c>
      <c r="X55" s="226">
        <v>0</v>
      </c>
      <c r="Y55" s="226">
        <v>0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0</v>
      </c>
      <c r="C60" s="261">
        <f t="shared" si="3"/>
        <v>0</v>
      </c>
      <c r="D60" s="261">
        <f t="shared" si="3"/>
        <v>0</v>
      </c>
      <c r="E60" s="261">
        <f t="shared" si="3"/>
        <v>0</v>
      </c>
      <c r="F60" s="261">
        <f t="shared" si="3"/>
        <v>0</v>
      </c>
      <c r="G60" s="261">
        <f t="shared" si="3"/>
        <v>0</v>
      </c>
      <c r="H60" s="261">
        <f t="shared" si="3"/>
        <v>0</v>
      </c>
      <c r="I60" s="261">
        <f t="shared" si="3"/>
        <v>0</v>
      </c>
      <c r="J60" s="261">
        <f t="shared" si="3"/>
        <v>0</v>
      </c>
      <c r="K60" s="261">
        <f t="shared" si="3"/>
        <v>0</v>
      </c>
      <c r="L60" s="261">
        <f t="shared" si="3"/>
        <v>0</v>
      </c>
      <c r="M60" s="261">
        <f t="shared" si="3"/>
        <v>0</v>
      </c>
      <c r="N60" s="261">
        <f t="shared" si="3"/>
        <v>0</v>
      </c>
      <c r="O60" s="261">
        <f t="shared" si="3"/>
        <v>0</v>
      </c>
      <c r="P60" s="261">
        <f t="shared" si="3"/>
        <v>0</v>
      </c>
      <c r="Q60" s="261">
        <f t="shared" si="3"/>
        <v>0</v>
      </c>
      <c r="R60" s="261">
        <f t="shared" si="3"/>
        <v>0</v>
      </c>
      <c r="S60" s="261">
        <f t="shared" si="3"/>
        <v>0</v>
      </c>
      <c r="T60" s="261">
        <f t="shared" si="3"/>
        <v>0</v>
      </c>
      <c r="U60" s="261">
        <f t="shared" si="3"/>
        <v>0</v>
      </c>
      <c r="V60" s="261">
        <f t="shared" si="3"/>
        <v>0</v>
      </c>
      <c r="W60" s="261">
        <f t="shared" si="3"/>
        <v>0</v>
      </c>
      <c r="X60" s="261">
        <f t="shared" si="3"/>
        <v>0</v>
      </c>
      <c r="Y60" s="261">
        <f t="shared" si="3"/>
        <v>0</v>
      </c>
      <c r="DA60" s="70"/>
    </row>
    <row r="61" spans="1:105" ht="12" customHeight="1" x14ac:dyDescent="0.25">
      <c r="A61" s="60" t="s">
        <v>1499</v>
      </c>
      <c r="B61" s="262">
        <v>0</v>
      </c>
      <c r="C61" s="262">
        <v>0</v>
      </c>
      <c r="D61" s="262">
        <v>0</v>
      </c>
      <c r="E61" s="262">
        <v>0</v>
      </c>
      <c r="F61" s="262">
        <v>0</v>
      </c>
      <c r="G61" s="262">
        <v>0</v>
      </c>
      <c r="H61" s="262">
        <v>0</v>
      </c>
      <c r="I61" s="262">
        <v>0</v>
      </c>
      <c r="J61" s="262">
        <v>0</v>
      </c>
      <c r="K61" s="262">
        <v>0</v>
      </c>
      <c r="L61" s="262">
        <v>0</v>
      </c>
      <c r="M61" s="262">
        <v>0</v>
      </c>
      <c r="N61" s="262">
        <v>0</v>
      </c>
      <c r="O61" s="262">
        <v>0</v>
      </c>
      <c r="P61" s="262">
        <v>0</v>
      </c>
      <c r="Q61" s="262">
        <v>0</v>
      </c>
      <c r="R61" s="262">
        <v>0</v>
      </c>
      <c r="S61" s="262">
        <v>0</v>
      </c>
      <c r="T61" s="262">
        <v>0</v>
      </c>
      <c r="U61" s="262">
        <v>0</v>
      </c>
      <c r="V61" s="262">
        <v>0</v>
      </c>
      <c r="W61" s="262">
        <v>0</v>
      </c>
      <c r="X61" s="262">
        <v>0</v>
      </c>
      <c r="Y61" s="262">
        <v>0</v>
      </c>
      <c r="DA61" s="72" t="s">
        <v>1743</v>
      </c>
    </row>
    <row r="62" spans="1:105" ht="12" customHeight="1" x14ac:dyDescent="0.25">
      <c r="A62" s="59" t="s">
        <v>28</v>
      </c>
      <c r="B62" s="230">
        <v>0</v>
      </c>
      <c r="C62" s="230">
        <v>0</v>
      </c>
      <c r="D62" s="230">
        <v>0</v>
      </c>
      <c r="E62" s="230">
        <v>0</v>
      </c>
      <c r="F62" s="230">
        <v>0</v>
      </c>
      <c r="G62" s="230">
        <v>0</v>
      </c>
      <c r="H62" s="230">
        <v>0</v>
      </c>
      <c r="I62" s="230">
        <v>0</v>
      </c>
      <c r="J62" s="230">
        <v>0</v>
      </c>
      <c r="K62" s="230">
        <v>0</v>
      </c>
      <c r="L62" s="230">
        <v>0</v>
      </c>
      <c r="M62" s="230">
        <v>0</v>
      </c>
      <c r="N62" s="230">
        <v>0</v>
      </c>
      <c r="O62" s="230">
        <v>0</v>
      </c>
      <c r="P62" s="230">
        <v>0</v>
      </c>
      <c r="Q62" s="230">
        <v>0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0</v>
      </c>
      <c r="X62" s="230">
        <v>0</v>
      </c>
      <c r="Y62" s="230">
        <v>0</v>
      </c>
      <c r="DA62" s="71" t="s">
        <v>1744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0</v>
      </c>
      <c r="DA63" s="122" t="s">
        <v>1745</v>
      </c>
    </row>
    <row r="64" spans="1:105" ht="12" customHeight="1" x14ac:dyDescent="0.25">
      <c r="A64" s="59" t="s">
        <v>159</v>
      </c>
      <c r="B64" s="295">
        <v>0</v>
      </c>
      <c r="C64" s="295">
        <v>0</v>
      </c>
      <c r="D64" s="295">
        <v>0</v>
      </c>
      <c r="E64" s="295">
        <v>0</v>
      </c>
      <c r="F64" s="295">
        <v>0</v>
      </c>
      <c r="G64" s="295">
        <v>0</v>
      </c>
      <c r="H64" s="295">
        <v>0</v>
      </c>
      <c r="I64" s="295">
        <v>0</v>
      </c>
      <c r="J64" s="295">
        <v>0</v>
      </c>
      <c r="K64" s="295">
        <v>0</v>
      </c>
      <c r="L64" s="295">
        <v>0</v>
      </c>
      <c r="M64" s="295">
        <v>0</v>
      </c>
      <c r="N64" s="295">
        <v>0</v>
      </c>
      <c r="O64" s="295">
        <v>0</v>
      </c>
      <c r="P64" s="295">
        <v>0</v>
      </c>
      <c r="Q64" s="295">
        <v>0</v>
      </c>
      <c r="R64" s="295">
        <v>0</v>
      </c>
      <c r="S64" s="295">
        <v>0</v>
      </c>
      <c r="T64" s="295">
        <v>0</v>
      </c>
      <c r="U64" s="295">
        <v>0</v>
      </c>
      <c r="V64" s="295">
        <v>0</v>
      </c>
      <c r="W64" s="295">
        <v>0</v>
      </c>
      <c r="X64" s="295">
        <v>0</v>
      </c>
      <c r="Y64" s="295">
        <v>0</v>
      </c>
      <c r="DA64" s="122" t="s">
        <v>1746</v>
      </c>
    </row>
    <row r="65" spans="1:105" ht="12" customHeight="1" x14ac:dyDescent="0.25">
      <c r="A65" s="59" t="s">
        <v>32</v>
      </c>
      <c r="B65" s="295">
        <v>0</v>
      </c>
      <c r="C65" s="295">
        <v>0</v>
      </c>
      <c r="D65" s="295">
        <v>0</v>
      </c>
      <c r="E65" s="295">
        <v>0</v>
      </c>
      <c r="F65" s="295">
        <v>0</v>
      </c>
      <c r="G65" s="295">
        <v>0</v>
      </c>
      <c r="H65" s="295">
        <v>0</v>
      </c>
      <c r="I65" s="295">
        <v>0</v>
      </c>
      <c r="J65" s="295">
        <v>0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1747</v>
      </c>
    </row>
    <row r="66" spans="1:105" ht="12" customHeight="1" x14ac:dyDescent="0.25">
      <c r="A66" s="59" t="s">
        <v>35</v>
      </c>
      <c r="B66" s="295">
        <v>0</v>
      </c>
      <c r="C66" s="295">
        <v>0</v>
      </c>
      <c r="D66" s="295">
        <v>0</v>
      </c>
      <c r="E66" s="295">
        <v>0</v>
      </c>
      <c r="F66" s="295">
        <v>0</v>
      </c>
      <c r="G66" s="295">
        <v>0</v>
      </c>
      <c r="H66" s="295">
        <v>0</v>
      </c>
      <c r="I66" s="295">
        <v>0</v>
      </c>
      <c r="J66" s="295">
        <v>0</v>
      </c>
      <c r="K66" s="295">
        <v>0</v>
      </c>
      <c r="L66" s="295">
        <v>0</v>
      </c>
      <c r="M66" s="295">
        <v>0</v>
      </c>
      <c r="N66" s="295">
        <v>0</v>
      </c>
      <c r="O66" s="295">
        <v>0</v>
      </c>
      <c r="P66" s="295">
        <v>0</v>
      </c>
      <c r="Q66" s="295">
        <v>0</v>
      </c>
      <c r="R66" s="295">
        <v>0</v>
      </c>
      <c r="S66" s="295">
        <v>0</v>
      </c>
      <c r="T66" s="295">
        <v>0</v>
      </c>
      <c r="U66" s="295">
        <v>0</v>
      </c>
      <c r="V66" s="295">
        <v>0</v>
      </c>
      <c r="W66" s="295">
        <v>0</v>
      </c>
      <c r="X66" s="295">
        <v>0</v>
      </c>
      <c r="Y66" s="295">
        <v>0</v>
      </c>
      <c r="DA66" s="122" t="s">
        <v>1748</v>
      </c>
    </row>
    <row r="67" spans="1:105" ht="12" customHeight="1" x14ac:dyDescent="0.25">
      <c r="A67" s="60" t="s">
        <v>1506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1749</v>
      </c>
    </row>
    <row r="68" spans="1:105" ht="12" customHeight="1" x14ac:dyDescent="0.25">
      <c r="A68" s="147" t="s">
        <v>28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1752</v>
      </c>
    </row>
    <row r="71" spans="1:105" ht="12" customHeight="1" x14ac:dyDescent="0.25">
      <c r="A71" s="147" t="s">
        <v>159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1753</v>
      </c>
    </row>
    <row r="72" spans="1:105" ht="12" customHeight="1" x14ac:dyDescent="0.25">
      <c r="A72" s="147" t="s">
        <v>32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1754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1755</v>
      </c>
    </row>
    <row r="74" spans="1:105" ht="12" customHeight="1" x14ac:dyDescent="0.25">
      <c r="A74" s="147" t="s">
        <v>35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0</v>
      </c>
      <c r="C79" s="261">
        <f t="shared" si="4"/>
        <v>0</v>
      </c>
      <c r="D79" s="261">
        <f t="shared" si="4"/>
        <v>0</v>
      </c>
      <c r="E79" s="261">
        <f t="shared" si="4"/>
        <v>0</v>
      </c>
      <c r="F79" s="261">
        <f t="shared" si="4"/>
        <v>0</v>
      </c>
      <c r="G79" s="261">
        <f t="shared" si="4"/>
        <v>0</v>
      </c>
      <c r="H79" s="261">
        <f t="shared" si="4"/>
        <v>0</v>
      </c>
      <c r="I79" s="261">
        <f t="shared" si="4"/>
        <v>0</v>
      </c>
      <c r="J79" s="261">
        <f t="shared" si="4"/>
        <v>0</v>
      </c>
      <c r="K79" s="261">
        <f t="shared" si="4"/>
        <v>0</v>
      </c>
      <c r="L79" s="261">
        <f t="shared" si="4"/>
        <v>0</v>
      </c>
      <c r="M79" s="261">
        <f t="shared" si="4"/>
        <v>0</v>
      </c>
      <c r="N79" s="261">
        <f t="shared" si="4"/>
        <v>0</v>
      </c>
      <c r="O79" s="261">
        <f t="shared" si="4"/>
        <v>0</v>
      </c>
      <c r="P79" s="261">
        <f t="shared" si="4"/>
        <v>0</v>
      </c>
      <c r="Q79" s="261">
        <f t="shared" si="4"/>
        <v>0</v>
      </c>
      <c r="R79" s="261">
        <f t="shared" si="4"/>
        <v>0</v>
      </c>
      <c r="S79" s="261">
        <f t="shared" si="4"/>
        <v>0</v>
      </c>
      <c r="T79" s="261">
        <f t="shared" si="4"/>
        <v>0</v>
      </c>
      <c r="U79" s="261">
        <f t="shared" si="4"/>
        <v>0</v>
      </c>
      <c r="V79" s="261">
        <f t="shared" si="4"/>
        <v>0</v>
      </c>
      <c r="W79" s="261">
        <f t="shared" si="4"/>
        <v>0</v>
      </c>
      <c r="X79" s="261">
        <f t="shared" si="4"/>
        <v>0</v>
      </c>
      <c r="Y79" s="261">
        <f t="shared" si="4"/>
        <v>0</v>
      </c>
      <c r="DA79" s="70"/>
    </row>
    <row r="80" spans="1:105" ht="12" customHeight="1" x14ac:dyDescent="0.25">
      <c r="A80" s="60" t="s">
        <v>1521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1761</v>
      </c>
    </row>
    <row r="81" spans="1:105" ht="12" customHeight="1" x14ac:dyDescent="0.25">
      <c r="A81" s="59" t="s">
        <v>28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1762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0</v>
      </c>
      <c r="DA82" s="122" t="s">
        <v>1763</v>
      </c>
    </row>
    <row r="83" spans="1:105" ht="12" customHeight="1" x14ac:dyDescent="0.25">
      <c r="A83" s="59" t="s">
        <v>159</v>
      </c>
      <c r="B83" s="295">
        <v>0</v>
      </c>
      <c r="C83" s="295">
        <v>0</v>
      </c>
      <c r="D83" s="295">
        <v>0</v>
      </c>
      <c r="E83" s="295">
        <v>0</v>
      </c>
      <c r="F83" s="295">
        <v>0</v>
      </c>
      <c r="G83" s="295">
        <v>0</v>
      </c>
      <c r="H83" s="295">
        <v>0</v>
      </c>
      <c r="I83" s="295">
        <v>0</v>
      </c>
      <c r="J83" s="295">
        <v>0</v>
      </c>
      <c r="K83" s="295">
        <v>0</v>
      </c>
      <c r="L83" s="295">
        <v>0</v>
      </c>
      <c r="M83" s="295">
        <v>0</v>
      </c>
      <c r="N83" s="295">
        <v>0</v>
      </c>
      <c r="O83" s="295">
        <v>0</v>
      </c>
      <c r="P83" s="295">
        <v>0</v>
      </c>
      <c r="Q83" s="295">
        <v>0</v>
      </c>
      <c r="R83" s="295">
        <v>0</v>
      </c>
      <c r="S83" s="295">
        <v>0</v>
      </c>
      <c r="T83" s="295">
        <v>0</v>
      </c>
      <c r="U83" s="295">
        <v>0</v>
      </c>
      <c r="V83" s="295">
        <v>0</v>
      </c>
      <c r="W83" s="295">
        <v>0</v>
      </c>
      <c r="X83" s="295">
        <v>0</v>
      </c>
      <c r="Y83" s="295">
        <v>0</v>
      </c>
      <c r="DA83" s="122" t="s">
        <v>1764</v>
      </c>
    </row>
    <row r="84" spans="1:105" ht="12" customHeight="1" x14ac:dyDescent="0.25">
      <c r="A84" s="59" t="s">
        <v>32</v>
      </c>
      <c r="B84" s="295">
        <v>0</v>
      </c>
      <c r="C84" s="295">
        <v>0</v>
      </c>
      <c r="D84" s="295">
        <v>0</v>
      </c>
      <c r="E84" s="295">
        <v>0</v>
      </c>
      <c r="F84" s="295">
        <v>0</v>
      </c>
      <c r="G84" s="295">
        <v>0</v>
      </c>
      <c r="H84" s="295">
        <v>0</v>
      </c>
      <c r="I84" s="295">
        <v>0</v>
      </c>
      <c r="J84" s="295">
        <v>0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1765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1766</v>
      </c>
    </row>
    <row r="86" spans="1:105" ht="12" customHeight="1" x14ac:dyDescent="0.25">
      <c r="A86" s="59" t="s">
        <v>35</v>
      </c>
      <c r="B86" s="295">
        <v>0</v>
      </c>
      <c r="C86" s="295">
        <v>0</v>
      </c>
      <c r="D86" s="295">
        <v>0</v>
      </c>
      <c r="E86" s="295">
        <v>0</v>
      </c>
      <c r="F86" s="295">
        <v>0</v>
      </c>
      <c r="G86" s="295">
        <v>0</v>
      </c>
      <c r="H86" s="295">
        <v>0</v>
      </c>
      <c r="I86" s="295">
        <v>0</v>
      </c>
      <c r="J86" s="295">
        <v>0</v>
      </c>
      <c r="K86" s="295">
        <v>0</v>
      </c>
      <c r="L86" s="295">
        <v>0</v>
      </c>
      <c r="M86" s="295">
        <v>0</v>
      </c>
      <c r="N86" s="295">
        <v>0</v>
      </c>
      <c r="O86" s="295">
        <v>0</v>
      </c>
      <c r="P86" s="295">
        <v>0</v>
      </c>
      <c r="Q86" s="295">
        <v>0</v>
      </c>
      <c r="R86" s="295">
        <v>0</v>
      </c>
      <c r="S86" s="295">
        <v>0</v>
      </c>
      <c r="T86" s="295">
        <v>0</v>
      </c>
      <c r="U86" s="295">
        <v>0</v>
      </c>
      <c r="V86" s="295">
        <v>0</v>
      </c>
      <c r="W86" s="295">
        <v>0</v>
      </c>
      <c r="X86" s="295">
        <v>0</v>
      </c>
      <c r="Y86" s="295">
        <v>0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0</v>
      </c>
      <c r="P87" s="295">
        <v>0</v>
      </c>
      <c r="Q87" s="295">
        <v>0</v>
      </c>
      <c r="R87" s="295">
        <v>0</v>
      </c>
      <c r="S87" s="295">
        <v>0</v>
      </c>
      <c r="T87" s="295">
        <v>0</v>
      </c>
      <c r="U87" s="295">
        <v>0</v>
      </c>
      <c r="V87" s="295">
        <v>0</v>
      </c>
      <c r="W87" s="295">
        <v>0</v>
      </c>
      <c r="X87" s="295">
        <v>0</v>
      </c>
      <c r="Y87" s="295">
        <v>0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0</v>
      </c>
      <c r="C89" s="261">
        <f t="shared" si="5"/>
        <v>0</v>
      </c>
      <c r="D89" s="261">
        <f t="shared" si="5"/>
        <v>0</v>
      </c>
      <c r="E89" s="261">
        <f t="shared" si="5"/>
        <v>0</v>
      </c>
      <c r="F89" s="261">
        <f t="shared" si="5"/>
        <v>0</v>
      </c>
      <c r="G89" s="261">
        <f t="shared" si="5"/>
        <v>0</v>
      </c>
      <c r="H89" s="261">
        <f t="shared" si="5"/>
        <v>0</v>
      </c>
      <c r="I89" s="261">
        <f t="shared" si="5"/>
        <v>0</v>
      </c>
      <c r="J89" s="261">
        <f t="shared" si="5"/>
        <v>0</v>
      </c>
      <c r="K89" s="261">
        <f t="shared" si="5"/>
        <v>0</v>
      </c>
      <c r="L89" s="261">
        <f t="shared" si="5"/>
        <v>0</v>
      </c>
      <c r="M89" s="261">
        <f t="shared" si="5"/>
        <v>0</v>
      </c>
      <c r="N89" s="261">
        <f t="shared" si="5"/>
        <v>0</v>
      </c>
      <c r="O89" s="261">
        <f t="shared" si="5"/>
        <v>0</v>
      </c>
      <c r="P89" s="261">
        <f t="shared" si="5"/>
        <v>0</v>
      </c>
      <c r="Q89" s="261">
        <f t="shared" si="5"/>
        <v>0</v>
      </c>
      <c r="R89" s="261">
        <f t="shared" si="5"/>
        <v>0</v>
      </c>
      <c r="S89" s="261">
        <f t="shared" si="5"/>
        <v>0</v>
      </c>
      <c r="T89" s="261">
        <f t="shared" si="5"/>
        <v>0</v>
      </c>
      <c r="U89" s="261">
        <f t="shared" si="5"/>
        <v>0</v>
      </c>
      <c r="V89" s="261">
        <f t="shared" si="5"/>
        <v>0</v>
      </c>
      <c r="W89" s="261">
        <f t="shared" si="5"/>
        <v>0</v>
      </c>
      <c r="X89" s="261">
        <f t="shared" si="5"/>
        <v>0</v>
      </c>
      <c r="Y89" s="261">
        <f t="shared" si="5"/>
        <v>0</v>
      </c>
      <c r="DA89" s="70"/>
    </row>
    <row r="90" spans="1:105" ht="12" customHeight="1" x14ac:dyDescent="0.25">
      <c r="A90" s="60" t="s">
        <v>1533</v>
      </c>
      <c r="B90" s="262">
        <v>0</v>
      </c>
      <c r="C90" s="262">
        <v>0</v>
      </c>
      <c r="D90" s="262">
        <v>0</v>
      </c>
      <c r="E90" s="262">
        <v>0</v>
      </c>
      <c r="F90" s="262">
        <v>0</v>
      </c>
      <c r="G90" s="262">
        <v>0</v>
      </c>
      <c r="H90" s="262">
        <v>0</v>
      </c>
      <c r="I90" s="262">
        <v>0</v>
      </c>
      <c r="J90" s="262">
        <v>0</v>
      </c>
      <c r="K90" s="262">
        <v>0</v>
      </c>
      <c r="L90" s="262">
        <v>0</v>
      </c>
      <c r="M90" s="262">
        <v>0</v>
      </c>
      <c r="N90" s="262">
        <v>0</v>
      </c>
      <c r="O90" s="262">
        <v>0</v>
      </c>
      <c r="P90" s="262">
        <v>0</v>
      </c>
      <c r="Q90" s="262">
        <v>0</v>
      </c>
      <c r="R90" s="262">
        <v>0</v>
      </c>
      <c r="S90" s="262">
        <v>0</v>
      </c>
      <c r="T90" s="262">
        <v>0</v>
      </c>
      <c r="U90" s="262">
        <v>0</v>
      </c>
      <c r="V90" s="262">
        <v>0</v>
      </c>
      <c r="W90" s="262">
        <v>0</v>
      </c>
      <c r="X90" s="262">
        <v>0</v>
      </c>
      <c r="Y90" s="262">
        <v>0</v>
      </c>
      <c r="DA90" s="72" t="s">
        <v>1770</v>
      </c>
    </row>
    <row r="91" spans="1:105" ht="12" customHeight="1" x14ac:dyDescent="0.25">
      <c r="A91" s="59" t="s">
        <v>28</v>
      </c>
      <c r="B91" s="230">
        <v>0</v>
      </c>
      <c r="C91" s="230">
        <v>0</v>
      </c>
      <c r="D91" s="230">
        <v>0</v>
      </c>
      <c r="E91" s="230">
        <v>0</v>
      </c>
      <c r="F91" s="230">
        <v>0</v>
      </c>
      <c r="G91" s="230">
        <v>0</v>
      </c>
      <c r="H91" s="230">
        <v>0</v>
      </c>
      <c r="I91" s="230">
        <v>0</v>
      </c>
      <c r="J91" s="230">
        <v>0</v>
      </c>
      <c r="K91" s="230">
        <v>0</v>
      </c>
      <c r="L91" s="230">
        <v>0</v>
      </c>
      <c r="M91" s="230">
        <v>0</v>
      </c>
      <c r="N91" s="230">
        <v>0</v>
      </c>
      <c r="O91" s="230">
        <v>0</v>
      </c>
      <c r="P91" s="230">
        <v>0</v>
      </c>
      <c r="Q91" s="230">
        <v>0</v>
      </c>
      <c r="R91" s="230">
        <v>0</v>
      </c>
      <c r="S91" s="230">
        <v>0</v>
      </c>
      <c r="T91" s="230">
        <v>0</v>
      </c>
      <c r="U91" s="230">
        <v>0</v>
      </c>
      <c r="V91" s="230">
        <v>0</v>
      </c>
      <c r="W91" s="230">
        <v>0</v>
      </c>
      <c r="X91" s="230">
        <v>0</v>
      </c>
      <c r="Y91" s="230">
        <v>0</v>
      </c>
      <c r="DA91" s="71" t="s">
        <v>1771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0</v>
      </c>
      <c r="DA92" s="122" t="s">
        <v>1772</v>
      </c>
    </row>
    <row r="93" spans="1:105" ht="12" customHeight="1" x14ac:dyDescent="0.25">
      <c r="A93" s="59" t="s">
        <v>159</v>
      </c>
      <c r="B93" s="295">
        <v>0</v>
      </c>
      <c r="C93" s="295">
        <v>0</v>
      </c>
      <c r="D93" s="295">
        <v>0</v>
      </c>
      <c r="E93" s="295">
        <v>0</v>
      </c>
      <c r="F93" s="295">
        <v>0</v>
      </c>
      <c r="G93" s="295">
        <v>0</v>
      </c>
      <c r="H93" s="295">
        <v>0</v>
      </c>
      <c r="I93" s="295">
        <v>0</v>
      </c>
      <c r="J93" s="295">
        <v>0</v>
      </c>
      <c r="K93" s="295">
        <v>0</v>
      </c>
      <c r="L93" s="295">
        <v>0</v>
      </c>
      <c r="M93" s="295">
        <v>0</v>
      </c>
      <c r="N93" s="295">
        <v>0</v>
      </c>
      <c r="O93" s="295">
        <v>0</v>
      </c>
      <c r="P93" s="295">
        <v>0</v>
      </c>
      <c r="Q93" s="295">
        <v>0</v>
      </c>
      <c r="R93" s="295">
        <v>0</v>
      </c>
      <c r="S93" s="295">
        <v>0</v>
      </c>
      <c r="T93" s="295">
        <v>0</v>
      </c>
      <c r="U93" s="295">
        <v>0</v>
      </c>
      <c r="V93" s="295">
        <v>0</v>
      </c>
      <c r="W93" s="295">
        <v>0</v>
      </c>
      <c r="X93" s="295">
        <v>0</v>
      </c>
      <c r="Y93" s="295">
        <v>0</v>
      </c>
      <c r="DA93" s="122" t="s">
        <v>1773</v>
      </c>
    </row>
    <row r="94" spans="1:105" ht="12" customHeight="1" x14ac:dyDescent="0.25">
      <c r="A94" s="59" t="s">
        <v>32</v>
      </c>
      <c r="B94" s="295">
        <v>0</v>
      </c>
      <c r="C94" s="295">
        <v>0</v>
      </c>
      <c r="D94" s="295">
        <v>0</v>
      </c>
      <c r="E94" s="295">
        <v>0</v>
      </c>
      <c r="F94" s="295">
        <v>0</v>
      </c>
      <c r="G94" s="295">
        <v>0</v>
      </c>
      <c r="H94" s="295">
        <v>0</v>
      </c>
      <c r="I94" s="295">
        <v>0</v>
      </c>
      <c r="J94" s="295">
        <v>0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1774</v>
      </c>
    </row>
    <row r="95" spans="1:105" ht="12" customHeight="1" x14ac:dyDescent="0.25">
      <c r="A95" s="59" t="s">
        <v>35</v>
      </c>
      <c r="B95" s="295">
        <v>0</v>
      </c>
      <c r="C95" s="295">
        <v>0</v>
      </c>
      <c r="D95" s="295">
        <v>0</v>
      </c>
      <c r="E95" s="295">
        <v>0</v>
      </c>
      <c r="F95" s="295">
        <v>0</v>
      </c>
      <c r="G95" s="295">
        <v>0</v>
      </c>
      <c r="H95" s="295">
        <v>0</v>
      </c>
      <c r="I95" s="295">
        <v>0</v>
      </c>
      <c r="J95" s="295">
        <v>0</v>
      </c>
      <c r="K95" s="295">
        <v>0</v>
      </c>
      <c r="L95" s="295">
        <v>0</v>
      </c>
      <c r="M95" s="295">
        <v>0</v>
      </c>
      <c r="N95" s="295">
        <v>0</v>
      </c>
      <c r="O95" s="295">
        <v>0</v>
      </c>
      <c r="P95" s="295">
        <v>0</v>
      </c>
      <c r="Q95" s="295">
        <v>0</v>
      </c>
      <c r="R95" s="295">
        <v>0</v>
      </c>
      <c r="S95" s="295">
        <v>0</v>
      </c>
      <c r="T95" s="295">
        <v>0</v>
      </c>
      <c r="U95" s="295">
        <v>0</v>
      </c>
      <c r="V95" s="295">
        <v>0</v>
      </c>
      <c r="W95" s="295">
        <v>0</v>
      </c>
      <c r="X95" s="295">
        <v>0</v>
      </c>
      <c r="Y95" s="295">
        <v>0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0</v>
      </c>
      <c r="C97" s="279">
        <v>0</v>
      </c>
      <c r="D97" s="279">
        <v>0</v>
      </c>
      <c r="E97" s="279">
        <v>0</v>
      </c>
      <c r="F97" s="279">
        <v>0</v>
      </c>
      <c r="G97" s="279">
        <v>0</v>
      </c>
      <c r="H97" s="279">
        <v>0</v>
      </c>
      <c r="I97" s="279">
        <v>0</v>
      </c>
      <c r="J97" s="279">
        <v>0</v>
      </c>
      <c r="K97" s="279">
        <v>0</v>
      </c>
      <c r="L97" s="279">
        <v>0</v>
      </c>
      <c r="M97" s="279">
        <v>0</v>
      </c>
      <c r="N97" s="279">
        <v>0</v>
      </c>
      <c r="O97" s="279">
        <v>0</v>
      </c>
      <c r="P97" s="279">
        <v>0</v>
      </c>
      <c r="Q97" s="279">
        <v>0</v>
      </c>
      <c r="R97" s="279">
        <v>0</v>
      </c>
      <c r="S97" s="279">
        <v>0</v>
      </c>
      <c r="T97" s="279">
        <v>0</v>
      </c>
      <c r="U97" s="279">
        <v>0</v>
      </c>
      <c r="V97" s="279">
        <v>0</v>
      </c>
      <c r="W97" s="279">
        <v>0</v>
      </c>
      <c r="X97" s="279">
        <v>0</v>
      </c>
      <c r="Y97" s="279">
        <v>0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0</v>
      </c>
      <c r="C99" s="223">
        <f t="shared" si="6"/>
        <v>0</v>
      </c>
      <c r="D99" s="223">
        <f t="shared" si="6"/>
        <v>0</v>
      </c>
      <c r="E99" s="223">
        <f t="shared" si="6"/>
        <v>0</v>
      </c>
      <c r="F99" s="223">
        <f t="shared" si="6"/>
        <v>0</v>
      </c>
      <c r="G99" s="223">
        <f t="shared" si="6"/>
        <v>0</v>
      </c>
      <c r="H99" s="223">
        <f t="shared" si="6"/>
        <v>0</v>
      </c>
      <c r="I99" s="223">
        <f t="shared" si="6"/>
        <v>0</v>
      </c>
      <c r="J99" s="223">
        <f t="shared" si="6"/>
        <v>0</v>
      </c>
      <c r="K99" s="223">
        <f t="shared" si="6"/>
        <v>0</v>
      </c>
      <c r="L99" s="223">
        <f t="shared" si="6"/>
        <v>0</v>
      </c>
      <c r="M99" s="223">
        <f t="shared" si="6"/>
        <v>0</v>
      </c>
      <c r="N99" s="223">
        <f t="shared" si="6"/>
        <v>0</v>
      </c>
      <c r="O99" s="223">
        <f t="shared" si="6"/>
        <v>0</v>
      </c>
      <c r="P99" s="223">
        <f t="shared" si="6"/>
        <v>0</v>
      </c>
      <c r="Q99" s="223">
        <f t="shared" si="6"/>
        <v>0</v>
      </c>
      <c r="R99" s="223">
        <f t="shared" si="6"/>
        <v>0</v>
      </c>
      <c r="S99" s="223">
        <f t="shared" si="6"/>
        <v>0</v>
      </c>
      <c r="T99" s="223">
        <f t="shared" si="6"/>
        <v>0</v>
      </c>
      <c r="U99" s="223">
        <f t="shared" si="6"/>
        <v>0</v>
      </c>
      <c r="V99" s="223">
        <f t="shared" si="6"/>
        <v>0</v>
      </c>
      <c r="W99" s="223">
        <f t="shared" si="6"/>
        <v>0</v>
      </c>
      <c r="X99" s="223">
        <f t="shared" si="6"/>
        <v>0</v>
      </c>
      <c r="Y99" s="223">
        <f t="shared" si="6"/>
        <v>0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</v>
      </c>
      <c r="C104" s="260">
        <v>0</v>
      </c>
      <c r="D104" s="260">
        <v>0</v>
      </c>
      <c r="E104" s="260">
        <v>0</v>
      </c>
      <c r="F104" s="260">
        <v>0</v>
      </c>
      <c r="G104" s="260">
        <v>0</v>
      </c>
      <c r="H104" s="260">
        <v>0</v>
      </c>
      <c r="I104" s="260">
        <v>0</v>
      </c>
      <c r="J104" s="260">
        <v>0</v>
      </c>
      <c r="K104" s="260">
        <v>0</v>
      </c>
      <c r="L104" s="260">
        <v>0</v>
      </c>
      <c r="M104" s="260">
        <v>0</v>
      </c>
      <c r="N104" s="260">
        <v>0</v>
      </c>
      <c r="O104" s="260">
        <v>0</v>
      </c>
      <c r="P104" s="260">
        <v>0</v>
      </c>
      <c r="Q104" s="260">
        <v>0</v>
      </c>
      <c r="R104" s="260">
        <v>0</v>
      </c>
      <c r="S104" s="260">
        <v>0</v>
      </c>
      <c r="T104" s="260">
        <v>0</v>
      </c>
      <c r="U104" s="260">
        <v>0</v>
      </c>
      <c r="V104" s="260">
        <v>0</v>
      </c>
      <c r="W104" s="260">
        <v>0</v>
      </c>
      <c r="X104" s="260">
        <v>0</v>
      </c>
      <c r="Y104" s="260">
        <v>0</v>
      </c>
      <c r="DA104" s="68" t="s">
        <v>1782</v>
      </c>
    </row>
    <row r="105" spans="1:105" ht="12" customHeight="1" x14ac:dyDescent="0.25">
      <c r="A105" s="37" t="s">
        <v>159</v>
      </c>
      <c r="B105" s="226">
        <v>0</v>
      </c>
      <c r="C105" s="226">
        <v>0</v>
      </c>
      <c r="D105" s="226">
        <v>0</v>
      </c>
      <c r="E105" s="226">
        <v>0</v>
      </c>
      <c r="F105" s="226">
        <v>0</v>
      </c>
      <c r="G105" s="226">
        <v>0</v>
      </c>
      <c r="H105" s="226">
        <v>0</v>
      </c>
      <c r="I105" s="226">
        <v>0</v>
      </c>
      <c r="J105" s="226">
        <v>0</v>
      </c>
      <c r="K105" s="226">
        <v>0</v>
      </c>
      <c r="L105" s="226">
        <v>0</v>
      </c>
      <c r="M105" s="226">
        <v>0</v>
      </c>
      <c r="N105" s="226">
        <v>0</v>
      </c>
      <c r="O105" s="226">
        <v>0</v>
      </c>
      <c r="P105" s="226">
        <v>0</v>
      </c>
      <c r="Q105" s="226">
        <v>0</v>
      </c>
      <c r="R105" s="226">
        <v>0</v>
      </c>
      <c r="S105" s="226">
        <v>0</v>
      </c>
      <c r="T105" s="226">
        <v>0</v>
      </c>
      <c r="U105" s="226">
        <v>0</v>
      </c>
      <c r="V105" s="226">
        <v>0</v>
      </c>
      <c r="W105" s="226">
        <v>0</v>
      </c>
      <c r="X105" s="226">
        <v>0</v>
      </c>
      <c r="Y105" s="226">
        <v>0</v>
      </c>
      <c r="DA105" s="69" t="s">
        <v>1783</v>
      </c>
    </row>
    <row r="106" spans="1:105" ht="12" customHeight="1" x14ac:dyDescent="0.25">
      <c r="A106" s="37" t="s">
        <v>35</v>
      </c>
      <c r="B106" s="226">
        <v>0</v>
      </c>
      <c r="C106" s="226">
        <v>0</v>
      </c>
      <c r="D106" s="226">
        <v>0</v>
      </c>
      <c r="E106" s="226">
        <v>0</v>
      </c>
      <c r="F106" s="226">
        <v>0</v>
      </c>
      <c r="G106" s="226">
        <v>0</v>
      </c>
      <c r="H106" s="226">
        <v>0</v>
      </c>
      <c r="I106" s="226">
        <v>0</v>
      </c>
      <c r="J106" s="226">
        <v>0</v>
      </c>
      <c r="K106" s="226">
        <v>0</v>
      </c>
      <c r="L106" s="226">
        <v>0</v>
      </c>
      <c r="M106" s="226">
        <v>0</v>
      </c>
      <c r="N106" s="226">
        <v>0</v>
      </c>
      <c r="O106" s="226">
        <v>0</v>
      </c>
      <c r="P106" s="226">
        <v>0</v>
      </c>
      <c r="Q106" s="226">
        <v>0</v>
      </c>
      <c r="R106" s="226">
        <v>0</v>
      </c>
      <c r="S106" s="226">
        <v>0</v>
      </c>
      <c r="T106" s="226">
        <v>0</v>
      </c>
      <c r="U106" s="226">
        <v>0</v>
      </c>
      <c r="V106" s="226">
        <v>0</v>
      </c>
      <c r="W106" s="226">
        <v>0</v>
      </c>
      <c r="X106" s="226">
        <v>0</v>
      </c>
      <c r="Y106" s="226">
        <v>0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0</v>
      </c>
      <c r="C110" s="261">
        <f t="shared" si="7"/>
        <v>0</v>
      </c>
      <c r="D110" s="261">
        <f t="shared" si="7"/>
        <v>0</v>
      </c>
      <c r="E110" s="261">
        <f t="shared" si="7"/>
        <v>0</v>
      </c>
      <c r="F110" s="261">
        <f t="shared" si="7"/>
        <v>0</v>
      </c>
      <c r="G110" s="261">
        <f t="shared" si="7"/>
        <v>0</v>
      </c>
      <c r="H110" s="261">
        <f t="shared" si="7"/>
        <v>0</v>
      </c>
      <c r="I110" s="261">
        <f t="shared" si="7"/>
        <v>0</v>
      </c>
      <c r="J110" s="261">
        <f t="shared" si="7"/>
        <v>0</v>
      </c>
      <c r="K110" s="261">
        <f t="shared" si="7"/>
        <v>0</v>
      </c>
      <c r="L110" s="261">
        <f t="shared" si="7"/>
        <v>0</v>
      </c>
      <c r="M110" s="261">
        <f t="shared" si="7"/>
        <v>0</v>
      </c>
      <c r="N110" s="261">
        <f t="shared" si="7"/>
        <v>0</v>
      </c>
      <c r="O110" s="261">
        <f t="shared" si="7"/>
        <v>0</v>
      </c>
      <c r="P110" s="261">
        <f t="shared" si="7"/>
        <v>0</v>
      </c>
      <c r="Q110" s="261">
        <f t="shared" si="7"/>
        <v>0</v>
      </c>
      <c r="R110" s="261">
        <f t="shared" si="7"/>
        <v>0</v>
      </c>
      <c r="S110" s="261">
        <f t="shared" si="7"/>
        <v>0</v>
      </c>
      <c r="T110" s="261">
        <f t="shared" si="7"/>
        <v>0</v>
      </c>
      <c r="U110" s="261">
        <f t="shared" si="7"/>
        <v>0</v>
      </c>
      <c r="V110" s="261">
        <f t="shared" si="7"/>
        <v>0</v>
      </c>
      <c r="W110" s="261">
        <f t="shared" si="7"/>
        <v>0</v>
      </c>
      <c r="X110" s="261">
        <f t="shared" si="7"/>
        <v>0</v>
      </c>
      <c r="Y110" s="261">
        <f t="shared" si="7"/>
        <v>0</v>
      </c>
      <c r="DA110" s="70"/>
    </row>
    <row r="111" spans="1:105" ht="12" customHeight="1" x14ac:dyDescent="0.25">
      <c r="A111" s="60" t="s">
        <v>1554</v>
      </c>
      <c r="B111" s="262">
        <v>0</v>
      </c>
      <c r="C111" s="262">
        <v>0</v>
      </c>
      <c r="D111" s="262">
        <v>0</v>
      </c>
      <c r="E111" s="262">
        <v>0</v>
      </c>
      <c r="F111" s="262">
        <v>0</v>
      </c>
      <c r="G111" s="262">
        <v>0</v>
      </c>
      <c r="H111" s="262">
        <v>0</v>
      </c>
      <c r="I111" s="262">
        <v>0</v>
      </c>
      <c r="J111" s="262">
        <v>0</v>
      </c>
      <c r="K111" s="262">
        <v>0</v>
      </c>
      <c r="L111" s="262">
        <v>0</v>
      </c>
      <c r="M111" s="262">
        <v>0</v>
      </c>
      <c r="N111" s="262">
        <v>0</v>
      </c>
      <c r="O111" s="262">
        <v>0</v>
      </c>
      <c r="P111" s="262">
        <v>0</v>
      </c>
      <c r="Q111" s="262">
        <v>0</v>
      </c>
      <c r="R111" s="262">
        <v>0</v>
      </c>
      <c r="S111" s="262">
        <v>0</v>
      </c>
      <c r="T111" s="262">
        <v>0</v>
      </c>
      <c r="U111" s="262">
        <v>0</v>
      </c>
      <c r="V111" s="262">
        <v>0</v>
      </c>
      <c r="W111" s="262">
        <v>0</v>
      </c>
      <c r="X111" s="262">
        <v>0</v>
      </c>
      <c r="Y111" s="262">
        <v>0</v>
      </c>
      <c r="DA111" s="72" t="s">
        <v>1788</v>
      </c>
    </row>
    <row r="112" spans="1:105" ht="12" customHeight="1" x14ac:dyDescent="0.25">
      <c r="A112" s="59" t="s">
        <v>28</v>
      </c>
      <c r="B112" s="230">
        <v>0</v>
      </c>
      <c r="C112" s="230">
        <v>0</v>
      </c>
      <c r="D112" s="230">
        <v>0</v>
      </c>
      <c r="E112" s="230">
        <v>0</v>
      </c>
      <c r="F112" s="230">
        <v>0</v>
      </c>
      <c r="G112" s="230">
        <v>0</v>
      </c>
      <c r="H112" s="230">
        <v>0</v>
      </c>
      <c r="I112" s="230">
        <v>0</v>
      </c>
      <c r="J112" s="230">
        <v>0</v>
      </c>
      <c r="K112" s="230">
        <v>0</v>
      </c>
      <c r="L112" s="230">
        <v>0</v>
      </c>
      <c r="M112" s="230">
        <v>0</v>
      </c>
      <c r="N112" s="230">
        <v>0</v>
      </c>
      <c r="O112" s="230">
        <v>0</v>
      </c>
      <c r="P112" s="230">
        <v>0</v>
      </c>
      <c r="Q112" s="230">
        <v>0</v>
      </c>
      <c r="R112" s="230">
        <v>0</v>
      </c>
      <c r="S112" s="230">
        <v>0</v>
      </c>
      <c r="T112" s="230">
        <v>0</v>
      </c>
      <c r="U112" s="230">
        <v>0</v>
      </c>
      <c r="V112" s="230">
        <v>0</v>
      </c>
      <c r="W112" s="230">
        <v>0</v>
      </c>
      <c r="X112" s="230">
        <v>0</v>
      </c>
      <c r="Y112" s="230">
        <v>0</v>
      </c>
      <c r="DA112" s="71" t="s">
        <v>1789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1790</v>
      </c>
    </row>
    <row r="114" spans="1:105" ht="12" customHeight="1" x14ac:dyDescent="0.25">
      <c r="A114" s="59" t="s">
        <v>159</v>
      </c>
      <c r="B114" s="295">
        <v>0</v>
      </c>
      <c r="C114" s="295">
        <v>0</v>
      </c>
      <c r="D114" s="295">
        <v>0</v>
      </c>
      <c r="E114" s="295">
        <v>0</v>
      </c>
      <c r="F114" s="295">
        <v>0</v>
      </c>
      <c r="G114" s="295">
        <v>0</v>
      </c>
      <c r="H114" s="295">
        <v>0</v>
      </c>
      <c r="I114" s="295">
        <v>0</v>
      </c>
      <c r="J114" s="295">
        <v>0</v>
      </c>
      <c r="K114" s="295">
        <v>0</v>
      </c>
      <c r="L114" s="295">
        <v>0</v>
      </c>
      <c r="M114" s="295">
        <v>0</v>
      </c>
      <c r="N114" s="295">
        <v>0</v>
      </c>
      <c r="O114" s="295">
        <v>0</v>
      </c>
      <c r="P114" s="295">
        <v>0</v>
      </c>
      <c r="Q114" s="295">
        <v>0</v>
      </c>
      <c r="R114" s="295">
        <v>0</v>
      </c>
      <c r="S114" s="295">
        <v>0</v>
      </c>
      <c r="T114" s="295">
        <v>0</v>
      </c>
      <c r="U114" s="295">
        <v>0</v>
      </c>
      <c r="V114" s="295">
        <v>0</v>
      </c>
      <c r="W114" s="295">
        <v>0</v>
      </c>
      <c r="X114" s="295">
        <v>0</v>
      </c>
      <c r="Y114" s="295">
        <v>0</v>
      </c>
      <c r="DA114" s="122" t="s">
        <v>1791</v>
      </c>
    </row>
    <row r="115" spans="1:105" ht="12" customHeight="1" x14ac:dyDescent="0.25">
      <c r="A115" s="59" t="s">
        <v>32</v>
      </c>
      <c r="B115" s="295">
        <v>0</v>
      </c>
      <c r="C115" s="295">
        <v>0</v>
      </c>
      <c r="D115" s="295">
        <v>0</v>
      </c>
      <c r="E115" s="295">
        <v>0</v>
      </c>
      <c r="F115" s="295">
        <v>0</v>
      </c>
      <c r="G115" s="295">
        <v>0</v>
      </c>
      <c r="H115" s="295">
        <v>0</v>
      </c>
      <c r="I115" s="295">
        <v>0</v>
      </c>
      <c r="J115" s="295">
        <v>0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1792</v>
      </c>
    </row>
    <row r="116" spans="1:105" ht="12" customHeight="1" x14ac:dyDescent="0.25">
      <c r="A116" s="59" t="s">
        <v>35</v>
      </c>
      <c r="B116" s="295">
        <v>0</v>
      </c>
      <c r="C116" s="295">
        <v>0</v>
      </c>
      <c r="D116" s="295">
        <v>0</v>
      </c>
      <c r="E116" s="295">
        <v>0</v>
      </c>
      <c r="F116" s="295">
        <v>0</v>
      </c>
      <c r="G116" s="295">
        <v>0</v>
      </c>
      <c r="H116" s="295">
        <v>0</v>
      </c>
      <c r="I116" s="295">
        <v>0</v>
      </c>
      <c r="J116" s="295">
        <v>0</v>
      </c>
      <c r="K116" s="295">
        <v>0</v>
      </c>
      <c r="L116" s="295">
        <v>0</v>
      </c>
      <c r="M116" s="295">
        <v>0</v>
      </c>
      <c r="N116" s="295">
        <v>0</v>
      </c>
      <c r="O116" s="295">
        <v>0</v>
      </c>
      <c r="P116" s="295">
        <v>0</v>
      </c>
      <c r="Q116" s="295">
        <v>0</v>
      </c>
      <c r="R116" s="295">
        <v>0</v>
      </c>
      <c r="S116" s="295">
        <v>0</v>
      </c>
      <c r="T116" s="295">
        <v>0</v>
      </c>
      <c r="U116" s="295">
        <v>0</v>
      </c>
      <c r="V116" s="295">
        <v>0</v>
      </c>
      <c r="W116" s="295">
        <v>0</v>
      </c>
      <c r="X116" s="295">
        <v>0</v>
      </c>
      <c r="Y116" s="295">
        <v>0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0</v>
      </c>
      <c r="C119" s="261">
        <f t="shared" si="8"/>
        <v>0</v>
      </c>
      <c r="D119" s="261">
        <f t="shared" si="8"/>
        <v>0</v>
      </c>
      <c r="E119" s="261">
        <f t="shared" si="8"/>
        <v>0</v>
      </c>
      <c r="F119" s="261">
        <f t="shared" si="8"/>
        <v>0</v>
      </c>
      <c r="G119" s="261">
        <f t="shared" si="8"/>
        <v>0</v>
      </c>
      <c r="H119" s="261">
        <f t="shared" si="8"/>
        <v>0</v>
      </c>
      <c r="I119" s="261">
        <f t="shared" si="8"/>
        <v>0</v>
      </c>
      <c r="J119" s="261">
        <f t="shared" si="8"/>
        <v>0</v>
      </c>
      <c r="K119" s="261">
        <f t="shared" si="8"/>
        <v>0</v>
      </c>
      <c r="L119" s="261">
        <f t="shared" si="8"/>
        <v>0</v>
      </c>
      <c r="M119" s="261">
        <f t="shared" si="8"/>
        <v>0</v>
      </c>
      <c r="N119" s="261">
        <f t="shared" si="8"/>
        <v>0</v>
      </c>
      <c r="O119" s="261">
        <f t="shared" si="8"/>
        <v>0</v>
      </c>
      <c r="P119" s="261">
        <f t="shared" si="8"/>
        <v>0</v>
      </c>
      <c r="Q119" s="261">
        <f t="shared" si="8"/>
        <v>0</v>
      </c>
      <c r="R119" s="261">
        <f t="shared" si="8"/>
        <v>0</v>
      </c>
      <c r="S119" s="261">
        <f t="shared" si="8"/>
        <v>0</v>
      </c>
      <c r="T119" s="261">
        <f t="shared" si="8"/>
        <v>0</v>
      </c>
      <c r="U119" s="261">
        <f t="shared" si="8"/>
        <v>0</v>
      </c>
      <c r="V119" s="261">
        <f t="shared" si="8"/>
        <v>0</v>
      </c>
      <c r="W119" s="261">
        <f t="shared" si="8"/>
        <v>0</v>
      </c>
      <c r="X119" s="261">
        <f t="shared" si="8"/>
        <v>0</v>
      </c>
      <c r="Y119" s="261">
        <f t="shared" si="8"/>
        <v>0</v>
      </c>
      <c r="DA119" s="70"/>
    </row>
    <row r="120" spans="1:105" ht="12" customHeight="1" x14ac:dyDescent="0.25">
      <c r="A120" s="60" t="s">
        <v>1566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X120" s="262">
        <v>0</v>
      </c>
      <c r="Y120" s="262">
        <v>0</v>
      </c>
      <c r="DA120" s="72" t="s">
        <v>1796</v>
      </c>
    </row>
    <row r="121" spans="1:105" ht="12" customHeight="1" x14ac:dyDescent="0.25">
      <c r="A121" s="59" t="s">
        <v>28</v>
      </c>
      <c r="B121" s="230">
        <v>0</v>
      </c>
      <c r="C121" s="230">
        <v>0</v>
      </c>
      <c r="D121" s="230">
        <v>0</v>
      </c>
      <c r="E121" s="230">
        <v>0</v>
      </c>
      <c r="F121" s="230">
        <v>0</v>
      </c>
      <c r="G121" s="230">
        <v>0</v>
      </c>
      <c r="H121" s="230">
        <v>0</v>
      </c>
      <c r="I121" s="230">
        <v>0</v>
      </c>
      <c r="J121" s="230">
        <v>0</v>
      </c>
      <c r="K121" s="230">
        <v>0</v>
      </c>
      <c r="L121" s="230">
        <v>0</v>
      </c>
      <c r="M121" s="230">
        <v>0</v>
      </c>
      <c r="N121" s="230">
        <v>0</v>
      </c>
      <c r="O121" s="230">
        <v>0</v>
      </c>
      <c r="P121" s="230">
        <v>0</v>
      </c>
      <c r="Q121" s="230">
        <v>0</v>
      </c>
      <c r="R121" s="230">
        <v>0</v>
      </c>
      <c r="S121" s="230">
        <v>0</v>
      </c>
      <c r="T121" s="230">
        <v>0</v>
      </c>
      <c r="U121" s="230">
        <v>0</v>
      </c>
      <c r="V121" s="230">
        <v>0</v>
      </c>
      <c r="W121" s="230">
        <v>0</v>
      </c>
      <c r="X121" s="230">
        <v>0</v>
      </c>
      <c r="Y121" s="230">
        <v>0</v>
      </c>
      <c r="DA121" s="71" t="s">
        <v>1797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1798</v>
      </c>
    </row>
    <row r="123" spans="1:105" ht="12" customHeight="1" x14ac:dyDescent="0.25">
      <c r="A123" s="59" t="s">
        <v>159</v>
      </c>
      <c r="B123" s="295">
        <v>0</v>
      </c>
      <c r="C123" s="295">
        <v>0</v>
      </c>
      <c r="D123" s="295">
        <v>0</v>
      </c>
      <c r="E123" s="295">
        <v>0</v>
      </c>
      <c r="F123" s="295">
        <v>0</v>
      </c>
      <c r="G123" s="295">
        <v>0</v>
      </c>
      <c r="H123" s="295">
        <v>0</v>
      </c>
      <c r="I123" s="295">
        <v>0</v>
      </c>
      <c r="J123" s="295">
        <v>0</v>
      </c>
      <c r="K123" s="295">
        <v>0</v>
      </c>
      <c r="L123" s="295">
        <v>0</v>
      </c>
      <c r="M123" s="295">
        <v>0</v>
      </c>
      <c r="N123" s="295">
        <v>0</v>
      </c>
      <c r="O123" s="295">
        <v>0</v>
      </c>
      <c r="P123" s="295">
        <v>0</v>
      </c>
      <c r="Q123" s="295">
        <v>0</v>
      </c>
      <c r="R123" s="295">
        <v>0</v>
      </c>
      <c r="S123" s="295">
        <v>0</v>
      </c>
      <c r="T123" s="295">
        <v>0</v>
      </c>
      <c r="U123" s="295">
        <v>0</v>
      </c>
      <c r="V123" s="295">
        <v>0</v>
      </c>
      <c r="W123" s="295">
        <v>0</v>
      </c>
      <c r="X123" s="295">
        <v>0</v>
      </c>
      <c r="Y123" s="295">
        <v>0</v>
      </c>
      <c r="DA123" s="122" t="s">
        <v>1799</v>
      </c>
    </row>
    <row r="124" spans="1:105" ht="12" customHeight="1" x14ac:dyDescent="0.25">
      <c r="A124" s="59" t="s">
        <v>32</v>
      </c>
      <c r="B124" s="295">
        <v>0</v>
      </c>
      <c r="C124" s="295">
        <v>0</v>
      </c>
      <c r="D124" s="295">
        <v>0</v>
      </c>
      <c r="E124" s="295">
        <v>0</v>
      </c>
      <c r="F124" s="295">
        <v>0</v>
      </c>
      <c r="G124" s="295">
        <v>0</v>
      </c>
      <c r="H124" s="295">
        <v>0</v>
      </c>
      <c r="I124" s="295">
        <v>0</v>
      </c>
      <c r="J124" s="295">
        <v>0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1800</v>
      </c>
    </row>
    <row r="125" spans="1:105" ht="12" customHeight="1" x14ac:dyDescent="0.25">
      <c r="A125" s="59" t="s">
        <v>35</v>
      </c>
      <c r="B125" s="295">
        <v>0</v>
      </c>
      <c r="C125" s="295">
        <v>0</v>
      </c>
      <c r="D125" s="295">
        <v>0</v>
      </c>
      <c r="E125" s="295">
        <v>0</v>
      </c>
      <c r="F125" s="295">
        <v>0</v>
      </c>
      <c r="G125" s="295">
        <v>0</v>
      </c>
      <c r="H125" s="295">
        <v>0</v>
      </c>
      <c r="I125" s="295">
        <v>0</v>
      </c>
      <c r="J125" s="295">
        <v>0</v>
      </c>
      <c r="K125" s="295">
        <v>0</v>
      </c>
      <c r="L125" s="295">
        <v>0</v>
      </c>
      <c r="M125" s="295">
        <v>0</v>
      </c>
      <c r="N125" s="295">
        <v>0</v>
      </c>
      <c r="O125" s="295">
        <v>0</v>
      </c>
      <c r="P125" s="295">
        <v>0</v>
      </c>
      <c r="Q125" s="295">
        <v>0</v>
      </c>
      <c r="R125" s="295">
        <v>0</v>
      </c>
      <c r="S125" s="295">
        <v>0</v>
      </c>
      <c r="T125" s="295">
        <v>0</v>
      </c>
      <c r="U125" s="295">
        <v>0</v>
      </c>
      <c r="V125" s="295">
        <v>0</v>
      </c>
      <c r="W125" s="295">
        <v>0</v>
      </c>
      <c r="X125" s="295">
        <v>0</v>
      </c>
      <c r="Y125" s="295">
        <v>0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0</v>
      </c>
      <c r="C128" s="279">
        <v>0</v>
      </c>
      <c r="D128" s="279">
        <v>0</v>
      </c>
      <c r="E128" s="279">
        <v>0</v>
      </c>
      <c r="F128" s="279">
        <v>0</v>
      </c>
      <c r="G128" s="279">
        <v>0</v>
      </c>
      <c r="H128" s="279">
        <v>0</v>
      </c>
      <c r="I128" s="279">
        <v>0</v>
      </c>
      <c r="J128" s="279">
        <v>0</v>
      </c>
      <c r="K128" s="279">
        <v>0</v>
      </c>
      <c r="L128" s="279">
        <v>0</v>
      </c>
      <c r="M128" s="279">
        <v>0</v>
      </c>
      <c r="N128" s="279">
        <v>0</v>
      </c>
      <c r="O128" s="279">
        <v>0</v>
      </c>
      <c r="P128" s="279">
        <v>0</v>
      </c>
      <c r="Q128" s="279">
        <v>0</v>
      </c>
      <c r="R128" s="279">
        <v>0</v>
      </c>
      <c r="S128" s="279">
        <v>0</v>
      </c>
      <c r="T128" s="279">
        <v>0</v>
      </c>
      <c r="U128" s="279">
        <v>0</v>
      </c>
      <c r="V128" s="279">
        <v>0</v>
      </c>
      <c r="W128" s="279">
        <v>0</v>
      </c>
      <c r="X128" s="279">
        <v>0</v>
      </c>
      <c r="Y128" s="279">
        <v>0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0</v>
      </c>
      <c r="C132" s="232">
        <f t="shared" si="9"/>
        <v>0</v>
      </c>
      <c r="D132" s="232">
        <f t="shared" si="9"/>
        <v>0</v>
      </c>
      <c r="E132" s="232">
        <f t="shared" si="9"/>
        <v>0</v>
      </c>
      <c r="F132" s="232">
        <f t="shared" si="9"/>
        <v>0</v>
      </c>
      <c r="G132" s="232">
        <f t="shared" si="9"/>
        <v>0</v>
      </c>
      <c r="H132" s="232">
        <f t="shared" si="9"/>
        <v>0</v>
      </c>
      <c r="I132" s="232">
        <f t="shared" si="9"/>
        <v>0</v>
      </c>
      <c r="J132" s="232">
        <f t="shared" si="9"/>
        <v>0</v>
      </c>
      <c r="K132" s="232">
        <f t="shared" si="9"/>
        <v>0</v>
      </c>
      <c r="L132" s="232">
        <f t="shared" si="9"/>
        <v>0</v>
      </c>
      <c r="M132" s="232">
        <f t="shared" si="9"/>
        <v>0</v>
      </c>
      <c r="N132" s="232">
        <f t="shared" si="9"/>
        <v>0</v>
      </c>
      <c r="O132" s="232">
        <f t="shared" si="9"/>
        <v>0</v>
      </c>
      <c r="P132" s="232">
        <f t="shared" si="9"/>
        <v>0</v>
      </c>
      <c r="Q132" s="232">
        <f t="shared" si="9"/>
        <v>0</v>
      </c>
      <c r="R132" s="232">
        <f t="shared" si="9"/>
        <v>0</v>
      </c>
      <c r="S132" s="232">
        <f t="shared" si="9"/>
        <v>0</v>
      </c>
      <c r="T132" s="232">
        <f t="shared" si="9"/>
        <v>0</v>
      </c>
      <c r="U132" s="232">
        <f t="shared" si="9"/>
        <v>0</v>
      </c>
      <c r="V132" s="232">
        <f t="shared" si="9"/>
        <v>0</v>
      </c>
      <c r="W132" s="232">
        <f t="shared" si="9"/>
        <v>0</v>
      </c>
      <c r="X132" s="232">
        <f t="shared" si="9"/>
        <v>0</v>
      </c>
      <c r="Y132" s="232">
        <f t="shared" si="9"/>
        <v>0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0</v>
      </c>
      <c r="C137" s="268">
        <f t="shared" si="14"/>
        <v>0</v>
      </c>
      <c r="D137" s="268">
        <f t="shared" si="14"/>
        <v>0</v>
      </c>
      <c r="E137" s="268">
        <f t="shared" si="14"/>
        <v>0</v>
      </c>
      <c r="F137" s="268">
        <f t="shared" si="14"/>
        <v>0</v>
      </c>
      <c r="G137" s="268">
        <f t="shared" si="14"/>
        <v>0</v>
      </c>
      <c r="H137" s="268">
        <f t="shared" si="14"/>
        <v>0</v>
      </c>
      <c r="I137" s="268">
        <f t="shared" si="14"/>
        <v>0</v>
      </c>
      <c r="J137" s="268">
        <f t="shared" si="14"/>
        <v>0</v>
      </c>
      <c r="K137" s="268">
        <f t="shared" si="14"/>
        <v>0</v>
      </c>
      <c r="L137" s="268">
        <f t="shared" si="14"/>
        <v>0</v>
      </c>
      <c r="M137" s="268">
        <f t="shared" si="14"/>
        <v>0</v>
      </c>
      <c r="N137" s="268">
        <f t="shared" si="14"/>
        <v>0</v>
      </c>
      <c r="O137" s="268">
        <f t="shared" si="14"/>
        <v>0</v>
      </c>
      <c r="P137" s="268">
        <f t="shared" si="14"/>
        <v>0</v>
      </c>
      <c r="Q137" s="268">
        <f t="shared" si="14"/>
        <v>0</v>
      </c>
      <c r="R137" s="268">
        <f t="shared" si="14"/>
        <v>0</v>
      </c>
      <c r="S137" s="268">
        <f t="shared" si="14"/>
        <v>0</v>
      </c>
      <c r="T137" s="268">
        <f t="shared" si="14"/>
        <v>0</v>
      </c>
      <c r="U137" s="268">
        <f t="shared" si="14"/>
        <v>0</v>
      </c>
      <c r="V137" s="268">
        <f t="shared" si="14"/>
        <v>0</v>
      </c>
      <c r="W137" s="268">
        <f t="shared" si="14"/>
        <v>0</v>
      </c>
      <c r="X137" s="268">
        <f t="shared" si="14"/>
        <v>0</v>
      </c>
      <c r="Y137" s="268">
        <f t="shared" si="14"/>
        <v>0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</v>
      </c>
      <c r="C139" s="269">
        <f t="shared" si="16"/>
        <v>0</v>
      </c>
      <c r="D139" s="269">
        <f t="shared" si="16"/>
        <v>0</v>
      </c>
      <c r="E139" s="269">
        <f t="shared" si="16"/>
        <v>0</v>
      </c>
      <c r="F139" s="269">
        <f t="shared" si="16"/>
        <v>0</v>
      </c>
      <c r="G139" s="269">
        <f t="shared" si="16"/>
        <v>0</v>
      </c>
      <c r="H139" s="269">
        <f t="shared" si="16"/>
        <v>0</v>
      </c>
      <c r="I139" s="269">
        <f t="shared" si="16"/>
        <v>0</v>
      </c>
      <c r="J139" s="269">
        <f t="shared" si="16"/>
        <v>0</v>
      </c>
      <c r="K139" s="269">
        <f t="shared" si="16"/>
        <v>0</v>
      </c>
      <c r="L139" s="269">
        <f t="shared" si="16"/>
        <v>0</v>
      </c>
      <c r="M139" s="269">
        <f t="shared" si="16"/>
        <v>0</v>
      </c>
      <c r="N139" s="269">
        <f t="shared" si="16"/>
        <v>0</v>
      </c>
      <c r="O139" s="269">
        <f t="shared" si="16"/>
        <v>0</v>
      </c>
      <c r="P139" s="269">
        <f t="shared" si="16"/>
        <v>0</v>
      </c>
      <c r="Q139" s="269">
        <f t="shared" si="16"/>
        <v>0</v>
      </c>
      <c r="R139" s="269">
        <f t="shared" si="16"/>
        <v>0</v>
      </c>
      <c r="S139" s="269">
        <f t="shared" si="16"/>
        <v>0</v>
      </c>
      <c r="T139" s="269">
        <f t="shared" si="16"/>
        <v>0</v>
      </c>
      <c r="U139" s="269">
        <f t="shared" si="16"/>
        <v>0</v>
      </c>
      <c r="V139" s="269">
        <f t="shared" si="16"/>
        <v>0</v>
      </c>
      <c r="W139" s="269">
        <f t="shared" si="16"/>
        <v>0</v>
      </c>
      <c r="X139" s="269">
        <f t="shared" si="16"/>
        <v>0</v>
      </c>
      <c r="Y139" s="269">
        <f t="shared" si="16"/>
        <v>0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</v>
      </c>
      <c r="C140" s="269">
        <f t="shared" si="17"/>
        <v>0</v>
      </c>
      <c r="D140" s="269">
        <f t="shared" si="17"/>
        <v>0</v>
      </c>
      <c r="E140" s="269">
        <f t="shared" si="17"/>
        <v>0</v>
      </c>
      <c r="F140" s="269">
        <f t="shared" si="17"/>
        <v>0</v>
      </c>
      <c r="G140" s="269">
        <f t="shared" si="17"/>
        <v>0</v>
      </c>
      <c r="H140" s="269">
        <f t="shared" si="17"/>
        <v>0</v>
      </c>
      <c r="I140" s="269">
        <f t="shared" si="17"/>
        <v>0</v>
      </c>
      <c r="J140" s="269">
        <f t="shared" si="17"/>
        <v>0</v>
      </c>
      <c r="K140" s="269">
        <f t="shared" si="17"/>
        <v>0</v>
      </c>
      <c r="L140" s="269">
        <f t="shared" si="17"/>
        <v>0</v>
      </c>
      <c r="M140" s="269">
        <f t="shared" si="17"/>
        <v>0</v>
      </c>
      <c r="N140" s="269">
        <f t="shared" si="17"/>
        <v>0</v>
      </c>
      <c r="O140" s="269">
        <f t="shared" si="17"/>
        <v>0</v>
      </c>
      <c r="P140" s="269">
        <f t="shared" si="17"/>
        <v>0</v>
      </c>
      <c r="Q140" s="269">
        <f t="shared" si="17"/>
        <v>0</v>
      </c>
      <c r="R140" s="269">
        <f t="shared" si="17"/>
        <v>0</v>
      </c>
      <c r="S140" s="269">
        <f t="shared" si="17"/>
        <v>0</v>
      </c>
      <c r="T140" s="269">
        <f t="shared" si="17"/>
        <v>0</v>
      </c>
      <c r="U140" s="269">
        <f t="shared" si="17"/>
        <v>0</v>
      </c>
      <c r="V140" s="269">
        <f t="shared" si="17"/>
        <v>0</v>
      </c>
      <c r="W140" s="269">
        <f t="shared" si="17"/>
        <v>0</v>
      </c>
      <c r="X140" s="269">
        <f t="shared" si="17"/>
        <v>0</v>
      </c>
      <c r="Y140" s="269">
        <f t="shared" si="17"/>
        <v>0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0</v>
      </c>
      <c r="C141" s="269">
        <f t="shared" si="18"/>
        <v>0</v>
      </c>
      <c r="D141" s="269">
        <f t="shared" si="18"/>
        <v>0</v>
      </c>
      <c r="E141" s="269">
        <f t="shared" si="18"/>
        <v>0</v>
      </c>
      <c r="F141" s="269">
        <f t="shared" si="18"/>
        <v>0</v>
      </c>
      <c r="G141" s="269">
        <f t="shared" si="18"/>
        <v>0</v>
      </c>
      <c r="H141" s="269">
        <f t="shared" si="18"/>
        <v>0</v>
      </c>
      <c r="I141" s="269">
        <f t="shared" si="18"/>
        <v>0</v>
      </c>
      <c r="J141" s="269">
        <f t="shared" si="18"/>
        <v>0</v>
      </c>
      <c r="K141" s="269">
        <f t="shared" si="18"/>
        <v>0</v>
      </c>
      <c r="L141" s="269">
        <f t="shared" si="18"/>
        <v>0</v>
      </c>
      <c r="M141" s="269">
        <f t="shared" si="18"/>
        <v>0</v>
      </c>
      <c r="N141" s="269">
        <f t="shared" si="18"/>
        <v>0</v>
      </c>
      <c r="O141" s="269">
        <f t="shared" si="18"/>
        <v>0</v>
      </c>
      <c r="P141" s="269">
        <f t="shared" si="18"/>
        <v>0</v>
      </c>
      <c r="Q141" s="269">
        <f t="shared" si="18"/>
        <v>0</v>
      </c>
      <c r="R141" s="269">
        <f t="shared" si="18"/>
        <v>0</v>
      </c>
      <c r="S141" s="269">
        <f t="shared" si="18"/>
        <v>0</v>
      </c>
      <c r="T141" s="269">
        <f t="shared" si="18"/>
        <v>0</v>
      </c>
      <c r="U141" s="269">
        <f t="shared" si="18"/>
        <v>0</v>
      </c>
      <c r="V141" s="269">
        <f t="shared" si="18"/>
        <v>0</v>
      </c>
      <c r="W141" s="269">
        <f t="shared" si="18"/>
        <v>0</v>
      </c>
      <c r="X141" s="269">
        <f t="shared" si="18"/>
        <v>0</v>
      </c>
      <c r="Y141" s="269">
        <f t="shared" si="18"/>
        <v>0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0</v>
      </c>
      <c r="C143" s="327">
        <f t="shared" si="20"/>
        <v>0</v>
      </c>
      <c r="D143" s="327">
        <f t="shared" si="20"/>
        <v>0</v>
      </c>
      <c r="E143" s="327">
        <f t="shared" si="20"/>
        <v>0</v>
      </c>
      <c r="F143" s="327">
        <f t="shared" si="20"/>
        <v>0</v>
      </c>
      <c r="G143" s="327">
        <f t="shared" si="20"/>
        <v>0</v>
      </c>
      <c r="H143" s="327">
        <f t="shared" si="20"/>
        <v>0</v>
      </c>
      <c r="I143" s="327">
        <f t="shared" si="20"/>
        <v>0</v>
      </c>
      <c r="J143" s="327">
        <f t="shared" si="20"/>
        <v>0</v>
      </c>
      <c r="K143" s="327">
        <f t="shared" si="20"/>
        <v>0</v>
      </c>
      <c r="L143" s="327">
        <f t="shared" si="20"/>
        <v>0</v>
      </c>
      <c r="M143" s="327">
        <f t="shared" si="20"/>
        <v>0</v>
      </c>
      <c r="N143" s="327">
        <f t="shared" si="20"/>
        <v>0</v>
      </c>
      <c r="O143" s="327">
        <f t="shared" si="20"/>
        <v>0</v>
      </c>
      <c r="P143" s="327">
        <f t="shared" si="20"/>
        <v>0</v>
      </c>
      <c r="Q143" s="327">
        <f t="shared" si="20"/>
        <v>0</v>
      </c>
      <c r="R143" s="327">
        <f t="shared" si="20"/>
        <v>0</v>
      </c>
      <c r="S143" s="327">
        <f t="shared" si="20"/>
        <v>0</v>
      </c>
      <c r="T143" s="327">
        <f t="shared" si="20"/>
        <v>0</v>
      </c>
      <c r="U143" s="327">
        <f t="shared" si="20"/>
        <v>0</v>
      </c>
      <c r="V143" s="327">
        <f t="shared" si="20"/>
        <v>0</v>
      </c>
      <c r="W143" s="327">
        <f t="shared" si="20"/>
        <v>0</v>
      </c>
      <c r="X143" s="327">
        <f t="shared" si="20"/>
        <v>0</v>
      </c>
      <c r="Y143" s="327">
        <f t="shared" si="20"/>
        <v>0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</v>
      </c>
      <c r="C144" s="310">
        <f t="shared" si="21"/>
        <v>0</v>
      </c>
      <c r="D144" s="310">
        <f t="shared" si="21"/>
        <v>0</v>
      </c>
      <c r="E144" s="310">
        <f t="shared" si="21"/>
        <v>0</v>
      </c>
      <c r="F144" s="310">
        <f t="shared" si="21"/>
        <v>0</v>
      </c>
      <c r="G144" s="310">
        <f t="shared" si="21"/>
        <v>0</v>
      </c>
      <c r="H144" s="310">
        <f t="shared" si="21"/>
        <v>0</v>
      </c>
      <c r="I144" s="310">
        <f t="shared" si="21"/>
        <v>0</v>
      </c>
      <c r="J144" s="310">
        <f t="shared" si="21"/>
        <v>0</v>
      </c>
      <c r="K144" s="310">
        <f t="shared" si="21"/>
        <v>0</v>
      </c>
      <c r="L144" s="310">
        <f t="shared" si="21"/>
        <v>0</v>
      </c>
      <c r="M144" s="310">
        <f t="shared" si="21"/>
        <v>0</v>
      </c>
      <c r="N144" s="310">
        <f t="shared" si="21"/>
        <v>0</v>
      </c>
      <c r="O144" s="310">
        <f t="shared" si="21"/>
        <v>0</v>
      </c>
      <c r="P144" s="310">
        <f t="shared" si="21"/>
        <v>0</v>
      </c>
      <c r="Q144" s="310">
        <f t="shared" si="21"/>
        <v>0</v>
      </c>
      <c r="R144" s="310">
        <f t="shared" si="21"/>
        <v>0</v>
      </c>
      <c r="S144" s="310">
        <f t="shared" si="21"/>
        <v>0</v>
      </c>
      <c r="T144" s="310">
        <f t="shared" si="21"/>
        <v>0</v>
      </c>
      <c r="U144" s="310">
        <f t="shared" si="21"/>
        <v>0</v>
      </c>
      <c r="V144" s="310">
        <f t="shared" si="21"/>
        <v>0</v>
      </c>
      <c r="W144" s="310">
        <f t="shared" si="21"/>
        <v>0</v>
      </c>
      <c r="X144" s="310">
        <f t="shared" si="21"/>
        <v>0</v>
      </c>
      <c r="Y144" s="310">
        <f t="shared" si="21"/>
        <v>0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0</v>
      </c>
      <c r="C146" s="232">
        <f t="shared" si="22"/>
        <v>0</v>
      </c>
      <c r="D146" s="232">
        <f t="shared" si="22"/>
        <v>0</v>
      </c>
      <c r="E146" s="232">
        <f t="shared" si="22"/>
        <v>0</v>
      </c>
      <c r="F146" s="232">
        <f t="shared" si="22"/>
        <v>0</v>
      </c>
      <c r="G146" s="232">
        <f t="shared" si="22"/>
        <v>0</v>
      </c>
      <c r="H146" s="232">
        <f t="shared" si="22"/>
        <v>0</v>
      </c>
      <c r="I146" s="232">
        <f t="shared" si="22"/>
        <v>0</v>
      </c>
      <c r="J146" s="232">
        <f t="shared" si="22"/>
        <v>0</v>
      </c>
      <c r="K146" s="232">
        <f t="shared" si="22"/>
        <v>0</v>
      </c>
      <c r="L146" s="232">
        <f t="shared" si="22"/>
        <v>0</v>
      </c>
      <c r="M146" s="232">
        <f t="shared" si="22"/>
        <v>0</v>
      </c>
      <c r="N146" s="232">
        <f t="shared" si="22"/>
        <v>0</v>
      </c>
      <c r="O146" s="232">
        <f t="shared" si="22"/>
        <v>0</v>
      </c>
      <c r="P146" s="232">
        <f t="shared" si="22"/>
        <v>0</v>
      </c>
      <c r="Q146" s="232">
        <f t="shared" si="22"/>
        <v>0</v>
      </c>
      <c r="R146" s="232">
        <f t="shared" si="22"/>
        <v>0</v>
      </c>
      <c r="S146" s="232">
        <f t="shared" si="22"/>
        <v>0</v>
      </c>
      <c r="T146" s="232">
        <f t="shared" si="22"/>
        <v>0</v>
      </c>
      <c r="U146" s="232">
        <f t="shared" si="22"/>
        <v>0</v>
      </c>
      <c r="V146" s="232">
        <f t="shared" si="22"/>
        <v>0</v>
      </c>
      <c r="W146" s="232">
        <f t="shared" si="22"/>
        <v>0</v>
      </c>
      <c r="X146" s="232">
        <f t="shared" si="22"/>
        <v>0</v>
      </c>
      <c r="Y146" s="232">
        <f t="shared" si="22"/>
        <v>0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0</v>
      </c>
      <c r="C151" s="268">
        <f t="shared" si="27"/>
        <v>0</v>
      </c>
      <c r="D151" s="268">
        <f t="shared" si="27"/>
        <v>0</v>
      </c>
      <c r="E151" s="268">
        <f t="shared" si="27"/>
        <v>0</v>
      </c>
      <c r="F151" s="268">
        <f t="shared" si="27"/>
        <v>0</v>
      </c>
      <c r="G151" s="268">
        <f t="shared" si="27"/>
        <v>0</v>
      </c>
      <c r="H151" s="268">
        <f t="shared" si="27"/>
        <v>0</v>
      </c>
      <c r="I151" s="268">
        <f t="shared" si="27"/>
        <v>0</v>
      </c>
      <c r="J151" s="268">
        <f t="shared" si="27"/>
        <v>0</v>
      </c>
      <c r="K151" s="268">
        <f t="shared" si="27"/>
        <v>0</v>
      </c>
      <c r="L151" s="268">
        <f t="shared" si="27"/>
        <v>0</v>
      </c>
      <c r="M151" s="268">
        <f t="shared" si="27"/>
        <v>0</v>
      </c>
      <c r="N151" s="268">
        <f t="shared" si="27"/>
        <v>0</v>
      </c>
      <c r="O151" s="268">
        <f t="shared" si="27"/>
        <v>0</v>
      </c>
      <c r="P151" s="268">
        <f t="shared" si="27"/>
        <v>0</v>
      </c>
      <c r="Q151" s="268">
        <f t="shared" si="27"/>
        <v>0</v>
      </c>
      <c r="R151" s="268">
        <f t="shared" si="27"/>
        <v>0</v>
      </c>
      <c r="S151" s="268">
        <f t="shared" si="27"/>
        <v>0</v>
      </c>
      <c r="T151" s="268">
        <f t="shared" si="27"/>
        <v>0</v>
      </c>
      <c r="U151" s="268">
        <f t="shared" si="27"/>
        <v>0</v>
      </c>
      <c r="V151" s="268">
        <f t="shared" si="27"/>
        <v>0</v>
      </c>
      <c r="W151" s="268">
        <f t="shared" si="27"/>
        <v>0</v>
      </c>
      <c r="X151" s="268">
        <f t="shared" si="27"/>
        <v>0</v>
      </c>
      <c r="Y151" s="268">
        <f t="shared" si="27"/>
        <v>0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</v>
      </c>
      <c r="C153" s="269">
        <f t="shared" si="29"/>
        <v>0</v>
      </c>
      <c r="D153" s="269">
        <f t="shared" si="29"/>
        <v>0</v>
      </c>
      <c r="E153" s="269">
        <f t="shared" si="29"/>
        <v>0</v>
      </c>
      <c r="F153" s="269">
        <f t="shared" si="29"/>
        <v>0</v>
      </c>
      <c r="G153" s="269">
        <f t="shared" si="29"/>
        <v>0</v>
      </c>
      <c r="H153" s="269">
        <f t="shared" si="29"/>
        <v>0</v>
      </c>
      <c r="I153" s="269">
        <f t="shared" si="29"/>
        <v>0</v>
      </c>
      <c r="J153" s="269">
        <f t="shared" si="29"/>
        <v>0</v>
      </c>
      <c r="K153" s="269">
        <f t="shared" si="29"/>
        <v>0</v>
      </c>
      <c r="L153" s="269">
        <f t="shared" si="29"/>
        <v>0</v>
      </c>
      <c r="M153" s="269">
        <f t="shared" si="29"/>
        <v>0</v>
      </c>
      <c r="N153" s="269">
        <f t="shared" si="29"/>
        <v>0</v>
      </c>
      <c r="O153" s="269">
        <f t="shared" si="29"/>
        <v>0</v>
      </c>
      <c r="P153" s="269">
        <f t="shared" si="29"/>
        <v>0</v>
      </c>
      <c r="Q153" s="269">
        <f t="shared" si="29"/>
        <v>0</v>
      </c>
      <c r="R153" s="269">
        <f t="shared" si="29"/>
        <v>0</v>
      </c>
      <c r="S153" s="269">
        <f t="shared" si="29"/>
        <v>0</v>
      </c>
      <c r="T153" s="269">
        <f t="shared" si="29"/>
        <v>0</v>
      </c>
      <c r="U153" s="269">
        <f t="shared" si="29"/>
        <v>0</v>
      </c>
      <c r="V153" s="269">
        <f t="shared" si="29"/>
        <v>0</v>
      </c>
      <c r="W153" s="269">
        <f t="shared" si="29"/>
        <v>0</v>
      </c>
      <c r="X153" s="269">
        <f t="shared" si="29"/>
        <v>0</v>
      </c>
      <c r="Y153" s="269">
        <f t="shared" si="29"/>
        <v>0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</v>
      </c>
      <c r="C154" s="318">
        <f t="shared" si="30"/>
        <v>0</v>
      </c>
      <c r="D154" s="318">
        <f t="shared" si="30"/>
        <v>0</v>
      </c>
      <c r="E154" s="318">
        <f t="shared" si="30"/>
        <v>0</v>
      </c>
      <c r="F154" s="318">
        <f t="shared" si="30"/>
        <v>0</v>
      </c>
      <c r="G154" s="318">
        <f t="shared" si="30"/>
        <v>0</v>
      </c>
      <c r="H154" s="318">
        <f t="shared" si="30"/>
        <v>0</v>
      </c>
      <c r="I154" s="318">
        <f t="shared" si="30"/>
        <v>0</v>
      </c>
      <c r="J154" s="318">
        <f t="shared" si="30"/>
        <v>0</v>
      </c>
      <c r="K154" s="318">
        <f t="shared" si="30"/>
        <v>0</v>
      </c>
      <c r="L154" s="318">
        <f t="shared" si="30"/>
        <v>0</v>
      </c>
      <c r="M154" s="318">
        <f t="shared" si="30"/>
        <v>0</v>
      </c>
      <c r="N154" s="318">
        <f t="shared" si="30"/>
        <v>0</v>
      </c>
      <c r="O154" s="318">
        <f t="shared" si="30"/>
        <v>0</v>
      </c>
      <c r="P154" s="318">
        <f t="shared" si="30"/>
        <v>0</v>
      </c>
      <c r="Q154" s="318">
        <f t="shared" si="30"/>
        <v>0</v>
      </c>
      <c r="R154" s="318">
        <f t="shared" si="30"/>
        <v>0</v>
      </c>
      <c r="S154" s="318">
        <f t="shared" si="30"/>
        <v>0</v>
      </c>
      <c r="T154" s="318">
        <f t="shared" si="30"/>
        <v>0</v>
      </c>
      <c r="U154" s="318">
        <f t="shared" si="30"/>
        <v>0</v>
      </c>
      <c r="V154" s="318">
        <f t="shared" si="30"/>
        <v>0</v>
      </c>
      <c r="W154" s="318">
        <f t="shared" si="30"/>
        <v>0</v>
      </c>
      <c r="X154" s="318">
        <f t="shared" si="30"/>
        <v>0</v>
      </c>
      <c r="Y154" s="318">
        <f t="shared" si="30"/>
        <v>0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0</v>
      </c>
      <c r="C155" s="318">
        <f t="shared" si="31"/>
        <v>0</v>
      </c>
      <c r="D155" s="318">
        <f t="shared" si="31"/>
        <v>0</v>
      </c>
      <c r="E155" s="318">
        <f t="shared" si="31"/>
        <v>0</v>
      </c>
      <c r="F155" s="318">
        <f t="shared" si="31"/>
        <v>0</v>
      </c>
      <c r="G155" s="318">
        <f t="shared" si="31"/>
        <v>0</v>
      </c>
      <c r="H155" s="318">
        <f t="shared" si="31"/>
        <v>0</v>
      </c>
      <c r="I155" s="318">
        <f t="shared" si="31"/>
        <v>0</v>
      </c>
      <c r="J155" s="318">
        <f t="shared" si="31"/>
        <v>0</v>
      </c>
      <c r="K155" s="318">
        <f t="shared" si="31"/>
        <v>0</v>
      </c>
      <c r="L155" s="318">
        <f t="shared" si="31"/>
        <v>0</v>
      </c>
      <c r="M155" s="318">
        <f t="shared" si="31"/>
        <v>0</v>
      </c>
      <c r="N155" s="318">
        <f t="shared" si="31"/>
        <v>0</v>
      </c>
      <c r="O155" s="318">
        <f t="shared" si="31"/>
        <v>0</v>
      </c>
      <c r="P155" s="318">
        <f t="shared" si="31"/>
        <v>0</v>
      </c>
      <c r="Q155" s="318">
        <f t="shared" si="31"/>
        <v>0</v>
      </c>
      <c r="R155" s="318">
        <f t="shared" si="31"/>
        <v>0</v>
      </c>
      <c r="S155" s="318">
        <f t="shared" si="31"/>
        <v>0</v>
      </c>
      <c r="T155" s="318">
        <f t="shared" si="31"/>
        <v>0</v>
      </c>
      <c r="U155" s="318">
        <f t="shared" si="31"/>
        <v>0</v>
      </c>
      <c r="V155" s="318">
        <f t="shared" si="31"/>
        <v>0</v>
      </c>
      <c r="W155" s="318">
        <f t="shared" si="31"/>
        <v>0</v>
      </c>
      <c r="X155" s="318">
        <f t="shared" si="31"/>
        <v>0</v>
      </c>
      <c r="Y155" s="318">
        <f t="shared" si="31"/>
        <v>0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</v>
      </c>
      <c r="C157" s="269">
        <f t="shared" si="33"/>
        <v>0</v>
      </c>
      <c r="D157" s="269">
        <f t="shared" si="33"/>
        <v>0</v>
      </c>
      <c r="E157" s="269">
        <f t="shared" si="33"/>
        <v>0</v>
      </c>
      <c r="F157" s="269">
        <f t="shared" si="33"/>
        <v>0</v>
      </c>
      <c r="G157" s="269">
        <f t="shared" si="33"/>
        <v>0</v>
      </c>
      <c r="H157" s="269">
        <f t="shared" si="33"/>
        <v>0</v>
      </c>
      <c r="I157" s="269">
        <f t="shared" si="33"/>
        <v>0</v>
      </c>
      <c r="J157" s="269">
        <f t="shared" si="33"/>
        <v>0</v>
      </c>
      <c r="K157" s="269">
        <f t="shared" si="33"/>
        <v>0</v>
      </c>
      <c r="L157" s="269">
        <f t="shared" si="33"/>
        <v>0</v>
      </c>
      <c r="M157" s="269">
        <f t="shared" si="33"/>
        <v>0</v>
      </c>
      <c r="N157" s="269">
        <f t="shared" si="33"/>
        <v>0</v>
      </c>
      <c r="O157" s="269">
        <f t="shared" si="33"/>
        <v>0</v>
      </c>
      <c r="P157" s="269">
        <f t="shared" si="33"/>
        <v>0</v>
      </c>
      <c r="Q157" s="269">
        <f t="shared" si="33"/>
        <v>0</v>
      </c>
      <c r="R157" s="269">
        <f t="shared" si="33"/>
        <v>0</v>
      </c>
      <c r="S157" s="269">
        <f t="shared" si="33"/>
        <v>0</v>
      </c>
      <c r="T157" s="269">
        <f t="shared" si="33"/>
        <v>0</v>
      </c>
      <c r="U157" s="269">
        <f t="shared" si="33"/>
        <v>0</v>
      </c>
      <c r="V157" s="269">
        <f t="shared" si="33"/>
        <v>0</v>
      </c>
      <c r="W157" s="269">
        <f t="shared" si="33"/>
        <v>0</v>
      </c>
      <c r="X157" s="269">
        <f t="shared" si="33"/>
        <v>0</v>
      </c>
      <c r="Y157" s="269">
        <f t="shared" si="33"/>
        <v>0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</v>
      </c>
      <c r="C158" s="318">
        <f t="shared" si="34"/>
        <v>0</v>
      </c>
      <c r="D158" s="318">
        <f t="shared" si="34"/>
        <v>0</v>
      </c>
      <c r="E158" s="318">
        <f t="shared" si="34"/>
        <v>0</v>
      </c>
      <c r="F158" s="318">
        <f t="shared" si="34"/>
        <v>0</v>
      </c>
      <c r="G158" s="318">
        <f t="shared" si="34"/>
        <v>0</v>
      </c>
      <c r="H158" s="318">
        <f t="shared" si="34"/>
        <v>0</v>
      </c>
      <c r="I158" s="318">
        <f t="shared" si="34"/>
        <v>0</v>
      </c>
      <c r="J158" s="318">
        <f t="shared" si="34"/>
        <v>0</v>
      </c>
      <c r="K158" s="318">
        <f t="shared" si="34"/>
        <v>0</v>
      </c>
      <c r="L158" s="318">
        <f t="shared" si="34"/>
        <v>0</v>
      </c>
      <c r="M158" s="318">
        <f t="shared" si="34"/>
        <v>0</v>
      </c>
      <c r="N158" s="318">
        <f t="shared" si="34"/>
        <v>0</v>
      </c>
      <c r="O158" s="318">
        <f t="shared" si="34"/>
        <v>0</v>
      </c>
      <c r="P158" s="318">
        <f t="shared" si="34"/>
        <v>0</v>
      </c>
      <c r="Q158" s="318">
        <f t="shared" si="34"/>
        <v>0</v>
      </c>
      <c r="R158" s="318">
        <f t="shared" si="34"/>
        <v>0</v>
      </c>
      <c r="S158" s="318">
        <f t="shared" si="34"/>
        <v>0</v>
      </c>
      <c r="T158" s="318">
        <f t="shared" si="34"/>
        <v>0</v>
      </c>
      <c r="U158" s="318">
        <f t="shared" si="34"/>
        <v>0</v>
      </c>
      <c r="V158" s="318">
        <f t="shared" si="34"/>
        <v>0</v>
      </c>
      <c r="W158" s="318">
        <f t="shared" si="34"/>
        <v>0</v>
      </c>
      <c r="X158" s="318">
        <f t="shared" si="34"/>
        <v>0</v>
      </c>
      <c r="Y158" s="318">
        <f t="shared" si="34"/>
        <v>0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0</v>
      </c>
      <c r="C160" s="269">
        <f t="shared" si="36"/>
        <v>0</v>
      </c>
      <c r="D160" s="269">
        <f t="shared" si="36"/>
        <v>0</v>
      </c>
      <c r="E160" s="269">
        <f t="shared" si="36"/>
        <v>0</v>
      </c>
      <c r="F160" s="269">
        <f t="shared" si="36"/>
        <v>0</v>
      </c>
      <c r="G160" s="269">
        <f t="shared" si="36"/>
        <v>0</v>
      </c>
      <c r="H160" s="269">
        <f t="shared" si="36"/>
        <v>0</v>
      </c>
      <c r="I160" s="269">
        <f t="shared" si="36"/>
        <v>0</v>
      </c>
      <c r="J160" s="269">
        <f t="shared" si="36"/>
        <v>0</v>
      </c>
      <c r="K160" s="269">
        <f t="shared" si="36"/>
        <v>0</v>
      </c>
      <c r="L160" s="269">
        <f t="shared" si="36"/>
        <v>0</v>
      </c>
      <c r="M160" s="269">
        <f t="shared" si="36"/>
        <v>0</v>
      </c>
      <c r="N160" s="269">
        <f t="shared" si="36"/>
        <v>0</v>
      </c>
      <c r="O160" s="269">
        <f t="shared" si="36"/>
        <v>0</v>
      </c>
      <c r="P160" s="269">
        <f t="shared" si="36"/>
        <v>0</v>
      </c>
      <c r="Q160" s="269">
        <f t="shared" si="36"/>
        <v>0</v>
      </c>
      <c r="R160" s="269">
        <f t="shared" si="36"/>
        <v>0</v>
      </c>
      <c r="S160" s="269">
        <f t="shared" si="36"/>
        <v>0</v>
      </c>
      <c r="T160" s="269">
        <f t="shared" si="36"/>
        <v>0</v>
      </c>
      <c r="U160" s="269">
        <f t="shared" si="36"/>
        <v>0</v>
      </c>
      <c r="V160" s="269">
        <f t="shared" si="36"/>
        <v>0</v>
      </c>
      <c r="W160" s="269">
        <f t="shared" si="36"/>
        <v>0</v>
      </c>
      <c r="X160" s="269">
        <f t="shared" si="36"/>
        <v>0</v>
      </c>
      <c r="Y160" s="269">
        <f t="shared" si="36"/>
        <v>0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0</v>
      </c>
      <c r="C161" s="318">
        <f t="shared" si="37"/>
        <v>0</v>
      </c>
      <c r="D161" s="318">
        <f t="shared" si="37"/>
        <v>0</v>
      </c>
      <c r="E161" s="318">
        <f t="shared" si="37"/>
        <v>0</v>
      </c>
      <c r="F161" s="318">
        <f t="shared" si="37"/>
        <v>0</v>
      </c>
      <c r="G161" s="318">
        <f t="shared" si="37"/>
        <v>0</v>
      </c>
      <c r="H161" s="318">
        <f t="shared" si="37"/>
        <v>0</v>
      </c>
      <c r="I161" s="318">
        <f t="shared" si="37"/>
        <v>0</v>
      </c>
      <c r="J161" s="318">
        <f t="shared" si="37"/>
        <v>0</v>
      </c>
      <c r="K161" s="318">
        <f t="shared" si="37"/>
        <v>0</v>
      </c>
      <c r="L161" s="318">
        <f t="shared" si="37"/>
        <v>0</v>
      </c>
      <c r="M161" s="318">
        <f t="shared" si="37"/>
        <v>0</v>
      </c>
      <c r="N161" s="318">
        <f t="shared" si="37"/>
        <v>0</v>
      </c>
      <c r="O161" s="318">
        <f t="shared" si="37"/>
        <v>0</v>
      </c>
      <c r="P161" s="318">
        <f t="shared" si="37"/>
        <v>0</v>
      </c>
      <c r="Q161" s="318">
        <f t="shared" si="37"/>
        <v>0</v>
      </c>
      <c r="R161" s="318">
        <f t="shared" si="37"/>
        <v>0</v>
      </c>
      <c r="S161" s="318">
        <f t="shared" si="37"/>
        <v>0</v>
      </c>
      <c r="T161" s="318">
        <f t="shared" si="37"/>
        <v>0</v>
      </c>
      <c r="U161" s="318">
        <f t="shared" si="37"/>
        <v>0</v>
      </c>
      <c r="V161" s="318">
        <f t="shared" si="37"/>
        <v>0</v>
      </c>
      <c r="W161" s="318">
        <f t="shared" si="37"/>
        <v>0</v>
      </c>
      <c r="X161" s="318">
        <f t="shared" si="37"/>
        <v>0</v>
      </c>
      <c r="Y161" s="318">
        <f t="shared" si="37"/>
        <v>0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</v>
      </c>
      <c r="C163" s="310">
        <f t="shared" si="39"/>
        <v>0</v>
      </c>
      <c r="D163" s="310">
        <f t="shared" si="39"/>
        <v>0</v>
      </c>
      <c r="E163" s="310">
        <f t="shared" si="39"/>
        <v>0</v>
      </c>
      <c r="F163" s="310">
        <f t="shared" si="39"/>
        <v>0</v>
      </c>
      <c r="G163" s="310">
        <f t="shared" si="39"/>
        <v>0</v>
      </c>
      <c r="H163" s="310">
        <f t="shared" si="39"/>
        <v>0</v>
      </c>
      <c r="I163" s="310">
        <f t="shared" si="39"/>
        <v>0</v>
      </c>
      <c r="J163" s="310">
        <f t="shared" si="39"/>
        <v>0</v>
      </c>
      <c r="K163" s="310">
        <f t="shared" si="39"/>
        <v>0</v>
      </c>
      <c r="L163" s="310">
        <f t="shared" si="39"/>
        <v>0</v>
      </c>
      <c r="M163" s="310">
        <f t="shared" si="39"/>
        <v>0</v>
      </c>
      <c r="N163" s="310">
        <f t="shared" si="39"/>
        <v>0</v>
      </c>
      <c r="O163" s="310">
        <f t="shared" si="39"/>
        <v>0</v>
      </c>
      <c r="P163" s="310">
        <f t="shared" si="39"/>
        <v>0</v>
      </c>
      <c r="Q163" s="310">
        <f t="shared" si="39"/>
        <v>0</v>
      </c>
      <c r="R163" s="310">
        <f t="shared" si="39"/>
        <v>0</v>
      </c>
      <c r="S163" s="310">
        <f t="shared" si="39"/>
        <v>0</v>
      </c>
      <c r="T163" s="310">
        <f t="shared" si="39"/>
        <v>0</v>
      </c>
      <c r="U163" s="310">
        <f t="shared" si="39"/>
        <v>0</v>
      </c>
      <c r="V163" s="310">
        <f t="shared" si="39"/>
        <v>0</v>
      </c>
      <c r="W163" s="310">
        <f t="shared" si="39"/>
        <v>0</v>
      </c>
      <c r="X163" s="310">
        <f t="shared" si="39"/>
        <v>0</v>
      </c>
      <c r="Y163" s="310">
        <f t="shared" si="39"/>
        <v>0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0</v>
      </c>
      <c r="C165" s="232">
        <f t="shared" si="40"/>
        <v>0</v>
      </c>
      <c r="D165" s="232">
        <f t="shared" si="40"/>
        <v>0</v>
      </c>
      <c r="E165" s="232">
        <f t="shared" si="40"/>
        <v>0</v>
      </c>
      <c r="F165" s="232">
        <f t="shared" si="40"/>
        <v>0</v>
      </c>
      <c r="G165" s="232">
        <f t="shared" si="40"/>
        <v>0</v>
      </c>
      <c r="H165" s="232">
        <f t="shared" si="40"/>
        <v>0</v>
      </c>
      <c r="I165" s="232">
        <f t="shared" si="40"/>
        <v>0</v>
      </c>
      <c r="J165" s="232">
        <f t="shared" si="40"/>
        <v>0</v>
      </c>
      <c r="K165" s="232">
        <f t="shared" si="40"/>
        <v>0</v>
      </c>
      <c r="L165" s="232">
        <f t="shared" si="40"/>
        <v>0</v>
      </c>
      <c r="M165" s="232">
        <f t="shared" si="40"/>
        <v>0</v>
      </c>
      <c r="N165" s="232">
        <f t="shared" si="40"/>
        <v>0</v>
      </c>
      <c r="O165" s="232">
        <f t="shared" si="40"/>
        <v>0</v>
      </c>
      <c r="P165" s="232">
        <f t="shared" si="40"/>
        <v>0</v>
      </c>
      <c r="Q165" s="232">
        <f t="shared" si="40"/>
        <v>0</v>
      </c>
      <c r="R165" s="232">
        <f t="shared" si="40"/>
        <v>0</v>
      </c>
      <c r="S165" s="232">
        <f t="shared" si="40"/>
        <v>0</v>
      </c>
      <c r="T165" s="232">
        <f t="shared" si="40"/>
        <v>0</v>
      </c>
      <c r="U165" s="232">
        <f t="shared" si="40"/>
        <v>0</v>
      </c>
      <c r="V165" s="232">
        <f t="shared" si="40"/>
        <v>0</v>
      </c>
      <c r="W165" s="232">
        <f t="shared" si="40"/>
        <v>0</v>
      </c>
      <c r="X165" s="232">
        <f t="shared" si="40"/>
        <v>0</v>
      </c>
      <c r="Y165" s="232">
        <f t="shared" si="40"/>
        <v>0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0</v>
      </c>
      <c r="C170" s="268">
        <f t="shared" si="45"/>
        <v>0</v>
      </c>
      <c r="D170" s="268">
        <f t="shared" si="45"/>
        <v>0</v>
      </c>
      <c r="E170" s="268">
        <f t="shared" si="45"/>
        <v>0</v>
      </c>
      <c r="F170" s="268">
        <f t="shared" si="45"/>
        <v>0</v>
      </c>
      <c r="G170" s="268">
        <f t="shared" si="45"/>
        <v>0</v>
      </c>
      <c r="H170" s="268">
        <f t="shared" si="45"/>
        <v>0</v>
      </c>
      <c r="I170" s="268">
        <f t="shared" si="45"/>
        <v>0</v>
      </c>
      <c r="J170" s="268">
        <f t="shared" si="45"/>
        <v>0</v>
      </c>
      <c r="K170" s="268">
        <f t="shared" si="45"/>
        <v>0</v>
      </c>
      <c r="L170" s="268">
        <f t="shared" si="45"/>
        <v>0</v>
      </c>
      <c r="M170" s="268">
        <f t="shared" si="45"/>
        <v>0</v>
      </c>
      <c r="N170" s="268">
        <f t="shared" si="45"/>
        <v>0</v>
      </c>
      <c r="O170" s="268">
        <f t="shared" si="45"/>
        <v>0</v>
      </c>
      <c r="P170" s="268">
        <f t="shared" si="45"/>
        <v>0</v>
      </c>
      <c r="Q170" s="268">
        <f t="shared" si="45"/>
        <v>0</v>
      </c>
      <c r="R170" s="268">
        <f t="shared" si="45"/>
        <v>0</v>
      </c>
      <c r="S170" s="268">
        <f t="shared" si="45"/>
        <v>0</v>
      </c>
      <c r="T170" s="268">
        <f t="shared" si="45"/>
        <v>0</v>
      </c>
      <c r="U170" s="268">
        <f t="shared" si="45"/>
        <v>0</v>
      </c>
      <c r="V170" s="268">
        <f t="shared" si="45"/>
        <v>0</v>
      </c>
      <c r="W170" s="268">
        <f t="shared" si="45"/>
        <v>0</v>
      </c>
      <c r="X170" s="268">
        <f t="shared" si="45"/>
        <v>0</v>
      </c>
      <c r="Y170" s="268">
        <f t="shared" si="45"/>
        <v>0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</v>
      </c>
      <c r="C171" s="269">
        <f t="shared" si="46"/>
        <v>0</v>
      </c>
      <c r="D171" s="269">
        <f t="shared" si="46"/>
        <v>0</v>
      </c>
      <c r="E171" s="269">
        <f t="shared" si="46"/>
        <v>0</v>
      </c>
      <c r="F171" s="269">
        <f t="shared" si="46"/>
        <v>0</v>
      </c>
      <c r="G171" s="269">
        <f t="shared" si="46"/>
        <v>0</v>
      </c>
      <c r="H171" s="269">
        <f t="shared" si="46"/>
        <v>0</v>
      </c>
      <c r="I171" s="269">
        <f t="shared" si="46"/>
        <v>0</v>
      </c>
      <c r="J171" s="269">
        <f t="shared" si="46"/>
        <v>0</v>
      </c>
      <c r="K171" s="269">
        <f t="shared" si="46"/>
        <v>0</v>
      </c>
      <c r="L171" s="269">
        <f t="shared" si="46"/>
        <v>0</v>
      </c>
      <c r="M171" s="269">
        <f t="shared" si="46"/>
        <v>0</v>
      </c>
      <c r="N171" s="269">
        <f t="shared" si="46"/>
        <v>0</v>
      </c>
      <c r="O171" s="269">
        <f t="shared" si="46"/>
        <v>0</v>
      </c>
      <c r="P171" s="269">
        <f t="shared" si="46"/>
        <v>0</v>
      </c>
      <c r="Q171" s="269">
        <f t="shared" si="46"/>
        <v>0</v>
      </c>
      <c r="R171" s="269">
        <f t="shared" si="46"/>
        <v>0</v>
      </c>
      <c r="S171" s="269">
        <f t="shared" si="46"/>
        <v>0</v>
      </c>
      <c r="T171" s="269">
        <f t="shared" si="46"/>
        <v>0</v>
      </c>
      <c r="U171" s="269">
        <f t="shared" si="46"/>
        <v>0</v>
      </c>
      <c r="V171" s="269">
        <f t="shared" si="46"/>
        <v>0</v>
      </c>
      <c r="W171" s="269">
        <f t="shared" si="46"/>
        <v>0</v>
      </c>
      <c r="X171" s="269">
        <f t="shared" si="46"/>
        <v>0</v>
      </c>
      <c r="Y171" s="269">
        <f t="shared" si="46"/>
        <v>0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</v>
      </c>
      <c r="C172" s="318">
        <f t="shared" si="47"/>
        <v>0</v>
      </c>
      <c r="D172" s="318">
        <f t="shared" si="47"/>
        <v>0</v>
      </c>
      <c r="E172" s="318">
        <f t="shared" si="47"/>
        <v>0</v>
      </c>
      <c r="F172" s="318">
        <f t="shared" si="47"/>
        <v>0</v>
      </c>
      <c r="G172" s="318">
        <f t="shared" si="47"/>
        <v>0</v>
      </c>
      <c r="H172" s="318">
        <f t="shared" si="47"/>
        <v>0</v>
      </c>
      <c r="I172" s="318">
        <f t="shared" si="47"/>
        <v>0</v>
      </c>
      <c r="J172" s="318">
        <f t="shared" si="47"/>
        <v>0</v>
      </c>
      <c r="K172" s="318">
        <f t="shared" si="47"/>
        <v>0</v>
      </c>
      <c r="L172" s="318">
        <f t="shared" si="47"/>
        <v>0</v>
      </c>
      <c r="M172" s="318">
        <f t="shared" si="47"/>
        <v>0</v>
      </c>
      <c r="N172" s="318">
        <f t="shared" si="47"/>
        <v>0</v>
      </c>
      <c r="O172" s="318">
        <f t="shared" si="47"/>
        <v>0</v>
      </c>
      <c r="P172" s="318">
        <f t="shared" si="47"/>
        <v>0</v>
      </c>
      <c r="Q172" s="318">
        <f t="shared" si="47"/>
        <v>0</v>
      </c>
      <c r="R172" s="318">
        <f t="shared" si="47"/>
        <v>0</v>
      </c>
      <c r="S172" s="318">
        <f t="shared" si="47"/>
        <v>0</v>
      </c>
      <c r="T172" s="318">
        <f t="shared" si="47"/>
        <v>0</v>
      </c>
      <c r="U172" s="318">
        <f t="shared" si="47"/>
        <v>0</v>
      </c>
      <c r="V172" s="318">
        <f t="shared" si="47"/>
        <v>0</v>
      </c>
      <c r="W172" s="318">
        <f t="shared" si="47"/>
        <v>0</v>
      </c>
      <c r="X172" s="318">
        <f t="shared" si="47"/>
        <v>0</v>
      </c>
      <c r="Y172" s="318">
        <f t="shared" si="47"/>
        <v>0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0</v>
      </c>
      <c r="C175" s="269">
        <f t="shared" si="50"/>
        <v>0</v>
      </c>
      <c r="D175" s="269">
        <f t="shared" si="50"/>
        <v>0</v>
      </c>
      <c r="E175" s="269">
        <f t="shared" si="50"/>
        <v>0</v>
      </c>
      <c r="F175" s="269">
        <f t="shared" si="50"/>
        <v>0</v>
      </c>
      <c r="G175" s="269">
        <f t="shared" si="50"/>
        <v>0</v>
      </c>
      <c r="H175" s="269">
        <f t="shared" si="50"/>
        <v>0</v>
      </c>
      <c r="I175" s="269">
        <f t="shared" si="50"/>
        <v>0</v>
      </c>
      <c r="J175" s="269">
        <f t="shared" si="50"/>
        <v>0</v>
      </c>
      <c r="K175" s="269">
        <f t="shared" si="50"/>
        <v>0</v>
      </c>
      <c r="L175" s="269">
        <f t="shared" si="50"/>
        <v>0</v>
      </c>
      <c r="M175" s="269">
        <f t="shared" si="50"/>
        <v>0</v>
      </c>
      <c r="N175" s="269">
        <f t="shared" si="50"/>
        <v>0</v>
      </c>
      <c r="O175" s="269">
        <f t="shared" si="50"/>
        <v>0</v>
      </c>
      <c r="P175" s="269">
        <f t="shared" si="50"/>
        <v>0</v>
      </c>
      <c r="Q175" s="269">
        <f t="shared" si="50"/>
        <v>0</v>
      </c>
      <c r="R175" s="269">
        <f t="shared" si="50"/>
        <v>0</v>
      </c>
      <c r="S175" s="269">
        <f t="shared" si="50"/>
        <v>0</v>
      </c>
      <c r="T175" s="269">
        <f t="shared" si="50"/>
        <v>0</v>
      </c>
      <c r="U175" s="269">
        <f t="shared" si="50"/>
        <v>0</v>
      </c>
      <c r="V175" s="269">
        <f t="shared" si="50"/>
        <v>0</v>
      </c>
      <c r="W175" s="269">
        <f t="shared" si="50"/>
        <v>0</v>
      </c>
      <c r="X175" s="269">
        <f t="shared" si="50"/>
        <v>0</v>
      </c>
      <c r="Y175" s="269">
        <f t="shared" si="50"/>
        <v>0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0</v>
      </c>
      <c r="C176" s="318">
        <f t="shared" si="51"/>
        <v>0</v>
      </c>
      <c r="D176" s="318">
        <f t="shared" si="51"/>
        <v>0</v>
      </c>
      <c r="E176" s="318">
        <f t="shared" si="51"/>
        <v>0</v>
      </c>
      <c r="F176" s="318">
        <f t="shared" si="51"/>
        <v>0</v>
      </c>
      <c r="G176" s="318">
        <f t="shared" si="51"/>
        <v>0</v>
      </c>
      <c r="H176" s="318">
        <f t="shared" si="51"/>
        <v>0</v>
      </c>
      <c r="I176" s="318">
        <f t="shared" si="51"/>
        <v>0</v>
      </c>
      <c r="J176" s="318">
        <f t="shared" si="51"/>
        <v>0</v>
      </c>
      <c r="K176" s="318">
        <f t="shared" si="51"/>
        <v>0</v>
      </c>
      <c r="L176" s="318">
        <f t="shared" si="51"/>
        <v>0</v>
      </c>
      <c r="M176" s="318">
        <f t="shared" si="51"/>
        <v>0</v>
      </c>
      <c r="N176" s="318">
        <f t="shared" si="51"/>
        <v>0</v>
      </c>
      <c r="O176" s="318">
        <f t="shared" si="51"/>
        <v>0</v>
      </c>
      <c r="P176" s="318">
        <f t="shared" si="51"/>
        <v>0</v>
      </c>
      <c r="Q176" s="318">
        <f t="shared" si="51"/>
        <v>0</v>
      </c>
      <c r="R176" s="318">
        <f t="shared" si="51"/>
        <v>0</v>
      </c>
      <c r="S176" s="318">
        <f t="shared" si="51"/>
        <v>0</v>
      </c>
      <c r="T176" s="318">
        <f t="shared" si="51"/>
        <v>0</v>
      </c>
      <c r="U176" s="318">
        <f t="shared" si="51"/>
        <v>0</v>
      </c>
      <c r="V176" s="318">
        <f t="shared" si="51"/>
        <v>0</v>
      </c>
      <c r="W176" s="318">
        <f t="shared" si="51"/>
        <v>0</v>
      </c>
      <c r="X176" s="318">
        <f t="shared" si="51"/>
        <v>0</v>
      </c>
      <c r="Y176" s="318">
        <f t="shared" si="51"/>
        <v>0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</v>
      </c>
      <c r="C179" s="310">
        <f t="shared" si="54"/>
        <v>0</v>
      </c>
      <c r="D179" s="310">
        <f t="shared" si="54"/>
        <v>0</v>
      </c>
      <c r="E179" s="310">
        <f t="shared" si="54"/>
        <v>0</v>
      </c>
      <c r="F179" s="310">
        <f t="shared" si="54"/>
        <v>0</v>
      </c>
      <c r="G179" s="310">
        <f t="shared" si="54"/>
        <v>0</v>
      </c>
      <c r="H179" s="310">
        <f t="shared" si="54"/>
        <v>0</v>
      </c>
      <c r="I179" s="310">
        <f t="shared" si="54"/>
        <v>0</v>
      </c>
      <c r="J179" s="310">
        <f t="shared" si="54"/>
        <v>0</v>
      </c>
      <c r="K179" s="310">
        <f t="shared" si="54"/>
        <v>0</v>
      </c>
      <c r="L179" s="310">
        <f t="shared" si="54"/>
        <v>0</v>
      </c>
      <c r="M179" s="310">
        <f t="shared" si="54"/>
        <v>0</v>
      </c>
      <c r="N179" s="310">
        <f t="shared" si="54"/>
        <v>0</v>
      </c>
      <c r="O179" s="310">
        <f t="shared" si="54"/>
        <v>0</v>
      </c>
      <c r="P179" s="310">
        <f t="shared" si="54"/>
        <v>0</v>
      </c>
      <c r="Q179" s="310">
        <f t="shared" si="54"/>
        <v>0</v>
      </c>
      <c r="R179" s="310">
        <f t="shared" si="54"/>
        <v>0</v>
      </c>
      <c r="S179" s="310">
        <f t="shared" si="54"/>
        <v>0</v>
      </c>
      <c r="T179" s="310">
        <f t="shared" si="54"/>
        <v>0</v>
      </c>
      <c r="U179" s="310">
        <f t="shared" si="54"/>
        <v>0</v>
      </c>
      <c r="V179" s="310">
        <f t="shared" si="54"/>
        <v>0</v>
      </c>
      <c r="W179" s="310">
        <f t="shared" si="54"/>
        <v>0</v>
      </c>
      <c r="X179" s="310">
        <f t="shared" si="54"/>
        <v>0</v>
      </c>
      <c r="Y179" s="310">
        <f t="shared" si="54"/>
        <v>0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0</v>
      </c>
      <c r="C183" s="320">
        <f t="shared" si="55"/>
        <v>0</v>
      </c>
      <c r="D183" s="320">
        <f t="shared" si="55"/>
        <v>0</v>
      </c>
      <c r="E183" s="320">
        <f t="shared" si="55"/>
        <v>0</v>
      </c>
      <c r="F183" s="320">
        <f t="shared" si="55"/>
        <v>0</v>
      </c>
      <c r="G183" s="320">
        <f t="shared" si="55"/>
        <v>0</v>
      </c>
      <c r="H183" s="320">
        <f t="shared" si="55"/>
        <v>0</v>
      </c>
      <c r="I183" s="320">
        <f t="shared" si="55"/>
        <v>0</v>
      </c>
      <c r="J183" s="320">
        <f t="shared" si="55"/>
        <v>0</v>
      </c>
      <c r="K183" s="320">
        <f t="shared" si="55"/>
        <v>0</v>
      </c>
      <c r="L183" s="320">
        <f t="shared" si="55"/>
        <v>0</v>
      </c>
      <c r="M183" s="320">
        <f t="shared" si="55"/>
        <v>0</v>
      </c>
      <c r="N183" s="320">
        <f t="shared" si="55"/>
        <v>0</v>
      </c>
      <c r="O183" s="320">
        <f t="shared" si="55"/>
        <v>0</v>
      </c>
      <c r="P183" s="320">
        <f t="shared" si="55"/>
        <v>0</v>
      </c>
      <c r="Q183" s="320">
        <f t="shared" si="55"/>
        <v>0</v>
      </c>
      <c r="R183" s="320">
        <f t="shared" si="55"/>
        <v>0</v>
      </c>
      <c r="S183" s="320">
        <f t="shared" si="55"/>
        <v>0</v>
      </c>
      <c r="T183" s="320">
        <f t="shared" si="55"/>
        <v>0</v>
      </c>
      <c r="U183" s="320">
        <f t="shared" si="55"/>
        <v>0</v>
      </c>
      <c r="V183" s="320">
        <f t="shared" si="55"/>
        <v>0</v>
      </c>
      <c r="W183" s="320">
        <f t="shared" si="55"/>
        <v>0</v>
      </c>
      <c r="X183" s="320">
        <f t="shared" si="55"/>
        <v>0</v>
      </c>
      <c r="Y183" s="320">
        <f t="shared" si="55"/>
        <v>0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</v>
      </c>
      <c r="C188" s="275">
        <f>IF(C$10=0,0,C$10/NMM!C$9*1000)</f>
        <v>0</v>
      </c>
      <c r="D188" s="275">
        <f>IF(D$10=0,0,D$10/NMM!D$9*1000)</f>
        <v>0</v>
      </c>
      <c r="E188" s="275">
        <f>IF(E$10=0,0,E$10/NMM!E$9*1000)</f>
        <v>0</v>
      </c>
      <c r="F188" s="275">
        <f>IF(F$10=0,0,F$10/NMM!F$9*1000)</f>
        <v>0</v>
      </c>
      <c r="G188" s="275">
        <f>IF(G$10=0,0,G$10/NMM!G$9*1000)</f>
        <v>0</v>
      </c>
      <c r="H188" s="275">
        <f>IF(H$10=0,0,H$10/NMM!H$9*1000)</f>
        <v>0</v>
      </c>
      <c r="I188" s="275">
        <f>IF(I$10=0,0,I$10/NMM!I$9*1000)</f>
        <v>0</v>
      </c>
      <c r="J188" s="275">
        <f>IF(J$10=0,0,J$10/NMM!J$9*1000)</f>
        <v>0</v>
      </c>
      <c r="K188" s="275">
        <f>IF(K$10=0,0,K$10/NMM!K$9*1000)</f>
        <v>0</v>
      </c>
      <c r="L188" s="275">
        <f>IF(L$10=0,0,L$10/NMM!L$9*1000)</f>
        <v>0</v>
      </c>
      <c r="M188" s="275">
        <f>IF(M$10=0,0,M$10/NMM!M$9*1000)</f>
        <v>0</v>
      </c>
      <c r="N188" s="275">
        <f>IF(N$10=0,0,N$10/NMM!N$9*1000)</f>
        <v>0</v>
      </c>
      <c r="O188" s="275">
        <f>IF(O$10=0,0,O$10/NMM!O$9*1000)</f>
        <v>0</v>
      </c>
      <c r="P188" s="275">
        <f>IF(P$10=0,0,P$10/NMM!P$9*1000)</f>
        <v>0</v>
      </c>
      <c r="Q188" s="275">
        <f>IF(Q$10=0,0,Q$10/NMM!Q$9*1000)</f>
        <v>0</v>
      </c>
      <c r="R188" s="275">
        <f>IF(R$10=0,0,R$10/NMM!R$9*1000)</f>
        <v>0</v>
      </c>
      <c r="S188" s="275">
        <f>IF(S$10=0,0,S$10/NMM!S$9*1000)</f>
        <v>0</v>
      </c>
      <c r="T188" s="275">
        <f>IF(T$10=0,0,T$10/NMM!T$9*1000)</f>
        <v>0</v>
      </c>
      <c r="U188" s="275">
        <f>IF(U$10=0,0,U$10/NMM!U$9*1000)</f>
        <v>0</v>
      </c>
      <c r="V188" s="275">
        <f>IF(V$10=0,0,V$10/NMM!V$9*1000)</f>
        <v>0</v>
      </c>
      <c r="W188" s="275">
        <f>IF(W$10=0,0,W$10/NMM!W$9*1000)</f>
        <v>0</v>
      </c>
      <c r="X188" s="275">
        <f>IF(X$10=0,0,X$10/NMM!X$9*1000)</f>
        <v>0</v>
      </c>
      <c r="Y188" s="275">
        <f>IF(Y$10=0,0,Y$10/NMM!Y$9*1000)</f>
        <v>0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0</v>
      </c>
      <c r="C190" s="276">
        <f>IF(C$17=0,0,C$17/NMM!C$9*1000)</f>
        <v>0</v>
      </c>
      <c r="D190" s="276">
        <f>IF(D$17=0,0,D$17/NMM!D$9*1000)</f>
        <v>0</v>
      </c>
      <c r="E190" s="276">
        <f>IF(E$17=0,0,E$17/NMM!E$9*1000)</f>
        <v>0</v>
      </c>
      <c r="F190" s="276">
        <f>IF(F$17=0,0,F$17/NMM!F$9*1000)</f>
        <v>0</v>
      </c>
      <c r="G190" s="276">
        <f>IF(G$17=0,0,G$17/NMM!G$9*1000)</f>
        <v>0</v>
      </c>
      <c r="H190" s="276">
        <f>IF(H$17=0,0,H$17/NMM!H$9*1000)</f>
        <v>0</v>
      </c>
      <c r="I190" s="276">
        <f>IF(I$17=0,0,I$17/NMM!I$9*1000)</f>
        <v>0</v>
      </c>
      <c r="J190" s="276">
        <f>IF(J$17=0,0,J$17/NMM!J$9*1000)</f>
        <v>0</v>
      </c>
      <c r="K190" s="276">
        <f>IF(K$17=0,0,K$17/NMM!K$9*1000)</f>
        <v>0</v>
      </c>
      <c r="L190" s="276">
        <f>IF(L$17=0,0,L$17/NMM!L$9*1000)</f>
        <v>0</v>
      </c>
      <c r="M190" s="276">
        <f>IF(M$17=0,0,M$17/NMM!M$9*1000)</f>
        <v>0</v>
      </c>
      <c r="N190" s="276">
        <f>IF(N$17=0,0,N$17/NMM!N$9*1000)</f>
        <v>0</v>
      </c>
      <c r="O190" s="276">
        <f>IF(O$17=0,0,O$17/NMM!O$9*1000)</f>
        <v>0</v>
      </c>
      <c r="P190" s="276">
        <f>IF(P$17=0,0,P$17/NMM!P$9*1000)</f>
        <v>0</v>
      </c>
      <c r="Q190" s="276">
        <f>IF(Q$17=0,0,Q$17/NMM!Q$9*1000)</f>
        <v>0</v>
      </c>
      <c r="R190" s="276">
        <f>IF(R$17=0,0,R$17/NMM!R$9*1000)</f>
        <v>0</v>
      </c>
      <c r="S190" s="276">
        <f>IF(S$17=0,0,S$17/NMM!S$9*1000)</f>
        <v>0</v>
      </c>
      <c r="T190" s="276">
        <f>IF(T$17=0,0,T$17/NMM!T$9*1000)</f>
        <v>0</v>
      </c>
      <c r="U190" s="276">
        <f>IF(U$17=0,0,U$17/NMM!U$9*1000)</f>
        <v>0</v>
      </c>
      <c r="V190" s="276">
        <f>IF(V$17=0,0,V$17/NMM!V$9*1000)</f>
        <v>0</v>
      </c>
      <c r="W190" s="276">
        <f>IF(W$17=0,0,W$17/NMM!W$9*1000)</f>
        <v>0</v>
      </c>
      <c r="X190" s="276">
        <f>IF(X$17=0,0,X$17/NMM!X$9*1000)</f>
        <v>0</v>
      </c>
      <c r="Y190" s="276">
        <f>IF(Y$17=0,0,Y$17/NMM!Y$9*1000)</f>
        <v>0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0</v>
      </c>
      <c r="C191" s="276">
        <f>IF(C$25=0,0,C$25/NMM!C$9*1000)</f>
        <v>0</v>
      </c>
      <c r="D191" s="276">
        <f>IF(D$25=0,0,D$25/NMM!D$9*1000)</f>
        <v>0</v>
      </c>
      <c r="E191" s="276">
        <f>IF(E$25=0,0,E$25/NMM!E$9*1000)</f>
        <v>0</v>
      </c>
      <c r="F191" s="276">
        <f>IF(F$25=0,0,F$25/NMM!F$9*1000)</f>
        <v>0</v>
      </c>
      <c r="G191" s="276">
        <f>IF(G$25=0,0,G$25/NMM!G$9*1000)</f>
        <v>0</v>
      </c>
      <c r="H191" s="276">
        <f>IF(H$25=0,0,H$25/NMM!H$9*1000)</f>
        <v>0</v>
      </c>
      <c r="I191" s="276">
        <f>IF(I$25=0,0,I$25/NMM!I$9*1000)</f>
        <v>0</v>
      </c>
      <c r="J191" s="276">
        <f>IF(J$25=0,0,J$25/NMM!J$9*1000)</f>
        <v>0</v>
      </c>
      <c r="K191" s="276">
        <f>IF(K$25=0,0,K$25/NMM!K$9*1000)</f>
        <v>0</v>
      </c>
      <c r="L191" s="276">
        <f>IF(L$25=0,0,L$25/NMM!L$9*1000)</f>
        <v>0</v>
      </c>
      <c r="M191" s="276">
        <f>IF(M$25=0,0,M$25/NMM!M$9*1000)</f>
        <v>0</v>
      </c>
      <c r="N191" s="276">
        <f>IF(N$25=0,0,N$25/NMM!N$9*1000)</f>
        <v>0</v>
      </c>
      <c r="O191" s="276">
        <f>IF(O$25=0,0,O$25/NMM!O$9*1000)</f>
        <v>0</v>
      </c>
      <c r="P191" s="276">
        <f>IF(P$25=0,0,P$25/NMM!P$9*1000)</f>
        <v>0</v>
      </c>
      <c r="Q191" s="276">
        <f>IF(Q$25=0,0,Q$25/NMM!Q$9*1000)</f>
        <v>0</v>
      </c>
      <c r="R191" s="276">
        <f>IF(R$25=0,0,R$25/NMM!R$9*1000)</f>
        <v>0</v>
      </c>
      <c r="S191" s="276">
        <f>IF(S$25=0,0,S$25/NMM!S$9*1000)</f>
        <v>0</v>
      </c>
      <c r="T191" s="276">
        <f>IF(T$25=0,0,T$25/NMM!T$9*1000)</f>
        <v>0</v>
      </c>
      <c r="U191" s="276">
        <f>IF(U$25=0,0,U$25/NMM!U$9*1000)</f>
        <v>0</v>
      </c>
      <c r="V191" s="276">
        <f>IF(V$25=0,0,V$25/NMM!V$9*1000)</f>
        <v>0</v>
      </c>
      <c r="W191" s="276">
        <f>IF(W$25=0,0,W$25/NMM!W$9*1000)</f>
        <v>0</v>
      </c>
      <c r="X191" s="276">
        <f>IF(X$25=0,0,X$25/NMM!X$9*1000)</f>
        <v>0</v>
      </c>
      <c r="Y191" s="276">
        <f>IF(Y$25=0,0,Y$25/NMM!Y$9*1000)</f>
        <v>0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0</v>
      </c>
      <c r="C192" s="277">
        <f>IF(C$33=0,0,C$33/NMM!C$9*1000)</f>
        <v>0</v>
      </c>
      <c r="D192" s="277">
        <f>IF(D$33=0,0,D$33/NMM!D$9*1000)</f>
        <v>0</v>
      </c>
      <c r="E192" s="277">
        <f>IF(E$33=0,0,E$33/NMM!E$9*1000)</f>
        <v>0</v>
      </c>
      <c r="F192" s="277">
        <f>IF(F$33=0,0,F$33/NMM!F$9*1000)</f>
        <v>0</v>
      </c>
      <c r="G192" s="277">
        <f>IF(G$33=0,0,G$33/NMM!G$9*1000)</f>
        <v>0</v>
      </c>
      <c r="H192" s="277">
        <f>IF(H$33=0,0,H$33/NMM!H$9*1000)</f>
        <v>0</v>
      </c>
      <c r="I192" s="277">
        <f>IF(I$33=0,0,I$33/NMM!I$9*1000)</f>
        <v>0</v>
      </c>
      <c r="J192" s="277">
        <f>IF(J$33=0,0,J$33/NMM!J$9*1000)</f>
        <v>0</v>
      </c>
      <c r="K192" s="277">
        <f>IF(K$33=0,0,K$33/NMM!K$9*1000)</f>
        <v>0</v>
      </c>
      <c r="L192" s="277">
        <f>IF(L$33=0,0,L$33/NMM!L$9*1000)</f>
        <v>0</v>
      </c>
      <c r="M192" s="277">
        <f>IF(M$33=0,0,M$33/NMM!M$9*1000)</f>
        <v>0</v>
      </c>
      <c r="N192" s="277">
        <f>IF(N$33=0,0,N$33/NMM!N$9*1000)</f>
        <v>0</v>
      </c>
      <c r="O192" s="277">
        <f>IF(O$33=0,0,O$33/NMM!O$9*1000)</f>
        <v>0</v>
      </c>
      <c r="P192" s="277">
        <f>IF(P$33=0,0,P$33/NMM!P$9*1000)</f>
        <v>0</v>
      </c>
      <c r="Q192" s="277">
        <f>IF(Q$33=0,0,Q$33/NMM!Q$9*1000)</f>
        <v>0</v>
      </c>
      <c r="R192" s="277">
        <f>IF(R$33=0,0,R$33/NMM!R$9*1000)</f>
        <v>0</v>
      </c>
      <c r="S192" s="277">
        <f>IF(S$33=0,0,S$33/NMM!S$9*1000)</f>
        <v>0</v>
      </c>
      <c r="T192" s="277">
        <f>IF(T$33=0,0,T$33/NMM!T$9*1000)</f>
        <v>0</v>
      </c>
      <c r="U192" s="277">
        <f>IF(U$33=0,0,U$33/NMM!U$9*1000)</f>
        <v>0</v>
      </c>
      <c r="V192" s="277">
        <f>IF(V$33=0,0,V$33/NMM!V$9*1000)</f>
        <v>0</v>
      </c>
      <c r="W192" s="277">
        <f>IF(W$33=0,0,W$33/NMM!W$9*1000)</f>
        <v>0</v>
      </c>
      <c r="X192" s="277">
        <f>IF(X$33=0,0,X$33/NMM!X$9*1000)</f>
        <v>0</v>
      </c>
      <c r="Y192" s="277">
        <f>IF(Y$33=0,0,Y$33/NMM!Y$9*1000)</f>
        <v>0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0</v>
      </c>
      <c r="C194" s="320">
        <f t="shared" si="56"/>
        <v>0</v>
      </c>
      <c r="D194" s="320">
        <f t="shared" si="56"/>
        <v>0</v>
      </c>
      <c r="E194" s="320">
        <f t="shared" si="56"/>
        <v>0</v>
      </c>
      <c r="F194" s="320">
        <f t="shared" si="56"/>
        <v>0</v>
      </c>
      <c r="G194" s="320">
        <f t="shared" si="56"/>
        <v>0</v>
      </c>
      <c r="H194" s="320">
        <f t="shared" si="56"/>
        <v>0</v>
      </c>
      <c r="I194" s="320">
        <f t="shared" si="56"/>
        <v>0</v>
      </c>
      <c r="J194" s="320">
        <f t="shared" si="56"/>
        <v>0</v>
      </c>
      <c r="K194" s="320">
        <f t="shared" si="56"/>
        <v>0</v>
      </c>
      <c r="L194" s="320">
        <f t="shared" si="56"/>
        <v>0</v>
      </c>
      <c r="M194" s="320">
        <f t="shared" si="56"/>
        <v>0</v>
      </c>
      <c r="N194" s="320">
        <f t="shared" si="56"/>
        <v>0</v>
      </c>
      <c r="O194" s="320">
        <f t="shared" si="56"/>
        <v>0</v>
      </c>
      <c r="P194" s="320">
        <f t="shared" si="56"/>
        <v>0</v>
      </c>
      <c r="Q194" s="320">
        <f t="shared" si="56"/>
        <v>0</v>
      </c>
      <c r="R194" s="320">
        <f t="shared" si="56"/>
        <v>0</v>
      </c>
      <c r="S194" s="320">
        <f t="shared" si="56"/>
        <v>0</v>
      </c>
      <c r="T194" s="320">
        <f t="shared" si="56"/>
        <v>0</v>
      </c>
      <c r="U194" s="320">
        <f t="shared" si="56"/>
        <v>0</v>
      </c>
      <c r="V194" s="320">
        <f t="shared" si="56"/>
        <v>0</v>
      </c>
      <c r="W194" s="320">
        <f t="shared" si="56"/>
        <v>0</v>
      </c>
      <c r="X194" s="320">
        <f t="shared" si="56"/>
        <v>0</v>
      </c>
      <c r="Y194" s="320">
        <f t="shared" si="56"/>
        <v>0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</v>
      </c>
      <c r="C199" s="275">
        <f>IF(C$53=0,0,C$53/NMM!C$10*1000)</f>
        <v>0</v>
      </c>
      <c r="D199" s="275">
        <f>IF(D$53=0,0,D$53/NMM!D$10*1000)</f>
        <v>0</v>
      </c>
      <c r="E199" s="275">
        <f>IF(E$53=0,0,E$53/NMM!E$10*1000)</f>
        <v>0</v>
      </c>
      <c r="F199" s="275">
        <f>IF(F$53=0,0,F$53/NMM!F$10*1000)</f>
        <v>0</v>
      </c>
      <c r="G199" s="275">
        <f>IF(G$53=0,0,G$53/NMM!G$10*1000)</f>
        <v>0</v>
      </c>
      <c r="H199" s="275">
        <f>IF(H$53=0,0,H$53/NMM!H$10*1000)</f>
        <v>0</v>
      </c>
      <c r="I199" s="275">
        <f>IF(I$53=0,0,I$53/NMM!I$10*1000)</f>
        <v>0</v>
      </c>
      <c r="J199" s="275">
        <f>IF(J$53=0,0,J$53/NMM!J$10*1000)</f>
        <v>0</v>
      </c>
      <c r="K199" s="275">
        <f>IF(K$53=0,0,K$53/NMM!K$10*1000)</f>
        <v>0</v>
      </c>
      <c r="L199" s="275">
        <f>IF(L$53=0,0,L$53/NMM!L$10*1000)</f>
        <v>0</v>
      </c>
      <c r="M199" s="275">
        <f>IF(M$53=0,0,M$53/NMM!M$10*1000)</f>
        <v>0</v>
      </c>
      <c r="N199" s="275">
        <f>IF(N$53=0,0,N$53/NMM!N$10*1000)</f>
        <v>0</v>
      </c>
      <c r="O199" s="275">
        <f>IF(O$53=0,0,O$53/NMM!O$10*1000)</f>
        <v>0</v>
      </c>
      <c r="P199" s="275">
        <f>IF(P$53=0,0,P$53/NMM!P$10*1000)</f>
        <v>0</v>
      </c>
      <c r="Q199" s="275">
        <f>IF(Q$53=0,0,Q$53/NMM!Q$10*1000)</f>
        <v>0</v>
      </c>
      <c r="R199" s="275">
        <f>IF(R$53=0,0,R$53/NMM!R$10*1000)</f>
        <v>0</v>
      </c>
      <c r="S199" s="275">
        <f>IF(S$53=0,0,S$53/NMM!S$10*1000)</f>
        <v>0</v>
      </c>
      <c r="T199" s="275">
        <f>IF(T$53=0,0,T$53/NMM!T$10*1000)</f>
        <v>0</v>
      </c>
      <c r="U199" s="275">
        <f>IF(U$53=0,0,U$53/NMM!U$10*1000)</f>
        <v>0</v>
      </c>
      <c r="V199" s="275">
        <f>IF(V$53=0,0,V$53/NMM!V$10*1000)</f>
        <v>0</v>
      </c>
      <c r="W199" s="275">
        <f>IF(W$53=0,0,W$53/NMM!W$10*1000)</f>
        <v>0</v>
      </c>
      <c r="X199" s="275">
        <f>IF(X$53=0,0,X$53/NMM!X$10*1000)</f>
        <v>0</v>
      </c>
      <c r="Y199" s="275">
        <f>IF(Y$53=0,0,Y$53/NMM!Y$10*1000)</f>
        <v>0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0</v>
      </c>
      <c r="C201" s="276">
        <f>IF(C$60=0,0,C$60/NMM!C$10*1000)</f>
        <v>0</v>
      </c>
      <c r="D201" s="276">
        <f>IF(D$60=0,0,D$60/NMM!D$10*1000)</f>
        <v>0</v>
      </c>
      <c r="E201" s="276">
        <f>IF(E$60=0,0,E$60/NMM!E$10*1000)</f>
        <v>0</v>
      </c>
      <c r="F201" s="276">
        <f>IF(F$60=0,0,F$60/NMM!F$10*1000)</f>
        <v>0</v>
      </c>
      <c r="G201" s="276">
        <f>IF(G$60=0,0,G$60/NMM!G$10*1000)</f>
        <v>0</v>
      </c>
      <c r="H201" s="276">
        <f>IF(H$60=0,0,H$60/NMM!H$10*1000)</f>
        <v>0</v>
      </c>
      <c r="I201" s="276">
        <f>IF(I$60=0,0,I$60/NMM!I$10*1000)</f>
        <v>0</v>
      </c>
      <c r="J201" s="276">
        <f>IF(J$60=0,0,J$60/NMM!J$10*1000)</f>
        <v>0</v>
      </c>
      <c r="K201" s="276">
        <f>IF(K$60=0,0,K$60/NMM!K$10*1000)</f>
        <v>0</v>
      </c>
      <c r="L201" s="276">
        <f>IF(L$60=0,0,L$60/NMM!L$10*1000)</f>
        <v>0</v>
      </c>
      <c r="M201" s="276">
        <f>IF(M$60=0,0,M$60/NMM!M$10*1000)</f>
        <v>0</v>
      </c>
      <c r="N201" s="276">
        <f>IF(N$60=0,0,N$60/NMM!N$10*1000)</f>
        <v>0</v>
      </c>
      <c r="O201" s="276">
        <f>IF(O$60=0,0,O$60/NMM!O$10*1000)</f>
        <v>0</v>
      </c>
      <c r="P201" s="276">
        <f>IF(P$60=0,0,P$60/NMM!P$10*1000)</f>
        <v>0</v>
      </c>
      <c r="Q201" s="276">
        <f>IF(Q$60=0,0,Q$60/NMM!Q$10*1000)</f>
        <v>0</v>
      </c>
      <c r="R201" s="276">
        <f>IF(R$60=0,0,R$60/NMM!R$10*1000)</f>
        <v>0</v>
      </c>
      <c r="S201" s="276">
        <f>IF(S$60=0,0,S$60/NMM!S$10*1000)</f>
        <v>0</v>
      </c>
      <c r="T201" s="276">
        <f>IF(T$60=0,0,T$60/NMM!T$10*1000)</f>
        <v>0</v>
      </c>
      <c r="U201" s="276">
        <f>IF(U$60=0,0,U$60/NMM!U$10*1000)</f>
        <v>0</v>
      </c>
      <c r="V201" s="276">
        <f>IF(V$60=0,0,V$60/NMM!V$10*1000)</f>
        <v>0</v>
      </c>
      <c r="W201" s="276">
        <f>IF(W$60=0,0,W$60/NMM!W$10*1000)</f>
        <v>0</v>
      </c>
      <c r="X201" s="276">
        <f>IF(X$60=0,0,X$60/NMM!X$10*1000)</f>
        <v>0</v>
      </c>
      <c r="Y201" s="276">
        <f>IF(Y$60=0,0,Y$60/NMM!Y$10*1000)</f>
        <v>0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0</v>
      </c>
      <c r="C202" s="276">
        <f>IF(C$79=0,0,C$79/NMM!C$10*1000)</f>
        <v>0</v>
      </c>
      <c r="D202" s="276">
        <f>IF(D$79=0,0,D$79/NMM!D$10*1000)</f>
        <v>0</v>
      </c>
      <c r="E202" s="276">
        <f>IF(E$79=0,0,E$79/NMM!E$10*1000)</f>
        <v>0</v>
      </c>
      <c r="F202" s="276">
        <f>IF(F$79=0,0,F$79/NMM!F$10*1000)</f>
        <v>0</v>
      </c>
      <c r="G202" s="276">
        <f>IF(G$79=0,0,G$79/NMM!G$10*1000)</f>
        <v>0</v>
      </c>
      <c r="H202" s="276">
        <f>IF(H$79=0,0,H$79/NMM!H$10*1000)</f>
        <v>0</v>
      </c>
      <c r="I202" s="276">
        <f>IF(I$79=0,0,I$79/NMM!I$10*1000)</f>
        <v>0</v>
      </c>
      <c r="J202" s="276">
        <f>IF(J$79=0,0,J$79/NMM!J$10*1000)</f>
        <v>0</v>
      </c>
      <c r="K202" s="276">
        <f>IF(K$79=0,0,K$79/NMM!K$10*1000)</f>
        <v>0</v>
      </c>
      <c r="L202" s="276">
        <f>IF(L$79=0,0,L$79/NMM!L$10*1000)</f>
        <v>0</v>
      </c>
      <c r="M202" s="276">
        <f>IF(M$79=0,0,M$79/NMM!M$10*1000)</f>
        <v>0</v>
      </c>
      <c r="N202" s="276">
        <f>IF(N$79=0,0,N$79/NMM!N$10*1000)</f>
        <v>0</v>
      </c>
      <c r="O202" s="276">
        <f>IF(O$79=0,0,O$79/NMM!O$10*1000)</f>
        <v>0</v>
      </c>
      <c r="P202" s="276">
        <f>IF(P$79=0,0,P$79/NMM!P$10*1000)</f>
        <v>0</v>
      </c>
      <c r="Q202" s="276">
        <f>IF(Q$79=0,0,Q$79/NMM!Q$10*1000)</f>
        <v>0</v>
      </c>
      <c r="R202" s="276">
        <f>IF(R$79=0,0,R$79/NMM!R$10*1000)</f>
        <v>0</v>
      </c>
      <c r="S202" s="276">
        <f>IF(S$79=0,0,S$79/NMM!S$10*1000)</f>
        <v>0</v>
      </c>
      <c r="T202" s="276">
        <f>IF(T$79=0,0,T$79/NMM!T$10*1000)</f>
        <v>0</v>
      </c>
      <c r="U202" s="276">
        <f>IF(U$79=0,0,U$79/NMM!U$10*1000)</f>
        <v>0</v>
      </c>
      <c r="V202" s="276">
        <f>IF(V$79=0,0,V$79/NMM!V$10*1000)</f>
        <v>0</v>
      </c>
      <c r="W202" s="276">
        <f>IF(W$79=0,0,W$79/NMM!W$10*1000)</f>
        <v>0</v>
      </c>
      <c r="X202" s="276">
        <f>IF(X$79=0,0,X$79/NMM!X$10*1000)</f>
        <v>0</v>
      </c>
      <c r="Y202" s="276">
        <f>IF(Y$79=0,0,Y$79/NMM!Y$10*1000)</f>
        <v>0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0</v>
      </c>
      <c r="C203" s="277">
        <f>IF(C$89=0,0,C$89/NMM!C$10*1000)</f>
        <v>0</v>
      </c>
      <c r="D203" s="277">
        <f>IF(D$89=0,0,D$89/NMM!D$10*1000)</f>
        <v>0</v>
      </c>
      <c r="E203" s="277">
        <f>IF(E$89=0,0,E$89/NMM!E$10*1000)</f>
        <v>0</v>
      </c>
      <c r="F203" s="277">
        <f>IF(F$89=0,0,F$89/NMM!F$10*1000)</f>
        <v>0</v>
      </c>
      <c r="G203" s="277">
        <f>IF(G$89=0,0,G$89/NMM!G$10*1000)</f>
        <v>0</v>
      </c>
      <c r="H203" s="277">
        <f>IF(H$89=0,0,H$89/NMM!H$10*1000)</f>
        <v>0</v>
      </c>
      <c r="I203" s="277">
        <f>IF(I$89=0,0,I$89/NMM!I$10*1000)</f>
        <v>0</v>
      </c>
      <c r="J203" s="277">
        <f>IF(J$89=0,0,J$89/NMM!J$10*1000)</f>
        <v>0</v>
      </c>
      <c r="K203" s="277">
        <f>IF(K$89=0,0,K$89/NMM!K$10*1000)</f>
        <v>0</v>
      </c>
      <c r="L203" s="277">
        <f>IF(L$89=0,0,L$89/NMM!L$10*1000)</f>
        <v>0</v>
      </c>
      <c r="M203" s="277">
        <f>IF(M$89=0,0,M$89/NMM!M$10*1000)</f>
        <v>0</v>
      </c>
      <c r="N203" s="277">
        <f>IF(N$89=0,0,N$89/NMM!N$10*1000)</f>
        <v>0</v>
      </c>
      <c r="O203" s="277">
        <f>IF(O$89=0,0,O$89/NMM!O$10*1000)</f>
        <v>0</v>
      </c>
      <c r="P203" s="277">
        <f>IF(P$89=0,0,P$89/NMM!P$10*1000)</f>
        <v>0</v>
      </c>
      <c r="Q203" s="277">
        <f>IF(Q$89=0,0,Q$89/NMM!Q$10*1000)</f>
        <v>0</v>
      </c>
      <c r="R203" s="277">
        <f>IF(R$89=0,0,R$89/NMM!R$10*1000)</f>
        <v>0</v>
      </c>
      <c r="S203" s="277">
        <f>IF(S$89=0,0,S$89/NMM!S$10*1000)</f>
        <v>0</v>
      </c>
      <c r="T203" s="277">
        <f>IF(T$89=0,0,T$89/NMM!T$10*1000)</f>
        <v>0</v>
      </c>
      <c r="U203" s="277">
        <f>IF(U$89=0,0,U$89/NMM!U$10*1000)</f>
        <v>0</v>
      </c>
      <c r="V203" s="277">
        <f>IF(V$89=0,0,V$89/NMM!V$10*1000)</f>
        <v>0</v>
      </c>
      <c r="W203" s="277">
        <f>IF(W$89=0,0,W$89/NMM!W$10*1000)</f>
        <v>0</v>
      </c>
      <c r="X203" s="277">
        <f>IF(X$89=0,0,X$89/NMM!X$10*1000)</f>
        <v>0</v>
      </c>
      <c r="Y203" s="277">
        <f>IF(Y$89=0,0,Y$89/NMM!Y$10*1000)</f>
        <v>0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0</v>
      </c>
      <c r="C205" s="320">
        <f t="shared" si="57"/>
        <v>0</v>
      </c>
      <c r="D205" s="320">
        <f t="shared" si="57"/>
        <v>0</v>
      </c>
      <c r="E205" s="320">
        <f t="shared" si="57"/>
        <v>0</v>
      </c>
      <c r="F205" s="320">
        <f t="shared" si="57"/>
        <v>0</v>
      </c>
      <c r="G205" s="320">
        <f t="shared" si="57"/>
        <v>0</v>
      </c>
      <c r="H205" s="320">
        <f t="shared" si="57"/>
        <v>0</v>
      </c>
      <c r="I205" s="320">
        <f t="shared" si="57"/>
        <v>0</v>
      </c>
      <c r="J205" s="320">
        <f t="shared" si="57"/>
        <v>0</v>
      </c>
      <c r="K205" s="320">
        <f t="shared" si="57"/>
        <v>0</v>
      </c>
      <c r="L205" s="320">
        <f t="shared" si="57"/>
        <v>0</v>
      </c>
      <c r="M205" s="320">
        <f t="shared" si="57"/>
        <v>0</v>
      </c>
      <c r="N205" s="320">
        <f t="shared" si="57"/>
        <v>0</v>
      </c>
      <c r="O205" s="320">
        <f t="shared" si="57"/>
        <v>0</v>
      </c>
      <c r="P205" s="320">
        <f t="shared" si="57"/>
        <v>0</v>
      </c>
      <c r="Q205" s="320">
        <f t="shared" si="57"/>
        <v>0</v>
      </c>
      <c r="R205" s="320">
        <f t="shared" si="57"/>
        <v>0</v>
      </c>
      <c r="S205" s="320">
        <f t="shared" si="57"/>
        <v>0</v>
      </c>
      <c r="T205" s="320">
        <f t="shared" si="57"/>
        <v>0</v>
      </c>
      <c r="U205" s="320">
        <f t="shared" si="57"/>
        <v>0</v>
      </c>
      <c r="V205" s="320">
        <f t="shared" si="57"/>
        <v>0</v>
      </c>
      <c r="W205" s="320">
        <f t="shared" si="57"/>
        <v>0</v>
      </c>
      <c r="X205" s="320">
        <f t="shared" si="57"/>
        <v>0</v>
      </c>
      <c r="Y205" s="320">
        <f t="shared" si="57"/>
        <v>0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0</v>
      </c>
      <c r="C210" s="275">
        <f>IF(C$104=0,0,C$104/NMM!C$11*1000)</f>
        <v>0</v>
      </c>
      <c r="D210" s="275">
        <f>IF(D$104=0,0,D$104/NMM!D$11*1000)</f>
        <v>0</v>
      </c>
      <c r="E210" s="275">
        <f>IF(E$104=0,0,E$104/NMM!E$11*1000)</f>
        <v>0</v>
      </c>
      <c r="F210" s="275">
        <f>IF(F$104=0,0,F$104/NMM!F$11*1000)</f>
        <v>0</v>
      </c>
      <c r="G210" s="275">
        <f>IF(G$104=0,0,G$104/NMM!G$11*1000)</f>
        <v>0</v>
      </c>
      <c r="H210" s="275">
        <f>IF(H$104=0,0,H$104/NMM!H$11*1000)</f>
        <v>0</v>
      </c>
      <c r="I210" s="275">
        <f>IF(I$104=0,0,I$104/NMM!I$11*1000)</f>
        <v>0</v>
      </c>
      <c r="J210" s="275">
        <f>IF(J$104=0,0,J$104/NMM!J$11*1000)</f>
        <v>0</v>
      </c>
      <c r="K210" s="275">
        <f>IF(K$104=0,0,K$104/NMM!K$11*1000)</f>
        <v>0</v>
      </c>
      <c r="L210" s="275">
        <f>IF(L$104=0,0,L$104/NMM!L$11*1000)</f>
        <v>0</v>
      </c>
      <c r="M210" s="275">
        <f>IF(M$104=0,0,M$104/NMM!M$11*1000)</f>
        <v>0</v>
      </c>
      <c r="N210" s="275">
        <f>IF(N$104=0,0,N$104/NMM!N$11*1000)</f>
        <v>0</v>
      </c>
      <c r="O210" s="275">
        <f>IF(O$104=0,0,O$104/NMM!O$11*1000)</f>
        <v>0</v>
      </c>
      <c r="P210" s="275">
        <f>IF(P$104=0,0,P$104/NMM!P$11*1000)</f>
        <v>0</v>
      </c>
      <c r="Q210" s="275">
        <f>IF(Q$104=0,0,Q$104/NMM!Q$11*1000)</f>
        <v>0</v>
      </c>
      <c r="R210" s="275">
        <f>IF(R$104=0,0,R$104/NMM!R$11*1000)</f>
        <v>0</v>
      </c>
      <c r="S210" s="275">
        <f>IF(S$104=0,0,S$104/NMM!S$11*1000)</f>
        <v>0</v>
      </c>
      <c r="T210" s="275">
        <f>IF(T$104=0,0,T$104/NMM!T$11*1000)</f>
        <v>0</v>
      </c>
      <c r="U210" s="275">
        <f>IF(U$104=0,0,U$104/NMM!U$11*1000)</f>
        <v>0</v>
      </c>
      <c r="V210" s="275">
        <f>IF(V$104=0,0,V$104/NMM!V$11*1000)</f>
        <v>0</v>
      </c>
      <c r="W210" s="275">
        <f>IF(W$104=0,0,W$104/NMM!W$11*1000)</f>
        <v>0</v>
      </c>
      <c r="X210" s="275">
        <f>IF(X$104=0,0,X$104/NMM!X$11*1000)</f>
        <v>0</v>
      </c>
      <c r="Y210" s="275">
        <f>IF(Y$104=0,0,Y$104/NMM!Y$11*1000)</f>
        <v>0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0</v>
      </c>
      <c r="C211" s="276">
        <f>IF(C$110=0,0,C$110/NMM!C$11*1000)</f>
        <v>0</v>
      </c>
      <c r="D211" s="276">
        <f>IF(D$110=0,0,D$110/NMM!D$11*1000)</f>
        <v>0</v>
      </c>
      <c r="E211" s="276">
        <f>IF(E$110=0,0,E$110/NMM!E$11*1000)</f>
        <v>0</v>
      </c>
      <c r="F211" s="276">
        <f>IF(F$110=0,0,F$110/NMM!F$11*1000)</f>
        <v>0</v>
      </c>
      <c r="G211" s="276">
        <f>IF(G$110=0,0,G$110/NMM!G$11*1000)</f>
        <v>0</v>
      </c>
      <c r="H211" s="276">
        <f>IF(H$110=0,0,H$110/NMM!H$11*1000)</f>
        <v>0</v>
      </c>
      <c r="I211" s="276">
        <f>IF(I$110=0,0,I$110/NMM!I$11*1000)</f>
        <v>0</v>
      </c>
      <c r="J211" s="276">
        <f>IF(J$110=0,0,J$110/NMM!J$11*1000)</f>
        <v>0</v>
      </c>
      <c r="K211" s="276">
        <f>IF(K$110=0,0,K$110/NMM!K$11*1000)</f>
        <v>0</v>
      </c>
      <c r="L211" s="276">
        <f>IF(L$110=0,0,L$110/NMM!L$11*1000)</f>
        <v>0</v>
      </c>
      <c r="M211" s="276">
        <f>IF(M$110=0,0,M$110/NMM!M$11*1000)</f>
        <v>0</v>
      </c>
      <c r="N211" s="276">
        <f>IF(N$110=0,0,N$110/NMM!N$11*1000)</f>
        <v>0</v>
      </c>
      <c r="O211" s="276">
        <f>IF(O$110=0,0,O$110/NMM!O$11*1000)</f>
        <v>0</v>
      </c>
      <c r="P211" s="276">
        <f>IF(P$110=0,0,P$110/NMM!P$11*1000)</f>
        <v>0</v>
      </c>
      <c r="Q211" s="276">
        <f>IF(Q$110=0,0,Q$110/NMM!Q$11*1000)</f>
        <v>0</v>
      </c>
      <c r="R211" s="276">
        <f>IF(R$110=0,0,R$110/NMM!R$11*1000)</f>
        <v>0</v>
      </c>
      <c r="S211" s="276">
        <f>IF(S$110=0,0,S$110/NMM!S$11*1000)</f>
        <v>0</v>
      </c>
      <c r="T211" s="276">
        <f>IF(T$110=0,0,T$110/NMM!T$11*1000)</f>
        <v>0</v>
      </c>
      <c r="U211" s="276">
        <f>IF(U$110=0,0,U$110/NMM!U$11*1000)</f>
        <v>0</v>
      </c>
      <c r="V211" s="276">
        <f>IF(V$110=0,0,V$110/NMM!V$11*1000)</f>
        <v>0</v>
      </c>
      <c r="W211" s="276">
        <f>IF(W$110=0,0,W$110/NMM!W$11*1000)</f>
        <v>0</v>
      </c>
      <c r="X211" s="276">
        <f>IF(X$110=0,0,X$110/NMM!X$11*1000)</f>
        <v>0</v>
      </c>
      <c r="Y211" s="276">
        <f>IF(Y$110=0,0,Y$110/NMM!Y$11*1000)</f>
        <v>0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0</v>
      </c>
      <c r="C213" s="276">
        <f>IF(C$119=0,0,C$119/NMM!C$11*1000)</f>
        <v>0</v>
      </c>
      <c r="D213" s="276">
        <f>IF(D$119=0,0,D$119/NMM!D$11*1000)</f>
        <v>0</v>
      </c>
      <c r="E213" s="276">
        <f>IF(E$119=0,0,E$119/NMM!E$11*1000)</f>
        <v>0</v>
      </c>
      <c r="F213" s="276">
        <f>IF(F$119=0,0,F$119/NMM!F$11*1000)</f>
        <v>0</v>
      </c>
      <c r="G213" s="276">
        <f>IF(G$119=0,0,G$119/NMM!G$11*1000)</f>
        <v>0</v>
      </c>
      <c r="H213" s="276">
        <f>IF(H$119=0,0,H$119/NMM!H$11*1000)</f>
        <v>0</v>
      </c>
      <c r="I213" s="276">
        <f>IF(I$119=0,0,I$119/NMM!I$11*1000)</f>
        <v>0</v>
      </c>
      <c r="J213" s="276">
        <f>IF(J$119=0,0,J$119/NMM!J$11*1000)</f>
        <v>0</v>
      </c>
      <c r="K213" s="276">
        <f>IF(K$119=0,0,K$119/NMM!K$11*1000)</f>
        <v>0</v>
      </c>
      <c r="L213" s="276">
        <f>IF(L$119=0,0,L$119/NMM!L$11*1000)</f>
        <v>0</v>
      </c>
      <c r="M213" s="276">
        <f>IF(M$119=0,0,M$119/NMM!M$11*1000)</f>
        <v>0</v>
      </c>
      <c r="N213" s="276">
        <f>IF(N$119=0,0,N$119/NMM!N$11*1000)</f>
        <v>0</v>
      </c>
      <c r="O213" s="276">
        <f>IF(O$119=0,0,O$119/NMM!O$11*1000)</f>
        <v>0</v>
      </c>
      <c r="P213" s="276">
        <f>IF(P$119=0,0,P$119/NMM!P$11*1000)</f>
        <v>0</v>
      </c>
      <c r="Q213" s="276">
        <f>IF(Q$119=0,0,Q$119/NMM!Q$11*1000)</f>
        <v>0</v>
      </c>
      <c r="R213" s="276">
        <f>IF(R$119=0,0,R$119/NMM!R$11*1000)</f>
        <v>0</v>
      </c>
      <c r="S213" s="276">
        <f>IF(S$119=0,0,S$119/NMM!S$11*1000)</f>
        <v>0</v>
      </c>
      <c r="T213" s="276">
        <f>IF(T$119=0,0,T$119/NMM!T$11*1000)</f>
        <v>0</v>
      </c>
      <c r="U213" s="276">
        <f>IF(U$119=0,0,U$119/NMM!U$11*1000)</f>
        <v>0</v>
      </c>
      <c r="V213" s="276">
        <f>IF(V$119=0,0,V$119/NMM!V$11*1000)</f>
        <v>0</v>
      </c>
      <c r="W213" s="276">
        <f>IF(W$119=0,0,W$119/NMM!W$11*1000)</f>
        <v>0</v>
      </c>
      <c r="X213" s="276">
        <f>IF(X$119=0,0,X$119/NMM!X$11*1000)</f>
        <v>0</v>
      </c>
      <c r="Y213" s="276">
        <f>IF(Y$119=0,0,Y$119/NMM!Y$11*1000)</f>
        <v>0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MT: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94.584310401338186</v>
      </c>
      <c r="M3" s="203">
        <f t="shared" si="0"/>
        <v>99.906809941037082</v>
      </c>
      <c r="N3" s="203">
        <f t="shared" si="0"/>
        <v>95.724922155301527</v>
      </c>
      <c r="O3" s="203">
        <f t="shared" si="0"/>
        <v>94.512555768005114</v>
      </c>
      <c r="P3" s="203">
        <f t="shared" si="0"/>
        <v>96.614725467228084</v>
      </c>
      <c r="Q3" s="203">
        <f t="shared" si="0"/>
        <v>94.132040000000018</v>
      </c>
      <c r="R3" s="203">
        <f t="shared" si="0"/>
        <v>86.878378298861406</v>
      </c>
      <c r="S3" s="203">
        <f t="shared" si="0"/>
        <v>74.50361782318393</v>
      </c>
      <c r="T3" s="203">
        <f t="shared" si="0"/>
        <v>97.880877612561093</v>
      </c>
      <c r="U3" s="203">
        <f t="shared" si="0"/>
        <v>103.22563871879851</v>
      </c>
      <c r="V3" s="203">
        <f t="shared" si="0"/>
        <v>117.1876690005909</v>
      </c>
      <c r="W3" s="203">
        <f t="shared" si="0"/>
        <v>129.2003706462061</v>
      </c>
      <c r="X3" s="203">
        <f t="shared" si="0"/>
        <v>143.44751231221289</v>
      </c>
      <c r="Y3" s="203">
        <f t="shared" si="0"/>
        <v>162.19999999999999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0</v>
      </c>
      <c r="C4" s="241">
        <f t="shared" si="1"/>
        <v>0</v>
      </c>
      <c r="D4" s="241">
        <f t="shared" si="1"/>
        <v>0</v>
      </c>
      <c r="E4" s="241">
        <f t="shared" si="1"/>
        <v>0</v>
      </c>
      <c r="F4" s="241">
        <f t="shared" si="1"/>
        <v>0</v>
      </c>
      <c r="G4" s="241">
        <f t="shared" si="1"/>
        <v>0</v>
      </c>
      <c r="H4" s="241">
        <f t="shared" si="1"/>
        <v>0</v>
      </c>
      <c r="I4" s="241">
        <f t="shared" si="1"/>
        <v>0</v>
      </c>
      <c r="J4" s="241">
        <f t="shared" si="1"/>
        <v>0</v>
      </c>
      <c r="K4" s="241">
        <f t="shared" si="1"/>
        <v>0</v>
      </c>
      <c r="L4" s="241">
        <f t="shared" si="1"/>
        <v>0</v>
      </c>
      <c r="M4" s="241">
        <f t="shared" si="1"/>
        <v>0</v>
      </c>
      <c r="N4" s="241">
        <f t="shared" si="1"/>
        <v>0</v>
      </c>
      <c r="O4" s="241">
        <f t="shared" si="1"/>
        <v>0</v>
      </c>
      <c r="P4" s="241">
        <f t="shared" si="1"/>
        <v>0</v>
      </c>
      <c r="Q4" s="241">
        <f t="shared" si="1"/>
        <v>0</v>
      </c>
      <c r="R4" s="241">
        <f t="shared" si="1"/>
        <v>0</v>
      </c>
      <c r="S4" s="241">
        <f t="shared" si="1"/>
        <v>0</v>
      </c>
      <c r="T4" s="241">
        <f t="shared" si="1"/>
        <v>0</v>
      </c>
      <c r="U4" s="241">
        <f t="shared" si="1"/>
        <v>0</v>
      </c>
      <c r="V4" s="241">
        <f t="shared" si="1"/>
        <v>0</v>
      </c>
      <c r="W4" s="241">
        <f t="shared" si="1"/>
        <v>0</v>
      </c>
      <c r="X4" s="241">
        <f t="shared" si="1"/>
        <v>0</v>
      </c>
      <c r="Y4" s="241">
        <f t="shared" si="1"/>
        <v>0</v>
      </c>
      <c r="DA4" s="83"/>
    </row>
    <row r="5" spans="1:105" ht="12" customHeight="1" x14ac:dyDescent="0.25">
      <c r="A5" s="99" t="s">
        <v>54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1810</v>
      </c>
    </row>
    <row r="6" spans="1:105" ht="12" customHeight="1" x14ac:dyDescent="0.25">
      <c r="A6" s="99" t="s">
        <v>61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1811</v>
      </c>
    </row>
    <row r="7" spans="1:105" ht="12" customHeight="1" x14ac:dyDescent="0.25">
      <c r="A7" s="49" t="s">
        <v>62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94.584310401338186</v>
      </c>
      <c r="M7" s="242">
        <v>99.906809941037082</v>
      </c>
      <c r="N7" s="242">
        <v>95.724922155301527</v>
      </c>
      <c r="O7" s="242">
        <v>94.512555768005114</v>
      </c>
      <c r="P7" s="242">
        <v>96.614725467228084</v>
      </c>
      <c r="Q7" s="242">
        <v>94.132040000000018</v>
      </c>
      <c r="R7" s="242">
        <v>86.878378298861406</v>
      </c>
      <c r="S7" s="242">
        <v>74.50361782318393</v>
      </c>
      <c r="T7" s="242">
        <v>97.880877612561093</v>
      </c>
      <c r="U7" s="242">
        <v>103.22563871879851</v>
      </c>
      <c r="V7" s="242">
        <v>117.1876690005909</v>
      </c>
      <c r="W7" s="242">
        <v>129.2003706462061</v>
      </c>
      <c r="X7" s="242">
        <v>143.44751231221289</v>
      </c>
      <c r="Y7" s="242">
        <v>162.19999999999999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1814</v>
      </c>
    </row>
    <row r="11" spans="1:105" ht="12" customHeight="1" x14ac:dyDescent="0.25">
      <c r="A11" s="107" t="s">
        <v>1815</v>
      </c>
      <c r="B11" s="282">
        <v>0</v>
      </c>
      <c r="C11" s="282">
        <v>0</v>
      </c>
      <c r="D11" s="282">
        <v>0</v>
      </c>
      <c r="E11" s="282">
        <v>0</v>
      </c>
      <c r="F11" s="282">
        <v>0</v>
      </c>
      <c r="G11" s="282">
        <v>0</v>
      </c>
      <c r="H11" s="282">
        <v>0</v>
      </c>
      <c r="I11" s="282">
        <v>0</v>
      </c>
      <c r="J11" s="282">
        <v>0</v>
      </c>
      <c r="K11" s="282">
        <v>0</v>
      </c>
      <c r="L11" s="282">
        <v>0</v>
      </c>
      <c r="M11" s="282">
        <v>0</v>
      </c>
      <c r="N11" s="282">
        <v>0</v>
      </c>
      <c r="O11" s="282">
        <v>0</v>
      </c>
      <c r="P11" s="282">
        <v>0</v>
      </c>
      <c r="Q11" s="282">
        <v>0</v>
      </c>
      <c r="R11" s="282">
        <v>0</v>
      </c>
      <c r="S11" s="282">
        <v>0</v>
      </c>
      <c r="T11" s="282">
        <v>0</v>
      </c>
      <c r="U11" s="282">
        <v>0</v>
      </c>
      <c r="V11" s="282">
        <v>0</v>
      </c>
      <c r="W11" s="282">
        <v>0</v>
      </c>
      <c r="X11" s="282">
        <v>0</v>
      </c>
      <c r="Y11" s="282">
        <v>0</v>
      </c>
      <c r="DA11" s="94" t="s">
        <v>1816</v>
      </c>
    </row>
    <row r="12" spans="1:105" ht="12" customHeight="1" x14ac:dyDescent="0.25">
      <c r="A12" s="49" t="s">
        <v>1817</v>
      </c>
      <c r="B12" s="242">
        <v>0</v>
      </c>
      <c r="C12" s="242">
        <v>0</v>
      </c>
      <c r="D12" s="242">
        <v>0</v>
      </c>
      <c r="E12" s="242">
        <v>0</v>
      </c>
      <c r="F12" s="242">
        <v>0</v>
      </c>
      <c r="G12" s="242">
        <v>0</v>
      </c>
      <c r="H12" s="242">
        <v>0</v>
      </c>
      <c r="I12" s="242">
        <v>0</v>
      </c>
      <c r="J12" s="242">
        <v>0</v>
      </c>
      <c r="K12" s="242">
        <v>0</v>
      </c>
      <c r="L12" s="242">
        <v>17.222197815247299</v>
      </c>
      <c r="M12" s="242">
        <v>18.191334657872741</v>
      </c>
      <c r="N12" s="242">
        <v>17.42988385930472</v>
      </c>
      <c r="O12" s="242">
        <v>17.209132514203411</v>
      </c>
      <c r="P12" s="242">
        <v>17.591901942321211</v>
      </c>
      <c r="Q12" s="242">
        <v>17.139847050254922</v>
      </c>
      <c r="R12" s="242">
        <v>18.98289402014451</v>
      </c>
      <c r="S12" s="242">
        <v>20.348766703345941</v>
      </c>
      <c r="T12" s="242">
        <v>21.386936113451071</v>
      </c>
      <c r="U12" s="242">
        <v>28.193455585979191</v>
      </c>
      <c r="V12" s="242">
        <v>25.605463000857451</v>
      </c>
      <c r="W12" s="242">
        <v>28.23023393580614</v>
      </c>
      <c r="X12" s="242">
        <v>26.119357667919321</v>
      </c>
      <c r="Y12" s="242">
        <v>29.533867443554261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1819</v>
      </c>
    </row>
    <row r="16" spans="1:105" ht="12" customHeight="1" x14ac:dyDescent="0.25">
      <c r="A16" s="107" t="s">
        <v>1815</v>
      </c>
      <c r="B16" s="282">
        <v>0</v>
      </c>
      <c r="C16" s="282">
        <v>0</v>
      </c>
      <c r="D16" s="282">
        <v>0</v>
      </c>
      <c r="E16" s="282">
        <v>0</v>
      </c>
      <c r="F16" s="282">
        <v>0</v>
      </c>
      <c r="G16" s="282">
        <v>0</v>
      </c>
      <c r="H16" s="282">
        <v>0</v>
      </c>
      <c r="I16" s="282">
        <v>0</v>
      </c>
      <c r="J16" s="282">
        <v>0</v>
      </c>
      <c r="K16" s="282">
        <v>0</v>
      </c>
      <c r="L16" s="282">
        <v>0</v>
      </c>
      <c r="M16" s="282">
        <v>0</v>
      </c>
      <c r="N16" s="282">
        <v>0</v>
      </c>
      <c r="O16" s="282">
        <v>0</v>
      </c>
      <c r="P16" s="282">
        <v>0</v>
      </c>
      <c r="Q16" s="282">
        <v>0</v>
      </c>
      <c r="R16" s="282">
        <v>0</v>
      </c>
      <c r="S16" s="282">
        <v>0</v>
      </c>
      <c r="T16" s="282">
        <v>0</v>
      </c>
      <c r="U16" s="282">
        <v>0</v>
      </c>
      <c r="V16" s="282">
        <v>0</v>
      </c>
      <c r="W16" s="282">
        <v>0</v>
      </c>
      <c r="X16" s="282">
        <v>0</v>
      </c>
      <c r="Y16" s="282">
        <v>0</v>
      </c>
      <c r="DA16" s="94" t="s">
        <v>1820</v>
      </c>
    </row>
    <row r="17" spans="1:105" ht="12" customHeight="1" x14ac:dyDescent="0.25">
      <c r="A17" s="49" t="s">
        <v>1817</v>
      </c>
      <c r="B17" s="242">
        <v>0</v>
      </c>
      <c r="C17" s="242">
        <v>0</v>
      </c>
      <c r="D17" s="242">
        <v>0</v>
      </c>
      <c r="E17" s="242">
        <v>0</v>
      </c>
      <c r="F17" s="242">
        <v>0</v>
      </c>
      <c r="G17" s="242">
        <v>0</v>
      </c>
      <c r="H17" s="242">
        <v>0</v>
      </c>
      <c r="I17" s="242">
        <v>0</v>
      </c>
      <c r="J17" s="242">
        <v>0</v>
      </c>
      <c r="K17" s="242">
        <v>0</v>
      </c>
      <c r="L17" s="242">
        <v>50</v>
      </c>
      <c r="M17" s="242">
        <v>50</v>
      </c>
      <c r="N17" s="242">
        <v>50</v>
      </c>
      <c r="O17" s="242">
        <v>50</v>
      </c>
      <c r="P17" s="242">
        <v>50</v>
      </c>
      <c r="Q17" s="242">
        <v>50</v>
      </c>
      <c r="R17" s="242">
        <v>50</v>
      </c>
      <c r="S17" s="242">
        <v>50</v>
      </c>
      <c r="T17" s="242">
        <v>50</v>
      </c>
      <c r="U17" s="242">
        <v>50</v>
      </c>
      <c r="V17" s="242">
        <v>50</v>
      </c>
      <c r="W17" s="242">
        <v>50</v>
      </c>
      <c r="X17" s="242">
        <v>50</v>
      </c>
      <c r="Y17" s="242">
        <v>50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0</v>
      </c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50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0</v>
      </c>
      <c r="E24" s="282">
        <f t="shared" si="3"/>
        <v>0</v>
      </c>
      <c r="F24" s="282">
        <f t="shared" si="3"/>
        <v>0</v>
      </c>
      <c r="G24" s="282">
        <f t="shared" si="3"/>
        <v>0</v>
      </c>
      <c r="H24" s="282">
        <f t="shared" si="3"/>
        <v>0</v>
      </c>
      <c r="I24" s="282">
        <f t="shared" si="3"/>
        <v>0</v>
      </c>
      <c r="J24" s="282">
        <f t="shared" si="3"/>
        <v>0</v>
      </c>
      <c r="K24" s="282">
        <f t="shared" si="3"/>
        <v>0</v>
      </c>
      <c r="L24" s="282">
        <f t="shared" si="3"/>
        <v>0</v>
      </c>
      <c r="M24" s="282">
        <f t="shared" si="3"/>
        <v>0</v>
      </c>
      <c r="N24" s="282">
        <f t="shared" si="3"/>
        <v>0</v>
      </c>
      <c r="O24" s="282">
        <f t="shared" si="3"/>
        <v>0</v>
      </c>
      <c r="P24" s="282">
        <f t="shared" si="3"/>
        <v>0</v>
      </c>
      <c r="Q24" s="282">
        <f t="shared" si="3"/>
        <v>0</v>
      </c>
      <c r="R24" s="282">
        <f t="shared" si="3"/>
        <v>0</v>
      </c>
      <c r="S24" s="282">
        <f t="shared" si="3"/>
        <v>0</v>
      </c>
      <c r="T24" s="282">
        <f t="shared" si="3"/>
        <v>0</v>
      </c>
      <c r="U24" s="282">
        <f t="shared" si="3"/>
        <v>0</v>
      </c>
      <c r="V24" s="282">
        <f t="shared" si="3"/>
        <v>0</v>
      </c>
      <c r="W24" s="282">
        <f t="shared" si="3"/>
        <v>0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0</v>
      </c>
      <c r="D25" s="242">
        <f t="shared" si="4"/>
        <v>0</v>
      </c>
      <c r="E25" s="242">
        <f t="shared" si="4"/>
        <v>0</v>
      </c>
      <c r="F25" s="242">
        <f t="shared" si="4"/>
        <v>0</v>
      </c>
      <c r="G25" s="242">
        <f t="shared" si="4"/>
        <v>0</v>
      </c>
      <c r="H25" s="242">
        <f t="shared" si="4"/>
        <v>0</v>
      </c>
      <c r="I25" s="242">
        <f t="shared" si="4"/>
        <v>0</v>
      </c>
      <c r="J25" s="242">
        <f t="shared" si="4"/>
        <v>0</v>
      </c>
      <c r="K25" s="242">
        <f t="shared" si="4"/>
        <v>0</v>
      </c>
      <c r="L25" s="242">
        <f t="shared" si="4"/>
        <v>0</v>
      </c>
      <c r="M25" s="242">
        <f t="shared" si="4"/>
        <v>0</v>
      </c>
      <c r="N25" s="242">
        <f t="shared" si="4"/>
        <v>0</v>
      </c>
      <c r="O25" s="242">
        <f t="shared" si="4"/>
        <v>0</v>
      </c>
      <c r="P25" s="242">
        <f t="shared" si="4"/>
        <v>0</v>
      </c>
      <c r="Q25" s="242">
        <f t="shared" si="4"/>
        <v>0</v>
      </c>
      <c r="R25" s="242">
        <f t="shared" si="4"/>
        <v>0</v>
      </c>
      <c r="S25" s="242">
        <f t="shared" si="4"/>
        <v>0</v>
      </c>
      <c r="T25" s="242">
        <f t="shared" si="4"/>
        <v>0</v>
      </c>
      <c r="U25" s="242">
        <f t="shared" si="4"/>
        <v>0</v>
      </c>
      <c r="V25" s="242">
        <f t="shared" si="4"/>
        <v>0</v>
      </c>
      <c r="W25" s="242">
        <f t="shared" si="4"/>
        <v>0</v>
      </c>
      <c r="X25" s="242">
        <f t="shared" si="4"/>
        <v>0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0</v>
      </c>
      <c r="C28" s="282">
        <f t="shared" si="6"/>
        <v>0</v>
      </c>
      <c r="D28" s="282">
        <f t="shared" si="6"/>
        <v>0</v>
      </c>
      <c r="E28" s="282">
        <f t="shared" si="6"/>
        <v>0</v>
      </c>
      <c r="F28" s="282">
        <f t="shared" si="6"/>
        <v>0</v>
      </c>
      <c r="G28" s="282">
        <f t="shared" si="6"/>
        <v>0</v>
      </c>
      <c r="H28" s="282">
        <f t="shared" si="6"/>
        <v>0</v>
      </c>
      <c r="I28" s="282">
        <f t="shared" si="6"/>
        <v>0</v>
      </c>
      <c r="J28" s="282">
        <f t="shared" si="6"/>
        <v>0</v>
      </c>
      <c r="K28" s="282">
        <f t="shared" si="6"/>
        <v>0</v>
      </c>
      <c r="L28" s="282">
        <f t="shared" si="6"/>
        <v>0</v>
      </c>
      <c r="M28" s="282">
        <f t="shared" si="6"/>
        <v>0</v>
      </c>
      <c r="N28" s="282">
        <f t="shared" si="6"/>
        <v>0</v>
      </c>
      <c r="O28" s="282">
        <f t="shared" si="6"/>
        <v>0</v>
      </c>
      <c r="P28" s="282">
        <f t="shared" si="6"/>
        <v>0</v>
      </c>
      <c r="Q28" s="282">
        <f t="shared" si="6"/>
        <v>0</v>
      </c>
      <c r="R28" s="282">
        <f t="shared" si="6"/>
        <v>0</v>
      </c>
      <c r="S28" s="282">
        <f t="shared" si="6"/>
        <v>0</v>
      </c>
      <c r="T28" s="282">
        <f t="shared" si="6"/>
        <v>0</v>
      </c>
      <c r="U28" s="282">
        <f t="shared" si="6"/>
        <v>0</v>
      </c>
      <c r="V28" s="282">
        <f t="shared" si="6"/>
        <v>0</v>
      </c>
      <c r="W28" s="282">
        <f t="shared" si="6"/>
        <v>0</v>
      </c>
      <c r="X28" s="282">
        <f t="shared" si="6"/>
        <v>0</v>
      </c>
      <c r="Y28" s="282">
        <f t="shared" si="6"/>
        <v>0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0</v>
      </c>
      <c r="C29" s="242">
        <f t="shared" si="7"/>
        <v>0</v>
      </c>
      <c r="D29" s="242">
        <f t="shared" si="7"/>
        <v>0</v>
      </c>
      <c r="E29" s="242">
        <f t="shared" si="7"/>
        <v>0</v>
      </c>
      <c r="F29" s="242">
        <f t="shared" si="7"/>
        <v>0</v>
      </c>
      <c r="G29" s="242">
        <f t="shared" si="7"/>
        <v>0</v>
      </c>
      <c r="H29" s="242">
        <f t="shared" si="7"/>
        <v>0</v>
      </c>
      <c r="I29" s="242">
        <f t="shared" si="7"/>
        <v>0</v>
      </c>
      <c r="J29" s="242">
        <f t="shared" si="7"/>
        <v>0</v>
      </c>
      <c r="K29" s="242">
        <f t="shared" si="7"/>
        <v>0</v>
      </c>
      <c r="L29" s="242">
        <f t="shared" si="7"/>
        <v>32.777802184752701</v>
      </c>
      <c r="M29" s="242">
        <f t="shared" si="7"/>
        <v>31.808665342127259</v>
      </c>
      <c r="N29" s="242">
        <f t="shared" si="7"/>
        <v>32.570116140695276</v>
      </c>
      <c r="O29" s="242">
        <f t="shared" si="7"/>
        <v>32.790867485796589</v>
      </c>
      <c r="P29" s="242">
        <f t="shared" si="7"/>
        <v>32.408098057678785</v>
      </c>
      <c r="Q29" s="242">
        <f t="shared" si="7"/>
        <v>32.860152949745078</v>
      </c>
      <c r="R29" s="242">
        <f t="shared" si="7"/>
        <v>31.01710597985549</v>
      </c>
      <c r="S29" s="242">
        <f t="shared" si="7"/>
        <v>29.651233296654059</v>
      </c>
      <c r="T29" s="242">
        <f t="shared" si="7"/>
        <v>28.613063886548929</v>
      </c>
      <c r="U29" s="242">
        <f t="shared" si="7"/>
        <v>21.806544414020809</v>
      </c>
      <c r="V29" s="242">
        <f t="shared" si="7"/>
        <v>24.394536999142549</v>
      </c>
      <c r="W29" s="242">
        <f t="shared" si="7"/>
        <v>21.76976606419386</v>
      </c>
      <c r="X29" s="242">
        <f t="shared" si="7"/>
        <v>23.880642332080679</v>
      </c>
      <c r="Y29" s="242">
        <f t="shared" si="7"/>
        <v>20.466132556445739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0</v>
      </c>
      <c r="C32" s="210">
        <v>0</v>
      </c>
      <c r="D32" s="210">
        <v>0</v>
      </c>
      <c r="E32" s="210">
        <v>0</v>
      </c>
      <c r="F32" s="210">
        <v>0</v>
      </c>
      <c r="G32" s="210">
        <v>0</v>
      </c>
      <c r="H32" s="210">
        <v>0</v>
      </c>
      <c r="I32" s="210">
        <v>0</v>
      </c>
      <c r="J32" s="210">
        <v>0</v>
      </c>
      <c r="K32" s="210">
        <v>0</v>
      </c>
      <c r="L32" s="210">
        <v>1.7196904557179711</v>
      </c>
      <c r="M32" s="210">
        <v>1.8916595012897679</v>
      </c>
      <c r="N32" s="210">
        <v>1.8916595012897679</v>
      </c>
      <c r="O32" s="210">
        <v>1.8916595012897679</v>
      </c>
      <c r="P32" s="210">
        <v>1.9776440240756661</v>
      </c>
      <c r="Q32" s="210">
        <v>1.9776440240756661</v>
      </c>
      <c r="R32" s="210">
        <v>2.0636285468615649</v>
      </c>
      <c r="S32" s="210">
        <v>2.1644024075666382</v>
      </c>
      <c r="T32" s="210">
        <v>2.2273430782459149</v>
      </c>
      <c r="U32" s="210">
        <v>3.4723989681857259</v>
      </c>
      <c r="V32" s="210">
        <v>3.5343078245915729</v>
      </c>
      <c r="W32" s="210">
        <v>3.4865864144454002</v>
      </c>
      <c r="X32" s="210">
        <v>3.3391229578675841</v>
      </c>
      <c r="Y32" s="210">
        <v>3.38804815133276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0</v>
      </c>
      <c r="C34" s="204">
        <f t="shared" si="8"/>
        <v>0</v>
      </c>
      <c r="D34" s="204">
        <f t="shared" si="8"/>
        <v>0</v>
      </c>
      <c r="E34" s="204">
        <f t="shared" si="8"/>
        <v>0</v>
      </c>
      <c r="F34" s="204">
        <f t="shared" si="8"/>
        <v>0</v>
      </c>
      <c r="G34" s="204">
        <f t="shared" si="8"/>
        <v>0</v>
      </c>
      <c r="H34" s="204">
        <f t="shared" si="8"/>
        <v>0</v>
      </c>
      <c r="I34" s="204">
        <f t="shared" si="8"/>
        <v>0</v>
      </c>
      <c r="J34" s="204">
        <f t="shared" si="8"/>
        <v>0</v>
      </c>
      <c r="K34" s="204">
        <f t="shared" si="8"/>
        <v>0</v>
      </c>
      <c r="L34" s="204">
        <f t="shared" si="8"/>
        <v>0</v>
      </c>
      <c r="M34" s="204">
        <f t="shared" si="8"/>
        <v>0</v>
      </c>
      <c r="N34" s="204">
        <f t="shared" si="8"/>
        <v>0</v>
      </c>
      <c r="O34" s="204">
        <f t="shared" si="8"/>
        <v>0</v>
      </c>
      <c r="P34" s="204">
        <f t="shared" si="8"/>
        <v>0</v>
      </c>
      <c r="Q34" s="204">
        <f t="shared" si="8"/>
        <v>0</v>
      </c>
      <c r="R34" s="204">
        <f t="shared" si="8"/>
        <v>0</v>
      </c>
      <c r="S34" s="204">
        <f t="shared" si="8"/>
        <v>0</v>
      </c>
      <c r="T34" s="204">
        <f t="shared" si="8"/>
        <v>3.095442820292347E-3</v>
      </c>
      <c r="U34" s="204">
        <f t="shared" si="8"/>
        <v>1.023215821152192E-2</v>
      </c>
      <c r="V34" s="204">
        <f t="shared" si="8"/>
        <v>5.1590713671539118E-3</v>
      </c>
      <c r="W34" s="204">
        <f t="shared" si="8"/>
        <v>6.1908856405846939E-3</v>
      </c>
      <c r="X34" s="204">
        <f t="shared" si="8"/>
        <v>1.5391229578675839E-2</v>
      </c>
      <c r="Y34" s="204">
        <f t="shared" si="8"/>
        <v>9.2863284608770413E-3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1828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3.095442820292347E-3</v>
      </c>
      <c r="U37" s="204">
        <v>1.023215821152192E-2</v>
      </c>
      <c r="V37" s="204">
        <v>5.1590713671539118E-3</v>
      </c>
      <c r="W37" s="204">
        <v>6.1908856405846939E-3</v>
      </c>
      <c r="X37" s="204">
        <v>1.5391229578675839E-2</v>
      </c>
      <c r="Y37" s="204">
        <v>9.2863284608770413E-3</v>
      </c>
      <c r="DA37" s="71" t="s">
        <v>1829</v>
      </c>
    </row>
    <row r="38" spans="1:105" ht="12" customHeight="1" x14ac:dyDescent="0.25">
      <c r="A38" s="18" t="s">
        <v>32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0</v>
      </c>
      <c r="C40" s="204">
        <f t="shared" si="9"/>
        <v>0</v>
      </c>
      <c r="D40" s="204">
        <f t="shared" si="9"/>
        <v>0</v>
      </c>
      <c r="E40" s="204">
        <f t="shared" si="9"/>
        <v>0</v>
      </c>
      <c r="F40" s="204">
        <f t="shared" si="9"/>
        <v>0</v>
      </c>
      <c r="G40" s="204">
        <f t="shared" si="9"/>
        <v>0</v>
      </c>
      <c r="H40" s="204">
        <f t="shared" si="9"/>
        <v>0</v>
      </c>
      <c r="I40" s="204">
        <f t="shared" si="9"/>
        <v>0</v>
      </c>
      <c r="J40" s="204">
        <f t="shared" si="9"/>
        <v>0</v>
      </c>
      <c r="K40" s="204">
        <f t="shared" si="9"/>
        <v>0</v>
      </c>
      <c r="L40" s="204">
        <f t="shared" si="9"/>
        <v>0</v>
      </c>
      <c r="M40" s="204">
        <f t="shared" si="9"/>
        <v>0</v>
      </c>
      <c r="N40" s="204">
        <f t="shared" si="9"/>
        <v>0</v>
      </c>
      <c r="O40" s="204">
        <f t="shared" si="9"/>
        <v>0</v>
      </c>
      <c r="P40" s="204">
        <f t="shared" si="9"/>
        <v>0</v>
      </c>
      <c r="Q40" s="204">
        <f t="shared" si="9"/>
        <v>0</v>
      </c>
      <c r="R40" s="204">
        <f t="shared" si="9"/>
        <v>0</v>
      </c>
      <c r="S40" s="204">
        <f t="shared" si="9"/>
        <v>0</v>
      </c>
      <c r="T40" s="204">
        <f t="shared" si="9"/>
        <v>0</v>
      </c>
      <c r="U40" s="204">
        <f t="shared" si="9"/>
        <v>0</v>
      </c>
      <c r="V40" s="204">
        <f t="shared" si="9"/>
        <v>0</v>
      </c>
      <c r="W40" s="204">
        <f t="shared" si="9"/>
        <v>0</v>
      </c>
      <c r="X40" s="204">
        <f t="shared" si="9"/>
        <v>0</v>
      </c>
      <c r="Y40" s="204">
        <f t="shared" si="9"/>
        <v>0</v>
      </c>
      <c r="DA40" s="71"/>
    </row>
    <row r="41" spans="1:105" ht="12" customHeight="1" x14ac:dyDescent="0.25">
      <c r="A41" s="18" t="s">
        <v>73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0</v>
      </c>
      <c r="L43" s="204">
        <f t="shared" si="10"/>
        <v>0</v>
      </c>
      <c r="M43" s="204">
        <f t="shared" si="10"/>
        <v>0</v>
      </c>
      <c r="N43" s="204">
        <f t="shared" si="10"/>
        <v>0</v>
      </c>
      <c r="O43" s="204">
        <f t="shared" si="10"/>
        <v>0</v>
      </c>
      <c r="P43" s="204">
        <f t="shared" si="10"/>
        <v>0</v>
      </c>
      <c r="Q43" s="204">
        <f t="shared" si="10"/>
        <v>0</v>
      </c>
      <c r="R43" s="204">
        <f t="shared" si="10"/>
        <v>0</v>
      </c>
      <c r="S43" s="204">
        <f t="shared" si="10"/>
        <v>0</v>
      </c>
      <c r="T43" s="204">
        <f t="shared" si="10"/>
        <v>0</v>
      </c>
      <c r="U43" s="204">
        <f t="shared" si="10"/>
        <v>0</v>
      </c>
      <c r="V43" s="204">
        <f t="shared" si="10"/>
        <v>0</v>
      </c>
      <c r="W43" s="204">
        <f t="shared" si="10"/>
        <v>0</v>
      </c>
      <c r="X43" s="204">
        <f t="shared" si="10"/>
        <v>0</v>
      </c>
      <c r="Y43" s="204">
        <f t="shared" si="10"/>
        <v>0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1840</v>
      </c>
    </row>
    <row r="51" spans="1:105" ht="12" customHeight="1" x14ac:dyDescent="0.25">
      <c r="A51" s="21" t="s">
        <v>40</v>
      </c>
      <c r="B51" s="207">
        <v>0</v>
      </c>
      <c r="C51" s="207">
        <v>0</v>
      </c>
      <c r="D51" s="207">
        <v>0</v>
      </c>
      <c r="E51" s="207">
        <v>0</v>
      </c>
      <c r="F51" s="207">
        <v>0</v>
      </c>
      <c r="G51" s="207">
        <v>0</v>
      </c>
      <c r="H51" s="207">
        <v>0</v>
      </c>
      <c r="I51" s="207">
        <v>0</v>
      </c>
      <c r="J51" s="207">
        <v>0</v>
      </c>
      <c r="K51" s="207">
        <v>0</v>
      </c>
      <c r="L51" s="207">
        <v>1.7196904557179711</v>
      </c>
      <c r="M51" s="207">
        <v>1.8916595012897679</v>
      </c>
      <c r="N51" s="207">
        <v>1.8916595012897679</v>
      </c>
      <c r="O51" s="207">
        <v>1.8916595012897679</v>
      </c>
      <c r="P51" s="207">
        <v>1.9776440240756661</v>
      </c>
      <c r="Q51" s="207">
        <v>1.9776440240756661</v>
      </c>
      <c r="R51" s="207">
        <v>2.0636285468615649</v>
      </c>
      <c r="S51" s="207">
        <v>2.1644024075666382</v>
      </c>
      <c r="T51" s="207">
        <v>2.2242476354256229</v>
      </c>
      <c r="U51" s="207">
        <v>3.462166809974204</v>
      </c>
      <c r="V51" s="207">
        <v>3.529148753224419</v>
      </c>
      <c r="W51" s="207">
        <v>3.4803955288048152</v>
      </c>
      <c r="X51" s="207">
        <v>3.3237317282889078</v>
      </c>
      <c r="Y51" s="207">
        <v>3.378761822871883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0</v>
      </c>
      <c r="C52" s="284">
        <f t="shared" si="11"/>
        <v>0</v>
      </c>
      <c r="D52" s="284">
        <f t="shared" si="11"/>
        <v>0</v>
      </c>
      <c r="E52" s="284">
        <f t="shared" si="11"/>
        <v>0</v>
      </c>
      <c r="F52" s="284">
        <f t="shared" si="11"/>
        <v>0</v>
      </c>
      <c r="G52" s="284">
        <f t="shared" si="11"/>
        <v>0</v>
      </c>
      <c r="H52" s="284">
        <f t="shared" si="11"/>
        <v>0</v>
      </c>
      <c r="I52" s="284">
        <f t="shared" si="11"/>
        <v>0</v>
      </c>
      <c r="J52" s="284">
        <f t="shared" si="11"/>
        <v>0</v>
      </c>
      <c r="K52" s="284">
        <f t="shared" si="11"/>
        <v>0</v>
      </c>
      <c r="L52" s="284">
        <f t="shared" si="11"/>
        <v>1.7196904557179711</v>
      </c>
      <c r="M52" s="284">
        <f t="shared" si="11"/>
        <v>1.891659501289767</v>
      </c>
      <c r="N52" s="284">
        <f t="shared" si="11"/>
        <v>1.891659501289767</v>
      </c>
      <c r="O52" s="284">
        <f t="shared" si="11"/>
        <v>1.891659501289767</v>
      </c>
      <c r="P52" s="284">
        <f t="shared" si="11"/>
        <v>1.9776440240756661</v>
      </c>
      <c r="Q52" s="284">
        <f t="shared" si="11"/>
        <v>1.9776440240756661</v>
      </c>
      <c r="R52" s="284">
        <f t="shared" si="11"/>
        <v>2.0636285468615641</v>
      </c>
      <c r="S52" s="284">
        <f t="shared" si="11"/>
        <v>2.1644024075666382</v>
      </c>
      <c r="T52" s="284">
        <f t="shared" si="11"/>
        <v>2.2273430782459149</v>
      </c>
      <c r="U52" s="284">
        <f t="shared" si="11"/>
        <v>3.4723989681857268</v>
      </c>
      <c r="V52" s="284">
        <f t="shared" si="11"/>
        <v>3.5343078245915742</v>
      </c>
      <c r="W52" s="284">
        <f t="shared" si="11"/>
        <v>3.4865864144454002</v>
      </c>
      <c r="X52" s="284">
        <f t="shared" si="11"/>
        <v>3.3391229578675832</v>
      </c>
      <c r="Y52" s="284">
        <f t="shared" si="11"/>
        <v>3.38804815133276</v>
      </c>
      <c r="DA52" s="118"/>
    </row>
    <row r="53" spans="1:105" ht="12" customHeight="1" x14ac:dyDescent="0.25">
      <c r="A53" s="51" t="s">
        <v>54</v>
      </c>
      <c r="B53" s="241">
        <f>PPA_fec!B5</f>
        <v>0</v>
      </c>
      <c r="C53" s="241">
        <f>PPA_fec!C5</f>
        <v>0</v>
      </c>
      <c r="D53" s="241">
        <f>PPA_fec!D5</f>
        <v>0</v>
      </c>
      <c r="E53" s="241">
        <f>PPA_fec!E5</f>
        <v>0</v>
      </c>
      <c r="F53" s="241">
        <f>PPA_fec!F5</f>
        <v>0</v>
      </c>
      <c r="G53" s="241">
        <f>PPA_fec!G5</f>
        <v>0</v>
      </c>
      <c r="H53" s="241">
        <f>PPA_fec!H5</f>
        <v>0</v>
      </c>
      <c r="I53" s="241">
        <f>PPA_fec!I5</f>
        <v>0</v>
      </c>
      <c r="J53" s="241">
        <f>PPA_fec!J5</f>
        <v>0</v>
      </c>
      <c r="K53" s="241">
        <f>PPA_fec!K5</f>
        <v>0</v>
      </c>
      <c r="L53" s="241">
        <f>PPA_fec!L5</f>
        <v>0</v>
      </c>
      <c r="M53" s="241">
        <f>PPA_fec!M5</f>
        <v>0</v>
      </c>
      <c r="N53" s="241">
        <f>PPA_fec!N5</f>
        <v>0</v>
      </c>
      <c r="O53" s="241">
        <f>PPA_fec!O5</f>
        <v>0</v>
      </c>
      <c r="P53" s="241">
        <f>PPA_fec!P5</f>
        <v>0</v>
      </c>
      <c r="Q53" s="241">
        <f>PPA_fec!Q5</f>
        <v>0</v>
      </c>
      <c r="R53" s="241">
        <f>PPA_fec!R5</f>
        <v>0</v>
      </c>
      <c r="S53" s="241">
        <f>PPA_fec!S5</f>
        <v>0</v>
      </c>
      <c r="T53" s="241">
        <f>PPA_fec!T5</f>
        <v>0</v>
      </c>
      <c r="U53" s="241">
        <f>PPA_fec!U5</f>
        <v>0</v>
      </c>
      <c r="V53" s="241">
        <f>PPA_fec!V5</f>
        <v>0</v>
      </c>
      <c r="W53" s="241">
        <f>PPA_fec!W5</f>
        <v>0</v>
      </c>
      <c r="X53" s="241">
        <f>PPA_fec!X5</f>
        <v>0</v>
      </c>
      <c r="Y53" s="241">
        <f>PPA_fec!Y5</f>
        <v>0</v>
      </c>
      <c r="DA53" s="83"/>
    </row>
    <row r="54" spans="1:105" ht="12" customHeight="1" x14ac:dyDescent="0.25">
      <c r="A54" s="99" t="s">
        <v>61</v>
      </c>
      <c r="B54" s="282">
        <f>PPA_fec!B32</f>
        <v>0</v>
      </c>
      <c r="C54" s="282">
        <f>PPA_fec!C32</f>
        <v>0</v>
      </c>
      <c r="D54" s="282">
        <f>PPA_fec!D32</f>
        <v>0</v>
      </c>
      <c r="E54" s="282">
        <f>PPA_fec!E32</f>
        <v>0</v>
      </c>
      <c r="F54" s="282">
        <f>PPA_fec!F32</f>
        <v>0</v>
      </c>
      <c r="G54" s="282">
        <f>PPA_fec!G32</f>
        <v>0</v>
      </c>
      <c r="H54" s="282">
        <f>PPA_fec!H32</f>
        <v>0</v>
      </c>
      <c r="I54" s="282">
        <f>PPA_fec!I32</f>
        <v>0</v>
      </c>
      <c r="J54" s="282">
        <f>PPA_fec!J32</f>
        <v>0</v>
      </c>
      <c r="K54" s="282">
        <f>PPA_fec!K32</f>
        <v>0</v>
      </c>
      <c r="L54" s="282">
        <f>PPA_fec!L32</f>
        <v>0</v>
      </c>
      <c r="M54" s="282">
        <f>PPA_fec!M32</f>
        <v>0</v>
      </c>
      <c r="N54" s="282">
        <f>PPA_fec!N32</f>
        <v>0</v>
      </c>
      <c r="O54" s="282">
        <f>PPA_fec!O32</f>
        <v>0</v>
      </c>
      <c r="P54" s="282">
        <f>PPA_fec!P32</f>
        <v>0</v>
      </c>
      <c r="Q54" s="282">
        <f>PPA_fec!Q32</f>
        <v>0</v>
      </c>
      <c r="R54" s="282">
        <f>PPA_fec!R32</f>
        <v>0</v>
      </c>
      <c r="S54" s="282">
        <f>PPA_fec!S32</f>
        <v>0</v>
      </c>
      <c r="T54" s="282">
        <f>PPA_fec!T32</f>
        <v>0</v>
      </c>
      <c r="U54" s="282">
        <f>PPA_fec!U32</f>
        <v>0</v>
      </c>
      <c r="V54" s="282">
        <f>PPA_fec!V32</f>
        <v>0</v>
      </c>
      <c r="W54" s="282">
        <f>PPA_fec!W32</f>
        <v>0</v>
      </c>
      <c r="X54" s="282">
        <f>PPA_fec!X32</f>
        <v>0</v>
      </c>
      <c r="Y54" s="282">
        <f>PPA_fec!Y32</f>
        <v>0</v>
      </c>
      <c r="DA54" s="94"/>
    </row>
    <row r="55" spans="1:105" ht="12" customHeight="1" x14ac:dyDescent="0.25">
      <c r="A55" s="52" t="s">
        <v>62</v>
      </c>
      <c r="B55" s="242">
        <f>PPA_fec!B83</f>
        <v>0</v>
      </c>
      <c r="C55" s="242">
        <f>PPA_fec!C83</f>
        <v>0</v>
      </c>
      <c r="D55" s="242">
        <f>PPA_fec!D83</f>
        <v>0</v>
      </c>
      <c r="E55" s="242">
        <f>PPA_fec!E83</f>
        <v>0</v>
      </c>
      <c r="F55" s="242">
        <f>PPA_fec!F83</f>
        <v>0</v>
      </c>
      <c r="G55" s="242">
        <f>PPA_fec!G83</f>
        <v>0</v>
      </c>
      <c r="H55" s="242">
        <f>PPA_fec!H83</f>
        <v>0</v>
      </c>
      <c r="I55" s="242">
        <f>PPA_fec!I83</f>
        <v>0</v>
      </c>
      <c r="J55" s="242">
        <f>PPA_fec!J83</f>
        <v>0</v>
      </c>
      <c r="K55" s="242">
        <f>PPA_fec!K83</f>
        <v>0</v>
      </c>
      <c r="L55" s="242">
        <f>PPA_fec!L83</f>
        <v>1.7196904557179711</v>
      </c>
      <c r="M55" s="242">
        <f>PPA_fec!M83</f>
        <v>1.891659501289767</v>
      </c>
      <c r="N55" s="242">
        <f>PPA_fec!N83</f>
        <v>1.891659501289767</v>
      </c>
      <c r="O55" s="242">
        <f>PPA_fec!O83</f>
        <v>1.891659501289767</v>
      </c>
      <c r="P55" s="242">
        <f>PPA_fec!P83</f>
        <v>1.9776440240756661</v>
      </c>
      <c r="Q55" s="242">
        <f>PPA_fec!Q83</f>
        <v>1.9776440240756661</v>
      </c>
      <c r="R55" s="242">
        <f>PPA_fec!R83</f>
        <v>2.0636285468615641</v>
      </c>
      <c r="S55" s="242">
        <f>PPA_fec!S83</f>
        <v>2.1644024075666382</v>
      </c>
      <c r="T55" s="242">
        <f>PPA_fec!T83</f>
        <v>2.2273430782459149</v>
      </c>
      <c r="U55" s="242">
        <f>PPA_fec!U83</f>
        <v>3.4723989681857268</v>
      </c>
      <c r="V55" s="242">
        <f>PPA_fec!V83</f>
        <v>3.5343078245915742</v>
      </c>
      <c r="W55" s="242">
        <f>PPA_fec!W83</f>
        <v>3.4865864144454002</v>
      </c>
      <c r="X55" s="242">
        <f>PPA_fec!X83</f>
        <v>3.3391229578675832</v>
      </c>
      <c r="Y55" s="242">
        <f>PPA_fec!Y83</f>
        <v>3.38804815133276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0</v>
      </c>
      <c r="C57" s="203">
        <f t="shared" si="12"/>
        <v>0</v>
      </c>
      <c r="D57" s="203">
        <f t="shared" si="12"/>
        <v>0</v>
      </c>
      <c r="E57" s="203">
        <f t="shared" si="12"/>
        <v>0</v>
      </c>
      <c r="F57" s="203">
        <f t="shared" si="12"/>
        <v>0</v>
      </c>
      <c r="G57" s="203">
        <f t="shared" si="12"/>
        <v>0</v>
      </c>
      <c r="H57" s="203">
        <f t="shared" si="12"/>
        <v>0</v>
      </c>
      <c r="I57" s="203">
        <f t="shared" si="12"/>
        <v>0</v>
      </c>
      <c r="J57" s="203">
        <f t="shared" si="12"/>
        <v>0</v>
      </c>
      <c r="K57" s="203">
        <f t="shared" si="12"/>
        <v>0</v>
      </c>
      <c r="L57" s="203">
        <f t="shared" si="12"/>
        <v>0</v>
      </c>
      <c r="M57" s="203">
        <f t="shared" si="12"/>
        <v>0</v>
      </c>
      <c r="N57" s="203">
        <f t="shared" si="12"/>
        <v>0</v>
      </c>
      <c r="O57" s="203">
        <f t="shared" si="12"/>
        <v>0</v>
      </c>
      <c r="P57" s="203">
        <f t="shared" si="12"/>
        <v>0</v>
      </c>
      <c r="Q57" s="203">
        <f t="shared" si="12"/>
        <v>0</v>
      </c>
      <c r="R57" s="203">
        <f t="shared" si="12"/>
        <v>0</v>
      </c>
      <c r="S57" s="203">
        <f t="shared" si="12"/>
        <v>0</v>
      </c>
      <c r="T57" s="203">
        <f t="shared" si="12"/>
        <v>9.6033581358448417E-3</v>
      </c>
      <c r="U57" s="203">
        <f t="shared" si="12"/>
        <v>3.1744439230170889E-2</v>
      </c>
      <c r="V57" s="203">
        <f t="shared" si="12"/>
        <v>1.6005599631425178E-2</v>
      </c>
      <c r="W57" s="203">
        <f t="shared" si="12"/>
        <v>1.920671955287559E-2</v>
      </c>
      <c r="X57" s="203">
        <f t="shared" si="12"/>
        <v>4.7750038770886939E-2</v>
      </c>
      <c r="Y57" s="203">
        <f t="shared" si="12"/>
        <v>2.881007930637805E-2</v>
      </c>
      <c r="DA57" s="112"/>
    </row>
    <row r="58" spans="1:105" ht="12" customHeight="1" x14ac:dyDescent="0.25">
      <c r="A58" s="51" t="s">
        <v>54</v>
      </c>
      <c r="B58" s="241">
        <f>PPA_emi!B5</f>
        <v>0</v>
      </c>
      <c r="C58" s="241">
        <f>PPA_emi!C5</f>
        <v>0</v>
      </c>
      <c r="D58" s="241">
        <f>PPA_emi!D5</f>
        <v>0</v>
      </c>
      <c r="E58" s="241">
        <f>PPA_emi!E5</f>
        <v>0</v>
      </c>
      <c r="F58" s="241">
        <f>PPA_emi!F5</f>
        <v>0</v>
      </c>
      <c r="G58" s="241">
        <f>PPA_emi!G5</f>
        <v>0</v>
      </c>
      <c r="H58" s="241">
        <f>PPA_emi!H5</f>
        <v>0</v>
      </c>
      <c r="I58" s="241">
        <f>PPA_emi!I5</f>
        <v>0</v>
      </c>
      <c r="J58" s="241">
        <f>PPA_emi!J5</f>
        <v>0</v>
      </c>
      <c r="K58" s="241">
        <f>PPA_emi!K5</f>
        <v>0</v>
      </c>
      <c r="L58" s="241">
        <f>PPA_emi!L5</f>
        <v>0</v>
      </c>
      <c r="M58" s="241">
        <f>PPA_emi!M5</f>
        <v>0</v>
      </c>
      <c r="N58" s="241">
        <f>PPA_emi!N5</f>
        <v>0</v>
      </c>
      <c r="O58" s="241">
        <f>PPA_emi!O5</f>
        <v>0</v>
      </c>
      <c r="P58" s="241">
        <f>PPA_emi!P5</f>
        <v>0</v>
      </c>
      <c r="Q58" s="241">
        <f>PPA_emi!Q5</f>
        <v>0</v>
      </c>
      <c r="R58" s="241">
        <f>PPA_emi!R5</f>
        <v>0</v>
      </c>
      <c r="S58" s="241">
        <f>PPA_emi!S5</f>
        <v>0</v>
      </c>
      <c r="T58" s="241">
        <f>PPA_emi!T5</f>
        <v>0</v>
      </c>
      <c r="U58" s="241">
        <f>PPA_emi!U5</f>
        <v>0</v>
      </c>
      <c r="V58" s="241">
        <f>PPA_emi!V5</f>
        <v>0</v>
      </c>
      <c r="W58" s="241">
        <f>PPA_emi!W5</f>
        <v>0</v>
      </c>
      <c r="X58" s="241">
        <f>PPA_emi!X5</f>
        <v>0</v>
      </c>
      <c r="Y58" s="241">
        <f>PPA_emi!Y5</f>
        <v>0</v>
      </c>
      <c r="DA58" s="83"/>
    </row>
    <row r="59" spans="1:105" ht="12" customHeight="1" x14ac:dyDescent="0.25">
      <c r="A59" s="99" t="s">
        <v>61</v>
      </c>
      <c r="B59" s="282">
        <f>PPA_emi!B32</f>
        <v>0</v>
      </c>
      <c r="C59" s="282">
        <f>PPA_emi!C32</f>
        <v>0</v>
      </c>
      <c r="D59" s="282">
        <f>PPA_emi!D32</f>
        <v>0</v>
      </c>
      <c r="E59" s="282">
        <f>PPA_emi!E32</f>
        <v>0</v>
      </c>
      <c r="F59" s="282">
        <f>PPA_emi!F32</f>
        <v>0</v>
      </c>
      <c r="G59" s="282">
        <f>PPA_emi!G32</f>
        <v>0</v>
      </c>
      <c r="H59" s="282">
        <f>PPA_emi!H32</f>
        <v>0</v>
      </c>
      <c r="I59" s="282">
        <f>PPA_emi!I32</f>
        <v>0</v>
      </c>
      <c r="J59" s="282">
        <f>PPA_emi!J32</f>
        <v>0</v>
      </c>
      <c r="K59" s="282">
        <f>PPA_emi!K32</f>
        <v>0</v>
      </c>
      <c r="L59" s="282">
        <f>PPA_emi!L32</f>
        <v>0</v>
      </c>
      <c r="M59" s="282">
        <f>PPA_emi!M32</f>
        <v>0</v>
      </c>
      <c r="N59" s="282">
        <f>PPA_emi!N32</f>
        <v>0</v>
      </c>
      <c r="O59" s="282">
        <f>PPA_emi!O32</f>
        <v>0</v>
      </c>
      <c r="P59" s="282">
        <f>PPA_emi!P32</f>
        <v>0</v>
      </c>
      <c r="Q59" s="282">
        <f>PPA_emi!Q32</f>
        <v>0</v>
      </c>
      <c r="R59" s="282">
        <f>PPA_emi!R32</f>
        <v>0</v>
      </c>
      <c r="S59" s="282">
        <f>PPA_emi!S32</f>
        <v>0</v>
      </c>
      <c r="T59" s="282">
        <f>PPA_emi!T32</f>
        <v>0</v>
      </c>
      <c r="U59" s="282">
        <f>PPA_emi!U32</f>
        <v>0</v>
      </c>
      <c r="V59" s="282">
        <f>PPA_emi!V32</f>
        <v>0</v>
      </c>
      <c r="W59" s="282">
        <f>PPA_emi!W32</f>
        <v>0</v>
      </c>
      <c r="X59" s="282">
        <f>PPA_emi!X32</f>
        <v>0</v>
      </c>
      <c r="Y59" s="282">
        <f>PPA_emi!Y32</f>
        <v>0</v>
      </c>
      <c r="DA59" s="94"/>
    </row>
    <row r="60" spans="1:105" ht="12" customHeight="1" x14ac:dyDescent="0.25">
      <c r="A60" s="52" t="s">
        <v>62</v>
      </c>
      <c r="B60" s="242">
        <f>PPA_emi!B83</f>
        <v>0</v>
      </c>
      <c r="C60" s="242">
        <f>PPA_emi!C83</f>
        <v>0</v>
      </c>
      <c r="D60" s="242">
        <f>PPA_emi!D83</f>
        <v>0</v>
      </c>
      <c r="E60" s="242">
        <f>PPA_emi!E83</f>
        <v>0</v>
      </c>
      <c r="F60" s="242">
        <f>PPA_emi!F83</f>
        <v>0</v>
      </c>
      <c r="G60" s="242">
        <f>PPA_emi!G83</f>
        <v>0</v>
      </c>
      <c r="H60" s="242">
        <f>PPA_emi!H83</f>
        <v>0</v>
      </c>
      <c r="I60" s="242">
        <f>PPA_emi!I83</f>
        <v>0</v>
      </c>
      <c r="J60" s="242">
        <f>PPA_emi!J83</f>
        <v>0</v>
      </c>
      <c r="K60" s="242">
        <f>PPA_emi!K83</f>
        <v>0</v>
      </c>
      <c r="L60" s="242">
        <f>PPA_emi!L83</f>
        <v>0</v>
      </c>
      <c r="M60" s="242">
        <f>PPA_emi!M83</f>
        <v>0</v>
      </c>
      <c r="N60" s="242">
        <f>PPA_emi!N83</f>
        <v>0</v>
      </c>
      <c r="O60" s="242">
        <f>PPA_emi!O83</f>
        <v>0</v>
      </c>
      <c r="P60" s="242">
        <f>PPA_emi!P83</f>
        <v>0</v>
      </c>
      <c r="Q60" s="242">
        <f>PPA_emi!Q83</f>
        <v>0</v>
      </c>
      <c r="R60" s="242">
        <f>PPA_emi!R83</f>
        <v>0</v>
      </c>
      <c r="S60" s="242">
        <f>PPA_emi!S83</f>
        <v>0</v>
      </c>
      <c r="T60" s="242">
        <f>PPA_emi!T83</f>
        <v>9.6033581358448417E-3</v>
      </c>
      <c r="U60" s="242">
        <f>PPA_emi!U83</f>
        <v>3.1744439230170889E-2</v>
      </c>
      <c r="V60" s="242">
        <f>PPA_emi!V83</f>
        <v>1.6005599631425178E-2</v>
      </c>
      <c r="W60" s="242">
        <f>PPA_emi!W83</f>
        <v>1.920671955287559E-2</v>
      </c>
      <c r="X60" s="242">
        <f>PPA_emi!X83</f>
        <v>4.7750038770886939E-2</v>
      </c>
      <c r="Y60" s="242">
        <f>PPA_emi!Y83</f>
        <v>2.881007930637805E-2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 t="str">
        <f t="shared" ref="B63:Y63" si="13">IF(B$10=0,"",B$5/B$10*1000)</f>
        <v/>
      </c>
      <c r="C63" s="287" t="str">
        <f t="shared" si="13"/>
        <v/>
      </c>
      <c r="D63" s="287" t="str">
        <f t="shared" si="13"/>
        <v/>
      </c>
      <c r="E63" s="287" t="str">
        <f t="shared" si="13"/>
        <v/>
      </c>
      <c r="F63" s="287" t="str">
        <f t="shared" si="13"/>
        <v/>
      </c>
      <c r="G63" s="287" t="str">
        <f t="shared" si="13"/>
        <v/>
      </c>
      <c r="H63" s="287" t="str">
        <f t="shared" si="13"/>
        <v/>
      </c>
      <c r="I63" s="287" t="str">
        <f t="shared" si="13"/>
        <v/>
      </c>
      <c r="J63" s="287" t="str">
        <f t="shared" si="13"/>
        <v/>
      </c>
      <c r="K63" s="287" t="str">
        <f t="shared" si="13"/>
        <v/>
      </c>
      <c r="L63" s="287" t="str">
        <f t="shared" si="13"/>
        <v/>
      </c>
      <c r="M63" s="287" t="str">
        <f t="shared" si="13"/>
        <v/>
      </c>
      <c r="N63" s="287" t="str">
        <f t="shared" si="13"/>
        <v/>
      </c>
      <c r="O63" s="287" t="str">
        <f t="shared" si="13"/>
        <v/>
      </c>
      <c r="P63" s="287" t="str">
        <f t="shared" si="13"/>
        <v/>
      </c>
      <c r="Q63" s="287" t="str">
        <f t="shared" si="13"/>
        <v/>
      </c>
      <c r="R63" s="287" t="str">
        <f t="shared" si="13"/>
        <v/>
      </c>
      <c r="S63" s="287" t="str">
        <f t="shared" si="13"/>
        <v/>
      </c>
      <c r="T63" s="287" t="str">
        <f t="shared" si="13"/>
        <v/>
      </c>
      <c r="U63" s="287" t="str">
        <f t="shared" si="13"/>
        <v/>
      </c>
      <c r="V63" s="287" t="str">
        <f t="shared" si="13"/>
        <v/>
      </c>
      <c r="W63" s="287" t="str">
        <f t="shared" si="13"/>
        <v/>
      </c>
      <c r="X63" s="287" t="str">
        <f t="shared" si="13"/>
        <v/>
      </c>
      <c r="Y63" s="287" t="str">
        <f t="shared" si="13"/>
        <v/>
      </c>
      <c r="DA63" s="83"/>
    </row>
    <row r="64" spans="1:105" ht="12" customHeight="1" x14ac:dyDescent="0.25">
      <c r="A64" s="107" t="s">
        <v>61</v>
      </c>
      <c r="B64" s="288" t="str">
        <f t="shared" ref="B64:Y64" si="14">IF(B$11=0,"",B$6/B$11*1000)</f>
        <v/>
      </c>
      <c r="C64" s="288" t="str">
        <f t="shared" si="14"/>
        <v/>
      </c>
      <c r="D64" s="288" t="str">
        <f t="shared" si="14"/>
        <v/>
      </c>
      <c r="E64" s="288" t="str">
        <f t="shared" si="14"/>
        <v/>
      </c>
      <c r="F64" s="288" t="str">
        <f t="shared" si="14"/>
        <v/>
      </c>
      <c r="G64" s="288" t="str">
        <f t="shared" si="14"/>
        <v/>
      </c>
      <c r="H64" s="288" t="str">
        <f t="shared" si="14"/>
        <v/>
      </c>
      <c r="I64" s="288" t="str">
        <f t="shared" si="14"/>
        <v/>
      </c>
      <c r="J64" s="288" t="str">
        <f t="shared" si="14"/>
        <v/>
      </c>
      <c r="K64" s="288" t="str">
        <f t="shared" si="14"/>
        <v/>
      </c>
      <c r="L64" s="288" t="str">
        <f t="shared" si="14"/>
        <v/>
      </c>
      <c r="M64" s="288" t="str">
        <f t="shared" si="14"/>
        <v/>
      </c>
      <c r="N64" s="288" t="str">
        <f t="shared" si="14"/>
        <v/>
      </c>
      <c r="O64" s="288" t="str">
        <f t="shared" si="14"/>
        <v/>
      </c>
      <c r="P64" s="288" t="str">
        <f t="shared" si="14"/>
        <v/>
      </c>
      <c r="Q64" s="288" t="str">
        <f t="shared" si="14"/>
        <v/>
      </c>
      <c r="R64" s="288" t="str">
        <f t="shared" si="14"/>
        <v/>
      </c>
      <c r="S64" s="288" t="str">
        <f t="shared" si="14"/>
        <v/>
      </c>
      <c r="T64" s="288" t="str">
        <f t="shared" si="14"/>
        <v/>
      </c>
      <c r="U64" s="288" t="str">
        <f t="shared" si="14"/>
        <v/>
      </c>
      <c r="V64" s="288" t="str">
        <f t="shared" si="14"/>
        <v/>
      </c>
      <c r="W64" s="288" t="str">
        <f t="shared" si="14"/>
        <v/>
      </c>
      <c r="X64" s="288" t="str">
        <f t="shared" si="14"/>
        <v/>
      </c>
      <c r="Y64" s="288" t="str">
        <f t="shared" si="14"/>
        <v/>
      </c>
      <c r="DA64" s="94"/>
    </row>
    <row r="65" spans="1:105" ht="12" customHeight="1" x14ac:dyDescent="0.25">
      <c r="A65" s="49" t="s">
        <v>62</v>
      </c>
      <c r="B65" s="289" t="str">
        <f t="shared" ref="B65:Y65" si="15">IF(B$12=0,"",B$7/B$12*1000)</f>
        <v/>
      </c>
      <c r="C65" s="289" t="str">
        <f t="shared" si="15"/>
        <v/>
      </c>
      <c r="D65" s="289" t="str">
        <f t="shared" si="15"/>
        <v/>
      </c>
      <c r="E65" s="289" t="str">
        <f t="shared" si="15"/>
        <v/>
      </c>
      <c r="F65" s="289" t="str">
        <f t="shared" si="15"/>
        <v/>
      </c>
      <c r="G65" s="289" t="str">
        <f t="shared" si="15"/>
        <v/>
      </c>
      <c r="H65" s="289" t="str">
        <f t="shared" si="15"/>
        <v/>
      </c>
      <c r="I65" s="289" t="str">
        <f t="shared" si="15"/>
        <v/>
      </c>
      <c r="J65" s="289" t="str">
        <f t="shared" si="15"/>
        <v/>
      </c>
      <c r="K65" s="289" t="str">
        <f t="shared" si="15"/>
        <v/>
      </c>
      <c r="L65" s="289">
        <f t="shared" si="15"/>
        <v>5492.0000000000009</v>
      </c>
      <c r="M65" s="289">
        <f t="shared" si="15"/>
        <v>5491.9999999999991</v>
      </c>
      <c r="N65" s="289">
        <f t="shared" si="15"/>
        <v>5492</v>
      </c>
      <c r="O65" s="289">
        <f t="shared" si="15"/>
        <v>5491.9999999999991</v>
      </c>
      <c r="P65" s="289">
        <f t="shared" si="15"/>
        <v>5491.9999999999991</v>
      </c>
      <c r="Q65" s="289">
        <f t="shared" si="15"/>
        <v>5491.9999999999991</v>
      </c>
      <c r="R65" s="289">
        <f t="shared" si="15"/>
        <v>4576.6666666666679</v>
      </c>
      <c r="S65" s="289">
        <f t="shared" si="15"/>
        <v>3661.333333333333</v>
      </c>
      <c r="T65" s="289">
        <f t="shared" si="15"/>
        <v>4576.6666666666679</v>
      </c>
      <c r="U65" s="289">
        <f t="shared" si="15"/>
        <v>3661.3333333333344</v>
      </c>
      <c r="V65" s="289">
        <f t="shared" si="15"/>
        <v>4576.6666666666652</v>
      </c>
      <c r="W65" s="289">
        <f t="shared" si="15"/>
        <v>4576.6666666666661</v>
      </c>
      <c r="X65" s="289">
        <f t="shared" si="15"/>
        <v>5491.9999999999991</v>
      </c>
      <c r="Y65" s="289">
        <f t="shared" si="15"/>
        <v>5492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 t="str">
        <f t="shared" ref="B67:Y67" si="16">IF(B$53=0,"",B$53/B$10)</f>
        <v/>
      </c>
      <c r="C67" s="252" t="str">
        <f t="shared" si="16"/>
        <v/>
      </c>
      <c r="D67" s="252" t="str">
        <f t="shared" si="16"/>
        <v/>
      </c>
      <c r="E67" s="252" t="str">
        <f t="shared" si="16"/>
        <v/>
      </c>
      <c r="F67" s="252" t="str">
        <f t="shared" si="16"/>
        <v/>
      </c>
      <c r="G67" s="252" t="str">
        <f t="shared" si="16"/>
        <v/>
      </c>
      <c r="H67" s="252" t="str">
        <f t="shared" si="16"/>
        <v/>
      </c>
      <c r="I67" s="252" t="str">
        <f t="shared" si="16"/>
        <v/>
      </c>
      <c r="J67" s="252" t="str">
        <f t="shared" si="16"/>
        <v/>
      </c>
      <c r="K67" s="252" t="str">
        <f t="shared" si="16"/>
        <v/>
      </c>
      <c r="L67" s="252" t="str">
        <f t="shared" si="16"/>
        <v/>
      </c>
      <c r="M67" s="252" t="str">
        <f t="shared" si="16"/>
        <v/>
      </c>
      <c r="N67" s="252" t="str">
        <f t="shared" si="16"/>
        <v/>
      </c>
      <c r="O67" s="252" t="str">
        <f t="shared" si="16"/>
        <v/>
      </c>
      <c r="P67" s="252" t="str">
        <f t="shared" si="16"/>
        <v/>
      </c>
      <c r="Q67" s="252" t="str">
        <f t="shared" si="16"/>
        <v/>
      </c>
      <c r="R67" s="252" t="str">
        <f t="shared" si="16"/>
        <v/>
      </c>
      <c r="S67" s="252" t="str">
        <f t="shared" si="16"/>
        <v/>
      </c>
      <c r="T67" s="252" t="str">
        <f t="shared" si="16"/>
        <v/>
      </c>
      <c r="U67" s="252" t="str">
        <f t="shared" si="16"/>
        <v/>
      </c>
      <c r="V67" s="252" t="str">
        <f t="shared" si="16"/>
        <v/>
      </c>
      <c r="W67" s="252" t="str">
        <f t="shared" si="16"/>
        <v/>
      </c>
      <c r="X67" s="252" t="str">
        <f t="shared" si="16"/>
        <v/>
      </c>
      <c r="Y67" s="252" t="str">
        <f t="shared" si="16"/>
        <v/>
      </c>
      <c r="DA67" s="83"/>
    </row>
    <row r="68" spans="1:105" ht="12" customHeight="1" x14ac:dyDescent="0.25">
      <c r="A68" s="107" t="s">
        <v>61</v>
      </c>
      <c r="B68" s="291" t="str">
        <f t="shared" ref="B68:Y68" si="17">IF(B$54=0,"",B$54/B$11)</f>
        <v/>
      </c>
      <c r="C68" s="291" t="str">
        <f t="shared" si="17"/>
        <v/>
      </c>
      <c r="D68" s="291" t="str">
        <f t="shared" si="17"/>
        <v/>
      </c>
      <c r="E68" s="291" t="str">
        <f t="shared" si="17"/>
        <v/>
      </c>
      <c r="F68" s="291" t="str">
        <f t="shared" si="17"/>
        <v/>
      </c>
      <c r="G68" s="291" t="str">
        <f t="shared" si="17"/>
        <v/>
      </c>
      <c r="H68" s="291" t="str">
        <f t="shared" si="17"/>
        <v/>
      </c>
      <c r="I68" s="291" t="str">
        <f t="shared" si="17"/>
        <v/>
      </c>
      <c r="J68" s="291" t="str">
        <f t="shared" si="17"/>
        <v/>
      </c>
      <c r="K68" s="291" t="str">
        <f t="shared" si="17"/>
        <v/>
      </c>
      <c r="L68" s="291" t="str">
        <f t="shared" si="17"/>
        <v/>
      </c>
      <c r="M68" s="291" t="str">
        <f t="shared" si="17"/>
        <v/>
      </c>
      <c r="N68" s="291" t="str">
        <f t="shared" si="17"/>
        <v/>
      </c>
      <c r="O68" s="291" t="str">
        <f t="shared" si="17"/>
        <v/>
      </c>
      <c r="P68" s="291" t="str">
        <f t="shared" si="17"/>
        <v/>
      </c>
      <c r="Q68" s="291" t="str">
        <f t="shared" si="17"/>
        <v/>
      </c>
      <c r="R68" s="291" t="str">
        <f t="shared" si="17"/>
        <v/>
      </c>
      <c r="S68" s="291" t="str">
        <f t="shared" si="17"/>
        <v/>
      </c>
      <c r="T68" s="291" t="str">
        <f t="shared" si="17"/>
        <v/>
      </c>
      <c r="U68" s="291" t="str">
        <f t="shared" si="17"/>
        <v/>
      </c>
      <c r="V68" s="291" t="str">
        <f t="shared" si="17"/>
        <v/>
      </c>
      <c r="W68" s="291" t="str">
        <f t="shared" si="17"/>
        <v/>
      </c>
      <c r="X68" s="291" t="str">
        <f t="shared" si="17"/>
        <v/>
      </c>
      <c r="Y68" s="291" t="str">
        <f t="shared" si="17"/>
        <v/>
      </c>
      <c r="DA68" s="94"/>
    </row>
    <row r="69" spans="1:105" ht="12" customHeight="1" x14ac:dyDescent="0.25">
      <c r="A69" s="49" t="s">
        <v>62</v>
      </c>
      <c r="B69" s="253" t="str">
        <f t="shared" ref="B69:Y69" si="18">IF(B$55=0,"",B$55/B$12)</f>
        <v/>
      </c>
      <c r="C69" s="253" t="str">
        <f t="shared" si="18"/>
        <v/>
      </c>
      <c r="D69" s="253" t="str">
        <f t="shared" si="18"/>
        <v/>
      </c>
      <c r="E69" s="253" t="str">
        <f t="shared" si="18"/>
        <v/>
      </c>
      <c r="F69" s="253" t="str">
        <f t="shared" si="18"/>
        <v/>
      </c>
      <c r="G69" s="253" t="str">
        <f t="shared" si="18"/>
        <v/>
      </c>
      <c r="H69" s="253" t="str">
        <f t="shared" si="18"/>
        <v/>
      </c>
      <c r="I69" s="253" t="str">
        <f t="shared" si="18"/>
        <v/>
      </c>
      <c r="J69" s="253" t="str">
        <f t="shared" si="18"/>
        <v/>
      </c>
      <c r="K69" s="253" t="str">
        <f t="shared" si="18"/>
        <v/>
      </c>
      <c r="L69" s="253">
        <f t="shared" si="18"/>
        <v>9.9853135712764871E-2</v>
      </c>
      <c r="M69" s="253">
        <f t="shared" si="18"/>
        <v>0.10398684521320185</v>
      </c>
      <c r="N69" s="253">
        <f t="shared" si="18"/>
        <v>0.10852966758467118</v>
      </c>
      <c r="O69" s="253">
        <f t="shared" si="18"/>
        <v>0.10992183944940292</v>
      </c>
      <c r="P69" s="253">
        <f t="shared" si="18"/>
        <v>0.11241786309176757</v>
      </c>
      <c r="Q69" s="253">
        <f t="shared" si="18"/>
        <v>0.11538282799590399</v>
      </c>
      <c r="R69" s="253">
        <f t="shared" si="18"/>
        <v>0.10870990190808927</v>
      </c>
      <c r="S69" s="253">
        <f t="shared" si="18"/>
        <v>0.10636528685597178</v>
      </c>
      <c r="T69" s="253">
        <f t="shared" si="18"/>
        <v>0.10414502883585333</v>
      </c>
      <c r="U69" s="253">
        <f t="shared" si="18"/>
        <v>0.12316329786521719</v>
      </c>
      <c r="V69" s="253">
        <f t="shared" si="18"/>
        <v>0.13802944412577975</v>
      </c>
      <c r="W69" s="253">
        <f t="shared" si="18"/>
        <v>0.12350540283774086</v>
      </c>
      <c r="X69" s="253">
        <f t="shared" si="18"/>
        <v>0.12784092933375643</v>
      </c>
      <c r="Y69" s="253">
        <f t="shared" si="18"/>
        <v>0.11471738869987373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 t="str">
        <f>IF(PPA_ued!B$5=0,"",PPA_ued!B$5/B$10)</f>
        <v/>
      </c>
      <c r="C71" s="252" t="str">
        <f>IF(PPA_ued!C$5=0,"",PPA_ued!C$5/C$10)</f>
        <v/>
      </c>
      <c r="D71" s="252" t="str">
        <f>IF(PPA_ued!D$5=0,"",PPA_ued!D$5/D$10)</f>
        <v/>
      </c>
      <c r="E71" s="252" t="str">
        <f>IF(PPA_ued!E$5=0,"",PPA_ued!E$5/E$10)</f>
        <v/>
      </c>
      <c r="F71" s="252" t="str">
        <f>IF(PPA_ued!F$5=0,"",PPA_ued!F$5/F$10)</f>
        <v/>
      </c>
      <c r="G71" s="252" t="str">
        <f>IF(PPA_ued!G$5=0,"",PPA_ued!G$5/G$10)</f>
        <v/>
      </c>
      <c r="H71" s="252" t="str">
        <f>IF(PPA_ued!H$5=0,"",PPA_ued!H$5/H$10)</f>
        <v/>
      </c>
      <c r="I71" s="252" t="str">
        <f>IF(PPA_ued!I$5=0,"",PPA_ued!I$5/I$10)</f>
        <v/>
      </c>
      <c r="J71" s="252" t="str">
        <f>IF(PPA_ued!J$5=0,"",PPA_ued!J$5/J$10)</f>
        <v/>
      </c>
      <c r="K71" s="252" t="str">
        <f>IF(PPA_ued!K$5=0,"",PPA_ued!K$5/K$10)</f>
        <v/>
      </c>
      <c r="L71" s="252" t="str">
        <f>IF(PPA_ued!L$5=0,"",PPA_ued!L$5/L$10)</f>
        <v/>
      </c>
      <c r="M71" s="252" t="str">
        <f>IF(PPA_ued!M$5=0,"",PPA_ued!M$5/M$10)</f>
        <v/>
      </c>
      <c r="N71" s="252" t="str">
        <f>IF(PPA_ued!N$5=0,"",PPA_ued!N$5/N$10)</f>
        <v/>
      </c>
      <c r="O71" s="252" t="str">
        <f>IF(PPA_ued!O$5=0,"",PPA_ued!O$5/O$10)</f>
        <v/>
      </c>
      <c r="P71" s="252" t="str">
        <f>IF(PPA_ued!P$5=0,"",PPA_ued!P$5/P$10)</f>
        <v/>
      </c>
      <c r="Q71" s="252" t="str">
        <f>IF(PPA_ued!Q$5=0,"",PPA_ued!Q$5/Q$10)</f>
        <v/>
      </c>
      <c r="R71" s="252" t="str">
        <f>IF(PPA_ued!R$5=0,"",PPA_ued!R$5/R$10)</f>
        <v/>
      </c>
      <c r="S71" s="252" t="str">
        <f>IF(PPA_ued!S$5=0,"",PPA_ued!S$5/S$10)</f>
        <v/>
      </c>
      <c r="T71" s="252" t="str">
        <f>IF(PPA_ued!T$5=0,"",PPA_ued!T$5/T$10)</f>
        <v/>
      </c>
      <c r="U71" s="252" t="str">
        <f>IF(PPA_ued!U$5=0,"",PPA_ued!U$5/U$10)</f>
        <v/>
      </c>
      <c r="V71" s="252" t="str">
        <f>IF(PPA_ued!V$5=0,"",PPA_ued!V$5/V$10)</f>
        <v/>
      </c>
      <c r="W71" s="252" t="str">
        <f>IF(PPA_ued!W$5=0,"",PPA_ued!W$5/W$10)</f>
        <v/>
      </c>
      <c r="X71" s="252" t="str">
        <f>IF(PPA_ued!X$5=0,"",PPA_ued!X$5/X$10)</f>
        <v/>
      </c>
      <c r="Y71" s="252" t="str">
        <f>IF(PPA_ued!Y$5=0,"",PPA_ued!Y$5/Y$10)</f>
        <v/>
      </c>
      <c r="DA71" s="83"/>
    </row>
    <row r="72" spans="1:105" ht="12" customHeight="1" x14ac:dyDescent="0.25">
      <c r="A72" s="107" t="s">
        <v>61</v>
      </c>
      <c r="B72" s="291" t="str">
        <f>IF(PPA_ued!B$32=0,"",PPA_ued!B$32/B$11)</f>
        <v/>
      </c>
      <c r="C72" s="291" t="str">
        <f>IF(PPA_ued!C$32=0,"",PPA_ued!C$32/C$11)</f>
        <v/>
      </c>
      <c r="D72" s="291" t="str">
        <f>IF(PPA_ued!D$32=0,"",PPA_ued!D$32/D$11)</f>
        <v/>
      </c>
      <c r="E72" s="291" t="str">
        <f>IF(PPA_ued!E$32=0,"",PPA_ued!E$32/E$11)</f>
        <v/>
      </c>
      <c r="F72" s="291" t="str">
        <f>IF(PPA_ued!F$32=0,"",PPA_ued!F$32/F$11)</f>
        <v/>
      </c>
      <c r="G72" s="291" t="str">
        <f>IF(PPA_ued!G$32=0,"",PPA_ued!G$32/G$11)</f>
        <v/>
      </c>
      <c r="H72" s="291" t="str">
        <f>IF(PPA_ued!H$32=0,"",PPA_ued!H$32/H$11)</f>
        <v/>
      </c>
      <c r="I72" s="291" t="str">
        <f>IF(PPA_ued!I$32=0,"",PPA_ued!I$32/I$11)</f>
        <v/>
      </c>
      <c r="J72" s="291" t="str">
        <f>IF(PPA_ued!J$32=0,"",PPA_ued!J$32/J$11)</f>
        <v/>
      </c>
      <c r="K72" s="291" t="str">
        <f>IF(PPA_ued!K$32=0,"",PPA_ued!K$32/K$11)</f>
        <v/>
      </c>
      <c r="L72" s="291" t="str">
        <f>IF(PPA_ued!L$32=0,"",PPA_ued!L$32/L$11)</f>
        <v/>
      </c>
      <c r="M72" s="291" t="str">
        <f>IF(PPA_ued!M$32=0,"",PPA_ued!M$32/M$11)</f>
        <v/>
      </c>
      <c r="N72" s="291" t="str">
        <f>IF(PPA_ued!N$32=0,"",PPA_ued!N$32/N$11)</f>
        <v/>
      </c>
      <c r="O72" s="291" t="str">
        <f>IF(PPA_ued!O$32=0,"",PPA_ued!O$32/O$11)</f>
        <v/>
      </c>
      <c r="P72" s="291" t="str">
        <f>IF(PPA_ued!P$32=0,"",PPA_ued!P$32/P$11)</f>
        <v/>
      </c>
      <c r="Q72" s="291" t="str">
        <f>IF(PPA_ued!Q$32=0,"",PPA_ued!Q$32/Q$11)</f>
        <v/>
      </c>
      <c r="R72" s="291" t="str">
        <f>IF(PPA_ued!R$32=0,"",PPA_ued!R$32/R$11)</f>
        <v/>
      </c>
      <c r="S72" s="291" t="str">
        <f>IF(PPA_ued!S$32=0,"",PPA_ued!S$32/S$11)</f>
        <v/>
      </c>
      <c r="T72" s="291" t="str">
        <f>IF(PPA_ued!T$32=0,"",PPA_ued!T$32/T$11)</f>
        <v/>
      </c>
      <c r="U72" s="291" t="str">
        <f>IF(PPA_ued!U$32=0,"",PPA_ued!U$32/U$11)</f>
        <v/>
      </c>
      <c r="V72" s="291" t="str">
        <f>IF(PPA_ued!V$32=0,"",PPA_ued!V$32/V$11)</f>
        <v/>
      </c>
      <c r="W72" s="291" t="str">
        <f>IF(PPA_ued!W$32=0,"",PPA_ued!W$32/W$11)</f>
        <v/>
      </c>
      <c r="X72" s="291" t="str">
        <f>IF(PPA_ued!X$32=0,"",PPA_ued!X$32/X$11)</f>
        <v/>
      </c>
      <c r="Y72" s="291" t="str">
        <f>IF(PPA_ued!Y$32=0,"",PPA_ued!Y$32/Y$11)</f>
        <v/>
      </c>
      <c r="DA72" s="94"/>
    </row>
    <row r="73" spans="1:105" ht="12" customHeight="1" x14ac:dyDescent="0.25">
      <c r="A73" s="49" t="s">
        <v>62</v>
      </c>
      <c r="B73" s="253" t="str">
        <f>IF(PPA_ued!B$83=0,"",PPA_ued!B$83/B$12)</f>
        <v/>
      </c>
      <c r="C73" s="253" t="str">
        <f>IF(PPA_ued!C$83=0,"",PPA_ued!C$83/C$12)</f>
        <v/>
      </c>
      <c r="D73" s="253" t="str">
        <f>IF(PPA_ued!D$83=0,"",PPA_ued!D$83/D$12)</f>
        <v/>
      </c>
      <c r="E73" s="253" t="str">
        <f>IF(PPA_ued!E$83=0,"",PPA_ued!E$83/E$12)</f>
        <v/>
      </c>
      <c r="F73" s="253" t="str">
        <f>IF(PPA_ued!F$83=0,"",PPA_ued!F$83/F$12)</f>
        <v/>
      </c>
      <c r="G73" s="253" t="str">
        <f>IF(PPA_ued!G$83=0,"",PPA_ued!G$83/G$12)</f>
        <v/>
      </c>
      <c r="H73" s="253" t="str">
        <f>IF(PPA_ued!H$83=0,"",PPA_ued!H$83/H$12)</f>
        <v/>
      </c>
      <c r="I73" s="253" t="str">
        <f>IF(PPA_ued!I$83=0,"",PPA_ued!I$83/I$12)</f>
        <v/>
      </c>
      <c r="J73" s="253" t="str">
        <f>IF(PPA_ued!J$83=0,"",PPA_ued!J$83/J$12)</f>
        <v/>
      </c>
      <c r="K73" s="253" t="str">
        <f>IF(PPA_ued!K$83=0,"",PPA_ued!K$83/K$12)</f>
        <v/>
      </c>
      <c r="L73" s="253">
        <f>IF(PPA_ued!L$83=0,"",PPA_ued!L$83/L$12)</f>
        <v>7.7199896735863416E-2</v>
      </c>
      <c r="M73" s="253">
        <f>IF(PPA_ued!M$83=0,"",PPA_ued!M$83/M$12)</f>
        <v>8.0395809856586731E-2</v>
      </c>
      <c r="N73" s="253">
        <f>IF(PPA_ued!N$83=0,"",PPA_ued!N$83/N$12)</f>
        <v>8.390802222191128E-2</v>
      </c>
      <c r="O73" s="253">
        <f>IF(PPA_ued!O$83=0,"",PPA_ued!O$83/O$12)</f>
        <v>8.4984358217057451E-2</v>
      </c>
      <c r="P73" s="253">
        <f>IF(PPA_ued!P$83=0,"",PPA_ued!P$83/P$12)</f>
        <v>8.6914120022386451E-2</v>
      </c>
      <c r="Q73" s="253">
        <f>IF(PPA_ued!Q$83=0,"",PPA_ued!Q$83/Q$12)</f>
        <v>8.9206436460832858E-2</v>
      </c>
      <c r="R73" s="253">
        <f>IF(PPA_ued!R$83=0,"",PPA_ued!R$83/R$12)</f>
        <v>8.4047367582042593E-2</v>
      </c>
      <c r="S73" s="253">
        <f>IF(PPA_ued!S$83=0,"",PPA_ued!S$83/S$12)</f>
        <v>8.2234664970183752E-2</v>
      </c>
      <c r="T73" s="253">
        <f>IF(PPA_ued!T$83=0,"",PPA_ued!T$83/T$12)</f>
        <v>8.0476460759263943E-2</v>
      </c>
      <c r="U73" s="253">
        <f>IF(PPA_ued!U$83=0,"",PPA_ued!U$83/U$12)</f>
        <v>9.5136219955667956E-2</v>
      </c>
      <c r="V73" s="253">
        <f>IF(PPA_ued!V$83=0,"",PPA_ued!V$83/V$12)</f>
        <v>0.10665828693890142</v>
      </c>
      <c r="W73" s="253">
        <f>IF(PPA_ued!W$83=0,"",PPA_ued!W$83/W$12)</f>
        <v>9.5427854717972868E-2</v>
      </c>
      <c r="X73" s="253">
        <f>IF(PPA_ued!X$83=0,"",PPA_ued!X$83/X$12)</f>
        <v>9.8709282565232523E-2</v>
      </c>
      <c r="Y73" s="253">
        <f>IF(PPA_ued!Y$83=0,"",PPA_ued!Y$83/Y$12)</f>
        <v>8.8616729501985098E-2</v>
      </c>
      <c r="DA73" s="84"/>
    </row>
    <row r="74" spans="1:105" ht="12" customHeight="1" x14ac:dyDescent="0.25">
      <c r="A74" s="110" t="s">
        <v>87</v>
      </c>
      <c r="B74" s="254" t="str">
        <f t="shared" ref="B74:Y74" si="19">IF(B$52=0,"",B$57/B$52)</f>
        <v/>
      </c>
      <c r="C74" s="254" t="str">
        <f t="shared" si="19"/>
        <v/>
      </c>
      <c r="D74" s="254" t="str">
        <f t="shared" si="19"/>
        <v/>
      </c>
      <c r="E74" s="254" t="str">
        <f t="shared" si="19"/>
        <v/>
      </c>
      <c r="F74" s="254" t="str">
        <f t="shared" si="19"/>
        <v/>
      </c>
      <c r="G74" s="254" t="str">
        <f t="shared" si="19"/>
        <v/>
      </c>
      <c r="H74" s="254" t="str">
        <f t="shared" si="19"/>
        <v/>
      </c>
      <c r="I74" s="254" t="str">
        <f t="shared" si="19"/>
        <v/>
      </c>
      <c r="J74" s="254" t="str">
        <f t="shared" si="19"/>
        <v/>
      </c>
      <c r="K74" s="254" t="str">
        <f t="shared" si="19"/>
        <v/>
      </c>
      <c r="L74" s="254">
        <f t="shared" si="19"/>
        <v>0</v>
      </c>
      <c r="M74" s="254">
        <f t="shared" si="19"/>
        <v>0</v>
      </c>
      <c r="N74" s="254">
        <f t="shared" si="19"/>
        <v>0</v>
      </c>
      <c r="O74" s="254">
        <f t="shared" si="19"/>
        <v>0</v>
      </c>
      <c r="P74" s="254">
        <f t="shared" si="19"/>
        <v>0</v>
      </c>
      <c r="Q74" s="254">
        <f t="shared" si="19"/>
        <v>0</v>
      </c>
      <c r="R74" s="254">
        <f t="shared" si="19"/>
        <v>0</v>
      </c>
      <c r="S74" s="254">
        <f t="shared" si="19"/>
        <v>0</v>
      </c>
      <c r="T74" s="254">
        <f t="shared" si="19"/>
        <v>4.3115756300137259E-3</v>
      </c>
      <c r="U74" s="254">
        <f t="shared" si="19"/>
        <v>9.1419331479518483E-3</v>
      </c>
      <c r="V74" s="254">
        <f t="shared" si="19"/>
        <v>4.5286376925232283E-3</v>
      </c>
      <c r="W74" s="254">
        <f t="shared" si="19"/>
        <v>5.5087461688313666E-3</v>
      </c>
      <c r="X74" s="254">
        <f t="shared" si="19"/>
        <v>1.4300173840073524E-2</v>
      </c>
      <c r="Y74" s="254">
        <f t="shared" si="19"/>
        <v>8.5034444669993842E-3</v>
      </c>
      <c r="DA74" s="109"/>
    </row>
    <row r="75" spans="1:105" ht="12" customHeight="1" x14ac:dyDescent="0.25">
      <c r="A75" s="50" t="s">
        <v>54</v>
      </c>
      <c r="B75" s="255" t="str">
        <f t="shared" ref="B75:Y75" si="20">IF(B$53=0,"",B$58/B$53)</f>
        <v/>
      </c>
      <c r="C75" s="255" t="str">
        <f t="shared" si="20"/>
        <v/>
      </c>
      <c r="D75" s="255" t="str">
        <f t="shared" si="20"/>
        <v/>
      </c>
      <c r="E75" s="255" t="str">
        <f t="shared" si="20"/>
        <v/>
      </c>
      <c r="F75" s="255" t="str">
        <f t="shared" si="20"/>
        <v/>
      </c>
      <c r="G75" s="255" t="str">
        <f t="shared" si="20"/>
        <v/>
      </c>
      <c r="H75" s="255" t="str">
        <f t="shared" si="20"/>
        <v/>
      </c>
      <c r="I75" s="255" t="str">
        <f t="shared" si="20"/>
        <v/>
      </c>
      <c r="J75" s="255" t="str">
        <f t="shared" si="20"/>
        <v/>
      </c>
      <c r="K75" s="255" t="str">
        <f t="shared" si="20"/>
        <v/>
      </c>
      <c r="L75" s="255" t="str">
        <f t="shared" si="20"/>
        <v/>
      </c>
      <c r="M75" s="255" t="str">
        <f t="shared" si="20"/>
        <v/>
      </c>
      <c r="N75" s="255" t="str">
        <f t="shared" si="20"/>
        <v/>
      </c>
      <c r="O75" s="255" t="str">
        <f t="shared" si="20"/>
        <v/>
      </c>
      <c r="P75" s="255" t="str">
        <f t="shared" si="20"/>
        <v/>
      </c>
      <c r="Q75" s="255" t="str">
        <f t="shared" si="20"/>
        <v/>
      </c>
      <c r="R75" s="255" t="str">
        <f t="shared" si="20"/>
        <v/>
      </c>
      <c r="S75" s="255" t="str">
        <f t="shared" si="20"/>
        <v/>
      </c>
      <c r="T75" s="255" t="str">
        <f t="shared" si="20"/>
        <v/>
      </c>
      <c r="U75" s="255" t="str">
        <f t="shared" si="20"/>
        <v/>
      </c>
      <c r="V75" s="255" t="str">
        <f t="shared" si="20"/>
        <v/>
      </c>
      <c r="W75" s="255" t="str">
        <f t="shared" si="20"/>
        <v/>
      </c>
      <c r="X75" s="255" t="str">
        <f t="shared" si="20"/>
        <v/>
      </c>
      <c r="Y75" s="255" t="str">
        <f t="shared" si="20"/>
        <v/>
      </c>
      <c r="DA75" s="83"/>
    </row>
    <row r="76" spans="1:105" ht="12" customHeight="1" x14ac:dyDescent="0.25">
      <c r="A76" s="107" t="s">
        <v>61</v>
      </c>
      <c r="B76" s="293" t="str">
        <f t="shared" ref="B76:Y76" si="21">IF(B$54=0,"",B$59/B$54)</f>
        <v/>
      </c>
      <c r="C76" s="293" t="str">
        <f t="shared" si="21"/>
        <v/>
      </c>
      <c r="D76" s="293" t="str">
        <f t="shared" si="21"/>
        <v/>
      </c>
      <c r="E76" s="293" t="str">
        <f t="shared" si="21"/>
        <v/>
      </c>
      <c r="F76" s="293" t="str">
        <f t="shared" si="21"/>
        <v/>
      </c>
      <c r="G76" s="293" t="str">
        <f t="shared" si="21"/>
        <v/>
      </c>
      <c r="H76" s="293" t="str">
        <f t="shared" si="21"/>
        <v/>
      </c>
      <c r="I76" s="293" t="str">
        <f t="shared" si="21"/>
        <v/>
      </c>
      <c r="J76" s="293" t="str">
        <f t="shared" si="21"/>
        <v/>
      </c>
      <c r="K76" s="293" t="str">
        <f t="shared" si="21"/>
        <v/>
      </c>
      <c r="L76" s="293" t="str">
        <f t="shared" si="21"/>
        <v/>
      </c>
      <c r="M76" s="293" t="str">
        <f t="shared" si="21"/>
        <v/>
      </c>
      <c r="N76" s="293" t="str">
        <f t="shared" si="21"/>
        <v/>
      </c>
      <c r="O76" s="293" t="str">
        <f t="shared" si="21"/>
        <v/>
      </c>
      <c r="P76" s="293" t="str">
        <f t="shared" si="21"/>
        <v/>
      </c>
      <c r="Q76" s="293" t="str">
        <f t="shared" si="21"/>
        <v/>
      </c>
      <c r="R76" s="293" t="str">
        <f t="shared" si="21"/>
        <v/>
      </c>
      <c r="S76" s="293" t="str">
        <f t="shared" si="21"/>
        <v/>
      </c>
      <c r="T76" s="293" t="str">
        <f t="shared" si="21"/>
        <v/>
      </c>
      <c r="U76" s="293" t="str">
        <f t="shared" si="21"/>
        <v/>
      </c>
      <c r="V76" s="293" t="str">
        <f t="shared" si="21"/>
        <v/>
      </c>
      <c r="W76" s="293" t="str">
        <f t="shared" si="21"/>
        <v/>
      </c>
      <c r="X76" s="293" t="str">
        <f t="shared" si="21"/>
        <v/>
      </c>
      <c r="Y76" s="293" t="str">
        <f t="shared" si="21"/>
        <v/>
      </c>
      <c r="DA76" s="94"/>
    </row>
    <row r="77" spans="1:105" ht="12" customHeight="1" x14ac:dyDescent="0.25">
      <c r="A77" s="49" t="s">
        <v>62</v>
      </c>
      <c r="B77" s="256" t="str">
        <f t="shared" ref="B77:Y77" si="22">IF(B$55=0,"",B$60/B$55)</f>
        <v/>
      </c>
      <c r="C77" s="256" t="str">
        <f t="shared" si="22"/>
        <v/>
      </c>
      <c r="D77" s="256" t="str">
        <f t="shared" si="22"/>
        <v/>
      </c>
      <c r="E77" s="256" t="str">
        <f t="shared" si="22"/>
        <v/>
      </c>
      <c r="F77" s="256" t="str">
        <f t="shared" si="22"/>
        <v/>
      </c>
      <c r="G77" s="256" t="str">
        <f t="shared" si="22"/>
        <v/>
      </c>
      <c r="H77" s="256" t="str">
        <f t="shared" si="22"/>
        <v/>
      </c>
      <c r="I77" s="256" t="str">
        <f t="shared" si="22"/>
        <v/>
      </c>
      <c r="J77" s="256" t="str">
        <f t="shared" si="22"/>
        <v/>
      </c>
      <c r="K77" s="256" t="str">
        <f t="shared" si="22"/>
        <v/>
      </c>
      <c r="L77" s="256">
        <f t="shared" si="22"/>
        <v>0</v>
      </c>
      <c r="M77" s="256">
        <f t="shared" si="22"/>
        <v>0</v>
      </c>
      <c r="N77" s="256">
        <f t="shared" si="22"/>
        <v>0</v>
      </c>
      <c r="O77" s="256">
        <f t="shared" si="22"/>
        <v>0</v>
      </c>
      <c r="P77" s="256">
        <f t="shared" si="22"/>
        <v>0</v>
      </c>
      <c r="Q77" s="256">
        <f t="shared" si="22"/>
        <v>0</v>
      </c>
      <c r="R77" s="256">
        <f t="shared" si="22"/>
        <v>0</v>
      </c>
      <c r="S77" s="256">
        <f t="shared" si="22"/>
        <v>0</v>
      </c>
      <c r="T77" s="256">
        <f t="shared" si="22"/>
        <v>4.3115756300137259E-3</v>
      </c>
      <c r="U77" s="256">
        <f t="shared" si="22"/>
        <v>9.1419331479518483E-3</v>
      </c>
      <c r="V77" s="256">
        <f t="shared" si="22"/>
        <v>4.5286376925232283E-3</v>
      </c>
      <c r="W77" s="256">
        <f t="shared" si="22"/>
        <v>5.5087461688313666E-3</v>
      </c>
      <c r="X77" s="256">
        <f t="shared" si="22"/>
        <v>1.4300173840073524E-2</v>
      </c>
      <c r="Y77" s="256">
        <f t="shared" si="22"/>
        <v>8.5034444669993842E-3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MT: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1842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1843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1844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1845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1846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1847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1848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1852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1860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1867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1869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0</v>
      </c>
      <c r="C32" s="223">
        <v>0</v>
      </c>
      <c r="D32" s="223">
        <v>0</v>
      </c>
      <c r="E32" s="223">
        <v>0</v>
      </c>
      <c r="F32" s="223">
        <v>0</v>
      </c>
      <c r="G32" s="223">
        <v>0</v>
      </c>
      <c r="H32" s="223">
        <v>0</v>
      </c>
      <c r="I32" s="223">
        <v>0</v>
      </c>
      <c r="J32" s="223">
        <v>0</v>
      </c>
      <c r="K32" s="223">
        <v>0</v>
      </c>
      <c r="L32" s="223">
        <v>0</v>
      </c>
      <c r="M32" s="223">
        <v>0</v>
      </c>
      <c r="N32" s="223">
        <v>0</v>
      </c>
      <c r="O32" s="223">
        <v>0</v>
      </c>
      <c r="P32" s="223">
        <v>0</v>
      </c>
      <c r="Q32" s="223">
        <v>0</v>
      </c>
      <c r="R32" s="223">
        <v>0</v>
      </c>
      <c r="S32" s="223">
        <v>0</v>
      </c>
      <c r="T32" s="223">
        <v>0</v>
      </c>
      <c r="U32" s="223">
        <v>0</v>
      </c>
      <c r="V32" s="223">
        <v>0</v>
      </c>
      <c r="W32" s="223">
        <v>0</v>
      </c>
      <c r="X32" s="223">
        <v>0</v>
      </c>
      <c r="Y32" s="223">
        <v>0</v>
      </c>
      <c r="DA32" s="89" t="s">
        <v>1872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1873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1874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1875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1876</v>
      </c>
    </row>
    <row r="37" spans="1:105" ht="12" customHeight="1" x14ac:dyDescent="0.25">
      <c r="A37" s="56" t="s">
        <v>95</v>
      </c>
      <c r="B37" s="260">
        <v>0</v>
      </c>
      <c r="C37" s="260">
        <v>0</v>
      </c>
      <c r="D37" s="260">
        <v>0</v>
      </c>
      <c r="E37" s="260">
        <v>0</v>
      </c>
      <c r="F37" s="260">
        <v>0</v>
      </c>
      <c r="G37" s="260">
        <v>0</v>
      </c>
      <c r="H37" s="260">
        <v>0</v>
      </c>
      <c r="I37" s="260">
        <v>0</v>
      </c>
      <c r="J37" s="260">
        <v>0</v>
      </c>
      <c r="K37" s="260">
        <v>0</v>
      </c>
      <c r="L37" s="260">
        <v>0</v>
      </c>
      <c r="M37" s="260">
        <v>0</v>
      </c>
      <c r="N37" s="260">
        <v>0</v>
      </c>
      <c r="O37" s="260">
        <v>0</v>
      </c>
      <c r="P37" s="260">
        <v>0</v>
      </c>
      <c r="Q37" s="260">
        <v>0</v>
      </c>
      <c r="R37" s="260">
        <v>0</v>
      </c>
      <c r="S37" s="260">
        <v>0</v>
      </c>
      <c r="T37" s="260">
        <v>0</v>
      </c>
      <c r="U37" s="260">
        <v>0</v>
      </c>
      <c r="V37" s="260">
        <v>0</v>
      </c>
      <c r="W37" s="260">
        <v>0</v>
      </c>
      <c r="X37" s="260">
        <v>0</v>
      </c>
      <c r="Y37" s="260">
        <v>0</v>
      </c>
      <c r="DA37" s="68" t="s">
        <v>1877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1878</v>
      </c>
    </row>
    <row r="39" spans="1:105" ht="12" customHeight="1" x14ac:dyDescent="0.25">
      <c r="A39" s="37" t="s">
        <v>35</v>
      </c>
      <c r="B39" s="226">
        <v>0</v>
      </c>
      <c r="C39" s="226">
        <v>0</v>
      </c>
      <c r="D39" s="226">
        <v>0</v>
      </c>
      <c r="E39" s="226">
        <v>0</v>
      </c>
      <c r="F39" s="226">
        <v>0</v>
      </c>
      <c r="G39" s="226">
        <v>0</v>
      </c>
      <c r="H39" s="226">
        <v>0</v>
      </c>
      <c r="I39" s="226">
        <v>0</v>
      </c>
      <c r="J39" s="226">
        <v>0</v>
      </c>
      <c r="K39" s="226">
        <v>0</v>
      </c>
      <c r="L39" s="226">
        <v>0</v>
      </c>
      <c r="M39" s="226">
        <v>0</v>
      </c>
      <c r="N39" s="226">
        <v>0</v>
      </c>
      <c r="O39" s="226">
        <v>0</v>
      </c>
      <c r="P39" s="226">
        <v>0</v>
      </c>
      <c r="Q39" s="226">
        <v>0</v>
      </c>
      <c r="R39" s="226">
        <v>0</v>
      </c>
      <c r="S39" s="226">
        <v>0</v>
      </c>
      <c r="T39" s="226">
        <v>0</v>
      </c>
      <c r="U39" s="226">
        <v>0</v>
      </c>
      <c r="V39" s="226">
        <v>0</v>
      </c>
      <c r="W39" s="226">
        <v>0</v>
      </c>
      <c r="X39" s="226">
        <v>0</v>
      </c>
      <c r="Y39" s="226">
        <v>0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0</v>
      </c>
      <c r="C43" s="261">
        <f t="shared" si="1"/>
        <v>0</v>
      </c>
      <c r="D43" s="261">
        <f t="shared" si="1"/>
        <v>0</v>
      </c>
      <c r="E43" s="261">
        <f t="shared" si="1"/>
        <v>0</v>
      </c>
      <c r="F43" s="261">
        <f t="shared" si="1"/>
        <v>0</v>
      </c>
      <c r="G43" s="261">
        <f t="shared" si="1"/>
        <v>0</v>
      </c>
      <c r="H43" s="261">
        <f t="shared" si="1"/>
        <v>0</v>
      </c>
      <c r="I43" s="261">
        <f t="shared" si="1"/>
        <v>0</v>
      </c>
      <c r="J43" s="261">
        <f t="shared" si="1"/>
        <v>0</v>
      </c>
      <c r="K43" s="261">
        <f t="shared" si="1"/>
        <v>0</v>
      </c>
      <c r="L43" s="261">
        <f t="shared" si="1"/>
        <v>0</v>
      </c>
      <c r="M43" s="261">
        <f t="shared" si="1"/>
        <v>0</v>
      </c>
      <c r="N43" s="261">
        <f t="shared" si="1"/>
        <v>0</v>
      </c>
      <c r="O43" s="261">
        <f t="shared" si="1"/>
        <v>0</v>
      </c>
      <c r="P43" s="261">
        <f t="shared" si="1"/>
        <v>0</v>
      </c>
      <c r="Q43" s="261">
        <f t="shared" si="1"/>
        <v>0</v>
      </c>
      <c r="R43" s="261">
        <f t="shared" si="1"/>
        <v>0</v>
      </c>
      <c r="S43" s="261">
        <f t="shared" si="1"/>
        <v>0</v>
      </c>
      <c r="T43" s="261">
        <f t="shared" si="1"/>
        <v>0</v>
      </c>
      <c r="U43" s="261">
        <f t="shared" si="1"/>
        <v>0</v>
      </c>
      <c r="V43" s="261">
        <f t="shared" si="1"/>
        <v>0</v>
      </c>
      <c r="W43" s="261">
        <f t="shared" si="1"/>
        <v>0</v>
      </c>
      <c r="X43" s="261">
        <f t="shared" si="1"/>
        <v>0</v>
      </c>
      <c r="Y43" s="261">
        <f t="shared" si="1"/>
        <v>0</v>
      </c>
      <c r="DA43" s="70"/>
    </row>
    <row r="44" spans="1:105" ht="12" customHeight="1" x14ac:dyDescent="0.25">
      <c r="A44" s="60" t="s">
        <v>1884</v>
      </c>
      <c r="B44" s="262">
        <v>0</v>
      </c>
      <c r="C44" s="262">
        <v>0</v>
      </c>
      <c r="D44" s="262">
        <v>0</v>
      </c>
      <c r="E44" s="262">
        <v>0</v>
      </c>
      <c r="F44" s="262">
        <v>0</v>
      </c>
      <c r="G44" s="262">
        <v>0</v>
      </c>
      <c r="H44" s="262">
        <v>0</v>
      </c>
      <c r="I44" s="262">
        <v>0</v>
      </c>
      <c r="J44" s="262">
        <v>0</v>
      </c>
      <c r="K44" s="262">
        <v>0</v>
      </c>
      <c r="L44" s="262">
        <v>0</v>
      </c>
      <c r="M44" s="262">
        <v>0</v>
      </c>
      <c r="N44" s="262">
        <v>0</v>
      </c>
      <c r="O44" s="262">
        <v>0</v>
      </c>
      <c r="P44" s="262">
        <v>0</v>
      </c>
      <c r="Q44" s="262">
        <v>0</v>
      </c>
      <c r="R44" s="262">
        <v>0</v>
      </c>
      <c r="S44" s="262">
        <v>0</v>
      </c>
      <c r="T44" s="262">
        <v>0</v>
      </c>
      <c r="U44" s="262">
        <v>0</v>
      </c>
      <c r="V44" s="262">
        <v>0</v>
      </c>
      <c r="W44" s="262">
        <v>0</v>
      </c>
      <c r="X44" s="262">
        <v>0</v>
      </c>
      <c r="Y44" s="262">
        <v>0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1888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1889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1895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0</v>
      </c>
      <c r="C56" s="261">
        <f t="shared" si="2"/>
        <v>0</v>
      </c>
      <c r="D56" s="261">
        <f t="shared" si="2"/>
        <v>0</v>
      </c>
      <c r="E56" s="261">
        <f t="shared" si="2"/>
        <v>0</v>
      </c>
      <c r="F56" s="261">
        <f t="shared" si="2"/>
        <v>0</v>
      </c>
      <c r="G56" s="261">
        <f t="shared" si="2"/>
        <v>0</v>
      </c>
      <c r="H56" s="261">
        <f t="shared" si="2"/>
        <v>0</v>
      </c>
      <c r="I56" s="261">
        <f t="shared" si="2"/>
        <v>0</v>
      </c>
      <c r="J56" s="261">
        <f t="shared" si="2"/>
        <v>0</v>
      </c>
      <c r="K56" s="261">
        <f t="shared" si="2"/>
        <v>0</v>
      </c>
      <c r="L56" s="261">
        <f t="shared" si="2"/>
        <v>0</v>
      </c>
      <c r="M56" s="261">
        <f t="shared" si="2"/>
        <v>0</v>
      </c>
      <c r="N56" s="261">
        <f t="shared" si="2"/>
        <v>0</v>
      </c>
      <c r="O56" s="261">
        <f t="shared" si="2"/>
        <v>0</v>
      </c>
      <c r="P56" s="261">
        <f t="shared" si="2"/>
        <v>0</v>
      </c>
      <c r="Q56" s="261">
        <f t="shared" si="2"/>
        <v>0</v>
      </c>
      <c r="R56" s="261">
        <f t="shared" si="2"/>
        <v>0</v>
      </c>
      <c r="S56" s="261">
        <f t="shared" si="2"/>
        <v>0</v>
      </c>
      <c r="T56" s="261">
        <f t="shared" si="2"/>
        <v>0</v>
      </c>
      <c r="U56" s="261">
        <f t="shared" si="2"/>
        <v>0</v>
      </c>
      <c r="V56" s="261">
        <f t="shared" si="2"/>
        <v>0</v>
      </c>
      <c r="W56" s="261">
        <f t="shared" si="2"/>
        <v>0</v>
      </c>
      <c r="X56" s="261">
        <f t="shared" si="2"/>
        <v>0</v>
      </c>
      <c r="Y56" s="261">
        <f t="shared" si="2"/>
        <v>0</v>
      </c>
      <c r="DA56" s="70"/>
    </row>
    <row r="57" spans="1:105" ht="12" customHeight="1" x14ac:dyDescent="0.25">
      <c r="A57" s="60" t="s">
        <v>1899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1903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1904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1910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0</v>
      </c>
      <c r="C69" s="261">
        <f t="shared" si="3"/>
        <v>0</v>
      </c>
      <c r="D69" s="261">
        <f t="shared" si="3"/>
        <v>0</v>
      </c>
      <c r="E69" s="261">
        <f t="shared" si="3"/>
        <v>0</v>
      </c>
      <c r="F69" s="261">
        <f t="shared" si="3"/>
        <v>0</v>
      </c>
      <c r="G69" s="261">
        <f t="shared" si="3"/>
        <v>0</v>
      </c>
      <c r="H69" s="261">
        <f t="shared" si="3"/>
        <v>0</v>
      </c>
      <c r="I69" s="261">
        <f t="shared" si="3"/>
        <v>0</v>
      </c>
      <c r="J69" s="261">
        <f t="shared" si="3"/>
        <v>0</v>
      </c>
      <c r="K69" s="261">
        <f t="shared" si="3"/>
        <v>0</v>
      </c>
      <c r="L69" s="261">
        <f t="shared" si="3"/>
        <v>0</v>
      </c>
      <c r="M69" s="261">
        <f t="shared" si="3"/>
        <v>0</v>
      </c>
      <c r="N69" s="261">
        <f t="shared" si="3"/>
        <v>0</v>
      </c>
      <c r="O69" s="261">
        <f t="shared" si="3"/>
        <v>0</v>
      </c>
      <c r="P69" s="261">
        <f t="shared" si="3"/>
        <v>0</v>
      </c>
      <c r="Q69" s="261">
        <f t="shared" si="3"/>
        <v>0</v>
      </c>
      <c r="R69" s="261">
        <f t="shared" si="3"/>
        <v>0</v>
      </c>
      <c r="S69" s="261">
        <f t="shared" si="3"/>
        <v>0</v>
      </c>
      <c r="T69" s="261">
        <f t="shared" si="3"/>
        <v>0</v>
      </c>
      <c r="U69" s="261">
        <f t="shared" si="3"/>
        <v>0</v>
      </c>
      <c r="V69" s="261">
        <f t="shared" si="3"/>
        <v>0</v>
      </c>
      <c r="W69" s="261">
        <f t="shared" si="3"/>
        <v>0</v>
      </c>
      <c r="X69" s="261">
        <f t="shared" si="3"/>
        <v>0</v>
      </c>
      <c r="Y69" s="261">
        <f t="shared" si="3"/>
        <v>0</v>
      </c>
      <c r="DA69" s="70"/>
    </row>
    <row r="70" spans="1:105" ht="12" customHeight="1" x14ac:dyDescent="0.25">
      <c r="A70" s="60" t="s">
        <v>1914</v>
      </c>
      <c r="B70" s="262">
        <v>0</v>
      </c>
      <c r="C70" s="262">
        <v>0</v>
      </c>
      <c r="D70" s="262">
        <v>0</v>
      </c>
      <c r="E70" s="262">
        <v>0</v>
      </c>
      <c r="F70" s="262">
        <v>0</v>
      </c>
      <c r="G70" s="262">
        <v>0</v>
      </c>
      <c r="H70" s="262">
        <v>0</v>
      </c>
      <c r="I70" s="262">
        <v>0</v>
      </c>
      <c r="J70" s="262">
        <v>0</v>
      </c>
      <c r="K70" s="262">
        <v>0</v>
      </c>
      <c r="L70" s="262">
        <v>0</v>
      </c>
      <c r="M70" s="262">
        <v>0</v>
      </c>
      <c r="N70" s="262">
        <v>0</v>
      </c>
      <c r="O70" s="262">
        <v>0</v>
      </c>
      <c r="P70" s="262">
        <v>0</v>
      </c>
      <c r="Q70" s="262">
        <v>0</v>
      </c>
      <c r="R70" s="262">
        <v>0</v>
      </c>
      <c r="S70" s="262">
        <v>0</v>
      </c>
      <c r="T70" s="262">
        <v>0</v>
      </c>
      <c r="U70" s="262">
        <v>0</v>
      </c>
      <c r="V70" s="262">
        <v>0</v>
      </c>
      <c r="W70" s="262">
        <v>0</v>
      </c>
      <c r="X70" s="262">
        <v>0</v>
      </c>
      <c r="Y70" s="262">
        <v>0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1918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1919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1925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0</v>
      </c>
      <c r="C83" s="223">
        <v>0</v>
      </c>
      <c r="D83" s="223">
        <v>0</v>
      </c>
      <c r="E83" s="223">
        <v>0</v>
      </c>
      <c r="F83" s="223">
        <v>0</v>
      </c>
      <c r="G83" s="223">
        <v>0</v>
      </c>
      <c r="H83" s="223">
        <v>0</v>
      </c>
      <c r="I83" s="223">
        <v>0</v>
      </c>
      <c r="J83" s="223">
        <v>0</v>
      </c>
      <c r="K83" s="223">
        <v>0</v>
      </c>
      <c r="L83" s="223">
        <v>1.7196904557179711</v>
      </c>
      <c r="M83" s="223">
        <v>1.891659501289767</v>
      </c>
      <c r="N83" s="223">
        <v>1.891659501289767</v>
      </c>
      <c r="O83" s="223">
        <v>1.891659501289767</v>
      </c>
      <c r="P83" s="223">
        <v>1.9776440240756661</v>
      </c>
      <c r="Q83" s="223">
        <v>1.9776440240756661</v>
      </c>
      <c r="R83" s="223">
        <v>2.0636285468615641</v>
      </c>
      <c r="S83" s="223">
        <v>2.1644024075666382</v>
      </c>
      <c r="T83" s="223">
        <v>2.2273430782459149</v>
      </c>
      <c r="U83" s="223">
        <v>3.4723989681857268</v>
      </c>
      <c r="V83" s="223">
        <v>3.5343078245915742</v>
      </c>
      <c r="W83" s="223">
        <v>3.4865864144454002</v>
      </c>
      <c r="X83" s="223">
        <v>3.3391229578675832</v>
      </c>
      <c r="Y83" s="223">
        <v>3.38804815133276</v>
      </c>
      <c r="DA83" s="89" t="s">
        <v>1928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6.3451700695711127E-2</v>
      </c>
      <c r="M84" s="259">
        <v>6.9796870765282237E-2</v>
      </c>
      <c r="N84" s="259">
        <v>6.9796870765282237E-2</v>
      </c>
      <c r="O84" s="259">
        <v>6.9796870765282237E-2</v>
      </c>
      <c r="P84" s="259">
        <v>7.2969455800067792E-2</v>
      </c>
      <c r="Q84" s="259">
        <v>7.2969455800067792E-2</v>
      </c>
      <c r="R84" s="259">
        <v>7.6142040834853333E-2</v>
      </c>
      <c r="S84" s="259">
        <v>7.9860310495622019E-2</v>
      </c>
      <c r="T84" s="259">
        <v>8.2473513723908237E-2</v>
      </c>
      <c r="U84" s="259">
        <v>0.12857514741399589</v>
      </c>
      <c r="V84" s="259">
        <v>0.130867493579399</v>
      </c>
      <c r="W84" s="259">
        <v>0.12910047676282679</v>
      </c>
      <c r="X84" s="259">
        <v>0.12364023556551131</v>
      </c>
      <c r="Y84" s="259">
        <v>0.12545182581581121</v>
      </c>
      <c r="DA84" s="67" t="s">
        <v>1929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2.797820645930409E-2</v>
      </c>
      <c r="M85" s="224">
        <v>3.0776027105234489E-2</v>
      </c>
      <c r="N85" s="224">
        <v>3.0776027105234489E-2</v>
      </c>
      <c r="O85" s="224">
        <v>3.0776027105234489E-2</v>
      </c>
      <c r="P85" s="224">
        <v>3.2174937428199678E-2</v>
      </c>
      <c r="Q85" s="224">
        <v>3.2174937428199678E-2</v>
      </c>
      <c r="R85" s="224">
        <v>3.3573847751164891E-2</v>
      </c>
      <c r="S85" s="224">
        <v>3.521337064968013E-2</v>
      </c>
      <c r="T85" s="224">
        <v>3.6365628802566059E-2</v>
      </c>
      <c r="U85" s="224">
        <v>5.6693547697570019E-2</v>
      </c>
      <c r="V85" s="224">
        <v>5.7704328079949553E-2</v>
      </c>
      <c r="W85" s="224">
        <v>5.6925184877024151E-2</v>
      </c>
      <c r="X85" s="224">
        <v>5.4517562167765272E-2</v>
      </c>
      <c r="Y85" s="224">
        <v>5.5316359449584657E-2</v>
      </c>
      <c r="DA85" s="177" t="s">
        <v>1930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0.21701687384660659</v>
      </c>
      <c r="M86" s="224">
        <v>0.2387185612312672</v>
      </c>
      <c r="N86" s="224">
        <v>0.2387185612312672</v>
      </c>
      <c r="O86" s="224">
        <v>0.2387185612312672</v>
      </c>
      <c r="P86" s="224">
        <v>0.24956940492359761</v>
      </c>
      <c r="Q86" s="224">
        <v>0.24956940492359761</v>
      </c>
      <c r="R86" s="224">
        <v>0.26042024861592789</v>
      </c>
      <c r="S86" s="224">
        <v>0.27313743742333912</v>
      </c>
      <c r="T86" s="224">
        <v>0.2820750890404039</v>
      </c>
      <c r="U86" s="224">
        <v>0.43975143676547718</v>
      </c>
      <c r="V86" s="224">
        <v>0.44759169625632611</v>
      </c>
      <c r="W86" s="224">
        <v>0.4415481629646672</v>
      </c>
      <c r="X86" s="224">
        <v>0.42287310048253662</v>
      </c>
      <c r="Y86" s="224">
        <v>0.42906908338765121</v>
      </c>
      <c r="DA86" s="177" t="s">
        <v>1931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9.5825096891610229E-2</v>
      </c>
      <c r="M87" s="224">
        <v>0.10540760658077129</v>
      </c>
      <c r="N87" s="224">
        <v>0.10540760658077129</v>
      </c>
      <c r="O87" s="224">
        <v>0.10540760658077129</v>
      </c>
      <c r="P87" s="224">
        <v>0.11019886142535169</v>
      </c>
      <c r="Q87" s="224">
        <v>0.11019886142535169</v>
      </c>
      <c r="R87" s="224">
        <v>0.1149901162699322</v>
      </c>
      <c r="S87" s="224">
        <v>0.1206054669477807</v>
      </c>
      <c r="T87" s="224">
        <v>0.1245519404040062</v>
      </c>
      <c r="U87" s="224">
        <v>0.1941748735449107</v>
      </c>
      <c r="V87" s="224">
        <v>0.19763678695306791</v>
      </c>
      <c r="W87" s="224">
        <v>0.19496822873003219</v>
      </c>
      <c r="X87" s="224">
        <v>0.18672214334465359</v>
      </c>
      <c r="Y87" s="224">
        <v>0.18945801660509429</v>
      </c>
      <c r="DA87" s="177" t="s">
        <v>1932</v>
      </c>
    </row>
    <row r="88" spans="1:105" ht="12" customHeight="1" x14ac:dyDescent="0.25">
      <c r="A88" s="56" t="s">
        <v>95</v>
      </c>
      <c r="B88" s="260">
        <v>0</v>
      </c>
      <c r="C88" s="260">
        <v>0</v>
      </c>
      <c r="D88" s="260">
        <v>0</v>
      </c>
      <c r="E88" s="260">
        <v>0</v>
      </c>
      <c r="F88" s="260">
        <v>0</v>
      </c>
      <c r="G88" s="260">
        <v>0</v>
      </c>
      <c r="H88" s="260">
        <v>0</v>
      </c>
      <c r="I88" s="260">
        <v>0</v>
      </c>
      <c r="J88" s="260">
        <v>0</v>
      </c>
      <c r="K88" s="260">
        <v>0</v>
      </c>
      <c r="L88" s="260">
        <v>0.33348845614028871</v>
      </c>
      <c r="M88" s="260">
        <v>0.36683730175431739</v>
      </c>
      <c r="N88" s="260">
        <v>0.36683730175431739</v>
      </c>
      <c r="O88" s="260">
        <v>0.36683730175431739</v>
      </c>
      <c r="P88" s="260">
        <v>0.38351172456133181</v>
      </c>
      <c r="Q88" s="260">
        <v>0.38351172456133181</v>
      </c>
      <c r="R88" s="260">
        <v>0.40018614736834601</v>
      </c>
      <c r="S88" s="260">
        <v>0.41972857089816712</v>
      </c>
      <c r="T88" s="260">
        <v>0.43239810794610289</v>
      </c>
      <c r="U88" s="260">
        <v>0.67574182519517412</v>
      </c>
      <c r="V88" s="260">
        <v>0.68619627384383863</v>
      </c>
      <c r="W88" s="260">
        <v>0.67726428937649019</v>
      </c>
      <c r="X88" s="260">
        <v>0.65149774399419902</v>
      </c>
      <c r="Y88" s="260">
        <v>0.65911500595923578</v>
      </c>
      <c r="DA88" s="68" t="s">
        <v>1933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3.0954422194208078E-3</v>
      </c>
      <c r="U89" s="226">
        <v>1.0232157963383561E-2</v>
      </c>
      <c r="V89" s="226">
        <v>5.1590712483515046E-3</v>
      </c>
      <c r="W89" s="226">
        <v>6.1908854964634634E-3</v>
      </c>
      <c r="X89" s="226">
        <v>1.5391229182496869E-2</v>
      </c>
      <c r="Y89" s="226">
        <v>9.286328237302471E-3</v>
      </c>
      <c r="DA89" s="69" t="s">
        <v>1934</v>
      </c>
    </row>
    <row r="90" spans="1:105" ht="12" customHeight="1" x14ac:dyDescent="0.25">
      <c r="A90" s="37" t="s">
        <v>35</v>
      </c>
      <c r="B90" s="226">
        <v>0</v>
      </c>
      <c r="C90" s="226">
        <v>0</v>
      </c>
      <c r="D90" s="226">
        <v>0</v>
      </c>
      <c r="E90" s="226">
        <v>0</v>
      </c>
      <c r="F90" s="226">
        <v>0</v>
      </c>
      <c r="G90" s="226">
        <v>0</v>
      </c>
      <c r="H90" s="226">
        <v>0</v>
      </c>
      <c r="I90" s="226">
        <v>0</v>
      </c>
      <c r="J90" s="226">
        <v>0</v>
      </c>
      <c r="K90" s="226">
        <v>0</v>
      </c>
      <c r="L90" s="226">
        <v>0</v>
      </c>
      <c r="M90" s="226">
        <v>0</v>
      </c>
      <c r="N90" s="226">
        <v>0</v>
      </c>
      <c r="O90" s="226">
        <v>0</v>
      </c>
      <c r="P90" s="226">
        <v>0</v>
      </c>
      <c r="Q90" s="226">
        <v>0</v>
      </c>
      <c r="R90" s="226">
        <v>0</v>
      </c>
      <c r="S90" s="226">
        <v>0</v>
      </c>
      <c r="T90" s="226">
        <v>0</v>
      </c>
      <c r="U90" s="226">
        <v>0</v>
      </c>
      <c r="V90" s="226">
        <v>0</v>
      </c>
      <c r="W90" s="226">
        <v>0</v>
      </c>
      <c r="X90" s="226">
        <v>0</v>
      </c>
      <c r="Y90" s="226">
        <v>0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0.33348845614028871</v>
      </c>
      <c r="M93" s="226">
        <v>0.36683730175431739</v>
      </c>
      <c r="N93" s="226">
        <v>0.36683730175431739</v>
      </c>
      <c r="O93" s="226">
        <v>0.36683730175431739</v>
      </c>
      <c r="P93" s="226">
        <v>0.38351172456133181</v>
      </c>
      <c r="Q93" s="226">
        <v>0.38351172456133181</v>
      </c>
      <c r="R93" s="226">
        <v>0.40018614736834601</v>
      </c>
      <c r="S93" s="226">
        <v>0.41972857089816712</v>
      </c>
      <c r="T93" s="226">
        <v>0.42930266572668208</v>
      </c>
      <c r="U93" s="226">
        <v>0.6655096672317905</v>
      </c>
      <c r="V93" s="226">
        <v>0.68103720259548717</v>
      </c>
      <c r="W93" s="226">
        <v>0.67107340388002668</v>
      </c>
      <c r="X93" s="226">
        <v>0.63610651481170211</v>
      </c>
      <c r="Y93" s="226">
        <v>0.64982867772193331</v>
      </c>
      <c r="DA93" s="69" t="s">
        <v>1938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0.98193012168445037</v>
      </c>
      <c r="M94" s="316">
        <v>1.0801231338528949</v>
      </c>
      <c r="N94" s="316">
        <v>1.0801231338528949</v>
      </c>
      <c r="O94" s="316">
        <v>1.0801231338528949</v>
      </c>
      <c r="P94" s="316">
        <v>1.129219639937117</v>
      </c>
      <c r="Q94" s="316">
        <v>1.129219639937117</v>
      </c>
      <c r="R94" s="316">
        <v>1.17831614602134</v>
      </c>
      <c r="S94" s="316">
        <v>1.2358572511520489</v>
      </c>
      <c r="T94" s="316">
        <v>1.269478798328928</v>
      </c>
      <c r="U94" s="316">
        <v>1.977462137568599</v>
      </c>
      <c r="V94" s="316">
        <v>2.014311245878992</v>
      </c>
      <c r="W94" s="316">
        <v>1.98678007173436</v>
      </c>
      <c r="X94" s="316">
        <v>1.8998721723129179</v>
      </c>
      <c r="Y94" s="316">
        <v>1.929637860115383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</v>
      </c>
      <c r="C110" s="232">
        <f t="shared" si="15"/>
        <v>0</v>
      </c>
      <c r="D110" s="232">
        <f t="shared" si="15"/>
        <v>0</v>
      </c>
      <c r="E110" s="232">
        <f t="shared" si="15"/>
        <v>0</v>
      </c>
      <c r="F110" s="232">
        <f t="shared" si="15"/>
        <v>0</v>
      </c>
      <c r="G110" s="232">
        <f t="shared" si="15"/>
        <v>0</v>
      </c>
      <c r="H110" s="232">
        <f t="shared" si="15"/>
        <v>0</v>
      </c>
      <c r="I110" s="232">
        <f t="shared" si="15"/>
        <v>0</v>
      </c>
      <c r="J110" s="232">
        <f t="shared" si="15"/>
        <v>0</v>
      </c>
      <c r="K110" s="232">
        <f t="shared" si="15"/>
        <v>0</v>
      </c>
      <c r="L110" s="232">
        <f t="shared" si="15"/>
        <v>0</v>
      </c>
      <c r="M110" s="232">
        <f t="shared" si="15"/>
        <v>0</v>
      </c>
      <c r="N110" s="232">
        <f t="shared" si="15"/>
        <v>0</v>
      </c>
      <c r="O110" s="232">
        <f t="shared" si="15"/>
        <v>0</v>
      </c>
      <c r="P110" s="232">
        <f t="shared" si="15"/>
        <v>0</v>
      </c>
      <c r="Q110" s="232">
        <f t="shared" si="15"/>
        <v>0</v>
      </c>
      <c r="R110" s="232">
        <f t="shared" si="15"/>
        <v>0</v>
      </c>
      <c r="S110" s="232">
        <f t="shared" si="15"/>
        <v>0</v>
      </c>
      <c r="T110" s="232">
        <f t="shared" si="15"/>
        <v>0</v>
      </c>
      <c r="U110" s="232">
        <f t="shared" si="15"/>
        <v>0</v>
      </c>
      <c r="V110" s="232">
        <f t="shared" si="15"/>
        <v>0</v>
      </c>
      <c r="W110" s="232">
        <f t="shared" si="15"/>
        <v>0</v>
      </c>
      <c r="X110" s="232">
        <f t="shared" si="15"/>
        <v>0</v>
      </c>
      <c r="Y110" s="232">
        <f t="shared" si="15"/>
        <v>0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0</v>
      </c>
      <c r="C115" s="300">
        <f t="shared" si="20"/>
        <v>0</v>
      </c>
      <c r="D115" s="300">
        <f t="shared" si="20"/>
        <v>0</v>
      </c>
      <c r="E115" s="300">
        <f t="shared" si="20"/>
        <v>0</v>
      </c>
      <c r="F115" s="300">
        <f t="shared" si="20"/>
        <v>0</v>
      </c>
      <c r="G115" s="300">
        <f t="shared" si="20"/>
        <v>0</v>
      </c>
      <c r="H115" s="300">
        <f t="shared" si="20"/>
        <v>0</v>
      </c>
      <c r="I115" s="300">
        <f t="shared" si="20"/>
        <v>0</v>
      </c>
      <c r="J115" s="300">
        <f t="shared" si="20"/>
        <v>0</v>
      </c>
      <c r="K115" s="300">
        <f t="shared" si="20"/>
        <v>0</v>
      </c>
      <c r="L115" s="300">
        <f t="shared" si="20"/>
        <v>0</v>
      </c>
      <c r="M115" s="300">
        <f t="shared" si="20"/>
        <v>0</v>
      </c>
      <c r="N115" s="300">
        <f t="shared" si="20"/>
        <v>0</v>
      </c>
      <c r="O115" s="300">
        <f t="shared" si="20"/>
        <v>0</v>
      </c>
      <c r="P115" s="300">
        <f t="shared" si="20"/>
        <v>0</v>
      </c>
      <c r="Q115" s="300">
        <f t="shared" si="20"/>
        <v>0</v>
      </c>
      <c r="R115" s="300">
        <f t="shared" si="20"/>
        <v>0</v>
      </c>
      <c r="S115" s="300">
        <f t="shared" si="20"/>
        <v>0</v>
      </c>
      <c r="T115" s="300">
        <f t="shared" si="20"/>
        <v>0</v>
      </c>
      <c r="U115" s="300">
        <f t="shared" si="20"/>
        <v>0</v>
      </c>
      <c r="V115" s="300">
        <f t="shared" si="20"/>
        <v>0</v>
      </c>
      <c r="W115" s="300">
        <f t="shared" si="20"/>
        <v>0</v>
      </c>
      <c r="X115" s="300">
        <f t="shared" si="20"/>
        <v>0</v>
      </c>
      <c r="Y115" s="300">
        <f t="shared" si="20"/>
        <v>0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0</v>
      </c>
      <c r="C116" s="301">
        <f t="shared" si="21"/>
        <v>0</v>
      </c>
      <c r="D116" s="301">
        <f t="shared" si="21"/>
        <v>0</v>
      </c>
      <c r="E116" s="301">
        <f t="shared" si="21"/>
        <v>0</v>
      </c>
      <c r="F116" s="301">
        <f t="shared" si="21"/>
        <v>0</v>
      </c>
      <c r="G116" s="301">
        <f t="shared" si="21"/>
        <v>0</v>
      </c>
      <c r="H116" s="301">
        <f t="shared" si="21"/>
        <v>0</v>
      </c>
      <c r="I116" s="301">
        <f t="shared" si="21"/>
        <v>0</v>
      </c>
      <c r="J116" s="301">
        <f t="shared" si="21"/>
        <v>0</v>
      </c>
      <c r="K116" s="301">
        <f t="shared" si="21"/>
        <v>0</v>
      </c>
      <c r="L116" s="301">
        <f t="shared" si="21"/>
        <v>0</v>
      </c>
      <c r="M116" s="301">
        <f t="shared" si="21"/>
        <v>0</v>
      </c>
      <c r="N116" s="301">
        <f t="shared" si="21"/>
        <v>0</v>
      </c>
      <c r="O116" s="301">
        <f t="shared" si="21"/>
        <v>0</v>
      </c>
      <c r="P116" s="301">
        <f t="shared" si="21"/>
        <v>0</v>
      </c>
      <c r="Q116" s="301">
        <f t="shared" si="21"/>
        <v>0</v>
      </c>
      <c r="R116" s="301">
        <f t="shared" si="21"/>
        <v>0</v>
      </c>
      <c r="S116" s="301">
        <f t="shared" si="21"/>
        <v>0</v>
      </c>
      <c r="T116" s="301">
        <f t="shared" si="21"/>
        <v>0</v>
      </c>
      <c r="U116" s="301">
        <f t="shared" si="21"/>
        <v>0</v>
      </c>
      <c r="V116" s="301">
        <f t="shared" si="21"/>
        <v>0</v>
      </c>
      <c r="W116" s="301">
        <f t="shared" si="21"/>
        <v>0</v>
      </c>
      <c r="X116" s="301">
        <f t="shared" si="21"/>
        <v>0</v>
      </c>
      <c r="Y116" s="301">
        <f t="shared" si="21"/>
        <v>0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0</v>
      </c>
      <c r="C117" s="302">
        <f t="shared" si="22"/>
        <v>0</v>
      </c>
      <c r="D117" s="302">
        <f t="shared" si="22"/>
        <v>0</v>
      </c>
      <c r="E117" s="302">
        <f t="shared" si="22"/>
        <v>0</v>
      </c>
      <c r="F117" s="302">
        <f t="shared" si="22"/>
        <v>0</v>
      </c>
      <c r="G117" s="302">
        <f t="shared" si="22"/>
        <v>0</v>
      </c>
      <c r="H117" s="302">
        <f t="shared" si="22"/>
        <v>0</v>
      </c>
      <c r="I117" s="302">
        <f t="shared" si="22"/>
        <v>0</v>
      </c>
      <c r="J117" s="302">
        <f t="shared" si="22"/>
        <v>0</v>
      </c>
      <c r="K117" s="302">
        <f t="shared" si="22"/>
        <v>0</v>
      </c>
      <c r="L117" s="302">
        <f t="shared" si="22"/>
        <v>0</v>
      </c>
      <c r="M117" s="302">
        <f t="shared" si="22"/>
        <v>0</v>
      </c>
      <c r="N117" s="302">
        <f t="shared" si="22"/>
        <v>0</v>
      </c>
      <c r="O117" s="302">
        <f t="shared" si="22"/>
        <v>0</v>
      </c>
      <c r="P117" s="302">
        <f t="shared" si="22"/>
        <v>0</v>
      </c>
      <c r="Q117" s="302">
        <f t="shared" si="22"/>
        <v>0</v>
      </c>
      <c r="R117" s="302">
        <f t="shared" si="22"/>
        <v>0</v>
      </c>
      <c r="S117" s="302">
        <f t="shared" si="22"/>
        <v>0</v>
      </c>
      <c r="T117" s="302">
        <f t="shared" si="22"/>
        <v>0</v>
      </c>
      <c r="U117" s="302">
        <f t="shared" si="22"/>
        <v>0</v>
      </c>
      <c r="V117" s="302">
        <f t="shared" si="22"/>
        <v>0</v>
      </c>
      <c r="W117" s="302">
        <f t="shared" si="22"/>
        <v>0</v>
      </c>
      <c r="X117" s="302">
        <f t="shared" si="22"/>
        <v>0</v>
      </c>
      <c r="Y117" s="302">
        <f t="shared" si="22"/>
        <v>0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</v>
      </c>
      <c r="C119" s="301">
        <f t="shared" si="24"/>
        <v>0</v>
      </c>
      <c r="D119" s="301">
        <f t="shared" si="24"/>
        <v>0</v>
      </c>
      <c r="E119" s="301">
        <f t="shared" si="24"/>
        <v>0</v>
      </c>
      <c r="F119" s="301">
        <f t="shared" si="24"/>
        <v>0</v>
      </c>
      <c r="G119" s="301">
        <f t="shared" si="24"/>
        <v>0</v>
      </c>
      <c r="H119" s="301">
        <f t="shared" si="24"/>
        <v>0</v>
      </c>
      <c r="I119" s="301">
        <f t="shared" si="24"/>
        <v>0</v>
      </c>
      <c r="J119" s="301">
        <f t="shared" si="24"/>
        <v>0</v>
      </c>
      <c r="K119" s="301">
        <f t="shared" si="24"/>
        <v>0</v>
      </c>
      <c r="L119" s="301">
        <f t="shared" si="24"/>
        <v>0</v>
      </c>
      <c r="M119" s="301">
        <f t="shared" si="24"/>
        <v>0</v>
      </c>
      <c r="N119" s="301">
        <f t="shared" si="24"/>
        <v>0</v>
      </c>
      <c r="O119" s="301">
        <f t="shared" si="24"/>
        <v>0</v>
      </c>
      <c r="P119" s="301">
        <f t="shared" si="24"/>
        <v>0</v>
      </c>
      <c r="Q119" s="301">
        <f t="shared" si="24"/>
        <v>0</v>
      </c>
      <c r="R119" s="301">
        <f t="shared" si="24"/>
        <v>0</v>
      </c>
      <c r="S119" s="301">
        <f t="shared" si="24"/>
        <v>0</v>
      </c>
      <c r="T119" s="301">
        <f t="shared" si="24"/>
        <v>0</v>
      </c>
      <c r="U119" s="301">
        <f t="shared" si="24"/>
        <v>0</v>
      </c>
      <c r="V119" s="301">
        <f t="shared" si="24"/>
        <v>0</v>
      </c>
      <c r="W119" s="301">
        <f t="shared" si="24"/>
        <v>0</v>
      </c>
      <c r="X119" s="301">
        <f t="shared" si="24"/>
        <v>0</v>
      </c>
      <c r="Y119" s="301">
        <f t="shared" si="24"/>
        <v>0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</v>
      </c>
      <c r="C120" s="302">
        <f t="shared" si="25"/>
        <v>0</v>
      </c>
      <c r="D120" s="302">
        <f t="shared" si="25"/>
        <v>0</v>
      </c>
      <c r="E120" s="302">
        <f t="shared" si="25"/>
        <v>0</v>
      </c>
      <c r="F120" s="302">
        <f t="shared" si="25"/>
        <v>0</v>
      </c>
      <c r="G120" s="302">
        <f t="shared" si="25"/>
        <v>0</v>
      </c>
      <c r="H120" s="302">
        <f t="shared" si="25"/>
        <v>0</v>
      </c>
      <c r="I120" s="302">
        <f t="shared" si="25"/>
        <v>0</v>
      </c>
      <c r="J120" s="302">
        <f t="shared" si="25"/>
        <v>0</v>
      </c>
      <c r="K120" s="302">
        <f t="shared" si="25"/>
        <v>0</v>
      </c>
      <c r="L120" s="302">
        <f t="shared" si="25"/>
        <v>0</v>
      </c>
      <c r="M120" s="302">
        <f t="shared" si="25"/>
        <v>0</v>
      </c>
      <c r="N120" s="302">
        <f t="shared" si="25"/>
        <v>0</v>
      </c>
      <c r="O120" s="302">
        <f t="shared" si="25"/>
        <v>0</v>
      </c>
      <c r="P120" s="302">
        <f t="shared" si="25"/>
        <v>0</v>
      </c>
      <c r="Q120" s="302">
        <f t="shared" si="25"/>
        <v>0</v>
      </c>
      <c r="R120" s="302">
        <f t="shared" si="25"/>
        <v>0</v>
      </c>
      <c r="S120" s="302">
        <f t="shared" si="25"/>
        <v>0</v>
      </c>
      <c r="T120" s="302">
        <f t="shared" si="25"/>
        <v>0</v>
      </c>
      <c r="U120" s="302">
        <f t="shared" si="25"/>
        <v>0</v>
      </c>
      <c r="V120" s="302">
        <f t="shared" si="25"/>
        <v>0</v>
      </c>
      <c r="W120" s="302">
        <f t="shared" si="25"/>
        <v>0</v>
      </c>
      <c r="X120" s="302">
        <f t="shared" si="25"/>
        <v>0</v>
      </c>
      <c r="Y120" s="302">
        <f t="shared" si="25"/>
        <v>0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</v>
      </c>
      <c r="C122" s="301">
        <f t="shared" si="27"/>
        <v>0</v>
      </c>
      <c r="D122" s="301">
        <f t="shared" si="27"/>
        <v>0</v>
      </c>
      <c r="E122" s="301">
        <f t="shared" si="27"/>
        <v>0</v>
      </c>
      <c r="F122" s="301">
        <f t="shared" si="27"/>
        <v>0</v>
      </c>
      <c r="G122" s="301">
        <f t="shared" si="27"/>
        <v>0</v>
      </c>
      <c r="H122" s="301">
        <f t="shared" si="27"/>
        <v>0</v>
      </c>
      <c r="I122" s="301">
        <f t="shared" si="27"/>
        <v>0</v>
      </c>
      <c r="J122" s="301">
        <f t="shared" si="27"/>
        <v>0</v>
      </c>
      <c r="K122" s="301">
        <f t="shared" si="27"/>
        <v>0</v>
      </c>
      <c r="L122" s="301">
        <f t="shared" si="27"/>
        <v>0</v>
      </c>
      <c r="M122" s="301">
        <f t="shared" si="27"/>
        <v>0</v>
      </c>
      <c r="N122" s="301">
        <f t="shared" si="27"/>
        <v>0</v>
      </c>
      <c r="O122" s="301">
        <f t="shared" si="27"/>
        <v>0</v>
      </c>
      <c r="P122" s="301">
        <f t="shared" si="27"/>
        <v>0</v>
      </c>
      <c r="Q122" s="301">
        <f t="shared" si="27"/>
        <v>0</v>
      </c>
      <c r="R122" s="301">
        <f t="shared" si="27"/>
        <v>0</v>
      </c>
      <c r="S122" s="301">
        <f t="shared" si="27"/>
        <v>0</v>
      </c>
      <c r="T122" s="301">
        <f t="shared" si="27"/>
        <v>0</v>
      </c>
      <c r="U122" s="301">
        <f t="shared" si="27"/>
        <v>0</v>
      </c>
      <c r="V122" s="301">
        <f t="shared" si="27"/>
        <v>0</v>
      </c>
      <c r="W122" s="301">
        <f t="shared" si="27"/>
        <v>0</v>
      </c>
      <c r="X122" s="301">
        <f t="shared" si="27"/>
        <v>0</v>
      </c>
      <c r="Y122" s="301">
        <f t="shared" si="27"/>
        <v>0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</v>
      </c>
      <c r="C123" s="302">
        <f t="shared" si="28"/>
        <v>0</v>
      </c>
      <c r="D123" s="302">
        <f t="shared" si="28"/>
        <v>0</v>
      </c>
      <c r="E123" s="302">
        <f t="shared" si="28"/>
        <v>0</v>
      </c>
      <c r="F123" s="302">
        <f t="shared" si="28"/>
        <v>0</v>
      </c>
      <c r="G123" s="302">
        <f t="shared" si="28"/>
        <v>0</v>
      </c>
      <c r="H123" s="302">
        <f t="shared" si="28"/>
        <v>0</v>
      </c>
      <c r="I123" s="302">
        <f t="shared" si="28"/>
        <v>0</v>
      </c>
      <c r="J123" s="302">
        <f t="shared" si="28"/>
        <v>0</v>
      </c>
      <c r="K123" s="302">
        <f t="shared" si="28"/>
        <v>0</v>
      </c>
      <c r="L123" s="302">
        <f t="shared" si="28"/>
        <v>0</v>
      </c>
      <c r="M123" s="302">
        <f t="shared" si="28"/>
        <v>0</v>
      </c>
      <c r="N123" s="302">
        <f t="shared" si="28"/>
        <v>0</v>
      </c>
      <c r="O123" s="302">
        <f t="shared" si="28"/>
        <v>0</v>
      </c>
      <c r="P123" s="302">
        <f t="shared" si="28"/>
        <v>0</v>
      </c>
      <c r="Q123" s="302">
        <f t="shared" si="28"/>
        <v>0</v>
      </c>
      <c r="R123" s="302">
        <f t="shared" si="28"/>
        <v>0</v>
      </c>
      <c r="S123" s="302">
        <f t="shared" si="28"/>
        <v>0</v>
      </c>
      <c r="T123" s="302">
        <f t="shared" si="28"/>
        <v>0</v>
      </c>
      <c r="U123" s="302">
        <f t="shared" si="28"/>
        <v>0</v>
      </c>
      <c r="V123" s="302">
        <f t="shared" si="28"/>
        <v>0</v>
      </c>
      <c r="W123" s="302">
        <f t="shared" si="28"/>
        <v>0</v>
      </c>
      <c r="X123" s="302">
        <f t="shared" si="28"/>
        <v>0</v>
      </c>
      <c r="Y123" s="302">
        <f t="shared" si="28"/>
        <v>0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</v>
      </c>
      <c r="C126" s="232">
        <f t="shared" si="30"/>
        <v>0</v>
      </c>
      <c r="D126" s="232">
        <f t="shared" si="30"/>
        <v>0</v>
      </c>
      <c r="E126" s="232">
        <f t="shared" si="30"/>
        <v>0</v>
      </c>
      <c r="F126" s="232">
        <f t="shared" si="30"/>
        <v>0</v>
      </c>
      <c r="G126" s="232">
        <f t="shared" si="30"/>
        <v>0</v>
      </c>
      <c r="H126" s="232">
        <f t="shared" si="30"/>
        <v>0</v>
      </c>
      <c r="I126" s="232">
        <f t="shared" si="30"/>
        <v>0</v>
      </c>
      <c r="J126" s="232">
        <f t="shared" si="30"/>
        <v>0</v>
      </c>
      <c r="K126" s="232">
        <f t="shared" si="30"/>
        <v>0</v>
      </c>
      <c r="L126" s="232">
        <f t="shared" si="30"/>
        <v>1</v>
      </c>
      <c r="M126" s="232">
        <f t="shared" si="30"/>
        <v>1.0000000000000002</v>
      </c>
      <c r="N126" s="232">
        <f t="shared" si="30"/>
        <v>1.0000000000000002</v>
      </c>
      <c r="O126" s="232">
        <f t="shared" si="30"/>
        <v>1.0000000000000002</v>
      </c>
      <c r="P126" s="232">
        <f t="shared" si="30"/>
        <v>0.99999999999999978</v>
      </c>
      <c r="Q126" s="232">
        <f t="shared" si="30"/>
        <v>0.99999999999999978</v>
      </c>
      <c r="R126" s="232">
        <f t="shared" si="30"/>
        <v>1.0000000000000002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0.99999999999999978</v>
      </c>
      <c r="W126" s="232">
        <f t="shared" si="30"/>
        <v>1</v>
      </c>
      <c r="X126" s="232">
        <f t="shared" si="30"/>
        <v>1.0000000000000002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3.6897163954556014E-2</v>
      </c>
      <c r="M127" s="299">
        <f t="shared" si="31"/>
        <v>3.6897163954556035E-2</v>
      </c>
      <c r="N127" s="299">
        <f t="shared" si="31"/>
        <v>3.6897163954556035E-2</v>
      </c>
      <c r="O127" s="299">
        <f t="shared" si="31"/>
        <v>3.6897163954556035E-2</v>
      </c>
      <c r="P127" s="299">
        <f t="shared" si="31"/>
        <v>3.6897163954556021E-2</v>
      </c>
      <c r="Q127" s="299">
        <f t="shared" si="31"/>
        <v>3.6897163954556021E-2</v>
      </c>
      <c r="R127" s="299">
        <f t="shared" si="31"/>
        <v>3.6897163954556028E-2</v>
      </c>
      <c r="S127" s="299">
        <f t="shared" si="31"/>
        <v>3.6897163954556014E-2</v>
      </c>
      <c r="T127" s="299">
        <f t="shared" si="31"/>
        <v>3.7027754964833737E-2</v>
      </c>
      <c r="U127" s="299">
        <f t="shared" si="31"/>
        <v>3.7027757637301213E-2</v>
      </c>
      <c r="V127" s="299">
        <f t="shared" si="31"/>
        <v>3.702775764714894E-2</v>
      </c>
      <c r="W127" s="299">
        <f t="shared" si="31"/>
        <v>3.7027757645112715E-2</v>
      </c>
      <c r="X127" s="299">
        <f t="shared" si="31"/>
        <v>3.7027757625454419E-2</v>
      </c>
      <c r="Y127" s="299">
        <f t="shared" si="31"/>
        <v>3.7027757638704778E-2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1.6269327056085324E-2</v>
      </c>
      <c r="M128" s="233">
        <f t="shared" si="32"/>
        <v>1.6269327056085331E-2</v>
      </c>
      <c r="N128" s="233">
        <f t="shared" si="32"/>
        <v>1.6269327056085331E-2</v>
      </c>
      <c r="O128" s="233">
        <f t="shared" si="32"/>
        <v>1.6269327056085331E-2</v>
      </c>
      <c r="P128" s="233">
        <f t="shared" si="32"/>
        <v>1.6269327056085317E-2</v>
      </c>
      <c r="Q128" s="233">
        <f t="shared" si="32"/>
        <v>1.6269327056085317E-2</v>
      </c>
      <c r="R128" s="233">
        <f t="shared" si="32"/>
        <v>1.6269327056085327E-2</v>
      </c>
      <c r="S128" s="233">
        <f t="shared" si="32"/>
        <v>1.6269327056085327E-2</v>
      </c>
      <c r="T128" s="233">
        <f t="shared" si="32"/>
        <v>1.6326909472430644E-2</v>
      </c>
      <c r="U128" s="233">
        <f t="shared" si="32"/>
        <v>1.6326910650820606E-2</v>
      </c>
      <c r="V128" s="233">
        <f t="shared" si="32"/>
        <v>1.6326910655162834E-2</v>
      </c>
      <c r="W128" s="233">
        <f t="shared" si="32"/>
        <v>1.6326910654264983E-2</v>
      </c>
      <c r="X128" s="233">
        <f t="shared" si="32"/>
        <v>1.6326910645596906E-2</v>
      </c>
      <c r="Y128" s="233">
        <f t="shared" si="32"/>
        <v>1.6326910651439472E-2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0.12619531214180171</v>
      </c>
      <c r="M129" s="233">
        <f t="shared" si="33"/>
        <v>0.12619531214180177</v>
      </c>
      <c r="N129" s="233">
        <f t="shared" si="33"/>
        <v>0.12619531214180177</v>
      </c>
      <c r="O129" s="233">
        <f t="shared" si="33"/>
        <v>0.12619531214180177</v>
      </c>
      <c r="P129" s="233">
        <f t="shared" si="33"/>
        <v>0.12619531214180177</v>
      </c>
      <c r="Q129" s="233">
        <f t="shared" si="33"/>
        <v>0.12619531214180177</v>
      </c>
      <c r="R129" s="233">
        <f t="shared" si="33"/>
        <v>0.12619531214180177</v>
      </c>
      <c r="S129" s="233">
        <f t="shared" si="33"/>
        <v>0.12619531214180177</v>
      </c>
      <c r="T129" s="233">
        <f t="shared" si="33"/>
        <v>0.12664195821262733</v>
      </c>
      <c r="U129" s="233">
        <f t="shared" si="33"/>
        <v>0.12664196735297392</v>
      </c>
      <c r="V129" s="233">
        <f t="shared" si="33"/>
        <v>0.12664196738665512</v>
      </c>
      <c r="W129" s="233">
        <f t="shared" si="33"/>
        <v>0.12664196737969072</v>
      </c>
      <c r="X129" s="233">
        <f t="shared" si="33"/>
        <v>0.12664196731245564</v>
      </c>
      <c r="Y129" s="233">
        <f t="shared" si="33"/>
        <v>0.12664196735777436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5.5722293842471335E-2</v>
      </c>
      <c r="M130" s="233">
        <f t="shared" si="34"/>
        <v>5.5722293842471397E-2</v>
      </c>
      <c r="N130" s="233">
        <f t="shared" si="34"/>
        <v>5.5722293842471397E-2</v>
      </c>
      <c r="O130" s="233">
        <f t="shared" si="34"/>
        <v>5.5722293842471397E-2</v>
      </c>
      <c r="P130" s="233">
        <f t="shared" si="34"/>
        <v>5.5722293842471321E-2</v>
      </c>
      <c r="Q130" s="233">
        <f t="shared" si="34"/>
        <v>5.5722293842471321E-2</v>
      </c>
      <c r="R130" s="233">
        <f t="shared" si="34"/>
        <v>5.5722293842471335E-2</v>
      </c>
      <c r="S130" s="233">
        <f t="shared" si="34"/>
        <v>5.572229384247137E-2</v>
      </c>
      <c r="T130" s="233">
        <f t="shared" si="34"/>
        <v>5.5919513082867231E-2</v>
      </c>
      <c r="U130" s="233">
        <f t="shared" si="34"/>
        <v>5.5919517118841897E-2</v>
      </c>
      <c r="V130" s="233">
        <f t="shared" si="34"/>
        <v>5.5919517133713979E-2</v>
      </c>
      <c r="W130" s="233">
        <f t="shared" si="34"/>
        <v>5.5919517130638835E-2</v>
      </c>
      <c r="X130" s="233">
        <f t="shared" si="34"/>
        <v>5.5919517100950757E-2</v>
      </c>
      <c r="Y130" s="233">
        <f t="shared" si="34"/>
        <v>5.5919517120961514E-2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</v>
      </c>
      <c r="C131" s="300">
        <f t="shared" si="35"/>
        <v>0</v>
      </c>
      <c r="D131" s="300">
        <f t="shared" si="35"/>
        <v>0</v>
      </c>
      <c r="E131" s="300">
        <f t="shared" si="35"/>
        <v>0</v>
      </c>
      <c r="F131" s="300">
        <f t="shared" si="35"/>
        <v>0</v>
      </c>
      <c r="G131" s="300">
        <f t="shared" si="35"/>
        <v>0</v>
      </c>
      <c r="H131" s="300">
        <f t="shared" si="35"/>
        <v>0</v>
      </c>
      <c r="I131" s="300">
        <f t="shared" si="35"/>
        <v>0</v>
      </c>
      <c r="J131" s="300">
        <f t="shared" si="35"/>
        <v>0</v>
      </c>
      <c r="K131" s="300">
        <f t="shared" si="35"/>
        <v>0</v>
      </c>
      <c r="L131" s="300">
        <f t="shared" si="35"/>
        <v>0.19392353724557784</v>
      </c>
      <c r="M131" s="300">
        <f t="shared" si="35"/>
        <v>0.19392353724557787</v>
      </c>
      <c r="N131" s="300">
        <f t="shared" si="35"/>
        <v>0.19392353724557787</v>
      </c>
      <c r="O131" s="300">
        <f t="shared" si="35"/>
        <v>0.19392353724557787</v>
      </c>
      <c r="P131" s="300">
        <f t="shared" si="35"/>
        <v>0.19392353724557782</v>
      </c>
      <c r="Q131" s="300">
        <f t="shared" si="35"/>
        <v>0.19392353724557782</v>
      </c>
      <c r="R131" s="300">
        <f t="shared" si="35"/>
        <v>0.19392353724557776</v>
      </c>
      <c r="S131" s="300">
        <f t="shared" si="35"/>
        <v>0.19392353724557776</v>
      </c>
      <c r="T131" s="300">
        <f t="shared" si="35"/>
        <v>0.19413179414040993</v>
      </c>
      <c r="U131" s="300">
        <f t="shared" si="35"/>
        <v>0.19460373977366963</v>
      </c>
      <c r="V131" s="300">
        <f t="shared" si="35"/>
        <v>0.19415294532901523</v>
      </c>
      <c r="W131" s="300">
        <f t="shared" si="35"/>
        <v>0.19424853104758638</v>
      </c>
      <c r="X131" s="300">
        <f t="shared" si="35"/>
        <v>0.19511043834404224</v>
      </c>
      <c r="Y131" s="300">
        <f t="shared" si="35"/>
        <v>0.19454121562586382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0.57099236575950774</v>
      </c>
      <c r="M132" s="235">
        <f t="shared" si="36"/>
        <v>0.57099236575950785</v>
      </c>
      <c r="N132" s="235">
        <f t="shared" si="36"/>
        <v>0.57099236575950785</v>
      </c>
      <c r="O132" s="235">
        <f t="shared" si="36"/>
        <v>0.57099236575950785</v>
      </c>
      <c r="P132" s="235">
        <f t="shared" si="36"/>
        <v>0.57099236575950751</v>
      </c>
      <c r="Q132" s="235">
        <f t="shared" si="36"/>
        <v>0.57099236575950751</v>
      </c>
      <c r="R132" s="235">
        <f t="shared" si="36"/>
        <v>0.57099236575950796</v>
      </c>
      <c r="S132" s="235">
        <f t="shared" si="36"/>
        <v>0.57099236575950774</v>
      </c>
      <c r="T132" s="235">
        <f t="shared" si="36"/>
        <v>0.56995207012683125</v>
      </c>
      <c r="U132" s="235">
        <f t="shared" si="36"/>
        <v>0.56948010746639277</v>
      </c>
      <c r="V132" s="235">
        <f t="shared" si="36"/>
        <v>0.56993090184830364</v>
      </c>
      <c r="W132" s="235">
        <f t="shared" si="36"/>
        <v>0.56983531614270644</v>
      </c>
      <c r="X132" s="235">
        <f t="shared" si="36"/>
        <v>0.56897340897150028</v>
      </c>
      <c r="Y132" s="235">
        <f t="shared" si="36"/>
        <v>0.56954263160525609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0</v>
      </c>
      <c r="C136" s="320">
        <f t="shared" si="37"/>
        <v>0</v>
      </c>
      <c r="D136" s="320">
        <f t="shared" si="37"/>
        <v>0</v>
      </c>
      <c r="E136" s="320">
        <f t="shared" si="37"/>
        <v>0</v>
      </c>
      <c r="F136" s="320">
        <f t="shared" si="37"/>
        <v>0</v>
      </c>
      <c r="G136" s="320">
        <f t="shared" si="37"/>
        <v>0</v>
      </c>
      <c r="H136" s="320">
        <f t="shared" si="37"/>
        <v>0</v>
      </c>
      <c r="I136" s="320">
        <f t="shared" si="37"/>
        <v>0</v>
      </c>
      <c r="J136" s="320">
        <f t="shared" si="37"/>
        <v>0</v>
      </c>
      <c r="K136" s="320">
        <f t="shared" si="37"/>
        <v>0</v>
      </c>
      <c r="L136" s="320">
        <f t="shared" si="37"/>
        <v>0</v>
      </c>
      <c r="M136" s="320">
        <f t="shared" si="37"/>
        <v>0</v>
      </c>
      <c r="N136" s="320">
        <f t="shared" si="37"/>
        <v>0</v>
      </c>
      <c r="O136" s="320">
        <f t="shared" si="37"/>
        <v>0</v>
      </c>
      <c r="P136" s="320">
        <f t="shared" si="37"/>
        <v>0</v>
      </c>
      <c r="Q136" s="320">
        <f t="shared" si="37"/>
        <v>0</v>
      </c>
      <c r="R136" s="320">
        <f t="shared" si="37"/>
        <v>0</v>
      </c>
      <c r="S136" s="320">
        <f t="shared" si="37"/>
        <v>0</v>
      </c>
      <c r="T136" s="320">
        <f t="shared" si="37"/>
        <v>0</v>
      </c>
      <c r="U136" s="320">
        <f t="shared" si="37"/>
        <v>0</v>
      </c>
      <c r="V136" s="320">
        <f t="shared" si="37"/>
        <v>0</v>
      </c>
      <c r="W136" s="320">
        <f t="shared" si="37"/>
        <v>0</v>
      </c>
      <c r="X136" s="320">
        <f t="shared" si="37"/>
        <v>0</v>
      </c>
      <c r="Y136" s="320">
        <f t="shared" si="37"/>
        <v>0</v>
      </c>
      <c r="DA136" s="95"/>
    </row>
    <row r="137" spans="1:105" ht="12" customHeight="1" x14ac:dyDescent="0.25">
      <c r="A137" s="55" t="s">
        <v>91</v>
      </c>
      <c r="B137" s="273">
        <f>IF(B$6=0,0,B$6/PPA!B$10*1000)</f>
        <v>0</v>
      </c>
      <c r="C137" s="273">
        <f>IF(C$6=0,0,C$6/PPA!C$10*1000)</f>
        <v>0</v>
      </c>
      <c r="D137" s="273">
        <f>IF(D$6=0,0,D$6/PPA!D$10*1000)</f>
        <v>0</v>
      </c>
      <c r="E137" s="273">
        <f>IF(E$6=0,0,E$6/PPA!E$10*1000)</f>
        <v>0</v>
      </c>
      <c r="F137" s="273">
        <f>IF(F$6=0,0,F$6/PPA!F$10*1000)</f>
        <v>0</v>
      </c>
      <c r="G137" s="273">
        <f>IF(G$6=0,0,G$6/PPA!G$10*1000)</f>
        <v>0</v>
      </c>
      <c r="H137" s="273">
        <f>IF(H$6=0,0,H$6/PPA!H$10*1000)</f>
        <v>0</v>
      </c>
      <c r="I137" s="273">
        <f>IF(I$6=0,0,I$6/PPA!I$10*1000)</f>
        <v>0</v>
      </c>
      <c r="J137" s="273">
        <f>IF(J$6=0,0,J$6/PPA!J$10*1000)</f>
        <v>0</v>
      </c>
      <c r="K137" s="273">
        <f>IF(K$6=0,0,K$6/PPA!K$10*1000)</f>
        <v>0</v>
      </c>
      <c r="L137" s="273">
        <f>IF(L$6=0,0,L$6/PPA!L$10*1000)</f>
        <v>0</v>
      </c>
      <c r="M137" s="273">
        <f>IF(M$6=0,0,M$6/PPA!M$10*1000)</f>
        <v>0</v>
      </c>
      <c r="N137" s="273">
        <f>IF(N$6=0,0,N$6/PPA!N$10*1000)</f>
        <v>0</v>
      </c>
      <c r="O137" s="273">
        <f>IF(O$6=0,0,O$6/PPA!O$10*1000)</f>
        <v>0</v>
      </c>
      <c r="P137" s="273">
        <f>IF(P$6=0,0,P$6/PPA!P$10*1000)</f>
        <v>0</v>
      </c>
      <c r="Q137" s="273">
        <f>IF(Q$6=0,0,Q$6/PPA!Q$10*1000)</f>
        <v>0</v>
      </c>
      <c r="R137" s="273">
        <f>IF(R$6=0,0,R$6/PPA!R$10*1000)</f>
        <v>0</v>
      </c>
      <c r="S137" s="273">
        <f>IF(S$6=0,0,S$6/PPA!S$10*1000)</f>
        <v>0</v>
      </c>
      <c r="T137" s="273">
        <f>IF(T$6=0,0,T$6/PPA!T$10*1000)</f>
        <v>0</v>
      </c>
      <c r="U137" s="273">
        <f>IF(U$6=0,0,U$6/PPA!U$10*1000)</f>
        <v>0</v>
      </c>
      <c r="V137" s="273">
        <f>IF(V$6=0,0,V$6/PPA!V$10*1000)</f>
        <v>0</v>
      </c>
      <c r="W137" s="273">
        <f>IF(W$6=0,0,W$6/PPA!W$10*1000)</f>
        <v>0</v>
      </c>
      <c r="X137" s="273">
        <f>IF(X$6=0,0,X$6/PPA!X$10*1000)</f>
        <v>0</v>
      </c>
      <c r="Y137" s="273">
        <f>IF(Y$6=0,0,Y$6/PPA!Y$10*1000)</f>
        <v>0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0</v>
      </c>
      <c r="C138" s="274">
        <f>IF(C$7=0,0,C$7/PPA!C$10*1000)</f>
        <v>0</v>
      </c>
      <c r="D138" s="274">
        <f>IF(D$7=0,0,D$7/PPA!D$10*1000)</f>
        <v>0</v>
      </c>
      <c r="E138" s="274">
        <f>IF(E$7=0,0,E$7/PPA!E$10*1000)</f>
        <v>0</v>
      </c>
      <c r="F138" s="274">
        <f>IF(F$7=0,0,F$7/PPA!F$10*1000)</f>
        <v>0</v>
      </c>
      <c r="G138" s="274">
        <f>IF(G$7=0,0,G$7/PPA!G$10*1000)</f>
        <v>0</v>
      </c>
      <c r="H138" s="274">
        <f>IF(H$7=0,0,H$7/PPA!H$10*1000)</f>
        <v>0</v>
      </c>
      <c r="I138" s="274">
        <f>IF(I$7=0,0,I$7/PPA!I$10*1000)</f>
        <v>0</v>
      </c>
      <c r="J138" s="274">
        <f>IF(J$7=0,0,J$7/PPA!J$10*1000)</f>
        <v>0</v>
      </c>
      <c r="K138" s="274">
        <f>IF(K$7=0,0,K$7/PPA!K$10*1000)</f>
        <v>0</v>
      </c>
      <c r="L138" s="274">
        <f>IF(L$7=0,0,L$7/PPA!L$10*1000)</f>
        <v>0</v>
      </c>
      <c r="M138" s="274">
        <f>IF(M$7=0,0,M$7/PPA!M$10*1000)</f>
        <v>0</v>
      </c>
      <c r="N138" s="274">
        <f>IF(N$7=0,0,N$7/PPA!N$10*1000)</f>
        <v>0</v>
      </c>
      <c r="O138" s="274">
        <f>IF(O$7=0,0,O$7/PPA!O$10*1000)</f>
        <v>0</v>
      </c>
      <c r="P138" s="274">
        <f>IF(P$7=0,0,P$7/PPA!P$10*1000)</f>
        <v>0</v>
      </c>
      <c r="Q138" s="274">
        <f>IF(Q$7=0,0,Q$7/PPA!Q$10*1000)</f>
        <v>0</v>
      </c>
      <c r="R138" s="274">
        <f>IF(R$7=0,0,R$7/PPA!R$10*1000)</f>
        <v>0</v>
      </c>
      <c r="S138" s="274">
        <f>IF(S$7=0,0,S$7/PPA!S$10*1000)</f>
        <v>0</v>
      </c>
      <c r="T138" s="274">
        <f>IF(T$7=0,0,T$7/PPA!T$10*1000)</f>
        <v>0</v>
      </c>
      <c r="U138" s="274">
        <f>IF(U$7=0,0,U$7/PPA!U$10*1000)</f>
        <v>0</v>
      </c>
      <c r="V138" s="274">
        <f>IF(V$7=0,0,V$7/PPA!V$10*1000)</f>
        <v>0</v>
      </c>
      <c r="W138" s="274">
        <f>IF(W$7=0,0,W$7/PPA!W$10*1000)</f>
        <v>0</v>
      </c>
      <c r="X138" s="274">
        <f>IF(X$7=0,0,X$7/PPA!X$10*1000)</f>
        <v>0</v>
      </c>
      <c r="Y138" s="274">
        <f>IF(Y$7=0,0,Y$7/PPA!Y$10*1000)</f>
        <v>0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0</v>
      </c>
      <c r="C139" s="274">
        <f>IF(C$8=0,0,C$8/PPA!C$10*1000)</f>
        <v>0</v>
      </c>
      <c r="D139" s="274">
        <f>IF(D$8=0,0,D$8/PPA!D$10*1000)</f>
        <v>0</v>
      </c>
      <c r="E139" s="274">
        <f>IF(E$8=0,0,E$8/PPA!E$10*1000)</f>
        <v>0</v>
      </c>
      <c r="F139" s="274">
        <f>IF(F$8=0,0,F$8/PPA!F$10*1000)</f>
        <v>0</v>
      </c>
      <c r="G139" s="274">
        <f>IF(G$8=0,0,G$8/PPA!G$10*1000)</f>
        <v>0</v>
      </c>
      <c r="H139" s="274">
        <f>IF(H$8=0,0,H$8/PPA!H$10*1000)</f>
        <v>0</v>
      </c>
      <c r="I139" s="274">
        <f>IF(I$8=0,0,I$8/PPA!I$10*1000)</f>
        <v>0</v>
      </c>
      <c r="J139" s="274">
        <f>IF(J$8=0,0,J$8/PPA!J$10*1000)</f>
        <v>0</v>
      </c>
      <c r="K139" s="274">
        <f>IF(K$8=0,0,K$8/PPA!K$10*1000)</f>
        <v>0</v>
      </c>
      <c r="L139" s="274">
        <f>IF(L$8=0,0,L$8/PPA!L$10*1000)</f>
        <v>0</v>
      </c>
      <c r="M139" s="274">
        <f>IF(M$8=0,0,M$8/PPA!M$10*1000)</f>
        <v>0</v>
      </c>
      <c r="N139" s="274">
        <f>IF(N$8=0,0,N$8/PPA!N$10*1000)</f>
        <v>0</v>
      </c>
      <c r="O139" s="274">
        <f>IF(O$8=0,0,O$8/PPA!O$10*1000)</f>
        <v>0</v>
      </c>
      <c r="P139" s="274">
        <f>IF(P$8=0,0,P$8/PPA!P$10*1000)</f>
        <v>0</v>
      </c>
      <c r="Q139" s="274">
        <f>IF(Q$8=0,0,Q$8/PPA!Q$10*1000)</f>
        <v>0</v>
      </c>
      <c r="R139" s="274">
        <f>IF(R$8=0,0,R$8/PPA!R$10*1000)</f>
        <v>0</v>
      </c>
      <c r="S139" s="274">
        <f>IF(S$8=0,0,S$8/PPA!S$10*1000)</f>
        <v>0</v>
      </c>
      <c r="T139" s="274">
        <f>IF(T$8=0,0,T$8/PPA!T$10*1000)</f>
        <v>0</v>
      </c>
      <c r="U139" s="274">
        <f>IF(U$8=0,0,U$8/PPA!U$10*1000)</f>
        <v>0</v>
      </c>
      <c r="V139" s="274">
        <f>IF(V$8=0,0,V$8/PPA!V$10*1000)</f>
        <v>0</v>
      </c>
      <c r="W139" s="274">
        <f>IF(W$8=0,0,W$8/PPA!W$10*1000)</f>
        <v>0</v>
      </c>
      <c r="X139" s="274">
        <f>IF(X$8=0,0,X$8/PPA!X$10*1000)</f>
        <v>0</v>
      </c>
      <c r="Y139" s="274">
        <f>IF(Y$8=0,0,Y$8/PPA!Y$10*1000)</f>
        <v>0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0</v>
      </c>
      <c r="C140" s="274">
        <f>IF(C$9=0,0,C$9/PPA!C$10*1000)</f>
        <v>0</v>
      </c>
      <c r="D140" s="274">
        <f>IF(D$9=0,0,D$9/PPA!D$10*1000)</f>
        <v>0</v>
      </c>
      <c r="E140" s="274">
        <f>IF(E$9=0,0,E$9/PPA!E$10*1000)</f>
        <v>0</v>
      </c>
      <c r="F140" s="274">
        <f>IF(F$9=0,0,F$9/PPA!F$10*1000)</f>
        <v>0</v>
      </c>
      <c r="G140" s="274">
        <f>IF(G$9=0,0,G$9/PPA!G$10*1000)</f>
        <v>0</v>
      </c>
      <c r="H140" s="274">
        <f>IF(H$9=0,0,H$9/PPA!H$10*1000)</f>
        <v>0</v>
      </c>
      <c r="I140" s="274">
        <f>IF(I$9=0,0,I$9/PPA!I$10*1000)</f>
        <v>0</v>
      </c>
      <c r="J140" s="274">
        <f>IF(J$9=0,0,J$9/PPA!J$10*1000)</f>
        <v>0</v>
      </c>
      <c r="K140" s="274">
        <f>IF(K$9=0,0,K$9/PPA!K$10*1000)</f>
        <v>0</v>
      </c>
      <c r="L140" s="274">
        <f>IF(L$9=0,0,L$9/PPA!L$10*1000)</f>
        <v>0</v>
      </c>
      <c r="M140" s="274">
        <f>IF(M$9=0,0,M$9/PPA!M$10*1000)</f>
        <v>0</v>
      </c>
      <c r="N140" s="274">
        <f>IF(N$9=0,0,N$9/PPA!N$10*1000)</f>
        <v>0</v>
      </c>
      <c r="O140" s="274">
        <f>IF(O$9=0,0,O$9/PPA!O$10*1000)</f>
        <v>0</v>
      </c>
      <c r="P140" s="274">
        <f>IF(P$9=0,0,P$9/PPA!P$10*1000)</f>
        <v>0</v>
      </c>
      <c r="Q140" s="274">
        <f>IF(Q$9=0,0,Q$9/PPA!Q$10*1000)</f>
        <v>0</v>
      </c>
      <c r="R140" s="274">
        <f>IF(R$9=0,0,R$9/PPA!R$10*1000)</f>
        <v>0</v>
      </c>
      <c r="S140" s="274">
        <f>IF(S$9=0,0,S$9/PPA!S$10*1000)</f>
        <v>0</v>
      </c>
      <c r="T140" s="274">
        <f>IF(T$9=0,0,T$9/PPA!T$10*1000)</f>
        <v>0</v>
      </c>
      <c r="U140" s="274">
        <f>IF(U$9=0,0,U$9/PPA!U$10*1000)</f>
        <v>0</v>
      </c>
      <c r="V140" s="274">
        <f>IF(V$9=0,0,V$9/PPA!V$10*1000)</f>
        <v>0</v>
      </c>
      <c r="W140" s="274">
        <f>IF(W$9=0,0,W$9/PPA!W$10*1000)</f>
        <v>0</v>
      </c>
      <c r="X140" s="274">
        <f>IF(X$9=0,0,X$9/PPA!X$10*1000)</f>
        <v>0</v>
      </c>
      <c r="Y140" s="274">
        <f>IF(Y$9=0,0,Y$9/PPA!Y$10*1000)</f>
        <v>0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0</v>
      </c>
      <c r="C141" s="275">
        <f>IF(C$10=0,0,C$10/PPA!C$10*1000)</f>
        <v>0</v>
      </c>
      <c r="D141" s="275">
        <f>IF(D$10=0,0,D$10/PPA!D$10*1000)</f>
        <v>0</v>
      </c>
      <c r="E141" s="275">
        <f>IF(E$10=0,0,E$10/PPA!E$10*1000)</f>
        <v>0</v>
      </c>
      <c r="F141" s="275">
        <f>IF(F$10=0,0,F$10/PPA!F$10*1000)</f>
        <v>0</v>
      </c>
      <c r="G141" s="275">
        <f>IF(G$10=0,0,G$10/PPA!G$10*1000)</f>
        <v>0</v>
      </c>
      <c r="H141" s="275">
        <f>IF(H$10=0,0,H$10/PPA!H$10*1000)</f>
        <v>0</v>
      </c>
      <c r="I141" s="275">
        <f>IF(I$10=0,0,I$10/PPA!I$10*1000)</f>
        <v>0</v>
      </c>
      <c r="J141" s="275">
        <f>IF(J$10=0,0,J$10/PPA!J$10*1000)</f>
        <v>0</v>
      </c>
      <c r="K141" s="275">
        <f>IF(K$10=0,0,K$10/PPA!K$10*1000)</f>
        <v>0</v>
      </c>
      <c r="L141" s="275">
        <f>IF(L$10=0,0,L$10/PPA!L$10*1000)</f>
        <v>0</v>
      </c>
      <c r="M141" s="275">
        <f>IF(M$10=0,0,M$10/PPA!M$10*1000)</f>
        <v>0</v>
      </c>
      <c r="N141" s="275">
        <f>IF(N$10=0,0,N$10/PPA!N$10*1000)</f>
        <v>0</v>
      </c>
      <c r="O141" s="275">
        <f>IF(O$10=0,0,O$10/PPA!O$10*1000)</f>
        <v>0</v>
      </c>
      <c r="P141" s="275">
        <f>IF(P$10=0,0,P$10/PPA!P$10*1000)</f>
        <v>0</v>
      </c>
      <c r="Q141" s="275">
        <f>IF(Q$10=0,0,Q$10/PPA!Q$10*1000)</f>
        <v>0</v>
      </c>
      <c r="R141" s="275">
        <f>IF(R$10=0,0,R$10/PPA!R$10*1000)</f>
        <v>0</v>
      </c>
      <c r="S141" s="275">
        <f>IF(S$10=0,0,S$10/PPA!S$10*1000)</f>
        <v>0</v>
      </c>
      <c r="T141" s="275">
        <f>IF(T$10=0,0,T$10/PPA!T$10*1000)</f>
        <v>0</v>
      </c>
      <c r="U141" s="275">
        <f>IF(U$10=0,0,U$10/PPA!U$10*1000)</f>
        <v>0</v>
      </c>
      <c r="V141" s="275">
        <f>IF(V$10=0,0,V$10/PPA!V$10*1000)</f>
        <v>0</v>
      </c>
      <c r="W141" s="275">
        <f>IF(W$10=0,0,W$10/PPA!W$10*1000)</f>
        <v>0</v>
      </c>
      <c r="X141" s="275">
        <f>IF(X$10=0,0,X$10/PPA!X$10*1000)</f>
        <v>0</v>
      </c>
      <c r="Y141" s="275">
        <f>IF(Y$10=0,0,Y$10/PPA!Y$10*1000)</f>
        <v>0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0</v>
      </c>
      <c r="C142" s="276">
        <f>IF(C$16=0,0,C$16/PPA!C$10*1000)</f>
        <v>0</v>
      </c>
      <c r="D142" s="276">
        <f>IF(D$16=0,0,D$16/PPA!D$10*1000)</f>
        <v>0</v>
      </c>
      <c r="E142" s="276">
        <f>IF(E$16=0,0,E$16/PPA!E$10*1000)</f>
        <v>0</v>
      </c>
      <c r="F142" s="276">
        <f>IF(F$16=0,0,F$16/PPA!F$10*1000)</f>
        <v>0</v>
      </c>
      <c r="G142" s="276">
        <f>IF(G$16=0,0,G$16/PPA!G$10*1000)</f>
        <v>0</v>
      </c>
      <c r="H142" s="276">
        <f>IF(H$16=0,0,H$16/PPA!H$10*1000)</f>
        <v>0</v>
      </c>
      <c r="I142" s="276">
        <f>IF(I$16=0,0,I$16/PPA!I$10*1000)</f>
        <v>0</v>
      </c>
      <c r="J142" s="276">
        <f>IF(J$16=0,0,J$16/PPA!J$10*1000)</f>
        <v>0</v>
      </c>
      <c r="K142" s="276">
        <f>IF(K$16=0,0,K$16/PPA!K$10*1000)</f>
        <v>0</v>
      </c>
      <c r="L142" s="276">
        <f>IF(L$16=0,0,L$16/PPA!L$10*1000)</f>
        <v>0</v>
      </c>
      <c r="M142" s="276">
        <f>IF(M$16=0,0,M$16/PPA!M$10*1000)</f>
        <v>0</v>
      </c>
      <c r="N142" s="276">
        <f>IF(N$16=0,0,N$16/PPA!N$10*1000)</f>
        <v>0</v>
      </c>
      <c r="O142" s="276">
        <f>IF(O$16=0,0,O$16/PPA!O$10*1000)</f>
        <v>0</v>
      </c>
      <c r="P142" s="276">
        <f>IF(P$16=0,0,P$16/PPA!P$10*1000)</f>
        <v>0</v>
      </c>
      <c r="Q142" s="276">
        <f>IF(Q$16=0,0,Q$16/PPA!Q$10*1000)</f>
        <v>0</v>
      </c>
      <c r="R142" s="276">
        <f>IF(R$16=0,0,R$16/PPA!R$10*1000)</f>
        <v>0</v>
      </c>
      <c r="S142" s="276">
        <f>IF(S$16=0,0,S$16/PPA!S$10*1000)</f>
        <v>0</v>
      </c>
      <c r="T142" s="276">
        <f>IF(T$16=0,0,T$16/PPA!T$10*1000)</f>
        <v>0</v>
      </c>
      <c r="U142" s="276">
        <f>IF(U$16=0,0,U$16/PPA!U$10*1000)</f>
        <v>0</v>
      </c>
      <c r="V142" s="276">
        <f>IF(V$16=0,0,V$16/PPA!V$10*1000)</f>
        <v>0</v>
      </c>
      <c r="W142" s="276">
        <f>IF(W$16=0,0,W$16/PPA!W$10*1000)</f>
        <v>0</v>
      </c>
      <c r="X142" s="276">
        <f>IF(X$16=0,0,X$16/PPA!X$10*1000)</f>
        <v>0</v>
      </c>
      <c r="Y142" s="276">
        <f>IF(Y$16=0,0,Y$16/PPA!Y$10*1000)</f>
        <v>0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0</v>
      </c>
      <c r="C143" s="276">
        <f>IF(C$17=0,0,C$17/PPA!C$10*1000)</f>
        <v>0</v>
      </c>
      <c r="D143" s="276">
        <f>IF(D$17=0,0,D$17/PPA!D$10*1000)</f>
        <v>0</v>
      </c>
      <c r="E143" s="276">
        <f>IF(E$17=0,0,E$17/PPA!E$10*1000)</f>
        <v>0</v>
      </c>
      <c r="F143" s="276">
        <f>IF(F$17=0,0,F$17/PPA!F$10*1000)</f>
        <v>0</v>
      </c>
      <c r="G143" s="276">
        <f>IF(G$17=0,0,G$17/PPA!G$10*1000)</f>
        <v>0</v>
      </c>
      <c r="H143" s="276">
        <f>IF(H$17=0,0,H$17/PPA!H$10*1000)</f>
        <v>0</v>
      </c>
      <c r="I143" s="276">
        <f>IF(I$17=0,0,I$17/PPA!I$10*1000)</f>
        <v>0</v>
      </c>
      <c r="J143" s="276">
        <f>IF(J$17=0,0,J$17/PPA!J$10*1000)</f>
        <v>0</v>
      </c>
      <c r="K143" s="276">
        <f>IF(K$17=0,0,K$17/PPA!K$10*1000)</f>
        <v>0</v>
      </c>
      <c r="L143" s="276">
        <f>IF(L$17=0,0,L$17/PPA!L$10*1000)</f>
        <v>0</v>
      </c>
      <c r="M143" s="276">
        <f>IF(M$17=0,0,M$17/PPA!M$10*1000)</f>
        <v>0</v>
      </c>
      <c r="N143" s="276">
        <f>IF(N$17=0,0,N$17/PPA!N$10*1000)</f>
        <v>0</v>
      </c>
      <c r="O143" s="276">
        <f>IF(O$17=0,0,O$17/PPA!O$10*1000)</f>
        <v>0</v>
      </c>
      <c r="P143" s="276">
        <f>IF(P$17=0,0,P$17/PPA!P$10*1000)</f>
        <v>0</v>
      </c>
      <c r="Q143" s="276">
        <f>IF(Q$17=0,0,Q$17/PPA!Q$10*1000)</f>
        <v>0</v>
      </c>
      <c r="R143" s="276">
        <f>IF(R$17=0,0,R$17/PPA!R$10*1000)</f>
        <v>0</v>
      </c>
      <c r="S143" s="276">
        <f>IF(S$17=0,0,S$17/PPA!S$10*1000)</f>
        <v>0</v>
      </c>
      <c r="T143" s="276">
        <f>IF(T$17=0,0,T$17/PPA!T$10*1000)</f>
        <v>0</v>
      </c>
      <c r="U143" s="276">
        <f>IF(U$17=0,0,U$17/PPA!U$10*1000)</f>
        <v>0</v>
      </c>
      <c r="V143" s="276">
        <f>IF(V$17=0,0,V$17/PPA!V$10*1000)</f>
        <v>0</v>
      </c>
      <c r="W143" s="276">
        <f>IF(W$17=0,0,W$17/PPA!W$10*1000)</f>
        <v>0</v>
      </c>
      <c r="X143" s="276">
        <f>IF(X$17=0,0,X$17/PPA!X$10*1000)</f>
        <v>0</v>
      </c>
      <c r="Y143" s="276">
        <f>IF(Y$17=0,0,Y$17/PPA!Y$10*1000)</f>
        <v>0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0</v>
      </c>
      <c r="C144" s="277">
        <f>IF(C$30=0,0,C$30/PPA!C$10*1000)</f>
        <v>0</v>
      </c>
      <c r="D144" s="277">
        <f>IF(D$30=0,0,D$30/PPA!D$10*1000)</f>
        <v>0</v>
      </c>
      <c r="E144" s="277">
        <f>IF(E$30=0,0,E$30/PPA!E$10*1000)</f>
        <v>0</v>
      </c>
      <c r="F144" s="277">
        <f>IF(F$30=0,0,F$30/PPA!F$10*1000)</f>
        <v>0</v>
      </c>
      <c r="G144" s="277">
        <f>IF(G$30=0,0,G$30/PPA!G$10*1000)</f>
        <v>0</v>
      </c>
      <c r="H144" s="277">
        <f>IF(H$30=0,0,H$30/PPA!H$10*1000)</f>
        <v>0</v>
      </c>
      <c r="I144" s="277">
        <f>IF(I$30=0,0,I$30/PPA!I$10*1000)</f>
        <v>0</v>
      </c>
      <c r="J144" s="277">
        <f>IF(J$30=0,0,J$30/PPA!J$10*1000)</f>
        <v>0</v>
      </c>
      <c r="K144" s="277">
        <f>IF(K$30=0,0,K$30/PPA!K$10*1000)</f>
        <v>0</v>
      </c>
      <c r="L144" s="277">
        <f>IF(L$30=0,0,L$30/PPA!L$10*1000)</f>
        <v>0</v>
      </c>
      <c r="M144" s="277">
        <f>IF(M$30=0,0,M$30/PPA!M$10*1000)</f>
        <v>0</v>
      </c>
      <c r="N144" s="277">
        <f>IF(N$30=0,0,N$30/PPA!N$10*1000)</f>
        <v>0</v>
      </c>
      <c r="O144" s="277">
        <f>IF(O$30=0,0,O$30/PPA!O$10*1000)</f>
        <v>0</v>
      </c>
      <c r="P144" s="277">
        <f>IF(P$30=0,0,P$30/PPA!P$10*1000)</f>
        <v>0</v>
      </c>
      <c r="Q144" s="277">
        <f>IF(Q$30=0,0,Q$30/PPA!Q$10*1000)</f>
        <v>0</v>
      </c>
      <c r="R144" s="277">
        <f>IF(R$30=0,0,R$30/PPA!R$10*1000)</f>
        <v>0</v>
      </c>
      <c r="S144" s="277">
        <f>IF(S$30=0,0,S$30/PPA!S$10*1000)</f>
        <v>0</v>
      </c>
      <c r="T144" s="277">
        <f>IF(T$30=0,0,T$30/PPA!T$10*1000)</f>
        <v>0</v>
      </c>
      <c r="U144" s="277">
        <f>IF(U$30=0,0,U$30/PPA!U$10*1000)</f>
        <v>0</v>
      </c>
      <c r="V144" s="277">
        <f>IF(V$30=0,0,V$30/PPA!V$10*1000)</f>
        <v>0</v>
      </c>
      <c r="W144" s="277">
        <f>IF(W$30=0,0,W$30/PPA!W$10*1000)</f>
        <v>0</v>
      </c>
      <c r="X144" s="277">
        <f>IF(X$30=0,0,X$30/PPA!X$10*1000)</f>
        <v>0</v>
      </c>
      <c r="Y144" s="277">
        <f>IF(Y$30=0,0,Y$30/PPA!Y$10*1000)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0</v>
      </c>
      <c r="C146" s="320">
        <f t="shared" si="38"/>
        <v>0</v>
      </c>
      <c r="D146" s="320">
        <f t="shared" si="38"/>
        <v>0</v>
      </c>
      <c r="E146" s="320">
        <f t="shared" si="38"/>
        <v>0</v>
      </c>
      <c r="F146" s="320">
        <f t="shared" si="38"/>
        <v>0</v>
      </c>
      <c r="G146" s="320">
        <f t="shared" si="38"/>
        <v>0</v>
      </c>
      <c r="H146" s="320">
        <f t="shared" si="38"/>
        <v>0</v>
      </c>
      <c r="I146" s="320">
        <f t="shared" si="38"/>
        <v>0</v>
      </c>
      <c r="J146" s="320">
        <f t="shared" si="38"/>
        <v>0</v>
      </c>
      <c r="K146" s="320">
        <f t="shared" si="38"/>
        <v>0</v>
      </c>
      <c r="L146" s="320">
        <f t="shared" si="38"/>
        <v>0</v>
      </c>
      <c r="M146" s="320">
        <f t="shared" si="38"/>
        <v>0</v>
      </c>
      <c r="N146" s="320">
        <f t="shared" si="38"/>
        <v>0</v>
      </c>
      <c r="O146" s="320">
        <f t="shared" si="38"/>
        <v>0</v>
      </c>
      <c r="P146" s="320">
        <f t="shared" si="38"/>
        <v>0</v>
      </c>
      <c r="Q146" s="320">
        <f t="shared" si="38"/>
        <v>0</v>
      </c>
      <c r="R146" s="320">
        <f t="shared" si="38"/>
        <v>0</v>
      </c>
      <c r="S146" s="320">
        <f t="shared" si="38"/>
        <v>0</v>
      </c>
      <c r="T146" s="320">
        <f t="shared" si="38"/>
        <v>0</v>
      </c>
      <c r="U146" s="320">
        <f t="shared" si="38"/>
        <v>0</v>
      </c>
      <c r="V146" s="320">
        <f t="shared" si="38"/>
        <v>0</v>
      </c>
      <c r="W146" s="320">
        <f t="shared" si="38"/>
        <v>0</v>
      </c>
      <c r="X146" s="320">
        <f t="shared" si="38"/>
        <v>0</v>
      </c>
      <c r="Y146" s="320">
        <f t="shared" si="38"/>
        <v>0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0</v>
      </c>
      <c r="C147" s="273">
        <f>IF(C$33=0,0,C$33/PPA!C$11*1000)</f>
        <v>0</v>
      </c>
      <c r="D147" s="273">
        <f>IF(D$33=0,0,D$33/PPA!D$11*1000)</f>
        <v>0</v>
      </c>
      <c r="E147" s="273">
        <f>IF(E$33=0,0,E$33/PPA!E$11*1000)</f>
        <v>0</v>
      </c>
      <c r="F147" s="273">
        <f>IF(F$33=0,0,F$33/PPA!F$11*1000)</f>
        <v>0</v>
      </c>
      <c r="G147" s="273">
        <f>IF(G$33=0,0,G$33/PPA!G$11*1000)</f>
        <v>0</v>
      </c>
      <c r="H147" s="273">
        <f>IF(H$33=0,0,H$33/PPA!H$11*1000)</f>
        <v>0</v>
      </c>
      <c r="I147" s="273">
        <f>IF(I$33=0,0,I$33/PPA!I$11*1000)</f>
        <v>0</v>
      </c>
      <c r="J147" s="273">
        <f>IF(J$33=0,0,J$33/PPA!J$11*1000)</f>
        <v>0</v>
      </c>
      <c r="K147" s="273">
        <f>IF(K$33=0,0,K$33/PPA!K$11*1000)</f>
        <v>0</v>
      </c>
      <c r="L147" s="273">
        <f>IF(L$33=0,0,L$33/PPA!L$11*1000)</f>
        <v>0</v>
      </c>
      <c r="M147" s="273">
        <f>IF(M$33=0,0,M$33/PPA!M$11*1000)</f>
        <v>0</v>
      </c>
      <c r="N147" s="273">
        <f>IF(N$33=0,0,N$33/PPA!N$11*1000)</f>
        <v>0</v>
      </c>
      <c r="O147" s="273">
        <f>IF(O$33=0,0,O$33/PPA!O$11*1000)</f>
        <v>0</v>
      </c>
      <c r="P147" s="273">
        <f>IF(P$33=0,0,P$33/PPA!P$11*1000)</f>
        <v>0</v>
      </c>
      <c r="Q147" s="273">
        <f>IF(Q$33=0,0,Q$33/PPA!Q$11*1000)</f>
        <v>0</v>
      </c>
      <c r="R147" s="273">
        <f>IF(R$33=0,0,R$33/PPA!R$11*1000)</f>
        <v>0</v>
      </c>
      <c r="S147" s="273">
        <f>IF(S$33=0,0,S$33/PPA!S$11*1000)</f>
        <v>0</v>
      </c>
      <c r="T147" s="273">
        <f>IF(T$33=0,0,T$33/PPA!T$11*1000)</f>
        <v>0</v>
      </c>
      <c r="U147" s="273">
        <f>IF(U$33=0,0,U$33/PPA!U$11*1000)</f>
        <v>0</v>
      </c>
      <c r="V147" s="273">
        <f>IF(V$33=0,0,V$33/PPA!V$11*1000)</f>
        <v>0</v>
      </c>
      <c r="W147" s="273">
        <f>IF(W$33=0,0,W$33/PPA!W$11*1000)</f>
        <v>0</v>
      </c>
      <c r="X147" s="273">
        <f>IF(X$33=0,0,X$33/PPA!X$11*1000)</f>
        <v>0</v>
      </c>
      <c r="Y147" s="273">
        <f>IF(Y$33=0,0,Y$33/PPA!Y$11*1000)</f>
        <v>0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0</v>
      </c>
      <c r="C148" s="274">
        <f>IF(C$34=0,0,C$34/PPA!C$11*1000)</f>
        <v>0</v>
      </c>
      <c r="D148" s="274">
        <f>IF(D$34=0,0,D$34/PPA!D$11*1000)</f>
        <v>0</v>
      </c>
      <c r="E148" s="274">
        <f>IF(E$34=0,0,E$34/PPA!E$11*1000)</f>
        <v>0</v>
      </c>
      <c r="F148" s="274">
        <f>IF(F$34=0,0,F$34/PPA!F$11*1000)</f>
        <v>0</v>
      </c>
      <c r="G148" s="274">
        <f>IF(G$34=0,0,G$34/PPA!G$11*1000)</f>
        <v>0</v>
      </c>
      <c r="H148" s="274">
        <f>IF(H$34=0,0,H$34/PPA!H$11*1000)</f>
        <v>0</v>
      </c>
      <c r="I148" s="274">
        <f>IF(I$34=0,0,I$34/PPA!I$11*1000)</f>
        <v>0</v>
      </c>
      <c r="J148" s="274">
        <f>IF(J$34=0,0,J$34/PPA!J$11*1000)</f>
        <v>0</v>
      </c>
      <c r="K148" s="274">
        <f>IF(K$34=0,0,K$34/PPA!K$11*1000)</f>
        <v>0</v>
      </c>
      <c r="L148" s="274">
        <f>IF(L$34=0,0,L$34/PPA!L$11*1000)</f>
        <v>0</v>
      </c>
      <c r="M148" s="274">
        <f>IF(M$34=0,0,M$34/PPA!M$11*1000)</f>
        <v>0</v>
      </c>
      <c r="N148" s="274">
        <f>IF(N$34=0,0,N$34/PPA!N$11*1000)</f>
        <v>0</v>
      </c>
      <c r="O148" s="274">
        <f>IF(O$34=0,0,O$34/PPA!O$11*1000)</f>
        <v>0</v>
      </c>
      <c r="P148" s="274">
        <f>IF(P$34=0,0,P$34/PPA!P$11*1000)</f>
        <v>0</v>
      </c>
      <c r="Q148" s="274">
        <f>IF(Q$34=0,0,Q$34/PPA!Q$11*1000)</f>
        <v>0</v>
      </c>
      <c r="R148" s="274">
        <f>IF(R$34=0,0,R$34/PPA!R$11*1000)</f>
        <v>0</v>
      </c>
      <c r="S148" s="274">
        <f>IF(S$34=0,0,S$34/PPA!S$11*1000)</f>
        <v>0</v>
      </c>
      <c r="T148" s="274">
        <f>IF(T$34=0,0,T$34/PPA!T$11*1000)</f>
        <v>0</v>
      </c>
      <c r="U148" s="274">
        <f>IF(U$34=0,0,U$34/PPA!U$11*1000)</f>
        <v>0</v>
      </c>
      <c r="V148" s="274">
        <f>IF(V$34=0,0,V$34/PPA!V$11*1000)</f>
        <v>0</v>
      </c>
      <c r="W148" s="274">
        <f>IF(W$34=0,0,W$34/PPA!W$11*1000)</f>
        <v>0</v>
      </c>
      <c r="X148" s="274">
        <f>IF(X$34=0,0,X$34/PPA!X$11*1000)</f>
        <v>0</v>
      </c>
      <c r="Y148" s="274">
        <f>IF(Y$34=0,0,Y$34/PPA!Y$11*1000)</f>
        <v>0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0</v>
      </c>
      <c r="C149" s="274">
        <f>IF(C$35=0,0,C$35/PPA!C$11*1000)</f>
        <v>0</v>
      </c>
      <c r="D149" s="274">
        <f>IF(D$35=0,0,D$35/PPA!D$11*1000)</f>
        <v>0</v>
      </c>
      <c r="E149" s="274">
        <f>IF(E$35=0,0,E$35/PPA!E$11*1000)</f>
        <v>0</v>
      </c>
      <c r="F149" s="274">
        <f>IF(F$35=0,0,F$35/PPA!F$11*1000)</f>
        <v>0</v>
      </c>
      <c r="G149" s="274">
        <f>IF(G$35=0,0,G$35/PPA!G$11*1000)</f>
        <v>0</v>
      </c>
      <c r="H149" s="274">
        <f>IF(H$35=0,0,H$35/PPA!H$11*1000)</f>
        <v>0</v>
      </c>
      <c r="I149" s="274">
        <f>IF(I$35=0,0,I$35/PPA!I$11*1000)</f>
        <v>0</v>
      </c>
      <c r="J149" s="274">
        <f>IF(J$35=0,0,J$35/PPA!J$11*1000)</f>
        <v>0</v>
      </c>
      <c r="K149" s="274">
        <f>IF(K$35=0,0,K$35/PPA!K$11*1000)</f>
        <v>0</v>
      </c>
      <c r="L149" s="274">
        <f>IF(L$35=0,0,L$35/PPA!L$11*1000)</f>
        <v>0</v>
      </c>
      <c r="M149" s="274">
        <f>IF(M$35=0,0,M$35/PPA!M$11*1000)</f>
        <v>0</v>
      </c>
      <c r="N149" s="274">
        <f>IF(N$35=0,0,N$35/PPA!N$11*1000)</f>
        <v>0</v>
      </c>
      <c r="O149" s="274">
        <f>IF(O$35=0,0,O$35/PPA!O$11*1000)</f>
        <v>0</v>
      </c>
      <c r="P149" s="274">
        <f>IF(P$35=0,0,P$35/PPA!P$11*1000)</f>
        <v>0</v>
      </c>
      <c r="Q149" s="274">
        <f>IF(Q$35=0,0,Q$35/PPA!Q$11*1000)</f>
        <v>0</v>
      </c>
      <c r="R149" s="274">
        <f>IF(R$35=0,0,R$35/PPA!R$11*1000)</f>
        <v>0</v>
      </c>
      <c r="S149" s="274">
        <f>IF(S$35=0,0,S$35/PPA!S$11*1000)</f>
        <v>0</v>
      </c>
      <c r="T149" s="274">
        <f>IF(T$35=0,0,T$35/PPA!T$11*1000)</f>
        <v>0</v>
      </c>
      <c r="U149" s="274">
        <f>IF(U$35=0,0,U$35/PPA!U$11*1000)</f>
        <v>0</v>
      </c>
      <c r="V149" s="274">
        <f>IF(V$35=0,0,V$35/PPA!V$11*1000)</f>
        <v>0</v>
      </c>
      <c r="W149" s="274">
        <f>IF(W$35=0,0,W$35/PPA!W$11*1000)</f>
        <v>0</v>
      </c>
      <c r="X149" s="274">
        <f>IF(X$35=0,0,X$35/PPA!X$11*1000)</f>
        <v>0</v>
      </c>
      <c r="Y149" s="274">
        <f>IF(Y$35=0,0,Y$35/PPA!Y$11*1000)</f>
        <v>0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0</v>
      </c>
      <c r="C150" s="274">
        <f>IF(C$36=0,0,C$36/PPA!C$11*1000)</f>
        <v>0</v>
      </c>
      <c r="D150" s="274">
        <f>IF(D$36=0,0,D$36/PPA!D$11*1000)</f>
        <v>0</v>
      </c>
      <c r="E150" s="274">
        <f>IF(E$36=0,0,E$36/PPA!E$11*1000)</f>
        <v>0</v>
      </c>
      <c r="F150" s="274">
        <f>IF(F$36=0,0,F$36/PPA!F$11*1000)</f>
        <v>0</v>
      </c>
      <c r="G150" s="274">
        <f>IF(G$36=0,0,G$36/PPA!G$11*1000)</f>
        <v>0</v>
      </c>
      <c r="H150" s="274">
        <f>IF(H$36=0,0,H$36/PPA!H$11*1000)</f>
        <v>0</v>
      </c>
      <c r="I150" s="274">
        <f>IF(I$36=0,0,I$36/PPA!I$11*1000)</f>
        <v>0</v>
      </c>
      <c r="J150" s="274">
        <f>IF(J$36=0,0,J$36/PPA!J$11*1000)</f>
        <v>0</v>
      </c>
      <c r="K150" s="274">
        <f>IF(K$36=0,0,K$36/PPA!K$11*1000)</f>
        <v>0</v>
      </c>
      <c r="L150" s="274">
        <f>IF(L$36=0,0,L$36/PPA!L$11*1000)</f>
        <v>0</v>
      </c>
      <c r="M150" s="274">
        <f>IF(M$36=0,0,M$36/PPA!M$11*1000)</f>
        <v>0</v>
      </c>
      <c r="N150" s="274">
        <f>IF(N$36=0,0,N$36/PPA!N$11*1000)</f>
        <v>0</v>
      </c>
      <c r="O150" s="274">
        <f>IF(O$36=0,0,O$36/PPA!O$11*1000)</f>
        <v>0</v>
      </c>
      <c r="P150" s="274">
        <f>IF(P$36=0,0,P$36/PPA!P$11*1000)</f>
        <v>0</v>
      </c>
      <c r="Q150" s="274">
        <f>IF(Q$36=0,0,Q$36/PPA!Q$11*1000)</f>
        <v>0</v>
      </c>
      <c r="R150" s="274">
        <f>IF(R$36=0,0,R$36/PPA!R$11*1000)</f>
        <v>0</v>
      </c>
      <c r="S150" s="274">
        <f>IF(S$36=0,0,S$36/PPA!S$11*1000)</f>
        <v>0</v>
      </c>
      <c r="T150" s="274">
        <f>IF(T$36=0,0,T$36/PPA!T$11*1000)</f>
        <v>0</v>
      </c>
      <c r="U150" s="274">
        <f>IF(U$36=0,0,U$36/PPA!U$11*1000)</f>
        <v>0</v>
      </c>
      <c r="V150" s="274">
        <f>IF(V$36=0,0,V$36/PPA!V$11*1000)</f>
        <v>0</v>
      </c>
      <c r="W150" s="274">
        <f>IF(W$36=0,0,W$36/PPA!W$11*1000)</f>
        <v>0</v>
      </c>
      <c r="X150" s="274">
        <f>IF(X$36=0,0,X$36/PPA!X$11*1000)</f>
        <v>0</v>
      </c>
      <c r="Y150" s="274">
        <f>IF(Y$36=0,0,Y$36/PPA!Y$11*1000)</f>
        <v>0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0</v>
      </c>
      <c r="C151" s="275">
        <f>IF(C$37=0,0,C$37/PPA!C$11*1000)</f>
        <v>0</v>
      </c>
      <c r="D151" s="275">
        <f>IF(D$37=0,0,D$37/PPA!D$11*1000)</f>
        <v>0</v>
      </c>
      <c r="E151" s="275">
        <f>IF(E$37=0,0,E$37/PPA!E$11*1000)</f>
        <v>0</v>
      </c>
      <c r="F151" s="275">
        <f>IF(F$37=0,0,F$37/PPA!F$11*1000)</f>
        <v>0</v>
      </c>
      <c r="G151" s="275">
        <f>IF(G$37=0,0,G$37/PPA!G$11*1000)</f>
        <v>0</v>
      </c>
      <c r="H151" s="275">
        <f>IF(H$37=0,0,H$37/PPA!H$11*1000)</f>
        <v>0</v>
      </c>
      <c r="I151" s="275">
        <f>IF(I$37=0,0,I$37/PPA!I$11*1000)</f>
        <v>0</v>
      </c>
      <c r="J151" s="275">
        <f>IF(J$37=0,0,J$37/PPA!J$11*1000)</f>
        <v>0</v>
      </c>
      <c r="K151" s="275">
        <f>IF(K$37=0,0,K$37/PPA!K$11*1000)</f>
        <v>0</v>
      </c>
      <c r="L151" s="275">
        <f>IF(L$37=0,0,L$37/PPA!L$11*1000)</f>
        <v>0</v>
      </c>
      <c r="M151" s="275">
        <f>IF(M$37=0,0,M$37/PPA!M$11*1000)</f>
        <v>0</v>
      </c>
      <c r="N151" s="275">
        <f>IF(N$37=0,0,N$37/PPA!N$11*1000)</f>
        <v>0</v>
      </c>
      <c r="O151" s="275">
        <f>IF(O$37=0,0,O$37/PPA!O$11*1000)</f>
        <v>0</v>
      </c>
      <c r="P151" s="275">
        <f>IF(P$37=0,0,P$37/PPA!P$11*1000)</f>
        <v>0</v>
      </c>
      <c r="Q151" s="275">
        <f>IF(Q$37=0,0,Q$37/PPA!Q$11*1000)</f>
        <v>0</v>
      </c>
      <c r="R151" s="275">
        <f>IF(R$37=0,0,R$37/PPA!R$11*1000)</f>
        <v>0</v>
      </c>
      <c r="S151" s="275">
        <f>IF(S$37=0,0,S$37/PPA!S$11*1000)</f>
        <v>0</v>
      </c>
      <c r="T151" s="275">
        <f>IF(T$37=0,0,T$37/PPA!T$11*1000)</f>
        <v>0</v>
      </c>
      <c r="U151" s="275">
        <f>IF(U$37=0,0,U$37/PPA!U$11*1000)</f>
        <v>0</v>
      </c>
      <c r="V151" s="275">
        <f>IF(V$37=0,0,V$37/PPA!V$11*1000)</f>
        <v>0</v>
      </c>
      <c r="W151" s="275">
        <f>IF(W$37=0,0,W$37/PPA!W$11*1000)</f>
        <v>0</v>
      </c>
      <c r="X151" s="275">
        <f>IF(X$37=0,0,X$37/PPA!X$11*1000)</f>
        <v>0</v>
      </c>
      <c r="Y151" s="275">
        <f>IF(Y$37=0,0,Y$37/PPA!Y$11*1000)</f>
        <v>0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0</v>
      </c>
      <c r="C152" s="276">
        <f>IF(C$43=0,0,C$43/PPA!C$11*1000)</f>
        <v>0</v>
      </c>
      <c r="D152" s="276">
        <f>IF(D$43=0,0,D$43/PPA!D$11*1000)</f>
        <v>0</v>
      </c>
      <c r="E152" s="276">
        <f>IF(E$43=0,0,E$43/PPA!E$11*1000)</f>
        <v>0</v>
      </c>
      <c r="F152" s="276">
        <f>IF(F$43=0,0,F$43/PPA!F$11*1000)</f>
        <v>0</v>
      </c>
      <c r="G152" s="276">
        <f>IF(G$43=0,0,G$43/PPA!G$11*1000)</f>
        <v>0</v>
      </c>
      <c r="H152" s="276">
        <f>IF(H$43=0,0,H$43/PPA!H$11*1000)</f>
        <v>0</v>
      </c>
      <c r="I152" s="276">
        <f>IF(I$43=0,0,I$43/PPA!I$11*1000)</f>
        <v>0</v>
      </c>
      <c r="J152" s="276">
        <f>IF(J$43=0,0,J$43/PPA!J$11*1000)</f>
        <v>0</v>
      </c>
      <c r="K152" s="276">
        <f>IF(K$43=0,0,K$43/PPA!K$11*1000)</f>
        <v>0</v>
      </c>
      <c r="L152" s="276">
        <f>IF(L$43=0,0,L$43/PPA!L$11*1000)</f>
        <v>0</v>
      </c>
      <c r="M152" s="276">
        <f>IF(M$43=0,0,M$43/PPA!M$11*1000)</f>
        <v>0</v>
      </c>
      <c r="N152" s="276">
        <f>IF(N$43=0,0,N$43/PPA!N$11*1000)</f>
        <v>0</v>
      </c>
      <c r="O152" s="276">
        <f>IF(O$43=0,0,O$43/PPA!O$11*1000)</f>
        <v>0</v>
      </c>
      <c r="P152" s="276">
        <f>IF(P$43=0,0,P$43/PPA!P$11*1000)</f>
        <v>0</v>
      </c>
      <c r="Q152" s="276">
        <f>IF(Q$43=0,0,Q$43/PPA!Q$11*1000)</f>
        <v>0</v>
      </c>
      <c r="R152" s="276">
        <f>IF(R$43=0,0,R$43/PPA!R$11*1000)</f>
        <v>0</v>
      </c>
      <c r="S152" s="276">
        <f>IF(S$43=0,0,S$43/PPA!S$11*1000)</f>
        <v>0</v>
      </c>
      <c r="T152" s="276">
        <f>IF(T$43=0,0,T$43/PPA!T$11*1000)</f>
        <v>0</v>
      </c>
      <c r="U152" s="276">
        <f>IF(U$43=0,0,U$43/PPA!U$11*1000)</f>
        <v>0</v>
      </c>
      <c r="V152" s="276">
        <f>IF(V$43=0,0,V$43/PPA!V$11*1000)</f>
        <v>0</v>
      </c>
      <c r="W152" s="276">
        <f>IF(W$43=0,0,W$43/PPA!W$11*1000)</f>
        <v>0</v>
      </c>
      <c r="X152" s="276">
        <f>IF(X$43=0,0,X$43/PPA!X$11*1000)</f>
        <v>0</v>
      </c>
      <c r="Y152" s="276">
        <f>IF(Y$43=0,0,Y$43/PPA!Y$11*1000)</f>
        <v>0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0</v>
      </c>
      <c r="C153" s="276">
        <f>IF(C$56=0,0,C$56/PPA!C$11*1000)</f>
        <v>0</v>
      </c>
      <c r="D153" s="276">
        <f>IF(D$56=0,0,D$56/PPA!D$11*1000)</f>
        <v>0</v>
      </c>
      <c r="E153" s="276">
        <f>IF(E$56=0,0,E$56/PPA!E$11*1000)</f>
        <v>0</v>
      </c>
      <c r="F153" s="276">
        <f>IF(F$56=0,0,F$56/PPA!F$11*1000)</f>
        <v>0</v>
      </c>
      <c r="G153" s="276">
        <f>IF(G$56=0,0,G$56/PPA!G$11*1000)</f>
        <v>0</v>
      </c>
      <c r="H153" s="276">
        <f>IF(H$56=0,0,H$56/PPA!H$11*1000)</f>
        <v>0</v>
      </c>
      <c r="I153" s="276">
        <f>IF(I$56=0,0,I$56/PPA!I$11*1000)</f>
        <v>0</v>
      </c>
      <c r="J153" s="276">
        <f>IF(J$56=0,0,J$56/PPA!J$11*1000)</f>
        <v>0</v>
      </c>
      <c r="K153" s="276">
        <f>IF(K$56=0,0,K$56/PPA!K$11*1000)</f>
        <v>0</v>
      </c>
      <c r="L153" s="276">
        <f>IF(L$56=0,0,L$56/PPA!L$11*1000)</f>
        <v>0</v>
      </c>
      <c r="M153" s="276">
        <f>IF(M$56=0,0,M$56/PPA!M$11*1000)</f>
        <v>0</v>
      </c>
      <c r="N153" s="276">
        <f>IF(N$56=0,0,N$56/PPA!N$11*1000)</f>
        <v>0</v>
      </c>
      <c r="O153" s="276">
        <f>IF(O$56=0,0,O$56/PPA!O$11*1000)</f>
        <v>0</v>
      </c>
      <c r="P153" s="276">
        <f>IF(P$56=0,0,P$56/PPA!P$11*1000)</f>
        <v>0</v>
      </c>
      <c r="Q153" s="276">
        <f>IF(Q$56=0,0,Q$56/PPA!Q$11*1000)</f>
        <v>0</v>
      </c>
      <c r="R153" s="276">
        <f>IF(R$56=0,0,R$56/PPA!R$11*1000)</f>
        <v>0</v>
      </c>
      <c r="S153" s="276">
        <f>IF(S$56=0,0,S$56/PPA!S$11*1000)</f>
        <v>0</v>
      </c>
      <c r="T153" s="276">
        <f>IF(T$56=0,0,T$56/PPA!T$11*1000)</f>
        <v>0</v>
      </c>
      <c r="U153" s="276">
        <f>IF(U$56=0,0,U$56/PPA!U$11*1000)</f>
        <v>0</v>
      </c>
      <c r="V153" s="276">
        <f>IF(V$56=0,0,V$56/PPA!V$11*1000)</f>
        <v>0</v>
      </c>
      <c r="W153" s="276">
        <f>IF(W$56=0,0,W$56/PPA!W$11*1000)</f>
        <v>0</v>
      </c>
      <c r="X153" s="276">
        <f>IF(X$56=0,0,X$56/PPA!X$11*1000)</f>
        <v>0</v>
      </c>
      <c r="Y153" s="276">
        <f>IF(Y$56=0,0,Y$56/PPA!Y$11*1000)</f>
        <v>0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0</v>
      </c>
      <c r="C154" s="277">
        <f>IF(C$69=0,0,C$69/PPA!C$11*1000)</f>
        <v>0</v>
      </c>
      <c r="D154" s="277">
        <f>IF(D$69=0,0,D$69/PPA!D$11*1000)</f>
        <v>0</v>
      </c>
      <c r="E154" s="277">
        <f>IF(E$69=0,0,E$69/PPA!E$11*1000)</f>
        <v>0</v>
      </c>
      <c r="F154" s="277">
        <f>IF(F$69=0,0,F$69/PPA!F$11*1000)</f>
        <v>0</v>
      </c>
      <c r="G154" s="277">
        <f>IF(G$69=0,0,G$69/PPA!G$11*1000)</f>
        <v>0</v>
      </c>
      <c r="H154" s="277">
        <f>IF(H$69=0,0,H$69/PPA!H$11*1000)</f>
        <v>0</v>
      </c>
      <c r="I154" s="277">
        <f>IF(I$69=0,0,I$69/PPA!I$11*1000)</f>
        <v>0</v>
      </c>
      <c r="J154" s="277">
        <f>IF(J$69=0,0,J$69/PPA!J$11*1000)</f>
        <v>0</v>
      </c>
      <c r="K154" s="277">
        <f>IF(K$69=0,0,K$69/PPA!K$11*1000)</f>
        <v>0</v>
      </c>
      <c r="L154" s="277">
        <f>IF(L$69=0,0,L$69/PPA!L$11*1000)</f>
        <v>0</v>
      </c>
      <c r="M154" s="277">
        <f>IF(M$69=0,0,M$69/PPA!M$11*1000)</f>
        <v>0</v>
      </c>
      <c r="N154" s="277">
        <f>IF(N$69=0,0,N$69/PPA!N$11*1000)</f>
        <v>0</v>
      </c>
      <c r="O154" s="277">
        <f>IF(O$69=0,0,O$69/PPA!O$11*1000)</f>
        <v>0</v>
      </c>
      <c r="P154" s="277">
        <f>IF(P$69=0,0,P$69/PPA!P$11*1000)</f>
        <v>0</v>
      </c>
      <c r="Q154" s="277">
        <f>IF(Q$69=0,0,Q$69/PPA!Q$11*1000)</f>
        <v>0</v>
      </c>
      <c r="R154" s="277">
        <f>IF(R$69=0,0,R$69/PPA!R$11*1000)</f>
        <v>0</v>
      </c>
      <c r="S154" s="277">
        <f>IF(S$69=0,0,S$69/PPA!S$11*1000)</f>
        <v>0</v>
      </c>
      <c r="T154" s="277">
        <f>IF(T$69=0,0,T$69/PPA!T$11*1000)</f>
        <v>0</v>
      </c>
      <c r="U154" s="277">
        <f>IF(U$69=0,0,U$69/PPA!U$11*1000)</f>
        <v>0</v>
      </c>
      <c r="V154" s="277">
        <f>IF(V$69=0,0,V$69/PPA!V$11*1000)</f>
        <v>0</v>
      </c>
      <c r="W154" s="277">
        <f>IF(W$69=0,0,W$69/PPA!W$11*1000)</f>
        <v>0</v>
      </c>
      <c r="X154" s="277">
        <f>IF(X$69=0,0,X$69/PPA!X$11*1000)</f>
        <v>0</v>
      </c>
      <c r="Y154" s="277">
        <f>IF(Y$69=0,0,Y$69/PPA!Y$11*1000)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0</v>
      </c>
      <c r="C156" s="320">
        <f t="shared" si="39"/>
        <v>0</v>
      </c>
      <c r="D156" s="320">
        <f t="shared" si="39"/>
        <v>0</v>
      </c>
      <c r="E156" s="320">
        <f t="shared" si="39"/>
        <v>0</v>
      </c>
      <c r="F156" s="320">
        <f t="shared" si="39"/>
        <v>0</v>
      </c>
      <c r="G156" s="320">
        <f t="shared" si="39"/>
        <v>0</v>
      </c>
      <c r="H156" s="320">
        <f t="shared" si="39"/>
        <v>0</v>
      </c>
      <c r="I156" s="320">
        <f t="shared" si="39"/>
        <v>0</v>
      </c>
      <c r="J156" s="320">
        <f t="shared" si="39"/>
        <v>0</v>
      </c>
      <c r="K156" s="320">
        <f t="shared" si="39"/>
        <v>0</v>
      </c>
      <c r="L156" s="320">
        <f t="shared" si="39"/>
        <v>99.853135712764868</v>
      </c>
      <c r="M156" s="320">
        <f t="shared" si="39"/>
        <v>103.98684521320189</v>
      </c>
      <c r="N156" s="320">
        <f t="shared" si="39"/>
        <v>108.52966758467122</v>
      </c>
      <c r="O156" s="320">
        <f t="shared" si="39"/>
        <v>109.92183944940294</v>
      </c>
      <c r="P156" s="320">
        <f t="shared" si="39"/>
        <v>112.41786309176756</v>
      </c>
      <c r="Q156" s="320">
        <f t="shared" si="39"/>
        <v>115.38282799590397</v>
      </c>
      <c r="R156" s="320">
        <f t="shared" si="39"/>
        <v>108.70990190808928</v>
      </c>
      <c r="S156" s="320">
        <f t="shared" si="39"/>
        <v>106.36528685597177</v>
      </c>
      <c r="T156" s="320">
        <f t="shared" si="39"/>
        <v>104.14502883585337</v>
      </c>
      <c r="U156" s="320">
        <f t="shared" si="39"/>
        <v>123.1632978652172</v>
      </c>
      <c r="V156" s="320">
        <f t="shared" si="39"/>
        <v>138.02944412577972</v>
      </c>
      <c r="W156" s="320">
        <f t="shared" si="39"/>
        <v>123.50540283774089</v>
      </c>
      <c r="X156" s="320">
        <f t="shared" si="39"/>
        <v>127.84092933375646</v>
      </c>
      <c r="Y156" s="320">
        <f t="shared" si="39"/>
        <v>114.71738869987374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0</v>
      </c>
      <c r="C157" s="330">
        <f>IF(C$84=0,0,C$84/PPA!C$12*1000)</f>
        <v>0</v>
      </c>
      <c r="D157" s="330">
        <f>IF(D$84=0,0,D$84/PPA!D$12*1000)</f>
        <v>0</v>
      </c>
      <c r="E157" s="330">
        <f>IF(E$84=0,0,E$84/PPA!E$12*1000)</f>
        <v>0</v>
      </c>
      <c r="F157" s="330">
        <f>IF(F$84=0,0,F$84/PPA!F$12*1000)</f>
        <v>0</v>
      </c>
      <c r="G157" s="330">
        <f>IF(G$84=0,0,G$84/PPA!G$12*1000)</f>
        <v>0</v>
      </c>
      <c r="H157" s="330">
        <f>IF(H$84=0,0,H$84/PPA!H$12*1000)</f>
        <v>0</v>
      </c>
      <c r="I157" s="330">
        <f>IF(I$84=0,0,I$84/PPA!I$12*1000)</f>
        <v>0</v>
      </c>
      <c r="J157" s="330">
        <f>IF(J$84=0,0,J$84/PPA!J$12*1000)</f>
        <v>0</v>
      </c>
      <c r="K157" s="330">
        <f>IF(K$84=0,0,K$84/PPA!K$12*1000)</f>
        <v>0</v>
      </c>
      <c r="L157" s="330">
        <f>IF(L$84=0,0,L$84/PPA!L$12*1000)</f>
        <v>3.6842975197704178</v>
      </c>
      <c r="M157" s="330">
        <f>IF(M$84=0,0,M$84/PPA!M$12*1000)</f>
        <v>3.8368196769485494</v>
      </c>
      <c r="N157" s="330">
        <f>IF(N$84=0,0,N$84/PPA!N$12*1000)</f>
        <v>4.0044369388050782</v>
      </c>
      <c r="O157" s="330">
        <f>IF(O$84=0,0,O$84/PPA!O$12*1000)</f>
        <v>4.055804132351005</v>
      </c>
      <c r="P157" s="330">
        <f>IF(P$84=0,0,P$84/PPA!P$12*1000)</f>
        <v>4.1479003259177807</v>
      </c>
      <c r="Q157" s="330">
        <f>IF(Q$84=0,0,Q$84/PPA!Q$12*1000)</f>
        <v>4.2572991221052074</v>
      </c>
      <c r="R157" s="330">
        <f>IF(R$84=0,0,R$84/PPA!R$12*1000)</f>
        <v>4.0110870741864728</v>
      </c>
      <c r="S157" s="330">
        <f>IF(S$84=0,0,S$84/PPA!S$12*1000)</f>
        <v>3.9245774281981727</v>
      </c>
      <c r="T157" s="330">
        <f>IF(T$84=0,0,T$84/PPA!T$12*1000)</f>
        <v>3.8562566085395211</v>
      </c>
      <c r="U157" s="330">
        <f>IF(U$84=0,0,U$84/PPA!U$12*1000)</f>
        <v>4.5604607431640005</v>
      </c>
      <c r="V157" s="330">
        <f>IF(V$84=0,0,V$84/PPA!V$12*1000)</f>
        <v>5.1109208052600588</v>
      </c>
      <c r="W157" s="330">
        <f>IF(W$84=0,0,W$84/PPA!W$12*1000)</f>
        <v>4.5731281241378854</v>
      </c>
      <c r="X157" s="330">
        <f>IF(X$84=0,0,X$84/PPA!X$12*1000)</f>
        <v>4.7336629459831787</v>
      </c>
      <c r="Y157" s="330">
        <f>IF(Y$84=0,0,Y$84/PPA!Y$12*1000)</f>
        <v>4.2477276657240148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0</v>
      </c>
      <c r="C158" s="331">
        <f>IF(C$85=0,0,C$85/PPA!C$12*1000)</f>
        <v>0</v>
      </c>
      <c r="D158" s="331">
        <f>IF(D$85=0,0,D$85/PPA!D$12*1000)</f>
        <v>0</v>
      </c>
      <c r="E158" s="331">
        <f>IF(E$85=0,0,E$85/PPA!E$12*1000)</f>
        <v>0</v>
      </c>
      <c r="F158" s="331">
        <f>IF(F$85=0,0,F$85/PPA!F$12*1000)</f>
        <v>0</v>
      </c>
      <c r="G158" s="331">
        <f>IF(G$85=0,0,G$85/PPA!G$12*1000)</f>
        <v>0</v>
      </c>
      <c r="H158" s="331">
        <f>IF(H$85=0,0,H$85/PPA!H$12*1000)</f>
        <v>0</v>
      </c>
      <c r="I158" s="331">
        <f>IF(I$85=0,0,I$85/PPA!I$12*1000)</f>
        <v>0</v>
      </c>
      <c r="J158" s="331">
        <f>IF(J$85=0,0,J$85/PPA!J$12*1000)</f>
        <v>0</v>
      </c>
      <c r="K158" s="331">
        <f>IF(K$85=0,0,K$85/PPA!K$12*1000)</f>
        <v>0</v>
      </c>
      <c r="L158" s="331">
        <f>IF(L$85=0,0,L$85/PPA!L$12*1000)</f>
        <v>1.6245433224866452</v>
      </c>
      <c r="M158" s="331">
        <f>IF(M$85=0,0,M$85/PPA!M$12*1000)</f>
        <v>1.6917959943041023</v>
      </c>
      <c r="N158" s="331">
        <f>IF(N$85=0,0,N$85/PPA!N$12*1000)</f>
        <v>1.765704657223238</v>
      </c>
      <c r="O158" s="331">
        <f>IF(O$85=0,0,O$85/PPA!O$12*1000)</f>
        <v>1.7883543566088389</v>
      </c>
      <c r="P158" s="331">
        <f>IF(P$85=0,0,P$85/PPA!P$12*1000)</f>
        <v>1.8289629815861892</v>
      </c>
      <c r="Q158" s="331">
        <f>IF(Q$85=0,0,Q$85/PPA!Q$12*1000)</f>
        <v>1.8772009653213992</v>
      </c>
      <c r="R158" s="331">
        <f>IF(R$85=0,0,R$85/PPA!R$12*1000)</f>
        <v>1.7686369483776585</v>
      </c>
      <c r="S158" s="331">
        <f>IF(S$85=0,0,S$85/PPA!S$12*1000)</f>
        <v>1.730491639274139</v>
      </c>
      <c r="T158" s="331">
        <f>IF(T$85=0,0,T$85/PPA!T$12*1000)</f>
        <v>1.7003664578066566</v>
      </c>
      <c r="U158" s="331">
        <f>IF(U$85=0,0,U$85/PPA!U$12*1000)</f>
        <v>2.0108761597058056</v>
      </c>
      <c r="V158" s="331">
        <f>IF(V$85=0,0,V$85/PPA!V$12*1000)</f>
        <v>2.2535944020233964</v>
      </c>
      <c r="W158" s="331">
        <f>IF(W$85=0,0,W$85/PPA!W$12*1000)</f>
        <v>2.0164616774508</v>
      </c>
      <c r="X158" s="331">
        <f>IF(X$85=0,0,X$85/PPA!X$12*1000)</f>
        <v>2.0872474300823094</v>
      </c>
      <c r="Y158" s="331">
        <f>IF(Y$85=0,0,Y$85/PPA!Y$12*1000)</f>
        <v>1.8729805554692907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0</v>
      </c>
      <c r="C159" s="331">
        <f>IF(C$86=0,0,C$86/PPA!C$12*1000)</f>
        <v>0</v>
      </c>
      <c r="D159" s="331">
        <f>IF(D$86=0,0,D$86/PPA!D$12*1000)</f>
        <v>0</v>
      </c>
      <c r="E159" s="331">
        <f>IF(E$86=0,0,E$86/PPA!E$12*1000)</f>
        <v>0</v>
      </c>
      <c r="F159" s="331">
        <f>IF(F$86=0,0,F$86/PPA!F$12*1000)</f>
        <v>0</v>
      </c>
      <c r="G159" s="331">
        <f>IF(G$86=0,0,G$86/PPA!G$12*1000)</f>
        <v>0</v>
      </c>
      <c r="H159" s="331">
        <f>IF(H$86=0,0,H$86/PPA!H$12*1000)</f>
        <v>0</v>
      </c>
      <c r="I159" s="331">
        <f>IF(I$86=0,0,I$86/PPA!I$12*1000)</f>
        <v>0</v>
      </c>
      <c r="J159" s="331">
        <f>IF(J$86=0,0,J$86/PPA!J$12*1000)</f>
        <v>0</v>
      </c>
      <c r="K159" s="331">
        <f>IF(K$86=0,0,K$86/PPA!K$12*1000)</f>
        <v>0</v>
      </c>
      <c r="L159" s="331">
        <f>IF(L$86=0,0,L$86/PPA!L$12*1000)</f>
        <v>12.600997629610051</v>
      </c>
      <c r="M159" s="331">
        <f>IF(M$86=0,0,M$86/PPA!M$12*1000)</f>
        <v>13.122652390321232</v>
      </c>
      <c r="N159" s="331">
        <f>IF(N$86=0,0,N$86/PPA!N$12*1000)</f>
        <v>13.695935277493565</v>
      </c>
      <c r="O159" s="331">
        <f>IF(O$86=0,0,O$86/PPA!O$12*1000)</f>
        <v>13.871620840518419</v>
      </c>
      <c r="P159" s="331">
        <f>IF(P$86=0,0,P$86/PPA!P$12*1000)</f>
        <v>14.186607323179947</v>
      </c>
      <c r="Q159" s="331">
        <f>IF(Q$86=0,0,Q$86/PPA!Q$12*1000)</f>
        <v>14.560771994746929</v>
      </c>
      <c r="R159" s="331">
        <f>IF(R$86=0,0,R$86/PPA!R$12*1000)</f>
        <v>13.718680004195978</v>
      </c>
      <c r="S159" s="331">
        <f>IF(S$86=0,0,S$86/PPA!S$12*1000)</f>
        <v>13.422800575841642</v>
      </c>
      <c r="T159" s="331">
        <f>IF(T$86=0,0,T$86/PPA!T$12*1000)</f>
        <v>13.189130389883008</v>
      </c>
      <c r="U159" s="331">
        <f>IF(U$86=0,0,U$86/PPA!U$12*1000)</f>
        <v>15.597642347331441</v>
      </c>
      <c r="V159" s="331">
        <f>IF(V$86=0,0,V$86/PPA!V$12*1000)</f>
        <v>17.480320361375131</v>
      </c>
      <c r="W159" s="331">
        <f>IF(W$86=0,0,W$86/PPA!W$12*1000)</f>
        <v>15.64096719739274</v>
      </c>
      <c r="X159" s="331">
        <f>IF(X$86=0,0,X$86/PPA!X$12*1000)</f>
        <v>16.190026793879532</v>
      </c>
      <c r="Y159" s="331">
        <f>IF(Y$86=0,0,Y$86/PPA!Y$12*1000)</f>
        <v>14.528035795098523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0</v>
      </c>
      <c r="C160" s="331">
        <f>IF(C$87=0,0,C$87/PPA!C$12*1000)</f>
        <v>0</v>
      </c>
      <c r="D160" s="331">
        <f>IF(D$87=0,0,D$87/PPA!D$12*1000)</f>
        <v>0</v>
      </c>
      <c r="E160" s="331">
        <f>IF(E$87=0,0,E$87/PPA!E$12*1000)</f>
        <v>0</v>
      </c>
      <c r="F160" s="331">
        <f>IF(F$87=0,0,F$87/PPA!F$12*1000)</f>
        <v>0</v>
      </c>
      <c r="G160" s="331">
        <f>IF(G$87=0,0,G$87/PPA!G$12*1000)</f>
        <v>0</v>
      </c>
      <c r="H160" s="331">
        <f>IF(H$87=0,0,H$87/PPA!H$12*1000)</f>
        <v>0</v>
      </c>
      <c r="I160" s="331">
        <f>IF(I$87=0,0,I$87/PPA!I$12*1000)</f>
        <v>0</v>
      </c>
      <c r="J160" s="331">
        <f>IF(J$87=0,0,J$87/PPA!J$12*1000)</f>
        <v>0</v>
      </c>
      <c r="K160" s="331">
        <f>IF(K$87=0,0,K$87/PPA!K$12*1000)</f>
        <v>0</v>
      </c>
      <c r="L160" s="331">
        <f>IF(L$87=0,0,L$87/PPA!L$12*1000)</f>
        <v>5.5640457692788523</v>
      </c>
      <c r="M160" s="331">
        <f>IF(M$87=0,0,M$87/PPA!M$12*1000)</f>
        <v>5.7943855447216235</v>
      </c>
      <c r="N160" s="331">
        <f>IF(N$87=0,0,N$87/PPA!N$12*1000)</f>
        <v>6.0475220277787898</v>
      </c>
      <c r="O160" s="331">
        <f>IF(O$87=0,0,O$87/PPA!O$12*1000)</f>
        <v>6.1250970375045934</v>
      </c>
      <c r="P160" s="331">
        <f>IF(P$87=0,0,P$87/PPA!P$12*1000)</f>
        <v>6.2641812003421844</v>
      </c>
      <c r="Q160" s="331">
        <f>IF(Q$87=0,0,Q$87/PPA!Q$12*1000)</f>
        <v>6.4293958459630884</v>
      </c>
      <c r="R160" s="331">
        <f>IF(R$87=0,0,R$87/PPA!R$12*1000)</f>
        <v>6.0575650977087854</v>
      </c>
      <c r="S160" s="331">
        <f>IF(S$87=0,0,S$87/PPA!S$12*1000)</f>
        <v>5.9269177688272174</v>
      </c>
      <c r="T160" s="331">
        <f>IF(T$87=0,0,T$87/PPA!T$12*1000)</f>
        <v>5.8237393025020854</v>
      </c>
      <c r="U160" s="331">
        <f>IF(U$87=0,0,U$87/PPA!U$12*1000)</f>
        <v>6.8872321433870374</v>
      </c>
      <c r="V160" s="331">
        <f>IF(V$87=0,0,V$87/PPA!V$12*1000)</f>
        <v>7.7185398657485571</v>
      </c>
      <c r="W160" s="331">
        <f>IF(W$87=0,0,W$87/PPA!W$12*1000)</f>
        <v>6.9063624897115004</v>
      </c>
      <c r="X160" s="331">
        <f>IF(X$87=0,0,X$87/PPA!X$12*1000)</f>
        <v>7.1488030340804301</v>
      </c>
      <c r="Y160" s="331">
        <f>IF(Y$87=0,0,Y$87/PPA!Y$12*1000)</f>
        <v>6.4149409814745857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0</v>
      </c>
      <c r="C161" s="332">
        <f>IF(C$88=0,0,C$88/PPA!C$12*1000)</f>
        <v>0</v>
      </c>
      <c r="D161" s="332">
        <f>IF(D$88=0,0,D$88/PPA!D$12*1000)</f>
        <v>0</v>
      </c>
      <c r="E161" s="332">
        <f>IF(E$88=0,0,E$88/PPA!E$12*1000)</f>
        <v>0</v>
      </c>
      <c r="F161" s="332">
        <f>IF(F$88=0,0,F$88/PPA!F$12*1000)</f>
        <v>0</v>
      </c>
      <c r="G161" s="332">
        <f>IF(G$88=0,0,G$88/PPA!G$12*1000)</f>
        <v>0</v>
      </c>
      <c r="H161" s="332">
        <f>IF(H$88=0,0,H$88/PPA!H$12*1000)</f>
        <v>0</v>
      </c>
      <c r="I161" s="332">
        <f>IF(I$88=0,0,I$88/PPA!I$12*1000)</f>
        <v>0</v>
      </c>
      <c r="J161" s="332">
        <f>IF(J$88=0,0,J$88/PPA!J$12*1000)</f>
        <v>0</v>
      </c>
      <c r="K161" s="332">
        <f>IF(K$88=0,0,K$88/PPA!K$12*1000)</f>
        <v>0</v>
      </c>
      <c r="L161" s="332">
        <f>IF(L$88=0,0,L$88/PPA!L$12*1000)</f>
        <v>19.363873282482096</v>
      </c>
      <c r="M161" s="332">
        <f>IF(M$88=0,0,M$88/PPA!M$12*1000)</f>
        <v>20.16549685075249</v>
      </c>
      <c r="N161" s="332">
        <f>IF(N$88=0,0,N$88/PPA!N$12*1000)</f>
        <v>21.046457034106165</v>
      </c>
      <c r="O161" s="332">
        <f>IF(O$88=0,0,O$88/PPA!O$12*1000)</f>
        <v>21.316431926568718</v>
      </c>
      <c r="P161" s="332">
        <f>IF(P$88=0,0,P$88/PPA!P$12*1000)</f>
        <v>21.800469660344657</v>
      </c>
      <c r="Q161" s="332">
        <f>IF(Q$88=0,0,Q$88/PPA!Q$12*1000)</f>
        <v>22.375446142363788</v>
      </c>
      <c r="R161" s="332">
        <f>IF(R$88=0,0,R$88/PPA!R$12*1000)</f>
        <v>21.081408711636453</v>
      </c>
      <c r="S161" s="332">
        <f>IF(S$88=0,0,S$88/PPA!S$12*1000)</f>
        <v>20.626732667250604</v>
      </c>
      <c r="T161" s="332">
        <f>IF(T$88=0,0,T$88/PPA!T$12*1000)</f>
        <v>20.217861298708936</v>
      </c>
      <c r="U161" s="332">
        <f>IF(U$88=0,0,U$88/PPA!U$12*1000)</f>
        <v>23.968038367429688</v>
      </c>
      <c r="V161" s="332">
        <f>IF(V$88=0,0,V$88/PPA!V$12*1000)</f>
        <v>26.798823119146874</v>
      </c>
      <c r="W161" s="332">
        <f>IF(W$88=0,0,W$88/PPA!W$12*1000)</f>
        <v>23.990743077671571</v>
      </c>
      <c r="X161" s="332">
        <f>IF(X$88=0,0,X$88/PPA!X$12*1000)</f>
        <v>24.943099760618946</v>
      </c>
      <c r="Y161" s="332">
        <f>IF(Y$88=0,0,Y$88/PPA!Y$12*1000)</f>
        <v>22.317260251098169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0</v>
      </c>
      <c r="C162" s="333">
        <f>IF(C$94=0,0,C$94/PPA!C$12*1000)</f>
        <v>0</v>
      </c>
      <c r="D162" s="333">
        <f>IF(D$94=0,0,D$94/PPA!D$12*1000)</f>
        <v>0</v>
      </c>
      <c r="E162" s="333">
        <f>IF(E$94=0,0,E$94/PPA!E$12*1000)</f>
        <v>0</v>
      </c>
      <c r="F162" s="333">
        <f>IF(F$94=0,0,F$94/PPA!F$12*1000)</f>
        <v>0</v>
      </c>
      <c r="G162" s="333">
        <f>IF(G$94=0,0,G$94/PPA!G$12*1000)</f>
        <v>0</v>
      </c>
      <c r="H162" s="333">
        <f>IF(H$94=0,0,H$94/PPA!H$12*1000)</f>
        <v>0</v>
      </c>
      <c r="I162" s="333">
        <f>IF(I$94=0,0,I$94/PPA!I$12*1000)</f>
        <v>0</v>
      </c>
      <c r="J162" s="333">
        <f>IF(J$94=0,0,J$94/PPA!J$12*1000)</f>
        <v>0</v>
      </c>
      <c r="K162" s="333">
        <f>IF(K$94=0,0,K$94/PPA!K$12*1000)</f>
        <v>0</v>
      </c>
      <c r="L162" s="333">
        <f>IF(L$94=0,0,L$94/PPA!L$12*1000)</f>
        <v>57.015378189136811</v>
      </c>
      <c r="M162" s="333">
        <f>IF(M$94=0,0,M$94/PPA!M$12*1000)</f>
        <v>59.375694756153891</v>
      </c>
      <c r="N162" s="333">
        <f>IF(N$94=0,0,N$94/PPA!N$12*1000)</f>
        <v>61.96961164926438</v>
      </c>
      <c r="O162" s="333">
        <f>IF(O$94=0,0,O$94/PPA!O$12*1000)</f>
        <v>62.764531155851373</v>
      </c>
      <c r="P162" s="333">
        <f>IF(P$94=0,0,P$94/PPA!P$12*1000)</f>
        <v>64.1897416003968</v>
      </c>
      <c r="Q162" s="333">
        <f>IF(Q$94=0,0,Q$94/PPA!Q$12*1000)</f>
        <v>65.88271392540355</v>
      </c>
      <c r="R162" s="333">
        <f>IF(R$94=0,0,R$94/PPA!R$12*1000)</f>
        <v>62.072524071983935</v>
      </c>
      <c r="S162" s="333">
        <f>IF(S$94=0,0,S$94/PPA!S$12*1000)</f>
        <v>60.733766776579998</v>
      </c>
      <c r="T162" s="333">
        <f>IF(T$94=0,0,T$94/PPA!T$12*1000)</f>
        <v>59.357674778413148</v>
      </c>
      <c r="U162" s="333">
        <f>IF(U$94=0,0,U$94/PPA!U$12*1000)</f>
        <v>70.139048104199233</v>
      </c>
      <c r="V162" s="333">
        <f>IF(V$94=0,0,V$94/PPA!V$12*1000)</f>
        <v>78.667245572225696</v>
      </c>
      <c r="W162" s="333">
        <f>IF(W$94=0,0,W$94/PPA!W$12*1000)</f>
        <v>70.377740271376382</v>
      </c>
      <c r="X162" s="333">
        <f>IF(X$94=0,0,X$94/PPA!X$12*1000)</f>
        <v>72.73808936911206</v>
      </c>
      <c r="Y162" s="333">
        <f>IF(Y$94=0,0,Y$94/PPA!Y$12*1000)</f>
        <v>65.336443451009146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MT: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1941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1942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1943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1944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1945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1946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1947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1951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1956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1963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1964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0</v>
      </c>
      <c r="C32" s="223">
        <v>0</v>
      </c>
      <c r="D32" s="223">
        <v>0</v>
      </c>
      <c r="E32" s="223">
        <v>0</v>
      </c>
      <c r="F32" s="223">
        <v>0</v>
      </c>
      <c r="G32" s="223">
        <v>0</v>
      </c>
      <c r="H32" s="223">
        <v>0</v>
      </c>
      <c r="I32" s="223">
        <v>0</v>
      </c>
      <c r="J32" s="223">
        <v>0</v>
      </c>
      <c r="K32" s="223">
        <v>0</v>
      </c>
      <c r="L32" s="223">
        <v>0</v>
      </c>
      <c r="M32" s="223">
        <v>0</v>
      </c>
      <c r="N32" s="223">
        <v>0</v>
      </c>
      <c r="O32" s="223">
        <v>0</v>
      </c>
      <c r="P32" s="223">
        <v>0</v>
      </c>
      <c r="Q32" s="223">
        <v>0</v>
      </c>
      <c r="R32" s="223">
        <v>0</v>
      </c>
      <c r="S32" s="223">
        <v>0</v>
      </c>
      <c r="T32" s="223">
        <v>0</v>
      </c>
      <c r="U32" s="223">
        <v>0</v>
      </c>
      <c r="V32" s="223">
        <v>0</v>
      </c>
      <c r="W32" s="223">
        <v>0</v>
      </c>
      <c r="X32" s="223">
        <v>0</v>
      </c>
      <c r="Y32" s="223">
        <v>0</v>
      </c>
      <c r="DA32" s="89" t="s">
        <v>1966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1967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1968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1969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1970</v>
      </c>
    </row>
    <row r="37" spans="1:105" ht="12" customHeight="1" x14ac:dyDescent="0.25">
      <c r="A37" s="56" t="s">
        <v>95</v>
      </c>
      <c r="B37" s="260">
        <v>0</v>
      </c>
      <c r="C37" s="260">
        <v>0</v>
      </c>
      <c r="D37" s="260">
        <v>0</v>
      </c>
      <c r="E37" s="260">
        <v>0</v>
      </c>
      <c r="F37" s="260">
        <v>0</v>
      </c>
      <c r="G37" s="260">
        <v>0</v>
      </c>
      <c r="H37" s="260">
        <v>0</v>
      </c>
      <c r="I37" s="260">
        <v>0</v>
      </c>
      <c r="J37" s="260">
        <v>0</v>
      </c>
      <c r="K37" s="260">
        <v>0</v>
      </c>
      <c r="L37" s="260">
        <v>0</v>
      </c>
      <c r="M37" s="260">
        <v>0</v>
      </c>
      <c r="N37" s="260">
        <v>0</v>
      </c>
      <c r="O37" s="260">
        <v>0</v>
      </c>
      <c r="P37" s="260">
        <v>0</v>
      </c>
      <c r="Q37" s="260">
        <v>0</v>
      </c>
      <c r="R37" s="260">
        <v>0</v>
      </c>
      <c r="S37" s="260">
        <v>0</v>
      </c>
      <c r="T37" s="260">
        <v>0</v>
      </c>
      <c r="U37" s="260">
        <v>0</v>
      </c>
      <c r="V37" s="260">
        <v>0</v>
      </c>
      <c r="W37" s="260">
        <v>0</v>
      </c>
      <c r="X37" s="260">
        <v>0</v>
      </c>
      <c r="Y37" s="260">
        <v>0</v>
      </c>
      <c r="DA37" s="68" t="s">
        <v>1971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1972</v>
      </c>
    </row>
    <row r="39" spans="1:105" ht="12" customHeight="1" x14ac:dyDescent="0.25">
      <c r="A39" s="37" t="s">
        <v>35</v>
      </c>
      <c r="B39" s="226">
        <v>0</v>
      </c>
      <c r="C39" s="226">
        <v>0</v>
      </c>
      <c r="D39" s="226">
        <v>0</v>
      </c>
      <c r="E39" s="226">
        <v>0</v>
      </c>
      <c r="F39" s="226">
        <v>0</v>
      </c>
      <c r="G39" s="226">
        <v>0</v>
      </c>
      <c r="H39" s="226">
        <v>0</v>
      </c>
      <c r="I39" s="226">
        <v>0</v>
      </c>
      <c r="J39" s="226">
        <v>0</v>
      </c>
      <c r="K39" s="226">
        <v>0</v>
      </c>
      <c r="L39" s="226">
        <v>0</v>
      </c>
      <c r="M39" s="226">
        <v>0</v>
      </c>
      <c r="N39" s="226">
        <v>0</v>
      </c>
      <c r="O39" s="226">
        <v>0</v>
      </c>
      <c r="P39" s="226">
        <v>0</v>
      </c>
      <c r="Q39" s="226">
        <v>0</v>
      </c>
      <c r="R39" s="226">
        <v>0</v>
      </c>
      <c r="S39" s="226">
        <v>0</v>
      </c>
      <c r="T39" s="226">
        <v>0</v>
      </c>
      <c r="U39" s="226">
        <v>0</v>
      </c>
      <c r="V39" s="226">
        <v>0</v>
      </c>
      <c r="W39" s="226">
        <v>0</v>
      </c>
      <c r="X39" s="226">
        <v>0</v>
      </c>
      <c r="Y39" s="226">
        <v>0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0</v>
      </c>
      <c r="C43" s="261">
        <f t="shared" si="1"/>
        <v>0</v>
      </c>
      <c r="D43" s="261">
        <f t="shared" si="1"/>
        <v>0</v>
      </c>
      <c r="E43" s="261">
        <f t="shared" si="1"/>
        <v>0</v>
      </c>
      <c r="F43" s="261">
        <f t="shared" si="1"/>
        <v>0</v>
      </c>
      <c r="G43" s="261">
        <f t="shared" si="1"/>
        <v>0</v>
      </c>
      <c r="H43" s="261">
        <f t="shared" si="1"/>
        <v>0</v>
      </c>
      <c r="I43" s="261">
        <f t="shared" si="1"/>
        <v>0</v>
      </c>
      <c r="J43" s="261">
        <f t="shared" si="1"/>
        <v>0</v>
      </c>
      <c r="K43" s="261">
        <f t="shared" si="1"/>
        <v>0</v>
      </c>
      <c r="L43" s="261">
        <f t="shared" si="1"/>
        <v>0</v>
      </c>
      <c r="M43" s="261">
        <f t="shared" si="1"/>
        <v>0</v>
      </c>
      <c r="N43" s="261">
        <f t="shared" si="1"/>
        <v>0</v>
      </c>
      <c r="O43" s="261">
        <f t="shared" si="1"/>
        <v>0</v>
      </c>
      <c r="P43" s="261">
        <f t="shared" si="1"/>
        <v>0</v>
      </c>
      <c r="Q43" s="261">
        <f t="shared" si="1"/>
        <v>0</v>
      </c>
      <c r="R43" s="261">
        <f t="shared" si="1"/>
        <v>0</v>
      </c>
      <c r="S43" s="261">
        <f t="shared" si="1"/>
        <v>0</v>
      </c>
      <c r="T43" s="261">
        <f t="shared" si="1"/>
        <v>0</v>
      </c>
      <c r="U43" s="261">
        <f t="shared" si="1"/>
        <v>0</v>
      </c>
      <c r="V43" s="261">
        <f t="shared" si="1"/>
        <v>0</v>
      </c>
      <c r="W43" s="261">
        <f t="shared" si="1"/>
        <v>0</v>
      </c>
      <c r="X43" s="261">
        <f t="shared" si="1"/>
        <v>0</v>
      </c>
      <c r="Y43" s="261">
        <f t="shared" si="1"/>
        <v>0</v>
      </c>
      <c r="DA43" s="70"/>
    </row>
    <row r="44" spans="1:105" ht="12" customHeight="1" x14ac:dyDescent="0.25">
      <c r="A44" s="60" t="s">
        <v>1884</v>
      </c>
      <c r="B44" s="262">
        <v>0</v>
      </c>
      <c r="C44" s="262">
        <v>0</v>
      </c>
      <c r="D44" s="262">
        <v>0</v>
      </c>
      <c r="E44" s="262">
        <v>0</v>
      </c>
      <c r="F44" s="262">
        <v>0</v>
      </c>
      <c r="G44" s="262">
        <v>0</v>
      </c>
      <c r="H44" s="262">
        <v>0</v>
      </c>
      <c r="I44" s="262">
        <v>0</v>
      </c>
      <c r="J44" s="262">
        <v>0</v>
      </c>
      <c r="K44" s="262">
        <v>0</v>
      </c>
      <c r="L44" s="262">
        <v>0</v>
      </c>
      <c r="M44" s="262">
        <v>0</v>
      </c>
      <c r="N44" s="262">
        <v>0</v>
      </c>
      <c r="O44" s="262">
        <v>0</v>
      </c>
      <c r="P44" s="262">
        <v>0</v>
      </c>
      <c r="Q44" s="262">
        <v>0</v>
      </c>
      <c r="R44" s="262">
        <v>0</v>
      </c>
      <c r="S44" s="262">
        <v>0</v>
      </c>
      <c r="T44" s="262">
        <v>0</v>
      </c>
      <c r="U44" s="262">
        <v>0</v>
      </c>
      <c r="V44" s="262">
        <v>0</v>
      </c>
      <c r="W44" s="262">
        <v>0</v>
      </c>
      <c r="X44" s="262">
        <v>0</v>
      </c>
      <c r="Y44" s="262">
        <v>0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1980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1981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1987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0</v>
      </c>
      <c r="C56" s="261">
        <f t="shared" si="2"/>
        <v>0</v>
      </c>
      <c r="D56" s="261">
        <f t="shared" si="2"/>
        <v>0</v>
      </c>
      <c r="E56" s="261">
        <f t="shared" si="2"/>
        <v>0</v>
      </c>
      <c r="F56" s="261">
        <f t="shared" si="2"/>
        <v>0</v>
      </c>
      <c r="G56" s="261">
        <f t="shared" si="2"/>
        <v>0</v>
      </c>
      <c r="H56" s="261">
        <f t="shared" si="2"/>
        <v>0</v>
      </c>
      <c r="I56" s="261">
        <f t="shared" si="2"/>
        <v>0</v>
      </c>
      <c r="J56" s="261">
        <f t="shared" si="2"/>
        <v>0</v>
      </c>
      <c r="K56" s="261">
        <f t="shared" si="2"/>
        <v>0</v>
      </c>
      <c r="L56" s="261">
        <f t="shared" si="2"/>
        <v>0</v>
      </c>
      <c r="M56" s="261">
        <f t="shared" si="2"/>
        <v>0</v>
      </c>
      <c r="N56" s="261">
        <f t="shared" si="2"/>
        <v>0</v>
      </c>
      <c r="O56" s="261">
        <f t="shared" si="2"/>
        <v>0</v>
      </c>
      <c r="P56" s="261">
        <f t="shared" si="2"/>
        <v>0</v>
      </c>
      <c r="Q56" s="261">
        <f t="shared" si="2"/>
        <v>0</v>
      </c>
      <c r="R56" s="261">
        <f t="shared" si="2"/>
        <v>0</v>
      </c>
      <c r="S56" s="261">
        <f t="shared" si="2"/>
        <v>0</v>
      </c>
      <c r="T56" s="261">
        <f t="shared" si="2"/>
        <v>0</v>
      </c>
      <c r="U56" s="261">
        <f t="shared" si="2"/>
        <v>0</v>
      </c>
      <c r="V56" s="261">
        <f t="shared" si="2"/>
        <v>0</v>
      </c>
      <c r="W56" s="261">
        <f t="shared" si="2"/>
        <v>0</v>
      </c>
      <c r="X56" s="261">
        <f t="shared" si="2"/>
        <v>0</v>
      </c>
      <c r="Y56" s="261">
        <f t="shared" si="2"/>
        <v>0</v>
      </c>
      <c r="DA56" s="70"/>
    </row>
    <row r="57" spans="1:105" ht="12" customHeight="1" x14ac:dyDescent="0.25">
      <c r="A57" s="60" t="s">
        <v>1899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1992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1993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1999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0</v>
      </c>
      <c r="C69" s="261">
        <f t="shared" si="3"/>
        <v>0</v>
      </c>
      <c r="D69" s="261">
        <f t="shared" si="3"/>
        <v>0</v>
      </c>
      <c r="E69" s="261">
        <f t="shared" si="3"/>
        <v>0</v>
      </c>
      <c r="F69" s="261">
        <f t="shared" si="3"/>
        <v>0</v>
      </c>
      <c r="G69" s="261">
        <f t="shared" si="3"/>
        <v>0</v>
      </c>
      <c r="H69" s="261">
        <f t="shared" si="3"/>
        <v>0</v>
      </c>
      <c r="I69" s="261">
        <f t="shared" si="3"/>
        <v>0</v>
      </c>
      <c r="J69" s="261">
        <f t="shared" si="3"/>
        <v>0</v>
      </c>
      <c r="K69" s="261">
        <f t="shared" si="3"/>
        <v>0</v>
      </c>
      <c r="L69" s="261">
        <f t="shared" si="3"/>
        <v>0</v>
      </c>
      <c r="M69" s="261">
        <f t="shared" si="3"/>
        <v>0</v>
      </c>
      <c r="N69" s="261">
        <f t="shared" si="3"/>
        <v>0</v>
      </c>
      <c r="O69" s="261">
        <f t="shared" si="3"/>
        <v>0</v>
      </c>
      <c r="P69" s="261">
        <f t="shared" si="3"/>
        <v>0</v>
      </c>
      <c r="Q69" s="261">
        <f t="shared" si="3"/>
        <v>0</v>
      </c>
      <c r="R69" s="261">
        <f t="shared" si="3"/>
        <v>0</v>
      </c>
      <c r="S69" s="261">
        <f t="shared" si="3"/>
        <v>0</v>
      </c>
      <c r="T69" s="261">
        <f t="shared" si="3"/>
        <v>0</v>
      </c>
      <c r="U69" s="261">
        <f t="shared" si="3"/>
        <v>0</v>
      </c>
      <c r="V69" s="261">
        <f t="shared" si="3"/>
        <v>0</v>
      </c>
      <c r="W69" s="261">
        <f t="shared" si="3"/>
        <v>0</v>
      </c>
      <c r="X69" s="261">
        <f t="shared" si="3"/>
        <v>0</v>
      </c>
      <c r="Y69" s="261">
        <f t="shared" si="3"/>
        <v>0</v>
      </c>
      <c r="DA69" s="70"/>
    </row>
    <row r="70" spans="1:105" ht="12" customHeight="1" x14ac:dyDescent="0.25">
      <c r="A70" s="60" t="s">
        <v>1914</v>
      </c>
      <c r="B70" s="262">
        <v>0</v>
      </c>
      <c r="C70" s="262">
        <v>0</v>
      </c>
      <c r="D70" s="262">
        <v>0</v>
      </c>
      <c r="E70" s="262">
        <v>0</v>
      </c>
      <c r="F70" s="262">
        <v>0</v>
      </c>
      <c r="G70" s="262">
        <v>0</v>
      </c>
      <c r="H70" s="262">
        <v>0</v>
      </c>
      <c r="I70" s="262">
        <v>0</v>
      </c>
      <c r="J70" s="262">
        <v>0</v>
      </c>
      <c r="K70" s="262">
        <v>0</v>
      </c>
      <c r="L70" s="262">
        <v>0</v>
      </c>
      <c r="M70" s="262">
        <v>0</v>
      </c>
      <c r="N70" s="262">
        <v>0</v>
      </c>
      <c r="O70" s="262">
        <v>0</v>
      </c>
      <c r="P70" s="262">
        <v>0</v>
      </c>
      <c r="Q70" s="262">
        <v>0</v>
      </c>
      <c r="R70" s="262">
        <v>0</v>
      </c>
      <c r="S70" s="262">
        <v>0</v>
      </c>
      <c r="T70" s="262">
        <v>0</v>
      </c>
      <c r="U70" s="262">
        <v>0</v>
      </c>
      <c r="V70" s="262">
        <v>0</v>
      </c>
      <c r="W70" s="262">
        <v>0</v>
      </c>
      <c r="X70" s="262">
        <v>0</v>
      </c>
      <c r="Y70" s="262">
        <v>0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2004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2005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2011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0</v>
      </c>
      <c r="C83" s="223">
        <v>0</v>
      </c>
      <c r="D83" s="223">
        <v>0</v>
      </c>
      <c r="E83" s="223">
        <v>0</v>
      </c>
      <c r="F83" s="223">
        <v>0</v>
      </c>
      <c r="G83" s="223">
        <v>0</v>
      </c>
      <c r="H83" s="223">
        <v>0</v>
      </c>
      <c r="I83" s="223">
        <v>0</v>
      </c>
      <c r="J83" s="223">
        <v>0</v>
      </c>
      <c r="K83" s="223">
        <v>0</v>
      </c>
      <c r="L83" s="223">
        <v>1.3295518929017041</v>
      </c>
      <c r="M83" s="223">
        <v>1.4625070821918731</v>
      </c>
      <c r="N83" s="223">
        <v>1.4625070821918731</v>
      </c>
      <c r="O83" s="223">
        <v>1.4625070821918731</v>
      </c>
      <c r="P83" s="223">
        <v>1.528984676836959</v>
      </c>
      <c r="Q83" s="223">
        <v>1.528984676836959</v>
      </c>
      <c r="R83" s="223">
        <v>1.5954622714820439</v>
      </c>
      <c r="S83" s="223">
        <v>1.6733740124060841</v>
      </c>
      <c r="T83" s="223">
        <v>1.7211449248950299</v>
      </c>
      <c r="U83" s="223">
        <v>2.6822187919380718</v>
      </c>
      <c r="V83" s="223">
        <v>2.7310348199488779</v>
      </c>
      <c r="W83" s="223">
        <v>2.6939506626804959</v>
      </c>
      <c r="X83" s="223">
        <v>2.578223056465021</v>
      </c>
      <c r="Y83" s="223">
        <v>2.617194742392932</v>
      </c>
      <c r="DA83" s="89" t="s">
        <v>2013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3.4549451028814709E-2</v>
      </c>
      <c r="M84" s="259">
        <v>3.8004396131696178E-2</v>
      </c>
      <c r="N84" s="259">
        <v>3.8004396131696178E-2</v>
      </c>
      <c r="O84" s="259">
        <v>3.8004396131696178E-2</v>
      </c>
      <c r="P84" s="259">
        <v>3.9731868683136912E-2</v>
      </c>
      <c r="Q84" s="259">
        <v>3.9731868683136912E-2</v>
      </c>
      <c r="R84" s="259">
        <v>4.1459341234577639E-2</v>
      </c>
      <c r="S84" s="259">
        <v>4.3483939064866188E-2</v>
      </c>
      <c r="T84" s="259">
        <v>4.4906828222668033E-2</v>
      </c>
      <c r="U84" s="259">
        <v>7.0009167766920774E-2</v>
      </c>
      <c r="V84" s="259">
        <v>7.1257350253982776E-2</v>
      </c>
      <c r="W84" s="259">
        <v>7.0295209597359187E-2</v>
      </c>
      <c r="X84" s="259">
        <v>6.7322108265420885E-2</v>
      </c>
      <c r="Y84" s="259">
        <v>6.8308519156709185E-2</v>
      </c>
      <c r="DA84" s="67" t="s">
        <v>2014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4.2946652282747494E-3</v>
      </c>
      <c r="M85" s="224">
        <v>4.7241317511022224E-3</v>
      </c>
      <c r="N85" s="224">
        <v>4.7241317511022224E-3</v>
      </c>
      <c r="O85" s="224">
        <v>4.7241317511022224E-3</v>
      </c>
      <c r="P85" s="224">
        <v>4.9388650125159594E-3</v>
      </c>
      <c r="Q85" s="224">
        <v>4.9388650125159594E-3</v>
      </c>
      <c r="R85" s="224">
        <v>5.1535982739296946E-3</v>
      </c>
      <c r="S85" s="224">
        <v>5.4052656563065996E-3</v>
      </c>
      <c r="T85" s="224">
        <v>5.582137716722382E-3</v>
      </c>
      <c r="U85" s="224">
        <v>8.702480922729813E-3</v>
      </c>
      <c r="V85" s="224">
        <v>8.8576360920914303E-3</v>
      </c>
      <c r="W85" s="224">
        <v>8.7380373170120665E-3</v>
      </c>
      <c r="X85" s="224">
        <v>8.3684663244147101E-3</v>
      </c>
      <c r="Y85" s="224">
        <v>8.4910820080061553E-3</v>
      </c>
      <c r="DA85" s="177" t="s">
        <v>2015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0.1646069557015423</v>
      </c>
      <c r="M86" s="224">
        <v>0.18106765127169649</v>
      </c>
      <c r="N86" s="224">
        <v>0.18106765127169649</v>
      </c>
      <c r="O86" s="224">
        <v>0.18106765127169649</v>
      </c>
      <c r="P86" s="224">
        <v>0.18929799905677361</v>
      </c>
      <c r="Q86" s="224">
        <v>0.18929799905677361</v>
      </c>
      <c r="R86" s="224">
        <v>0.19752834684185069</v>
      </c>
      <c r="S86" s="224">
        <v>0.2071743144459611</v>
      </c>
      <c r="T86" s="224">
        <v>0.21395350906677149</v>
      </c>
      <c r="U86" s="224">
        <v>0.33355076952453461</v>
      </c>
      <c r="V86" s="224">
        <v>0.33949759395262469</v>
      </c>
      <c r="W86" s="224">
        <v>0.33491358350593448</v>
      </c>
      <c r="X86" s="224">
        <v>0.3207485781391517</v>
      </c>
      <c r="Y86" s="224">
        <v>0.32544822137661999</v>
      </c>
      <c r="DA86" s="177" t="s">
        <v>2016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5.8574322788767882E-2</v>
      </c>
      <c r="M87" s="224">
        <v>6.4431755067644675E-2</v>
      </c>
      <c r="N87" s="224">
        <v>6.4431755067644675E-2</v>
      </c>
      <c r="O87" s="224">
        <v>6.4431755067644675E-2</v>
      </c>
      <c r="P87" s="224">
        <v>6.736047120708305E-2</v>
      </c>
      <c r="Q87" s="224">
        <v>6.736047120708305E-2</v>
      </c>
      <c r="R87" s="224">
        <v>7.028918734652144E-2</v>
      </c>
      <c r="S87" s="224">
        <v>7.3721642661943282E-2</v>
      </c>
      <c r="T87" s="224">
        <v>7.6133975313834396E-2</v>
      </c>
      <c r="U87" s="224">
        <v>0.1186918885493304</v>
      </c>
      <c r="V87" s="224">
        <v>0.1208080276403822</v>
      </c>
      <c r="W87" s="224">
        <v>0.11917683710880859</v>
      </c>
      <c r="X87" s="224">
        <v>0.1141363113720776</v>
      </c>
      <c r="Y87" s="224">
        <v>0.11580864908593851</v>
      </c>
      <c r="DA87" s="177" t="s">
        <v>2017</v>
      </c>
    </row>
    <row r="88" spans="1:105" ht="12" customHeight="1" x14ac:dyDescent="0.25">
      <c r="A88" s="56" t="s">
        <v>95</v>
      </c>
      <c r="B88" s="260">
        <v>0</v>
      </c>
      <c r="C88" s="260">
        <v>0</v>
      </c>
      <c r="D88" s="260">
        <v>0</v>
      </c>
      <c r="E88" s="260">
        <v>0</v>
      </c>
      <c r="F88" s="260">
        <v>0</v>
      </c>
      <c r="G88" s="260">
        <v>0</v>
      </c>
      <c r="H88" s="260">
        <v>0</v>
      </c>
      <c r="I88" s="260">
        <v>0</v>
      </c>
      <c r="J88" s="260">
        <v>0</v>
      </c>
      <c r="K88" s="260">
        <v>0</v>
      </c>
      <c r="L88" s="260">
        <v>0.36104495937947151</v>
      </c>
      <c r="M88" s="260">
        <v>0.39714945531741841</v>
      </c>
      <c r="N88" s="260">
        <v>0.39714945531741841</v>
      </c>
      <c r="O88" s="260">
        <v>0.39714945531741841</v>
      </c>
      <c r="P88" s="260">
        <v>0.415201703286392</v>
      </c>
      <c r="Q88" s="260">
        <v>0.415201703286392</v>
      </c>
      <c r="R88" s="260">
        <v>0.43325395125536542</v>
      </c>
      <c r="S88" s="260">
        <v>0.45441118587500251</v>
      </c>
      <c r="T88" s="260">
        <v>0.46720069505634132</v>
      </c>
      <c r="U88" s="260">
        <v>0.7285150827813569</v>
      </c>
      <c r="V88" s="260">
        <v>0.7413525210466646</v>
      </c>
      <c r="W88" s="260">
        <v>0.73137350218976482</v>
      </c>
      <c r="X88" s="260">
        <v>0.7007228121478265</v>
      </c>
      <c r="Y88" s="260">
        <v>0.71079759907519147</v>
      </c>
      <c r="DA88" s="68" t="s">
        <v>2018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2.4242967884927601E-3</v>
      </c>
      <c r="U89" s="226">
        <v>8.0136490787486997E-3</v>
      </c>
      <c r="V89" s="226">
        <v>4.0404953387642648E-3</v>
      </c>
      <c r="W89" s="226">
        <v>4.8485944052966507E-3</v>
      </c>
      <c r="X89" s="226">
        <v>1.205414439461412E-2</v>
      </c>
      <c r="Y89" s="226">
        <v>7.2728916021551236E-3</v>
      </c>
      <c r="DA89" s="69" t="s">
        <v>2019</v>
      </c>
    </row>
    <row r="90" spans="1:105" ht="12" customHeight="1" x14ac:dyDescent="0.25">
      <c r="A90" s="37" t="s">
        <v>35</v>
      </c>
      <c r="B90" s="226">
        <v>0</v>
      </c>
      <c r="C90" s="226">
        <v>0</v>
      </c>
      <c r="D90" s="226">
        <v>0</v>
      </c>
      <c r="E90" s="226">
        <v>0</v>
      </c>
      <c r="F90" s="226">
        <v>0</v>
      </c>
      <c r="G90" s="226">
        <v>0</v>
      </c>
      <c r="H90" s="226">
        <v>0</v>
      </c>
      <c r="I90" s="226">
        <v>0</v>
      </c>
      <c r="J90" s="226">
        <v>0</v>
      </c>
      <c r="K90" s="226">
        <v>0</v>
      </c>
      <c r="L90" s="226">
        <v>0</v>
      </c>
      <c r="M90" s="226">
        <v>0</v>
      </c>
      <c r="N90" s="226">
        <v>0</v>
      </c>
      <c r="O90" s="226">
        <v>0</v>
      </c>
      <c r="P90" s="226">
        <v>0</v>
      </c>
      <c r="Q90" s="226">
        <v>0</v>
      </c>
      <c r="R90" s="226">
        <v>0</v>
      </c>
      <c r="S90" s="226">
        <v>0</v>
      </c>
      <c r="T90" s="226">
        <v>0</v>
      </c>
      <c r="U90" s="226">
        <v>0</v>
      </c>
      <c r="V90" s="226">
        <v>0</v>
      </c>
      <c r="W90" s="226">
        <v>0</v>
      </c>
      <c r="X90" s="226">
        <v>0</v>
      </c>
      <c r="Y90" s="226">
        <v>0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0.36104495937947151</v>
      </c>
      <c r="M93" s="226">
        <v>0.39714945531741841</v>
      </c>
      <c r="N93" s="226">
        <v>0.39714945531741841</v>
      </c>
      <c r="O93" s="226">
        <v>0.39714945531741841</v>
      </c>
      <c r="P93" s="226">
        <v>0.415201703286392</v>
      </c>
      <c r="Q93" s="226">
        <v>0.415201703286392</v>
      </c>
      <c r="R93" s="226">
        <v>0.43325395125536542</v>
      </c>
      <c r="S93" s="226">
        <v>0.45441118587500251</v>
      </c>
      <c r="T93" s="226">
        <v>0.46477639826784861</v>
      </c>
      <c r="U93" s="226">
        <v>0.72050143370260822</v>
      </c>
      <c r="V93" s="226">
        <v>0.73731202570790033</v>
      </c>
      <c r="W93" s="226">
        <v>0.72652490778446821</v>
      </c>
      <c r="X93" s="226">
        <v>0.68866866775321234</v>
      </c>
      <c r="Y93" s="226">
        <v>0.7035247074730363</v>
      </c>
      <c r="DA93" s="69" t="s">
        <v>2023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0.70648153877483255</v>
      </c>
      <c r="M94" s="316">
        <v>0.77712969265231546</v>
      </c>
      <c r="N94" s="316">
        <v>0.77712969265231546</v>
      </c>
      <c r="O94" s="316">
        <v>0.77712969265231546</v>
      </c>
      <c r="P94" s="316">
        <v>0.8124537695910572</v>
      </c>
      <c r="Q94" s="316">
        <v>0.8124537695910572</v>
      </c>
      <c r="R94" s="316">
        <v>0.84777784652979882</v>
      </c>
      <c r="S94" s="316">
        <v>0.88917766470200421</v>
      </c>
      <c r="T94" s="316">
        <v>0.91336777951869275</v>
      </c>
      <c r="U94" s="316">
        <v>1.422749402393199</v>
      </c>
      <c r="V94" s="316">
        <v>1.449261690963132</v>
      </c>
      <c r="W94" s="316">
        <v>1.4294534929616169</v>
      </c>
      <c r="X94" s="316">
        <v>1.3669247802161291</v>
      </c>
      <c r="Y94" s="316">
        <v>1.388340671690466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</v>
      </c>
      <c r="C110" s="232">
        <f t="shared" si="15"/>
        <v>0</v>
      </c>
      <c r="D110" s="232">
        <f t="shared" si="15"/>
        <v>0</v>
      </c>
      <c r="E110" s="232">
        <f t="shared" si="15"/>
        <v>0</v>
      </c>
      <c r="F110" s="232">
        <f t="shared" si="15"/>
        <v>0</v>
      </c>
      <c r="G110" s="232">
        <f t="shared" si="15"/>
        <v>0</v>
      </c>
      <c r="H110" s="232">
        <f t="shared" si="15"/>
        <v>0</v>
      </c>
      <c r="I110" s="232">
        <f t="shared" si="15"/>
        <v>0</v>
      </c>
      <c r="J110" s="232">
        <f t="shared" si="15"/>
        <v>0</v>
      </c>
      <c r="K110" s="232">
        <f t="shared" si="15"/>
        <v>0</v>
      </c>
      <c r="L110" s="232">
        <f t="shared" si="15"/>
        <v>0</v>
      </c>
      <c r="M110" s="232">
        <f t="shared" si="15"/>
        <v>0</v>
      </c>
      <c r="N110" s="232">
        <f t="shared" si="15"/>
        <v>0</v>
      </c>
      <c r="O110" s="232">
        <f t="shared" si="15"/>
        <v>0</v>
      </c>
      <c r="P110" s="232">
        <f t="shared" si="15"/>
        <v>0</v>
      </c>
      <c r="Q110" s="232">
        <f t="shared" si="15"/>
        <v>0</v>
      </c>
      <c r="R110" s="232">
        <f t="shared" si="15"/>
        <v>0</v>
      </c>
      <c r="S110" s="232">
        <f t="shared" si="15"/>
        <v>0</v>
      </c>
      <c r="T110" s="232">
        <f t="shared" si="15"/>
        <v>0</v>
      </c>
      <c r="U110" s="232">
        <f t="shared" si="15"/>
        <v>0</v>
      </c>
      <c r="V110" s="232">
        <f t="shared" si="15"/>
        <v>0</v>
      </c>
      <c r="W110" s="232">
        <f t="shared" si="15"/>
        <v>0</v>
      </c>
      <c r="X110" s="232">
        <f t="shared" si="15"/>
        <v>0</v>
      </c>
      <c r="Y110" s="232">
        <f t="shared" si="15"/>
        <v>0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0</v>
      </c>
      <c r="C115" s="300">
        <f t="shared" si="20"/>
        <v>0</v>
      </c>
      <c r="D115" s="300">
        <f t="shared" si="20"/>
        <v>0</v>
      </c>
      <c r="E115" s="300">
        <f t="shared" si="20"/>
        <v>0</v>
      </c>
      <c r="F115" s="300">
        <f t="shared" si="20"/>
        <v>0</v>
      </c>
      <c r="G115" s="300">
        <f t="shared" si="20"/>
        <v>0</v>
      </c>
      <c r="H115" s="300">
        <f t="shared" si="20"/>
        <v>0</v>
      </c>
      <c r="I115" s="300">
        <f t="shared" si="20"/>
        <v>0</v>
      </c>
      <c r="J115" s="300">
        <f t="shared" si="20"/>
        <v>0</v>
      </c>
      <c r="K115" s="300">
        <f t="shared" si="20"/>
        <v>0</v>
      </c>
      <c r="L115" s="300">
        <f t="shared" si="20"/>
        <v>0</v>
      </c>
      <c r="M115" s="300">
        <f t="shared" si="20"/>
        <v>0</v>
      </c>
      <c r="N115" s="300">
        <f t="shared" si="20"/>
        <v>0</v>
      </c>
      <c r="O115" s="300">
        <f t="shared" si="20"/>
        <v>0</v>
      </c>
      <c r="P115" s="300">
        <f t="shared" si="20"/>
        <v>0</v>
      </c>
      <c r="Q115" s="300">
        <f t="shared" si="20"/>
        <v>0</v>
      </c>
      <c r="R115" s="300">
        <f t="shared" si="20"/>
        <v>0</v>
      </c>
      <c r="S115" s="300">
        <f t="shared" si="20"/>
        <v>0</v>
      </c>
      <c r="T115" s="300">
        <f t="shared" si="20"/>
        <v>0</v>
      </c>
      <c r="U115" s="300">
        <f t="shared" si="20"/>
        <v>0</v>
      </c>
      <c r="V115" s="300">
        <f t="shared" si="20"/>
        <v>0</v>
      </c>
      <c r="W115" s="300">
        <f t="shared" si="20"/>
        <v>0</v>
      </c>
      <c r="X115" s="300">
        <f t="shared" si="20"/>
        <v>0</v>
      </c>
      <c r="Y115" s="300">
        <f t="shared" si="20"/>
        <v>0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0</v>
      </c>
      <c r="C116" s="301">
        <f t="shared" si="21"/>
        <v>0</v>
      </c>
      <c r="D116" s="301">
        <f t="shared" si="21"/>
        <v>0</v>
      </c>
      <c r="E116" s="301">
        <f t="shared" si="21"/>
        <v>0</v>
      </c>
      <c r="F116" s="301">
        <f t="shared" si="21"/>
        <v>0</v>
      </c>
      <c r="G116" s="301">
        <f t="shared" si="21"/>
        <v>0</v>
      </c>
      <c r="H116" s="301">
        <f t="shared" si="21"/>
        <v>0</v>
      </c>
      <c r="I116" s="301">
        <f t="shared" si="21"/>
        <v>0</v>
      </c>
      <c r="J116" s="301">
        <f t="shared" si="21"/>
        <v>0</v>
      </c>
      <c r="K116" s="301">
        <f t="shared" si="21"/>
        <v>0</v>
      </c>
      <c r="L116" s="301">
        <f t="shared" si="21"/>
        <v>0</v>
      </c>
      <c r="M116" s="301">
        <f t="shared" si="21"/>
        <v>0</v>
      </c>
      <c r="N116" s="301">
        <f t="shared" si="21"/>
        <v>0</v>
      </c>
      <c r="O116" s="301">
        <f t="shared" si="21"/>
        <v>0</v>
      </c>
      <c r="P116" s="301">
        <f t="shared" si="21"/>
        <v>0</v>
      </c>
      <c r="Q116" s="301">
        <f t="shared" si="21"/>
        <v>0</v>
      </c>
      <c r="R116" s="301">
        <f t="shared" si="21"/>
        <v>0</v>
      </c>
      <c r="S116" s="301">
        <f t="shared" si="21"/>
        <v>0</v>
      </c>
      <c r="T116" s="301">
        <f t="shared" si="21"/>
        <v>0</v>
      </c>
      <c r="U116" s="301">
        <f t="shared" si="21"/>
        <v>0</v>
      </c>
      <c r="V116" s="301">
        <f t="shared" si="21"/>
        <v>0</v>
      </c>
      <c r="W116" s="301">
        <f t="shared" si="21"/>
        <v>0</v>
      </c>
      <c r="X116" s="301">
        <f t="shared" si="21"/>
        <v>0</v>
      </c>
      <c r="Y116" s="301">
        <f t="shared" si="21"/>
        <v>0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0</v>
      </c>
      <c r="C117" s="302">
        <f t="shared" si="22"/>
        <v>0</v>
      </c>
      <c r="D117" s="302">
        <f t="shared" si="22"/>
        <v>0</v>
      </c>
      <c r="E117" s="302">
        <f t="shared" si="22"/>
        <v>0</v>
      </c>
      <c r="F117" s="302">
        <f t="shared" si="22"/>
        <v>0</v>
      </c>
      <c r="G117" s="302">
        <f t="shared" si="22"/>
        <v>0</v>
      </c>
      <c r="H117" s="302">
        <f t="shared" si="22"/>
        <v>0</v>
      </c>
      <c r="I117" s="302">
        <f t="shared" si="22"/>
        <v>0</v>
      </c>
      <c r="J117" s="302">
        <f t="shared" si="22"/>
        <v>0</v>
      </c>
      <c r="K117" s="302">
        <f t="shared" si="22"/>
        <v>0</v>
      </c>
      <c r="L117" s="302">
        <f t="shared" si="22"/>
        <v>0</v>
      </c>
      <c r="M117" s="302">
        <f t="shared" si="22"/>
        <v>0</v>
      </c>
      <c r="N117" s="302">
        <f t="shared" si="22"/>
        <v>0</v>
      </c>
      <c r="O117" s="302">
        <f t="shared" si="22"/>
        <v>0</v>
      </c>
      <c r="P117" s="302">
        <f t="shared" si="22"/>
        <v>0</v>
      </c>
      <c r="Q117" s="302">
        <f t="shared" si="22"/>
        <v>0</v>
      </c>
      <c r="R117" s="302">
        <f t="shared" si="22"/>
        <v>0</v>
      </c>
      <c r="S117" s="302">
        <f t="shared" si="22"/>
        <v>0</v>
      </c>
      <c r="T117" s="302">
        <f t="shared" si="22"/>
        <v>0</v>
      </c>
      <c r="U117" s="302">
        <f t="shared" si="22"/>
        <v>0</v>
      </c>
      <c r="V117" s="302">
        <f t="shared" si="22"/>
        <v>0</v>
      </c>
      <c r="W117" s="302">
        <f t="shared" si="22"/>
        <v>0</v>
      </c>
      <c r="X117" s="302">
        <f t="shared" si="22"/>
        <v>0</v>
      </c>
      <c r="Y117" s="302">
        <f t="shared" si="22"/>
        <v>0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</v>
      </c>
      <c r="C119" s="301">
        <f t="shared" si="24"/>
        <v>0</v>
      </c>
      <c r="D119" s="301">
        <f t="shared" si="24"/>
        <v>0</v>
      </c>
      <c r="E119" s="301">
        <f t="shared" si="24"/>
        <v>0</v>
      </c>
      <c r="F119" s="301">
        <f t="shared" si="24"/>
        <v>0</v>
      </c>
      <c r="G119" s="301">
        <f t="shared" si="24"/>
        <v>0</v>
      </c>
      <c r="H119" s="301">
        <f t="shared" si="24"/>
        <v>0</v>
      </c>
      <c r="I119" s="301">
        <f t="shared" si="24"/>
        <v>0</v>
      </c>
      <c r="J119" s="301">
        <f t="shared" si="24"/>
        <v>0</v>
      </c>
      <c r="K119" s="301">
        <f t="shared" si="24"/>
        <v>0</v>
      </c>
      <c r="L119" s="301">
        <f t="shared" si="24"/>
        <v>0</v>
      </c>
      <c r="M119" s="301">
        <f t="shared" si="24"/>
        <v>0</v>
      </c>
      <c r="N119" s="301">
        <f t="shared" si="24"/>
        <v>0</v>
      </c>
      <c r="O119" s="301">
        <f t="shared" si="24"/>
        <v>0</v>
      </c>
      <c r="P119" s="301">
        <f t="shared" si="24"/>
        <v>0</v>
      </c>
      <c r="Q119" s="301">
        <f t="shared" si="24"/>
        <v>0</v>
      </c>
      <c r="R119" s="301">
        <f t="shared" si="24"/>
        <v>0</v>
      </c>
      <c r="S119" s="301">
        <f t="shared" si="24"/>
        <v>0</v>
      </c>
      <c r="T119" s="301">
        <f t="shared" si="24"/>
        <v>0</v>
      </c>
      <c r="U119" s="301">
        <f t="shared" si="24"/>
        <v>0</v>
      </c>
      <c r="V119" s="301">
        <f t="shared" si="24"/>
        <v>0</v>
      </c>
      <c r="W119" s="301">
        <f t="shared" si="24"/>
        <v>0</v>
      </c>
      <c r="X119" s="301">
        <f t="shared" si="24"/>
        <v>0</v>
      </c>
      <c r="Y119" s="301">
        <f t="shared" si="24"/>
        <v>0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</v>
      </c>
      <c r="C120" s="302">
        <f t="shared" si="25"/>
        <v>0</v>
      </c>
      <c r="D120" s="302">
        <f t="shared" si="25"/>
        <v>0</v>
      </c>
      <c r="E120" s="302">
        <f t="shared" si="25"/>
        <v>0</v>
      </c>
      <c r="F120" s="302">
        <f t="shared" si="25"/>
        <v>0</v>
      </c>
      <c r="G120" s="302">
        <f t="shared" si="25"/>
        <v>0</v>
      </c>
      <c r="H120" s="302">
        <f t="shared" si="25"/>
        <v>0</v>
      </c>
      <c r="I120" s="302">
        <f t="shared" si="25"/>
        <v>0</v>
      </c>
      <c r="J120" s="302">
        <f t="shared" si="25"/>
        <v>0</v>
      </c>
      <c r="K120" s="302">
        <f t="shared" si="25"/>
        <v>0</v>
      </c>
      <c r="L120" s="302">
        <f t="shared" si="25"/>
        <v>0</v>
      </c>
      <c r="M120" s="302">
        <f t="shared" si="25"/>
        <v>0</v>
      </c>
      <c r="N120" s="302">
        <f t="shared" si="25"/>
        <v>0</v>
      </c>
      <c r="O120" s="302">
        <f t="shared" si="25"/>
        <v>0</v>
      </c>
      <c r="P120" s="302">
        <f t="shared" si="25"/>
        <v>0</v>
      </c>
      <c r="Q120" s="302">
        <f t="shared" si="25"/>
        <v>0</v>
      </c>
      <c r="R120" s="302">
        <f t="shared" si="25"/>
        <v>0</v>
      </c>
      <c r="S120" s="302">
        <f t="shared" si="25"/>
        <v>0</v>
      </c>
      <c r="T120" s="302">
        <f t="shared" si="25"/>
        <v>0</v>
      </c>
      <c r="U120" s="302">
        <f t="shared" si="25"/>
        <v>0</v>
      </c>
      <c r="V120" s="302">
        <f t="shared" si="25"/>
        <v>0</v>
      </c>
      <c r="W120" s="302">
        <f t="shared" si="25"/>
        <v>0</v>
      </c>
      <c r="X120" s="302">
        <f t="shared" si="25"/>
        <v>0</v>
      </c>
      <c r="Y120" s="302">
        <f t="shared" si="25"/>
        <v>0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</v>
      </c>
      <c r="C122" s="301">
        <f t="shared" si="27"/>
        <v>0</v>
      </c>
      <c r="D122" s="301">
        <f t="shared" si="27"/>
        <v>0</v>
      </c>
      <c r="E122" s="301">
        <f t="shared" si="27"/>
        <v>0</v>
      </c>
      <c r="F122" s="301">
        <f t="shared" si="27"/>
        <v>0</v>
      </c>
      <c r="G122" s="301">
        <f t="shared" si="27"/>
        <v>0</v>
      </c>
      <c r="H122" s="301">
        <f t="shared" si="27"/>
        <v>0</v>
      </c>
      <c r="I122" s="301">
        <f t="shared" si="27"/>
        <v>0</v>
      </c>
      <c r="J122" s="301">
        <f t="shared" si="27"/>
        <v>0</v>
      </c>
      <c r="K122" s="301">
        <f t="shared" si="27"/>
        <v>0</v>
      </c>
      <c r="L122" s="301">
        <f t="shared" si="27"/>
        <v>0</v>
      </c>
      <c r="M122" s="301">
        <f t="shared" si="27"/>
        <v>0</v>
      </c>
      <c r="N122" s="301">
        <f t="shared" si="27"/>
        <v>0</v>
      </c>
      <c r="O122" s="301">
        <f t="shared" si="27"/>
        <v>0</v>
      </c>
      <c r="P122" s="301">
        <f t="shared" si="27"/>
        <v>0</v>
      </c>
      <c r="Q122" s="301">
        <f t="shared" si="27"/>
        <v>0</v>
      </c>
      <c r="R122" s="301">
        <f t="shared" si="27"/>
        <v>0</v>
      </c>
      <c r="S122" s="301">
        <f t="shared" si="27"/>
        <v>0</v>
      </c>
      <c r="T122" s="301">
        <f t="shared" si="27"/>
        <v>0</v>
      </c>
      <c r="U122" s="301">
        <f t="shared" si="27"/>
        <v>0</v>
      </c>
      <c r="V122" s="301">
        <f t="shared" si="27"/>
        <v>0</v>
      </c>
      <c r="W122" s="301">
        <f t="shared" si="27"/>
        <v>0</v>
      </c>
      <c r="X122" s="301">
        <f t="shared" si="27"/>
        <v>0</v>
      </c>
      <c r="Y122" s="301">
        <f t="shared" si="27"/>
        <v>0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</v>
      </c>
      <c r="C123" s="302">
        <f t="shared" si="28"/>
        <v>0</v>
      </c>
      <c r="D123" s="302">
        <f t="shared" si="28"/>
        <v>0</v>
      </c>
      <c r="E123" s="302">
        <f t="shared" si="28"/>
        <v>0</v>
      </c>
      <c r="F123" s="302">
        <f t="shared" si="28"/>
        <v>0</v>
      </c>
      <c r="G123" s="302">
        <f t="shared" si="28"/>
        <v>0</v>
      </c>
      <c r="H123" s="302">
        <f t="shared" si="28"/>
        <v>0</v>
      </c>
      <c r="I123" s="302">
        <f t="shared" si="28"/>
        <v>0</v>
      </c>
      <c r="J123" s="302">
        <f t="shared" si="28"/>
        <v>0</v>
      </c>
      <c r="K123" s="302">
        <f t="shared" si="28"/>
        <v>0</v>
      </c>
      <c r="L123" s="302">
        <f t="shared" si="28"/>
        <v>0</v>
      </c>
      <c r="M123" s="302">
        <f t="shared" si="28"/>
        <v>0</v>
      </c>
      <c r="N123" s="302">
        <f t="shared" si="28"/>
        <v>0</v>
      </c>
      <c r="O123" s="302">
        <f t="shared" si="28"/>
        <v>0</v>
      </c>
      <c r="P123" s="302">
        <f t="shared" si="28"/>
        <v>0</v>
      </c>
      <c r="Q123" s="302">
        <f t="shared" si="28"/>
        <v>0</v>
      </c>
      <c r="R123" s="302">
        <f t="shared" si="28"/>
        <v>0</v>
      </c>
      <c r="S123" s="302">
        <f t="shared" si="28"/>
        <v>0</v>
      </c>
      <c r="T123" s="302">
        <f t="shared" si="28"/>
        <v>0</v>
      </c>
      <c r="U123" s="302">
        <f t="shared" si="28"/>
        <v>0</v>
      </c>
      <c r="V123" s="302">
        <f t="shared" si="28"/>
        <v>0</v>
      </c>
      <c r="W123" s="302">
        <f t="shared" si="28"/>
        <v>0</v>
      </c>
      <c r="X123" s="302">
        <f t="shared" si="28"/>
        <v>0</v>
      </c>
      <c r="Y123" s="302">
        <f t="shared" si="28"/>
        <v>0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</v>
      </c>
      <c r="C126" s="232">
        <f t="shared" si="30"/>
        <v>0</v>
      </c>
      <c r="D126" s="232">
        <f t="shared" si="30"/>
        <v>0</v>
      </c>
      <c r="E126" s="232">
        <f t="shared" si="30"/>
        <v>0</v>
      </c>
      <c r="F126" s="232">
        <f t="shared" si="30"/>
        <v>0</v>
      </c>
      <c r="G126" s="232">
        <f t="shared" si="30"/>
        <v>0</v>
      </c>
      <c r="H126" s="232">
        <f t="shared" si="30"/>
        <v>0</v>
      </c>
      <c r="I126" s="232">
        <f t="shared" si="30"/>
        <v>0</v>
      </c>
      <c r="J126" s="232">
        <f t="shared" si="30"/>
        <v>0</v>
      </c>
      <c r="K126" s="232">
        <f t="shared" si="30"/>
        <v>0</v>
      </c>
      <c r="L126" s="232">
        <f t="shared" si="30"/>
        <v>0.99999999999999967</v>
      </c>
      <c r="M126" s="232">
        <f t="shared" si="30"/>
        <v>1.0000000000000004</v>
      </c>
      <c r="N126" s="232">
        <f t="shared" si="30"/>
        <v>1.0000000000000004</v>
      </c>
      <c r="O126" s="232">
        <f t="shared" si="30"/>
        <v>1.0000000000000004</v>
      </c>
      <c r="P126" s="232">
        <f t="shared" si="30"/>
        <v>0.99999999999999978</v>
      </c>
      <c r="Q126" s="232">
        <f t="shared" si="30"/>
        <v>0.99999999999999978</v>
      </c>
      <c r="R126" s="232">
        <f t="shared" si="30"/>
        <v>0.99999999999999989</v>
      </c>
      <c r="S126" s="232">
        <f t="shared" si="30"/>
        <v>0.99999999999999989</v>
      </c>
      <c r="T126" s="232">
        <f t="shared" si="30"/>
        <v>1.0000000000000004</v>
      </c>
      <c r="U126" s="232">
        <f t="shared" si="30"/>
        <v>0.99999999999999989</v>
      </c>
      <c r="V126" s="232">
        <f t="shared" si="30"/>
        <v>0.99999999999999989</v>
      </c>
      <c r="W126" s="232">
        <f t="shared" si="30"/>
        <v>1</v>
      </c>
      <c r="X126" s="232">
        <f t="shared" si="30"/>
        <v>0.99999999999999978</v>
      </c>
      <c r="Y126" s="232">
        <f t="shared" si="30"/>
        <v>0.99999999999999978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2.5985786048118551E-2</v>
      </c>
      <c r="M127" s="299">
        <f t="shared" si="31"/>
        <v>2.5985786048118572E-2</v>
      </c>
      <c r="N127" s="299">
        <f t="shared" si="31"/>
        <v>2.5985786048118572E-2</v>
      </c>
      <c r="O127" s="299">
        <f t="shared" si="31"/>
        <v>2.5985786048118572E-2</v>
      </c>
      <c r="P127" s="299">
        <f t="shared" si="31"/>
        <v>2.5985786048118558E-2</v>
      </c>
      <c r="Q127" s="299">
        <f t="shared" si="31"/>
        <v>2.5985786048118558E-2</v>
      </c>
      <c r="R127" s="299">
        <f t="shared" si="31"/>
        <v>2.5985786048118558E-2</v>
      </c>
      <c r="S127" s="299">
        <f t="shared" si="31"/>
        <v>2.5985786048118558E-2</v>
      </c>
      <c r="T127" s="299">
        <f t="shared" si="31"/>
        <v>2.6091253312330358E-2</v>
      </c>
      <c r="U127" s="299">
        <f t="shared" si="31"/>
        <v>2.6101214404040004E-2</v>
      </c>
      <c r="V127" s="299">
        <f t="shared" si="31"/>
        <v>2.6091703310951064E-2</v>
      </c>
      <c r="W127" s="299">
        <f t="shared" si="31"/>
        <v>2.6093725683682366E-2</v>
      </c>
      <c r="X127" s="299">
        <f t="shared" si="31"/>
        <v>2.6111824613703375E-2</v>
      </c>
      <c r="Y127" s="299">
        <f t="shared" si="31"/>
        <v>2.6099899273927894E-2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3.2301599141811464E-3</v>
      </c>
      <c r="M128" s="233">
        <f t="shared" si="32"/>
        <v>3.2301599141811481E-3</v>
      </c>
      <c r="N128" s="233">
        <f t="shared" si="32"/>
        <v>3.2301599141811481E-3</v>
      </c>
      <c r="O128" s="233">
        <f t="shared" si="32"/>
        <v>3.2301599141811481E-3</v>
      </c>
      <c r="P128" s="233">
        <f t="shared" si="32"/>
        <v>3.2301599141811464E-3</v>
      </c>
      <c r="Q128" s="233">
        <f t="shared" si="32"/>
        <v>3.2301599141811464E-3</v>
      </c>
      <c r="R128" s="233">
        <f t="shared" si="32"/>
        <v>3.2301599141811455E-3</v>
      </c>
      <c r="S128" s="233">
        <f t="shared" si="32"/>
        <v>3.2301599141811477E-3</v>
      </c>
      <c r="T128" s="233">
        <f t="shared" si="32"/>
        <v>3.2432700093879825E-3</v>
      </c>
      <c r="U128" s="233">
        <f t="shared" si="32"/>
        <v>3.2445082216584291E-3</v>
      </c>
      <c r="V128" s="233">
        <f t="shared" si="32"/>
        <v>3.2433259464107588E-3</v>
      </c>
      <c r="W128" s="233">
        <f t="shared" si="32"/>
        <v>3.2435773372024826E-3</v>
      </c>
      <c r="X128" s="233">
        <f t="shared" si="32"/>
        <v>3.2458271224556656E-3</v>
      </c>
      <c r="Y128" s="233">
        <f t="shared" si="32"/>
        <v>3.2443447445728319E-3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0.12380634150525177</v>
      </c>
      <c r="M129" s="233">
        <f t="shared" si="33"/>
        <v>0.12380634150525187</v>
      </c>
      <c r="N129" s="233">
        <f t="shared" si="33"/>
        <v>0.12380634150525187</v>
      </c>
      <c r="O129" s="233">
        <f t="shared" si="33"/>
        <v>0.12380634150525187</v>
      </c>
      <c r="P129" s="233">
        <f t="shared" si="33"/>
        <v>0.1238063415052518</v>
      </c>
      <c r="Q129" s="233">
        <f t="shared" si="33"/>
        <v>0.1238063415052518</v>
      </c>
      <c r="R129" s="233">
        <f t="shared" si="33"/>
        <v>0.1238063415052518</v>
      </c>
      <c r="S129" s="233">
        <f t="shared" si="33"/>
        <v>0.1238063415052518</v>
      </c>
      <c r="T129" s="233">
        <f t="shared" si="33"/>
        <v>0.12430882836889531</v>
      </c>
      <c r="U129" s="233">
        <f t="shared" si="33"/>
        <v>0.12435628686484715</v>
      </c>
      <c r="V129" s="233">
        <f t="shared" si="33"/>
        <v>0.12431097233647857</v>
      </c>
      <c r="W129" s="233">
        <f t="shared" si="33"/>
        <v>0.12432060770284992</v>
      </c>
      <c r="X129" s="233">
        <f t="shared" si="33"/>
        <v>0.12440683800994598</v>
      </c>
      <c r="Y129" s="233">
        <f t="shared" si="33"/>
        <v>0.12435002107602389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4.4055687560213476E-2</v>
      </c>
      <c r="M130" s="233">
        <f t="shared" si="34"/>
        <v>4.4055687560213518E-2</v>
      </c>
      <c r="N130" s="233">
        <f t="shared" si="34"/>
        <v>4.4055687560213518E-2</v>
      </c>
      <c r="O130" s="233">
        <f t="shared" si="34"/>
        <v>4.4055687560213518E-2</v>
      </c>
      <c r="P130" s="233">
        <f t="shared" si="34"/>
        <v>4.4055687560213483E-2</v>
      </c>
      <c r="Q130" s="233">
        <f t="shared" si="34"/>
        <v>4.4055687560213483E-2</v>
      </c>
      <c r="R130" s="233">
        <f t="shared" si="34"/>
        <v>4.405568756021349E-2</v>
      </c>
      <c r="S130" s="233">
        <f t="shared" si="34"/>
        <v>4.4055687560213511E-2</v>
      </c>
      <c r="T130" s="233">
        <f t="shared" si="34"/>
        <v>4.4234494267516543E-2</v>
      </c>
      <c r="U130" s="233">
        <f t="shared" si="34"/>
        <v>4.4251382066996872E-2</v>
      </c>
      <c r="V130" s="233">
        <f t="shared" si="34"/>
        <v>4.4235257184543554E-2</v>
      </c>
      <c r="W130" s="233">
        <f t="shared" si="34"/>
        <v>4.4238685867478721E-2</v>
      </c>
      <c r="X130" s="233">
        <f t="shared" si="34"/>
        <v>4.4269370365715717E-2</v>
      </c>
      <c r="Y130" s="233">
        <f t="shared" si="34"/>
        <v>4.4249152426484431E-2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</v>
      </c>
      <c r="C131" s="300">
        <f t="shared" si="35"/>
        <v>0</v>
      </c>
      <c r="D131" s="300">
        <f t="shared" si="35"/>
        <v>0</v>
      </c>
      <c r="E131" s="300">
        <f t="shared" si="35"/>
        <v>0</v>
      </c>
      <c r="F131" s="300">
        <f t="shared" si="35"/>
        <v>0</v>
      </c>
      <c r="G131" s="300">
        <f t="shared" si="35"/>
        <v>0</v>
      </c>
      <c r="H131" s="300">
        <f t="shared" si="35"/>
        <v>0</v>
      </c>
      <c r="I131" s="300">
        <f t="shared" si="35"/>
        <v>0</v>
      </c>
      <c r="J131" s="300">
        <f t="shared" si="35"/>
        <v>0</v>
      </c>
      <c r="K131" s="300">
        <f t="shared" si="35"/>
        <v>0</v>
      </c>
      <c r="L131" s="300">
        <f t="shared" si="35"/>
        <v>0.27155386811680027</v>
      </c>
      <c r="M131" s="300">
        <f t="shared" si="35"/>
        <v>0.27155386811680038</v>
      </c>
      <c r="N131" s="300">
        <f t="shared" si="35"/>
        <v>0.27155386811680038</v>
      </c>
      <c r="O131" s="300">
        <f t="shared" si="35"/>
        <v>0.27155386811680038</v>
      </c>
      <c r="P131" s="300">
        <f t="shared" si="35"/>
        <v>0.27155386811680021</v>
      </c>
      <c r="Q131" s="300">
        <f t="shared" si="35"/>
        <v>0.27155386811680021</v>
      </c>
      <c r="R131" s="300">
        <f t="shared" si="35"/>
        <v>0.27155386811680021</v>
      </c>
      <c r="S131" s="300">
        <f t="shared" si="35"/>
        <v>0.27155386811680016</v>
      </c>
      <c r="T131" s="300">
        <f t="shared" si="35"/>
        <v>0.27144762088226543</v>
      </c>
      <c r="U131" s="300">
        <f t="shared" si="35"/>
        <v>0.27160911890224992</v>
      </c>
      <c r="V131" s="300">
        <f t="shared" si="35"/>
        <v>0.2714548037364613</v>
      </c>
      <c r="W131" s="300">
        <f t="shared" si="35"/>
        <v>0.27148734099756827</v>
      </c>
      <c r="X131" s="300">
        <f t="shared" si="35"/>
        <v>0.27178517793126145</v>
      </c>
      <c r="Y131" s="300">
        <f t="shared" si="35"/>
        <v>0.27158758481430423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0.53136815685543448</v>
      </c>
      <c r="M132" s="235">
        <f t="shared" si="36"/>
        <v>0.53136815685543481</v>
      </c>
      <c r="N132" s="235">
        <f t="shared" si="36"/>
        <v>0.53136815685543481</v>
      </c>
      <c r="O132" s="235">
        <f t="shared" si="36"/>
        <v>0.53136815685543481</v>
      </c>
      <c r="P132" s="235">
        <f t="shared" si="36"/>
        <v>0.53136815685543459</v>
      </c>
      <c r="Q132" s="235">
        <f t="shared" si="36"/>
        <v>0.53136815685543459</v>
      </c>
      <c r="R132" s="235">
        <f t="shared" si="36"/>
        <v>0.5313681568554347</v>
      </c>
      <c r="S132" s="235">
        <f t="shared" si="36"/>
        <v>0.5313681568554347</v>
      </c>
      <c r="T132" s="235">
        <f t="shared" si="36"/>
        <v>0.53067453315960467</v>
      </c>
      <c r="U132" s="235">
        <f t="shared" si="36"/>
        <v>0.53043748954020753</v>
      </c>
      <c r="V132" s="235">
        <f t="shared" si="36"/>
        <v>0.53066393748515461</v>
      </c>
      <c r="W132" s="235">
        <f t="shared" si="36"/>
        <v>0.53061606241121828</v>
      </c>
      <c r="X132" s="235">
        <f t="shared" si="36"/>
        <v>0.53018096195691755</v>
      </c>
      <c r="Y132" s="235">
        <f t="shared" si="36"/>
        <v>0.53046899766468647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X136" s="322">
        <f>IF(X$5=0,0,X$5/PPA_fec!X$5)</f>
        <v>0</v>
      </c>
      <c r="Y136" s="322">
        <f>IF(Y$5=0,0,Y$5/PPA_fec!Y$5)</f>
        <v>0</v>
      </c>
      <c r="DA136" s="95"/>
    </row>
    <row r="137" spans="1:105" ht="12" customHeight="1" x14ac:dyDescent="0.25">
      <c r="A137" s="55" t="s">
        <v>91</v>
      </c>
      <c r="B137" s="305">
        <f>IF(B$6=0,0,B$6/PPA_fec!B$6)</f>
        <v>0</v>
      </c>
      <c r="C137" s="305">
        <f>IF(C$6=0,0,C$6/PPA_fec!C$6)</f>
        <v>0</v>
      </c>
      <c r="D137" s="305">
        <f>IF(D$6=0,0,D$6/PPA_fec!D$6)</f>
        <v>0</v>
      </c>
      <c r="E137" s="305">
        <f>IF(E$6=0,0,E$6/PPA_fec!E$6)</f>
        <v>0</v>
      </c>
      <c r="F137" s="305">
        <f>IF(F$6=0,0,F$6/PPA_fec!F$6)</f>
        <v>0</v>
      </c>
      <c r="G137" s="305">
        <f>IF(G$6=0,0,G$6/PPA_fec!G$6)</f>
        <v>0</v>
      </c>
      <c r="H137" s="305">
        <f>IF(H$6=0,0,H$6/PPA_fec!H$6)</f>
        <v>0</v>
      </c>
      <c r="I137" s="305">
        <f>IF(I$6=0,0,I$6/PPA_fec!I$6)</f>
        <v>0</v>
      </c>
      <c r="J137" s="305">
        <f>IF(J$6=0,0,J$6/PPA_fec!J$6)</f>
        <v>0</v>
      </c>
      <c r="K137" s="305">
        <f>IF(K$6=0,0,K$6/PPA_fec!K$6)</f>
        <v>0</v>
      </c>
      <c r="L137" s="305">
        <f>IF(L$6=0,0,L$6/PPA_fec!L$6)</f>
        <v>0</v>
      </c>
      <c r="M137" s="305">
        <f>IF(M$6=0,0,M$6/PPA_fec!M$6)</f>
        <v>0</v>
      </c>
      <c r="N137" s="305">
        <f>IF(N$6=0,0,N$6/PPA_fec!N$6)</f>
        <v>0</v>
      </c>
      <c r="O137" s="305">
        <f>IF(O$6=0,0,O$6/PPA_fec!O$6)</f>
        <v>0</v>
      </c>
      <c r="P137" s="305">
        <f>IF(P$6=0,0,P$6/PPA_fec!P$6)</f>
        <v>0</v>
      </c>
      <c r="Q137" s="305">
        <f>IF(Q$6=0,0,Q$6/PPA_fec!Q$6)</f>
        <v>0</v>
      </c>
      <c r="R137" s="305">
        <f>IF(R$6=0,0,R$6/PPA_fec!R$6)</f>
        <v>0</v>
      </c>
      <c r="S137" s="305">
        <f>IF(S$6=0,0,S$6/PPA_fec!S$6)</f>
        <v>0</v>
      </c>
      <c r="T137" s="305">
        <f>IF(T$6=0,0,T$6/PPA_fec!T$6)</f>
        <v>0</v>
      </c>
      <c r="U137" s="305">
        <f>IF(U$6=0,0,U$6/PPA_fec!U$6)</f>
        <v>0</v>
      </c>
      <c r="V137" s="305">
        <f>IF(V$6=0,0,V$6/PPA_fec!V$6)</f>
        <v>0</v>
      </c>
      <c r="W137" s="305">
        <f>IF(W$6=0,0,W$6/PPA_fec!W$6)</f>
        <v>0</v>
      </c>
      <c r="X137" s="305">
        <f>IF(X$6=0,0,X$6/PPA_fec!X$6)</f>
        <v>0</v>
      </c>
      <c r="Y137" s="305">
        <f>IF(Y$6=0,0,Y$6/PPA_fec!Y$6)</f>
        <v>0</v>
      </c>
      <c r="DA137" s="76"/>
    </row>
    <row r="138" spans="1:105" ht="12" customHeight="1" x14ac:dyDescent="0.25">
      <c r="A138" s="173" t="s">
        <v>92</v>
      </c>
      <c r="B138" s="306">
        <f>IF(B$7=0,0,B$7/PPA_fec!B$7)</f>
        <v>0</v>
      </c>
      <c r="C138" s="306">
        <f>IF(C$7=0,0,C$7/PPA_fec!C$7)</f>
        <v>0</v>
      </c>
      <c r="D138" s="306">
        <f>IF(D$7=0,0,D$7/PPA_fec!D$7)</f>
        <v>0</v>
      </c>
      <c r="E138" s="306">
        <f>IF(E$7=0,0,E$7/PPA_fec!E$7)</f>
        <v>0</v>
      </c>
      <c r="F138" s="306">
        <f>IF(F$7=0,0,F$7/PPA_fec!F$7)</f>
        <v>0</v>
      </c>
      <c r="G138" s="306">
        <f>IF(G$7=0,0,G$7/PPA_fec!G$7)</f>
        <v>0</v>
      </c>
      <c r="H138" s="306">
        <f>IF(H$7=0,0,H$7/PPA_fec!H$7)</f>
        <v>0</v>
      </c>
      <c r="I138" s="306">
        <f>IF(I$7=0,0,I$7/PPA_fec!I$7)</f>
        <v>0</v>
      </c>
      <c r="J138" s="306">
        <f>IF(J$7=0,0,J$7/PPA_fec!J$7)</f>
        <v>0</v>
      </c>
      <c r="K138" s="306">
        <f>IF(K$7=0,0,K$7/PPA_fec!K$7)</f>
        <v>0</v>
      </c>
      <c r="L138" s="306">
        <f>IF(L$7=0,0,L$7/PPA_fec!L$7)</f>
        <v>0</v>
      </c>
      <c r="M138" s="306">
        <f>IF(M$7=0,0,M$7/PPA_fec!M$7)</f>
        <v>0</v>
      </c>
      <c r="N138" s="306">
        <f>IF(N$7=0,0,N$7/PPA_fec!N$7)</f>
        <v>0</v>
      </c>
      <c r="O138" s="306">
        <f>IF(O$7=0,0,O$7/PPA_fec!O$7)</f>
        <v>0</v>
      </c>
      <c r="P138" s="306">
        <f>IF(P$7=0,0,P$7/PPA_fec!P$7)</f>
        <v>0</v>
      </c>
      <c r="Q138" s="306">
        <f>IF(Q$7=0,0,Q$7/PPA_fec!Q$7)</f>
        <v>0</v>
      </c>
      <c r="R138" s="306">
        <f>IF(R$7=0,0,R$7/PPA_fec!R$7)</f>
        <v>0</v>
      </c>
      <c r="S138" s="306">
        <f>IF(S$7=0,0,S$7/PPA_fec!S$7)</f>
        <v>0</v>
      </c>
      <c r="T138" s="306">
        <f>IF(T$7=0,0,T$7/PPA_fec!T$7)</f>
        <v>0</v>
      </c>
      <c r="U138" s="306">
        <f>IF(U$7=0,0,U$7/PPA_fec!U$7)</f>
        <v>0</v>
      </c>
      <c r="V138" s="306">
        <f>IF(V$7=0,0,V$7/PPA_fec!V$7)</f>
        <v>0</v>
      </c>
      <c r="W138" s="306">
        <f>IF(W$7=0,0,W$7/PPA_fec!W$7)</f>
        <v>0</v>
      </c>
      <c r="X138" s="306">
        <f>IF(X$7=0,0,X$7/PPA_fec!X$7)</f>
        <v>0</v>
      </c>
      <c r="Y138" s="306">
        <f>IF(Y$7=0,0,Y$7/PPA_fec!Y$7)</f>
        <v>0</v>
      </c>
      <c r="DA138" s="77"/>
    </row>
    <row r="139" spans="1:105" ht="12" customHeight="1" x14ac:dyDescent="0.25">
      <c r="A139" s="173" t="s">
        <v>93</v>
      </c>
      <c r="B139" s="306">
        <f>IF(B$8=0,0,B$8/PPA_fec!B$8)</f>
        <v>0</v>
      </c>
      <c r="C139" s="306">
        <f>IF(C$8=0,0,C$8/PPA_fec!C$8)</f>
        <v>0</v>
      </c>
      <c r="D139" s="306">
        <f>IF(D$8=0,0,D$8/PPA_fec!D$8)</f>
        <v>0</v>
      </c>
      <c r="E139" s="306">
        <f>IF(E$8=0,0,E$8/PPA_fec!E$8)</f>
        <v>0</v>
      </c>
      <c r="F139" s="306">
        <f>IF(F$8=0,0,F$8/PPA_fec!F$8)</f>
        <v>0</v>
      </c>
      <c r="G139" s="306">
        <f>IF(G$8=0,0,G$8/PPA_fec!G$8)</f>
        <v>0</v>
      </c>
      <c r="H139" s="306">
        <f>IF(H$8=0,0,H$8/PPA_fec!H$8)</f>
        <v>0</v>
      </c>
      <c r="I139" s="306">
        <f>IF(I$8=0,0,I$8/PPA_fec!I$8)</f>
        <v>0</v>
      </c>
      <c r="J139" s="306">
        <f>IF(J$8=0,0,J$8/PPA_fec!J$8)</f>
        <v>0</v>
      </c>
      <c r="K139" s="306">
        <f>IF(K$8=0,0,K$8/PPA_fec!K$8)</f>
        <v>0</v>
      </c>
      <c r="L139" s="306">
        <f>IF(L$8=0,0,L$8/PPA_fec!L$8)</f>
        <v>0</v>
      </c>
      <c r="M139" s="306">
        <f>IF(M$8=0,0,M$8/PPA_fec!M$8)</f>
        <v>0</v>
      </c>
      <c r="N139" s="306">
        <f>IF(N$8=0,0,N$8/PPA_fec!N$8)</f>
        <v>0</v>
      </c>
      <c r="O139" s="306">
        <f>IF(O$8=0,0,O$8/PPA_fec!O$8)</f>
        <v>0</v>
      </c>
      <c r="P139" s="306">
        <f>IF(P$8=0,0,P$8/PPA_fec!P$8)</f>
        <v>0</v>
      </c>
      <c r="Q139" s="306">
        <f>IF(Q$8=0,0,Q$8/PPA_fec!Q$8)</f>
        <v>0</v>
      </c>
      <c r="R139" s="306">
        <f>IF(R$8=0,0,R$8/PPA_fec!R$8)</f>
        <v>0</v>
      </c>
      <c r="S139" s="306">
        <f>IF(S$8=0,0,S$8/PPA_fec!S$8)</f>
        <v>0</v>
      </c>
      <c r="T139" s="306">
        <f>IF(T$8=0,0,T$8/PPA_fec!T$8)</f>
        <v>0</v>
      </c>
      <c r="U139" s="306">
        <f>IF(U$8=0,0,U$8/PPA_fec!U$8)</f>
        <v>0</v>
      </c>
      <c r="V139" s="306">
        <f>IF(V$8=0,0,V$8/PPA_fec!V$8)</f>
        <v>0</v>
      </c>
      <c r="W139" s="306">
        <f>IF(W$8=0,0,W$8/PPA_fec!W$8)</f>
        <v>0</v>
      </c>
      <c r="X139" s="306">
        <f>IF(X$8=0,0,X$8/PPA_fec!X$8)</f>
        <v>0</v>
      </c>
      <c r="Y139" s="306">
        <f>IF(Y$8=0,0,Y$8/PPA_fec!Y$8)</f>
        <v>0</v>
      </c>
      <c r="DA139" s="77"/>
    </row>
    <row r="140" spans="1:105" ht="12" customHeight="1" x14ac:dyDescent="0.25">
      <c r="A140" s="173" t="s">
        <v>94</v>
      </c>
      <c r="B140" s="306">
        <f>IF(B$9=0,0,B$9/PPA_fec!B$9)</f>
        <v>0</v>
      </c>
      <c r="C140" s="306">
        <f>IF(C$9=0,0,C$9/PPA_fec!C$9)</f>
        <v>0</v>
      </c>
      <c r="D140" s="306">
        <f>IF(D$9=0,0,D$9/PPA_fec!D$9)</f>
        <v>0</v>
      </c>
      <c r="E140" s="306">
        <f>IF(E$9=0,0,E$9/PPA_fec!E$9)</f>
        <v>0</v>
      </c>
      <c r="F140" s="306">
        <f>IF(F$9=0,0,F$9/PPA_fec!F$9)</f>
        <v>0</v>
      </c>
      <c r="G140" s="306">
        <f>IF(G$9=0,0,G$9/PPA_fec!G$9)</f>
        <v>0</v>
      </c>
      <c r="H140" s="306">
        <f>IF(H$9=0,0,H$9/PPA_fec!H$9)</f>
        <v>0</v>
      </c>
      <c r="I140" s="306">
        <f>IF(I$9=0,0,I$9/PPA_fec!I$9)</f>
        <v>0</v>
      </c>
      <c r="J140" s="306">
        <f>IF(J$9=0,0,J$9/PPA_fec!J$9)</f>
        <v>0</v>
      </c>
      <c r="K140" s="306">
        <f>IF(K$9=0,0,K$9/PPA_fec!K$9)</f>
        <v>0</v>
      </c>
      <c r="L140" s="306">
        <f>IF(L$9=0,0,L$9/PPA_fec!L$9)</f>
        <v>0</v>
      </c>
      <c r="M140" s="306">
        <f>IF(M$9=0,0,M$9/PPA_fec!M$9)</f>
        <v>0</v>
      </c>
      <c r="N140" s="306">
        <f>IF(N$9=0,0,N$9/PPA_fec!N$9)</f>
        <v>0</v>
      </c>
      <c r="O140" s="306">
        <f>IF(O$9=0,0,O$9/PPA_fec!O$9)</f>
        <v>0</v>
      </c>
      <c r="P140" s="306">
        <f>IF(P$9=0,0,P$9/PPA_fec!P$9)</f>
        <v>0</v>
      </c>
      <c r="Q140" s="306">
        <f>IF(Q$9=0,0,Q$9/PPA_fec!Q$9)</f>
        <v>0</v>
      </c>
      <c r="R140" s="306">
        <f>IF(R$9=0,0,R$9/PPA_fec!R$9)</f>
        <v>0</v>
      </c>
      <c r="S140" s="306">
        <f>IF(S$9=0,0,S$9/PPA_fec!S$9)</f>
        <v>0</v>
      </c>
      <c r="T140" s="306">
        <f>IF(T$9=0,0,T$9/PPA_fec!T$9)</f>
        <v>0</v>
      </c>
      <c r="U140" s="306">
        <f>IF(U$9=0,0,U$9/PPA_fec!U$9)</f>
        <v>0</v>
      </c>
      <c r="V140" s="306">
        <f>IF(V$9=0,0,V$9/PPA_fec!V$9)</f>
        <v>0</v>
      </c>
      <c r="W140" s="306">
        <f>IF(W$9=0,0,W$9/PPA_fec!W$9)</f>
        <v>0</v>
      </c>
      <c r="X140" s="306">
        <f>IF(X$9=0,0,X$9/PPA_fec!X$9)</f>
        <v>0</v>
      </c>
      <c r="Y140" s="306">
        <f>IF(Y$9=0,0,Y$9/PPA_fec!Y$9)</f>
        <v>0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</v>
      </c>
      <c r="C141" s="307">
        <f>IF(C$10=0,0,C$10/PPA_fec!C$10)</f>
        <v>0</v>
      </c>
      <c r="D141" s="307">
        <f>IF(D$10=0,0,D$10/PPA_fec!D$10)</f>
        <v>0</v>
      </c>
      <c r="E141" s="307">
        <f>IF(E$10=0,0,E$10/PPA_fec!E$10)</f>
        <v>0</v>
      </c>
      <c r="F141" s="307">
        <f>IF(F$10=0,0,F$10/PPA_fec!F$10)</f>
        <v>0</v>
      </c>
      <c r="G141" s="307">
        <f>IF(G$10=0,0,G$10/PPA_fec!G$10)</f>
        <v>0</v>
      </c>
      <c r="H141" s="307">
        <f>IF(H$10=0,0,H$10/PPA_fec!H$10)</f>
        <v>0</v>
      </c>
      <c r="I141" s="307">
        <f>IF(I$10=0,0,I$10/PPA_fec!I$10)</f>
        <v>0</v>
      </c>
      <c r="J141" s="307">
        <f>IF(J$10=0,0,J$10/PPA_fec!J$10)</f>
        <v>0</v>
      </c>
      <c r="K141" s="307">
        <f>IF(K$10=0,0,K$10/PPA_fec!K$10)</f>
        <v>0</v>
      </c>
      <c r="L141" s="307">
        <f>IF(L$10=0,0,L$10/PPA_fec!L$10)</f>
        <v>0</v>
      </c>
      <c r="M141" s="307">
        <f>IF(M$10=0,0,M$10/PPA_fec!M$10)</f>
        <v>0</v>
      </c>
      <c r="N141" s="307">
        <f>IF(N$10=0,0,N$10/PPA_fec!N$10)</f>
        <v>0</v>
      </c>
      <c r="O141" s="307">
        <f>IF(O$10=0,0,O$10/PPA_fec!O$10)</f>
        <v>0</v>
      </c>
      <c r="P141" s="307">
        <f>IF(P$10=0,0,P$10/PPA_fec!P$10)</f>
        <v>0</v>
      </c>
      <c r="Q141" s="307">
        <f>IF(Q$10=0,0,Q$10/PPA_fec!Q$10)</f>
        <v>0</v>
      </c>
      <c r="R141" s="307">
        <f>IF(R$10=0,0,R$10/PPA_fec!R$10)</f>
        <v>0</v>
      </c>
      <c r="S141" s="307">
        <f>IF(S$10=0,0,S$10/PPA_fec!S$10)</f>
        <v>0</v>
      </c>
      <c r="T141" s="307">
        <f>IF(T$10=0,0,T$10/PPA_fec!T$10)</f>
        <v>0</v>
      </c>
      <c r="U141" s="307">
        <f>IF(U$10=0,0,U$10/PPA_fec!U$10)</f>
        <v>0</v>
      </c>
      <c r="V141" s="307">
        <f>IF(V$10=0,0,V$10/PPA_fec!V$10)</f>
        <v>0</v>
      </c>
      <c r="W141" s="307">
        <f>IF(W$10=0,0,W$10/PPA_fec!W$10)</f>
        <v>0</v>
      </c>
      <c r="X141" s="307">
        <f>IF(X$10=0,0,X$10/PPA_fec!X$10)</f>
        <v>0</v>
      </c>
      <c r="Y141" s="307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</v>
      </c>
      <c r="C142" s="308">
        <f>IF(C$16=0,0,C$16/PPA_fec!C$16)</f>
        <v>0</v>
      </c>
      <c r="D142" s="308">
        <f>IF(D$16=0,0,D$16/PPA_fec!D$16)</f>
        <v>0</v>
      </c>
      <c r="E142" s="308">
        <f>IF(E$16=0,0,E$16/PPA_fec!E$16)</f>
        <v>0</v>
      </c>
      <c r="F142" s="308">
        <f>IF(F$16=0,0,F$16/PPA_fec!F$16)</f>
        <v>0</v>
      </c>
      <c r="G142" s="308">
        <f>IF(G$16=0,0,G$16/PPA_fec!G$16)</f>
        <v>0</v>
      </c>
      <c r="H142" s="308">
        <f>IF(H$16=0,0,H$16/PPA_fec!H$16)</f>
        <v>0</v>
      </c>
      <c r="I142" s="308">
        <f>IF(I$16=0,0,I$16/PPA_fec!I$16)</f>
        <v>0</v>
      </c>
      <c r="J142" s="308">
        <f>IF(J$16=0,0,J$16/PPA_fec!J$16)</f>
        <v>0</v>
      </c>
      <c r="K142" s="308">
        <f>IF(K$16=0,0,K$16/PPA_fec!K$16)</f>
        <v>0</v>
      </c>
      <c r="L142" s="308">
        <f>IF(L$16=0,0,L$16/PPA_fec!L$16)</f>
        <v>0</v>
      </c>
      <c r="M142" s="308">
        <f>IF(M$16=0,0,M$16/PPA_fec!M$16)</f>
        <v>0</v>
      </c>
      <c r="N142" s="308">
        <f>IF(N$16=0,0,N$16/PPA_fec!N$16)</f>
        <v>0</v>
      </c>
      <c r="O142" s="308">
        <f>IF(O$16=0,0,O$16/PPA_fec!O$16)</f>
        <v>0</v>
      </c>
      <c r="P142" s="308">
        <f>IF(P$16=0,0,P$16/PPA_fec!P$16)</f>
        <v>0</v>
      </c>
      <c r="Q142" s="308">
        <f>IF(Q$16=0,0,Q$16/PPA_fec!Q$16)</f>
        <v>0</v>
      </c>
      <c r="R142" s="308">
        <f>IF(R$16=0,0,R$16/PPA_fec!R$16)</f>
        <v>0</v>
      </c>
      <c r="S142" s="308">
        <f>IF(S$16=0,0,S$16/PPA_fec!S$16)</f>
        <v>0</v>
      </c>
      <c r="T142" s="308">
        <f>IF(T$16=0,0,T$16/PPA_fec!T$16)</f>
        <v>0</v>
      </c>
      <c r="U142" s="308">
        <f>IF(U$16=0,0,U$16/PPA_fec!U$16)</f>
        <v>0</v>
      </c>
      <c r="V142" s="308">
        <f>IF(V$16=0,0,V$16/PPA_fec!V$16)</f>
        <v>0</v>
      </c>
      <c r="W142" s="308">
        <f>IF(W$16=0,0,W$16/PPA_fec!W$16)</f>
        <v>0</v>
      </c>
      <c r="X142" s="308">
        <f>IF(X$16=0,0,X$16/PPA_fec!X$16)</f>
        <v>0</v>
      </c>
      <c r="Y142" s="308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</v>
      </c>
      <c r="C143" s="308">
        <f>IF(C$17=0,0,C$17/PPA_fec!C$17)</f>
        <v>0</v>
      </c>
      <c r="D143" s="308">
        <f>IF(D$17=0,0,D$17/PPA_fec!D$17)</f>
        <v>0</v>
      </c>
      <c r="E143" s="308">
        <f>IF(E$17=0,0,E$17/PPA_fec!E$17)</f>
        <v>0</v>
      </c>
      <c r="F143" s="308">
        <f>IF(F$17=0,0,F$17/PPA_fec!F$17)</f>
        <v>0</v>
      </c>
      <c r="G143" s="308">
        <f>IF(G$17=0,0,G$17/PPA_fec!G$17)</f>
        <v>0</v>
      </c>
      <c r="H143" s="308">
        <f>IF(H$17=0,0,H$17/PPA_fec!H$17)</f>
        <v>0</v>
      </c>
      <c r="I143" s="308">
        <f>IF(I$17=0,0,I$17/PPA_fec!I$17)</f>
        <v>0</v>
      </c>
      <c r="J143" s="308">
        <f>IF(J$17=0,0,J$17/PPA_fec!J$17)</f>
        <v>0</v>
      </c>
      <c r="K143" s="308">
        <f>IF(K$17=0,0,K$17/PPA_fec!K$17)</f>
        <v>0</v>
      </c>
      <c r="L143" s="308">
        <f>IF(L$17=0,0,L$17/PPA_fec!L$17)</f>
        <v>0</v>
      </c>
      <c r="M143" s="308">
        <f>IF(M$17=0,0,M$17/PPA_fec!M$17)</f>
        <v>0</v>
      </c>
      <c r="N143" s="308">
        <f>IF(N$17=0,0,N$17/PPA_fec!N$17)</f>
        <v>0</v>
      </c>
      <c r="O143" s="308">
        <f>IF(O$17=0,0,O$17/PPA_fec!O$17)</f>
        <v>0</v>
      </c>
      <c r="P143" s="308">
        <f>IF(P$17=0,0,P$17/PPA_fec!P$17)</f>
        <v>0</v>
      </c>
      <c r="Q143" s="308">
        <f>IF(Q$17=0,0,Q$17/PPA_fec!Q$17)</f>
        <v>0</v>
      </c>
      <c r="R143" s="308">
        <f>IF(R$17=0,0,R$17/PPA_fec!R$17)</f>
        <v>0</v>
      </c>
      <c r="S143" s="308">
        <f>IF(S$17=0,0,S$17/PPA_fec!S$17)</f>
        <v>0</v>
      </c>
      <c r="T143" s="308">
        <f>IF(T$17=0,0,T$17/PPA_fec!T$17)</f>
        <v>0</v>
      </c>
      <c r="U143" s="308">
        <f>IF(U$17=0,0,U$17/PPA_fec!U$17)</f>
        <v>0</v>
      </c>
      <c r="V143" s="308">
        <f>IF(V$17=0,0,V$17/PPA_fec!V$17)</f>
        <v>0</v>
      </c>
      <c r="W143" s="308">
        <f>IF(W$17=0,0,W$17/PPA_fec!W$17)</f>
        <v>0</v>
      </c>
      <c r="X143" s="308">
        <f>IF(X$17=0,0,X$17/PPA_fec!X$17)</f>
        <v>0</v>
      </c>
      <c r="Y143" s="308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</v>
      </c>
      <c r="C144" s="309">
        <f>IF(C$30=0,0,C$30/PPA_fec!C$30)</f>
        <v>0</v>
      </c>
      <c r="D144" s="309">
        <f>IF(D$30=0,0,D$30/PPA_fec!D$30)</f>
        <v>0</v>
      </c>
      <c r="E144" s="309">
        <f>IF(E$30=0,0,E$30/PPA_fec!E$30)</f>
        <v>0</v>
      </c>
      <c r="F144" s="309">
        <f>IF(F$30=0,0,F$30/PPA_fec!F$30)</f>
        <v>0</v>
      </c>
      <c r="G144" s="309">
        <f>IF(G$30=0,0,G$30/PPA_fec!G$30)</f>
        <v>0</v>
      </c>
      <c r="H144" s="309">
        <f>IF(H$30=0,0,H$30/PPA_fec!H$30)</f>
        <v>0</v>
      </c>
      <c r="I144" s="309">
        <f>IF(I$30=0,0,I$30/PPA_fec!I$30)</f>
        <v>0</v>
      </c>
      <c r="J144" s="309">
        <f>IF(J$30=0,0,J$30/PPA_fec!J$30)</f>
        <v>0</v>
      </c>
      <c r="K144" s="309">
        <f>IF(K$30=0,0,K$30/PPA_fec!K$30)</f>
        <v>0</v>
      </c>
      <c r="L144" s="309">
        <f>IF(L$30=0,0,L$30/PPA_fec!L$30)</f>
        <v>0</v>
      </c>
      <c r="M144" s="309">
        <f>IF(M$30=0,0,M$30/PPA_fec!M$30)</f>
        <v>0</v>
      </c>
      <c r="N144" s="309">
        <f>IF(N$30=0,0,N$30/PPA_fec!N$30)</f>
        <v>0</v>
      </c>
      <c r="O144" s="309">
        <f>IF(O$30=0,0,O$30/PPA_fec!O$30)</f>
        <v>0</v>
      </c>
      <c r="P144" s="309">
        <f>IF(P$30=0,0,P$30/PPA_fec!P$30)</f>
        <v>0</v>
      </c>
      <c r="Q144" s="309">
        <f>IF(Q$30=0,0,Q$30/PPA_fec!Q$30)</f>
        <v>0</v>
      </c>
      <c r="R144" s="309">
        <f>IF(R$30=0,0,R$30/PPA_fec!R$30)</f>
        <v>0</v>
      </c>
      <c r="S144" s="309">
        <f>IF(S$30=0,0,S$30/PPA_fec!S$30)</f>
        <v>0</v>
      </c>
      <c r="T144" s="309">
        <f>IF(T$30=0,0,T$30/PPA_fec!T$30)</f>
        <v>0</v>
      </c>
      <c r="U144" s="309">
        <f>IF(U$30=0,0,U$30/PPA_fec!U$30)</f>
        <v>0</v>
      </c>
      <c r="V144" s="309">
        <f>IF(V$30=0,0,V$30/PPA_fec!V$30)</f>
        <v>0</v>
      </c>
      <c r="W144" s="309">
        <f>IF(W$30=0,0,W$30/PPA_fec!W$30)</f>
        <v>0</v>
      </c>
      <c r="X144" s="309">
        <f>IF(X$30=0,0,X$30/PPA_fec!X$30)</f>
        <v>0</v>
      </c>
      <c r="Y144" s="309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</v>
      </c>
      <c r="C146" s="322">
        <f>IF(C$32=0,0,C$32/PPA_fec!C$32)</f>
        <v>0</v>
      </c>
      <c r="D146" s="322">
        <f>IF(D$32=0,0,D$32/PPA_fec!D$32)</f>
        <v>0</v>
      </c>
      <c r="E146" s="322">
        <f>IF(E$32=0,0,E$32/PPA_fec!E$32)</f>
        <v>0</v>
      </c>
      <c r="F146" s="322">
        <f>IF(F$32=0,0,F$32/PPA_fec!F$32)</f>
        <v>0</v>
      </c>
      <c r="G146" s="322">
        <f>IF(G$32=0,0,G$32/PPA_fec!G$32)</f>
        <v>0</v>
      </c>
      <c r="H146" s="322">
        <f>IF(H$32=0,0,H$32/PPA_fec!H$32)</f>
        <v>0</v>
      </c>
      <c r="I146" s="322">
        <f>IF(I$32=0,0,I$32/PPA_fec!I$32)</f>
        <v>0</v>
      </c>
      <c r="J146" s="322">
        <f>IF(J$32=0,0,J$32/PPA_fec!J$32)</f>
        <v>0</v>
      </c>
      <c r="K146" s="322">
        <f>IF(K$32=0,0,K$32/PPA_fec!K$32)</f>
        <v>0</v>
      </c>
      <c r="L146" s="322">
        <f>IF(L$32=0,0,L$32/PPA_fec!L$32)</f>
        <v>0</v>
      </c>
      <c r="M146" s="322">
        <f>IF(M$32=0,0,M$32/PPA_fec!M$32)</f>
        <v>0</v>
      </c>
      <c r="N146" s="322">
        <f>IF(N$32=0,0,N$32/PPA_fec!N$32)</f>
        <v>0</v>
      </c>
      <c r="O146" s="322">
        <f>IF(O$32=0,0,O$32/PPA_fec!O$32)</f>
        <v>0</v>
      </c>
      <c r="P146" s="322">
        <f>IF(P$32=0,0,P$32/PPA_fec!P$32)</f>
        <v>0</v>
      </c>
      <c r="Q146" s="322">
        <f>IF(Q$32=0,0,Q$32/PPA_fec!Q$32)</f>
        <v>0</v>
      </c>
      <c r="R146" s="322">
        <f>IF(R$32=0,0,R$32/PPA_fec!R$32)</f>
        <v>0</v>
      </c>
      <c r="S146" s="322">
        <f>IF(S$32=0,0,S$32/PPA_fec!S$32)</f>
        <v>0</v>
      </c>
      <c r="T146" s="322">
        <f>IF(T$32=0,0,T$32/PPA_fec!T$32)</f>
        <v>0</v>
      </c>
      <c r="U146" s="322">
        <f>IF(U$32=0,0,U$32/PPA_fec!U$32)</f>
        <v>0</v>
      </c>
      <c r="V146" s="322">
        <f>IF(V$32=0,0,V$32/PPA_fec!V$32)</f>
        <v>0</v>
      </c>
      <c r="W146" s="322">
        <f>IF(W$32=0,0,W$32/PPA_fec!W$32)</f>
        <v>0</v>
      </c>
      <c r="X146" s="322">
        <f>IF(X$32=0,0,X$32/PPA_fec!X$32)</f>
        <v>0</v>
      </c>
      <c r="Y146" s="322">
        <f>IF(Y$32=0,0,Y$32/PPA_fec!Y$32)</f>
        <v>0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</v>
      </c>
      <c r="C147" s="305">
        <f>IF(C$33=0,0,C$33/PPA_fec!C$33)</f>
        <v>0</v>
      </c>
      <c r="D147" s="305">
        <f>IF(D$33=0,0,D$33/PPA_fec!D$33)</f>
        <v>0</v>
      </c>
      <c r="E147" s="305">
        <f>IF(E$33=0,0,E$33/PPA_fec!E$33)</f>
        <v>0</v>
      </c>
      <c r="F147" s="305">
        <f>IF(F$33=0,0,F$33/PPA_fec!F$33)</f>
        <v>0</v>
      </c>
      <c r="G147" s="305">
        <f>IF(G$33=0,0,G$33/PPA_fec!G$33)</f>
        <v>0</v>
      </c>
      <c r="H147" s="305">
        <f>IF(H$33=0,0,H$33/PPA_fec!H$33)</f>
        <v>0</v>
      </c>
      <c r="I147" s="305">
        <f>IF(I$33=0,0,I$33/PPA_fec!I$33)</f>
        <v>0</v>
      </c>
      <c r="J147" s="305">
        <f>IF(J$33=0,0,J$33/PPA_fec!J$33)</f>
        <v>0</v>
      </c>
      <c r="K147" s="305">
        <f>IF(K$33=0,0,K$33/PPA_fec!K$33)</f>
        <v>0</v>
      </c>
      <c r="L147" s="305">
        <f>IF(L$33=0,0,L$33/PPA_fec!L$33)</f>
        <v>0</v>
      </c>
      <c r="M147" s="305">
        <f>IF(M$33=0,0,M$33/PPA_fec!M$33)</f>
        <v>0</v>
      </c>
      <c r="N147" s="305">
        <f>IF(N$33=0,0,N$33/PPA_fec!N$33)</f>
        <v>0</v>
      </c>
      <c r="O147" s="305">
        <f>IF(O$33=0,0,O$33/PPA_fec!O$33)</f>
        <v>0</v>
      </c>
      <c r="P147" s="305">
        <f>IF(P$33=0,0,P$33/PPA_fec!P$33)</f>
        <v>0</v>
      </c>
      <c r="Q147" s="305">
        <f>IF(Q$33=0,0,Q$33/PPA_fec!Q$33)</f>
        <v>0</v>
      </c>
      <c r="R147" s="305">
        <f>IF(R$33=0,0,R$33/PPA_fec!R$33)</f>
        <v>0</v>
      </c>
      <c r="S147" s="305">
        <f>IF(S$33=0,0,S$33/PPA_fec!S$33)</f>
        <v>0</v>
      </c>
      <c r="T147" s="305">
        <f>IF(T$33=0,0,T$33/PPA_fec!T$33)</f>
        <v>0</v>
      </c>
      <c r="U147" s="305">
        <f>IF(U$33=0,0,U$33/PPA_fec!U$33)</f>
        <v>0</v>
      </c>
      <c r="V147" s="305">
        <f>IF(V$33=0,0,V$33/PPA_fec!V$33)</f>
        <v>0</v>
      </c>
      <c r="W147" s="305">
        <f>IF(W$33=0,0,W$33/PPA_fec!W$33)</f>
        <v>0</v>
      </c>
      <c r="X147" s="305">
        <f>IF(X$33=0,0,X$33/PPA_fec!X$33)</f>
        <v>0</v>
      </c>
      <c r="Y147" s="305">
        <f>IF(Y$33=0,0,Y$33/PPA_fec!Y$33)</f>
        <v>0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</v>
      </c>
      <c r="C148" s="306">
        <f>IF(C$34=0,0,C$34/PPA_fec!C$34)</f>
        <v>0</v>
      </c>
      <c r="D148" s="306">
        <f>IF(D$34=0,0,D$34/PPA_fec!D$34)</f>
        <v>0</v>
      </c>
      <c r="E148" s="306">
        <f>IF(E$34=0,0,E$34/PPA_fec!E$34)</f>
        <v>0</v>
      </c>
      <c r="F148" s="306">
        <f>IF(F$34=0,0,F$34/PPA_fec!F$34)</f>
        <v>0</v>
      </c>
      <c r="G148" s="306">
        <f>IF(G$34=0,0,G$34/PPA_fec!G$34)</f>
        <v>0</v>
      </c>
      <c r="H148" s="306">
        <f>IF(H$34=0,0,H$34/PPA_fec!H$34)</f>
        <v>0</v>
      </c>
      <c r="I148" s="306">
        <f>IF(I$34=0,0,I$34/PPA_fec!I$34)</f>
        <v>0</v>
      </c>
      <c r="J148" s="306">
        <f>IF(J$34=0,0,J$34/PPA_fec!J$34)</f>
        <v>0</v>
      </c>
      <c r="K148" s="306">
        <f>IF(K$34=0,0,K$34/PPA_fec!K$34)</f>
        <v>0</v>
      </c>
      <c r="L148" s="306">
        <f>IF(L$34=0,0,L$34/PPA_fec!L$34)</f>
        <v>0</v>
      </c>
      <c r="M148" s="306">
        <f>IF(M$34=0,0,M$34/PPA_fec!M$34)</f>
        <v>0</v>
      </c>
      <c r="N148" s="306">
        <f>IF(N$34=0,0,N$34/PPA_fec!N$34)</f>
        <v>0</v>
      </c>
      <c r="O148" s="306">
        <f>IF(O$34=0,0,O$34/PPA_fec!O$34)</f>
        <v>0</v>
      </c>
      <c r="P148" s="306">
        <f>IF(P$34=0,0,P$34/PPA_fec!P$34)</f>
        <v>0</v>
      </c>
      <c r="Q148" s="306">
        <f>IF(Q$34=0,0,Q$34/PPA_fec!Q$34)</f>
        <v>0</v>
      </c>
      <c r="R148" s="306">
        <f>IF(R$34=0,0,R$34/PPA_fec!R$34)</f>
        <v>0</v>
      </c>
      <c r="S148" s="306">
        <f>IF(S$34=0,0,S$34/PPA_fec!S$34)</f>
        <v>0</v>
      </c>
      <c r="T148" s="306">
        <f>IF(T$34=0,0,T$34/PPA_fec!T$34)</f>
        <v>0</v>
      </c>
      <c r="U148" s="306">
        <f>IF(U$34=0,0,U$34/PPA_fec!U$34)</f>
        <v>0</v>
      </c>
      <c r="V148" s="306">
        <f>IF(V$34=0,0,V$34/PPA_fec!V$34)</f>
        <v>0</v>
      </c>
      <c r="W148" s="306">
        <f>IF(W$34=0,0,W$34/PPA_fec!W$34)</f>
        <v>0</v>
      </c>
      <c r="X148" s="306">
        <f>IF(X$34=0,0,X$34/PPA_fec!X$34)</f>
        <v>0</v>
      </c>
      <c r="Y148" s="306">
        <f>IF(Y$34=0,0,Y$34/PPA_fec!Y$34)</f>
        <v>0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</v>
      </c>
      <c r="C149" s="306">
        <f>IF(C$35=0,0,C$35/PPA_fec!C$35)</f>
        <v>0</v>
      </c>
      <c r="D149" s="306">
        <f>IF(D$35=0,0,D$35/PPA_fec!D$35)</f>
        <v>0</v>
      </c>
      <c r="E149" s="306">
        <f>IF(E$35=0,0,E$35/PPA_fec!E$35)</f>
        <v>0</v>
      </c>
      <c r="F149" s="306">
        <f>IF(F$35=0,0,F$35/PPA_fec!F$35)</f>
        <v>0</v>
      </c>
      <c r="G149" s="306">
        <f>IF(G$35=0,0,G$35/PPA_fec!G$35)</f>
        <v>0</v>
      </c>
      <c r="H149" s="306">
        <f>IF(H$35=0,0,H$35/PPA_fec!H$35)</f>
        <v>0</v>
      </c>
      <c r="I149" s="306">
        <f>IF(I$35=0,0,I$35/PPA_fec!I$35)</f>
        <v>0</v>
      </c>
      <c r="J149" s="306">
        <f>IF(J$35=0,0,J$35/PPA_fec!J$35)</f>
        <v>0</v>
      </c>
      <c r="K149" s="306">
        <f>IF(K$35=0,0,K$35/PPA_fec!K$35)</f>
        <v>0</v>
      </c>
      <c r="L149" s="306">
        <f>IF(L$35=0,0,L$35/PPA_fec!L$35)</f>
        <v>0</v>
      </c>
      <c r="M149" s="306">
        <f>IF(M$35=0,0,M$35/PPA_fec!M$35)</f>
        <v>0</v>
      </c>
      <c r="N149" s="306">
        <f>IF(N$35=0,0,N$35/PPA_fec!N$35)</f>
        <v>0</v>
      </c>
      <c r="O149" s="306">
        <f>IF(O$35=0,0,O$35/PPA_fec!O$35)</f>
        <v>0</v>
      </c>
      <c r="P149" s="306">
        <f>IF(P$35=0,0,P$35/PPA_fec!P$35)</f>
        <v>0</v>
      </c>
      <c r="Q149" s="306">
        <f>IF(Q$35=0,0,Q$35/PPA_fec!Q$35)</f>
        <v>0</v>
      </c>
      <c r="R149" s="306">
        <f>IF(R$35=0,0,R$35/PPA_fec!R$35)</f>
        <v>0</v>
      </c>
      <c r="S149" s="306">
        <f>IF(S$35=0,0,S$35/PPA_fec!S$35)</f>
        <v>0</v>
      </c>
      <c r="T149" s="306">
        <f>IF(T$35=0,0,T$35/PPA_fec!T$35)</f>
        <v>0</v>
      </c>
      <c r="U149" s="306">
        <f>IF(U$35=0,0,U$35/PPA_fec!U$35)</f>
        <v>0</v>
      </c>
      <c r="V149" s="306">
        <f>IF(V$35=0,0,V$35/PPA_fec!V$35)</f>
        <v>0</v>
      </c>
      <c r="W149" s="306">
        <f>IF(W$35=0,0,W$35/PPA_fec!W$35)</f>
        <v>0</v>
      </c>
      <c r="X149" s="306">
        <f>IF(X$35=0,0,X$35/PPA_fec!X$35)</f>
        <v>0</v>
      </c>
      <c r="Y149" s="306">
        <f>IF(Y$35=0,0,Y$35/PPA_fec!Y$35)</f>
        <v>0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</v>
      </c>
      <c r="C150" s="306">
        <f>IF(C$36=0,0,C$36/PPA_fec!C$36)</f>
        <v>0</v>
      </c>
      <c r="D150" s="306">
        <f>IF(D$36=0,0,D$36/PPA_fec!D$36)</f>
        <v>0</v>
      </c>
      <c r="E150" s="306">
        <f>IF(E$36=0,0,E$36/PPA_fec!E$36)</f>
        <v>0</v>
      </c>
      <c r="F150" s="306">
        <f>IF(F$36=0,0,F$36/PPA_fec!F$36)</f>
        <v>0</v>
      </c>
      <c r="G150" s="306">
        <f>IF(G$36=0,0,G$36/PPA_fec!G$36)</f>
        <v>0</v>
      </c>
      <c r="H150" s="306">
        <f>IF(H$36=0,0,H$36/PPA_fec!H$36)</f>
        <v>0</v>
      </c>
      <c r="I150" s="306">
        <f>IF(I$36=0,0,I$36/PPA_fec!I$36)</f>
        <v>0</v>
      </c>
      <c r="J150" s="306">
        <f>IF(J$36=0,0,J$36/PPA_fec!J$36)</f>
        <v>0</v>
      </c>
      <c r="K150" s="306">
        <f>IF(K$36=0,0,K$36/PPA_fec!K$36)</f>
        <v>0</v>
      </c>
      <c r="L150" s="306">
        <f>IF(L$36=0,0,L$36/PPA_fec!L$36)</f>
        <v>0</v>
      </c>
      <c r="M150" s="306">
        <f>IF(M$36=0,0,M$36/PPA_fec!M$36)</f>
        <v>0</v>
      </c>
      <c r="N150" s="306">
        <f>IF(N$36=0,0,N$36/PPA_fec!N$36)</f>
        <v>0</v>
      </c>
      <c r="O150" s="306">
        <f>IF(O$36=0,0,O$36/PPA_fec!O$36)</f>
        <v>0</v>
      </c>
      <c r="P150" s="306">
        <f>IF(P$36=0,0,P$36/PPA_fec!P$36)</f>
        <v>0</v>
      </c>
      <c r="Q150" s="306">
        <f>IF(Q$36=0,0,Q$36/PPA_fec!Q$36)</f>
        <v>0</v>
      </c>
      <c r="R150" s="306">
        <f>IF(R$36=0,0,R$36/PPA_fec!R$36)</f>
        <v>0</v>
      </c>
      <c r="S150" s="306">
        <f>IF(S$36=0,0,S$36/PPA_fec!S$36)</f>
        <v>0</v>
      </c>
      <c r="T150" s="306">
        <f>IF(T$36=0,0,T$36/PPA_fec!T$36)</f>
        <v>0</v>
      </c>
      <c r="U150" s="306">
        <f>IF(U$36=0,0,U$36/PPA_fec!U$36)</f>
        <v>0</v>
      </c>
      <c r="V150" s="306">
        <f>IF(V$36=0,0,V$36/PPA_fec!V$36)</f>
        <v>0</v>
      </c>
      <c r="W150" s="306">
        <f>IF(W$36=0,0,W$36/PPA_fec!W$36)</f>
        <v>0</v>
      </c>
      <c r="X150" s="306">
        <f>IF(X$36=0,0,X$36/PPA_fec!X$36)</f>
        <v>0</v>
      </c>
      <c r="Y150" s="306">
        <f>IF(Y$36=0,0,Y$36/PPA_fec!Y$36)</f>
        <v>0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</v>
      </c>
      <c r="C151" s="307">
        <f>IF(C$37=0,0,C$37/PPA_fec!C$37)</f>
        <v>0</v>
      </c>
      <c r="D151" s="307">
        <f>IF(D$37=0,0,D$37/PPA_fec!D$37)</f>
        <v>0</v>
      </c>
      <c r="E151" s="307">
        <f>IF(E$37=0,0,E$37/PPA_fec!E$37)</f>
        <v>0</v>
      </c>
      <c r="F151" s="307">
        <f>IF(F$37=0,0,F$37/PPA_fec!F$37)</f>
        <v>0</v>
      </c>
      <c r="G151" s="307">
        <f>IF(G$37=0,0,G$37/PPA_fec!G$37)</f>
        <v>0</v>
      </c>
      <c r="H151" s="307">
        <f>IF(H$37=0,0,H$37/PPA_fec!H$37)</f>
        <v>0</v>
      </c>
      <c r="I151" s="307">
        <f>IF(I$37=0,0,I$37/PPA_fec!I$37)</f>
        <v>0</v>
      </c>
      <c r="J151" s="307">
        <f>IF(J$37=0,0,J$37/PPA_fec!J$37)</f>
        <v>0</v>
      </c>
      <c r="K151" s="307">
        <f>IF(K$37=0,0,K$37/PPA_fec!K$37)</f>
        <v>0</v>
      </c>
      <c r="L151" s="307">
        <f>IF(L$37=0,0,L$37/PPA_fec!L$37)</f>
        <v>0</v>
      </c>
      <c r="M151" s="307">
        <f>IF(M$37=0,0,M$37/PPA_fec!M$37)</f>
        <v>0</v>
      </c>
      <c r="N151" s="307">
        <f>IF(N$37=0,0,N$37/PPA_fec!N$37)</f>
        <v>0</v>
      </c>
      <c r="O151" s="307">
        <f>IF(O$37=0,0,O$37/PPA_fec!O$37)</f>
        <v>0</v>
      </c>
      <c r="P151" s="307">
        <f>IF(P$37=0,0,P$37/PPA_fec!P$37)</f>
        <v>0</v>
      </c>
      <c r="Q151" s="307">
        <f>IF(Q$37=0,0,Q$37/PPA_fec!Q$37)</f>
        <v>0</v>
      </c>
      <c r="R151" s="307">
        <f>IF(R$37=0,0,R$37/PPA_fec!R$37)</f>
        <v>0</v>
      </c>
      <c r="S151" s="307">
        <f>IF(S$37=0,0,S$37/PPA_fec!S$37)</f>
        <v>0</v>
      </c>
      <c r="T151" s="307">
        <f>IF(T$37=0,0,T$37/PPA_fec!T$37)</f>
        <v>0</v>
      </c>
      <c r="U151" s="307">
        <f>IF(U$37=0,0,U$37/PPA_fec!U$37)</f>
        <v>0</v>
      </c>
      <c r="V151" s="307">
        <f>IF(V$37=0,0,V$37/PPA_fec!V$37)</f>
        <v>0</v>
      </c>
      <c r="W151" s="307">
        <f>IF(W$37=0,0,W$37/PPA_fec!W$37)</f>
        <v>0</v>
      </c>
      <c r="X151" s="307">
        <f>IF(X$37=0,0,X$37/PPA_fec!X$37)</f>
        <v>0</v>
      </c>
      <c r="Y151" s="307">
        <f>IF(Y$37=0,0,Y$37/PPA_fec!Y$37)</f>
        <v>0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</v>
      </c>
      <c r="C152" s="308">
        <f>IF(C$43=0,0,C$43/PPA_fec!C$43)</f>
        <v>0</v>
      </c>
      <c r="D152" s="308">
        <f>IF(D$43=0,0,D$43/PPA_fec!D$43)</f>
        <v>0</v>
      </c>
      <c r="E152" s="308">
        <f>IF(E$43=0,0,E$43/PPA_fec!E$43)</f>
        <v>0</v>
      </c>
      <c r="F152" s="308">
        <f>IF(F$43=0,0,F$43/PPA_fec!F$43)</f>
        <v>0</v>
      </c>
      <c r="G152" s="308">
        <f>IF(G$43=0,0,G$43/PPA_fec!G$43)</f>
        <v>0</v>
      </c>
      <c r="H152" s="308">
        <f>IF(H$43=0,0,H$43/PPA_fec!H$43)</f>
        <v>0</v>
      </c>
      <c r="I152" s="308">
        <f>IF(I$43=0,0,I$43/PPA_fec!I$43)</f>
        <v>0</v>
      </c>
      <c r="J152" s="308">
        <f>IF(J$43=0,0,J$43/PPA_fec!J$43)</f>
        <v>0</v>
      </c>
      <c r="K152" s="308">
        <f>IF(K$43=0,0,K$43/PPA_fec!K$43)</f>
        <v>0</v>
      </c>
      <c r="L152" s="308">
        <f>IF(L$43=0,0,L$43/PPA_fec!L$43)</f>
        <v>0</v>
      </c>
      <c r="M152" s="308">
        <f>IF(M$43=0,0,M$43/PPA_fec!M$43)</f>
        <v>0</v>
      </c>
      <c r="N152" s="308">
        <f>IF(N$43=0,0,N$43/PPA_fec!N$43)</f>
        <v>0</v>
      </c>
      <c r="O152" s="308">
        <f>IF(O$43=0,0,O$43/PPA_fec!O$43)</f>
        <v>0</v>
      </c>
      <c r="P152" s="308">
        <f>IF(P$43=0,0,P$43/PPA_fec!P$43)</f>
        <v>0</v>
      </c>
      <c r="Q152" s="308">
        <f>IF(Q$43=0,0,Q$43/PPA_fec!Q$43)</f>
        <v>0</v>
      </c>
      <c r="R152" s="308">
        <f>IF(R$43=0,0,R$43/PPA_fec!R$43)</f>
        <v>0</v>
      </c>
      <c r="S152" s="308">
        <f>IF(S$43=0,0,S$43/PPA_fec!S$43)</f>
        <v>0</v>
      </c>
      <c r="T152" s="308">
        <f>IF(T$43=0,0,T$43/PPA_fec!T$43)</f>
        <v>0</v>
      </c>
      <c r="U152" s="308">
        <f>IF(U$43=0,0,U$43/PPA_fec!U$43)</f>
        <v>0</v>
      </c>
      <c r="V152" s="308">
        <f>IF(V$43=0,0,V$43/PPA_fec!V$43)</f>
        <v>0</v>
      </c>
      <c r="W152" s="308">
        <f>IF(W$43=0,0,W$43/PPA_fec!W$43)</f>
        <v>0</v>
      </c>
      <c r="X152" s="308">
        <f>IF(X$43=0,0,X$43/PPA_fec!X$43)</f>
        <v>0</v>
      </c>
      <c r="Y152" s="308">
        <f>IF(Y$43=0,0,Y$43/PPA_fec!Y$43)</f>
        <v>0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</v>
      </c>
      <c r="C153" s="308">
        <f>IF(C$56=0,0,C$56/PPA_fec!C$56)</f>
        <v>0</v>
      </c>
      <c r="D153" s="308">
        <f>IF(D$56=0,0,D$56/PPA_fec!D$56)</f>
        <v>0</v>
      </c>
      <c r="E153" s="308">
        <f>IF(E$56=0,0,E$56/PPA_fec!E$56)</f>
        <v>0</v>
      </c>
      <c r="F153" s="308">
        <f>IF(F$56=0,0,F$56/PPA_fec!F$56)</f>
        <v>0</v>
      </c>
      <c r="G153" s="308">
        <f>IF(G$56=0,0,G$56/PPA_fec!G$56)</f>
        <v>0</v>
      </c>
      <c r="H153" s="308">
        <f>IF(H$56=0,0,H$56/PPA_fec!H$56)</f>
        <v>0</v>
      </c>
      <c r="I153" s="308">
        <f>IF(I$56=0,0,I$56/PPA_fec!I$56)</f>
        <v>0</v>
      </c>
      <c r="J153" s="308">
        <f>IF(J$56=0,0,J$56/PPA_fec!J$56)</f>
        <v>0</v>
      </c>
      <c r="K153" s="308">
        <f>IF(K$56=0,0,K$56/PPA_fec!K$56)</f>
        <v>0</v>
      </c>
      <c r="L153" s="308">
        <f>IF(L$56=0,0,L$56/PPA_fec!L$56)</f>
        <v>0</v>
      </c>
      <c r="M153" s="308">
        <f>IF(M$56=0,0,M$56/PPA_fec!M$56)</f>
        <v>0</v>
      </c>
      <c r="N153" s="308">
        <f>IF(N$56=0,0,N$56/PPA_fec!N$56)</f>
        <v>0</v>
      </c>
      <c r="O153" s="308">
        <f>IF(O$56=0,0,O$56/PPA_fec!O$56)</f>
        <v>0</v>
      </c>
      <c r="P153" s="308">
        <f>IF(P$56=0,0,P$56/PPA_fec!P$56)</f>
        <v>0</v>
      </c>
      <c r="Q153" s="308">
        <f>IF(Q$56=0,0,Q$56/PPA_fec!Q$56)</f>
        <v>0</v>
      </c>
      <c r="R153" s="308">
        <f>IF(R$56=0,0,R$56/PPA_fec!R$56)</f>
        <v>0</v>
      </c>
      <c r="S153" s="308">
        <f>IF(S$56=0,0,S$56/PPA_fec!S$56)</f>
        <v>0</v>
      </c>
      <c r="T153" s="308">
        <f>IF(T$56=0,0,T$56/PPA_fec!T$56)</f>
        <v>0</v>
      </c>
      <c r="U153" s="308">
        <f>IF(U$56=0,0,U$56/PPA_fec!U$56)</f>
        <v>0</v>
      </c>
      <c r="V153" s="308">
        <f>IF(V$56=0,0,V$56/PPA_fec!V$56)</f>
        <v>0</v>
      </c>
      <c r="W153" s="308">
        <f>IF(W$56=0,0,W$56/PPA_fec!W$56)</f>
        <v>0</v>
      </c>
      <c r="X153" s="308">
        <f>IF(X$56=0,0,X$56/PPA_fec!X$56)</f>
        <v>0</v>
      </c>
      <c r="Y153" s="308">
        <f>IF(Y$56=0,0,Y$56/PPA_fec!Y$56)</f>
        <v>0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</v>
      </c>
      <c r="C154" s="309">
        <f>IF(C$69=0,0,C$69/PPA_fec!C$69)</f>
        <v>0</v>
      </c>
      <c r="D154" s="309">
        <f>IF(D$69=0,0,D$69/PPA_fec!D$69)</f>
        <v>0</v>
      </c>
      <c r="E154" s="309">
        <f>IF(E$69=0,0,E$69/PPA_fec!E$69)</f>
        <v>0</v>
      </c>
      <c r="F154" s="309">
        <f>IF(F$69=0,0,F$69/PPA_fec!F$69)</f>
        <v>0</v>
      </c>
      <c r="G154" s="309">
        <f>IF(G$69=0,0,G$69/PPA_fec!G$69)</f>
        <v>0</v>
      </c>
      <c r="H154" s="309">
        <f>IF(H$69=0,0,H$69/PPA_fec!H$69)</f>
        <v>0</v>
      </c>
      <c r="I154" s="309">
        <f>IF(I$69=0,0,I$69/PPA_fec!I$69)</f>
        <v>0</v>
      </c>
      <c r="J154" s="309">
        <f>IF(J$69=0,0,J$69/PPA_fec!J$69)</f>
        <v>0</v>
      </c>
      <c r="K154" s="309">
        <f>IF(K$69=0,0,K$69/PPA_fec!K$69)</f>
        <v>0</v>
      </c>
      <c r="L154" s="309">
        <f>IF(L$69=0,0,L$69/PPA_fec!L$69)</f>
        <v>0</v>
      </c>
      <c r="M154" s="309">
        <f>IF(M$69=0,0,M$69/PPA_fec!M$69)</f>
        <v>0</v>
      </c>
      <c r="N154" s="309">
        <f>IF(N$69=0,0,N$69/PPA_fec!N$69)</f>
        <v>0</v>
      </c>
      <c r="O154" s="309">
        <f>IF(O$69=0,0,O$69/PPA_fec!O$69)</f>
        <v>0</v>
      </c>
      <c r="P154" s="309">
        <f>IF(P$69=0,0,P$69/PPA_fec!P$69)</f>
        <v>0</v>
      </c>
      <c r="Q154" s="309">
        <f>IF(Q$69=0,0,Q$69/PPA_fec!Q$69)</f>
        <v>0</v>
      </c>
      <c r="R154" s="309">
        <f>IF(R$69=0,0,R$69/PPA_fec!R$69)</f>
        <v>0</v>
      </c>
      <c r="S154" s="309">
        <f>IF(S$69=0,0,S$69/PPA_fec!S$69)</f>
        <v>0</v>
      </c>
      <c r="T154" s="309">
        <f>IF(T$69=0,0,T$69/PPA_fec!T$69)</f>
        <v>0</v>
      </c>
      <c r="U154" s="309">
        <f>IF(U$69=0,0,U$69/PPA_fec!U$69)</f>
        <v>0</v>
      </c>
      <c r="V154" s="309">
        <f>IF(V$69=0,0,V$69/PPA_fec!V$69)</f>
        <v>0</v>
      </c>
      <c r="W154" s="309">
        <f>IF(W$69=0,0,W$69/PPA_fec!W$69)</f>
        <v>0</v>
      </c>
      <c r="X154" s="309">
        <f>IF(X$69=0,0,X$69/PPA_fec!X$69)</f>
        <v>0</v>
      </c>
      <c r="Y154" s="309">
        <f>IF(Y$69=0,0,Y$69/PPA_fec!Y$69)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</v>
      </c>
      <c r="C156" s="322">
        <f>IF(C$83=0,0,C$83/PPA_fec!C$83)</f>
        <v>0</v>
      </c>
      <c r="D156" s="322">
        <f>IF(D$83=0,0,D$83/PPA_fec!D$83)</f>
        <v>0</v>
      </c>
      <c r="E156" s="322">
        <f>IF(E$83=0,0,E$83/PPA_fec!E$83)</f>
        <v>0</v>
      </c>
      <c r="F156" s="322">
        <f>IF(F$83=0,0,F$83/PPA_fec!F$83)</f>
        <v>0</v>
      </c>
      <c r="G156" s="322">
        <f>IF(G$83=0,0,G$83/PPA_fec!G$83)</f>
        <v>0</v>
      </c>
      <c r="H156" s="322">
        <f>IF(H$83=0,0,H$83/PPA_fec!H$83)</f>
        <v>0</v>
      </c>
      <c r="I156" s="322">
        <f>IF(I$83=0,0,I$83/PPA_fec!I$83)</f>
        <v>0</v>
      </c>
      <c r="J156" s="322">
        <f>IF(J$83=0,0,J$83/PPA_fec!J$83)</f>
        <v>0</v>
      </c>
      <c r="K156" s="322">
        <f>IF(K$83=0,0,K$83/PPA_fec!K$83)</f>
        <v>0</v>
      </c>
      <c r="L156" s="322">
        <f>IF(L$83=0,0,L$83/PPA_fec!L$83)</f>
        <v>0.77313442572234081</v>
      </c>
      <c r="M156" s="322">
        <f>IF(M$83=0,0,M$83/PPA_fec!M$83)</f>
        <v>0.77313442572234048</v>
      </c>
      <c r="N156" s="322">
        <f>IF(N$83=0,0,N$83/PPA_fec!N$83)</f>
        <v>0.77313442572234048</v>
      </c>
      <c r="O156" s="322">
        <f>IF(O$83=0,0,O$83/PPA_fec!O$83)</f>
        <v>0.77313442572234048</v>
      </c>
      <c r="P156" s="322">
        <f>IF(P$83=0,0,P$83/PPA_fec!P$83)</f>
        <v>0.7731344257223407</v>
      </c>
      <c r="Q156" s="322">
        <f>IF(Q$83=0,0,Q$83/PPA_fec!Q$83)</f>
        <v>0.7731344257223407</v>
      </c>
      <c r="R156" s="322">
        <f>IF(R$83=0,0,R$83/PPA_fec!R$83)</f>
        <v>0.77313442572234081</v>
      </c>
      <c r="S156" s="322">
        <f>IF(S$83=0,0,S$83/PPA_fec!S$83)</f>
        <v>0.77313442572234059</v>
      </c>
      <c r="T156" s="322">
        <f>IF(T$83=0,0,T$83/PPA_fec!T$83)</f>
        <v>0.77273453816125715</v>
      </c>
      <c r="U156" s="322">
        <f>IF(U$83=0,0,U$83/PPA_fec!U$83)</f>
        <v>0.77243969270601653</v>
      </c>
      <c r="V156" s="322">
        <f>IF(V$83=0,0,V$83/PPA_fec!V$83)</f>
        <v>0.77272126693279108</v>
      </c>
      <c r="W156" s="322">
        <f>IF(W$83=0,0,W$83/PPA_fec!W$83)</f>
        <v>0.77266137776453581</v>
      </c>
      <c r="X156" s="322">
        <f>IF(X$83=0,0,X$83/PPA_fec!X$83)</f>
        <v>0.77212582135984453</v>
      </c>
      <c r="Y156" s="322">
        <f>IF(Y$83=0,0,Y$83/PPA_fec!Y$83)</f>
        <v>0.77247861467476586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</v>
      </c>
      <c r="C157" s="334">
        <f>IF(C$84=0,0,C$84/PPA_fec!C$84)</f>
        <v>0</v>
      </c>
      <c r="D157" s="334">
        <f>IF(D$84=0,0,D$84/PPA_fec!D$84)</f>
        <v>0</v>
      </c>
      <c r="E157" s="334">
        <f>IF(E$84=0,0,E$84/PPA_fec!E$84)</f>
        <v>0</v>
      </c>
      <c r="F157" s="334">
        <f>IF(F$84=0,0,F$84/PPA_fec!F$84)</f>
        <v>0</v>
      </c>
      <c r="G157" s="334">
        <f>IF(G$84=0,0,G$84/PPA_fec!G$84)</f>
        <v>0</v>
      </c>
      <c r="H157" s="334">
        <f>IF(H$84=0,0,H$84/PPA_fec!H$84)</f>
        <v>0</v>
      </c>
      <c r="I157" s="334">
        <f>IF(I$84=0,0,I$84/PPA_fec!I$84)</f>
        <v>0</v>
      </c>
      <c r="J157" s="334">
        <f>IF(J$84=0,0,J$84/PPA_fec!J$84)</f>
        <v>0</v>
      </c>
      <c r="K157" s="334">
        <f>IF(K$84=0,0,K$84/PPA_fec!K$84)</f>
        <v>0</v>
      </c>
      <c r="L157" s="334">
        <f>IF(L$84=0,0,L$84/PPA_fec!L$84)</f>
        <v>0.54449999999999998</v>
      </c>
      <c r="M157" s="334">
        <f>IF(M$84=0,0,M$84/PPA_fec!M$84)</f>
        <v>0.54449999999999998</v>
      </c>
      <c r="N157" s="334">
        <f>IF(N$84=0,0,N$84/PPA_fec!N$84)</f>
        <v>0.54449999999999998</v>
      </c>
      <c r="O157" s="334">
        <f>IF(O$84=0,0,O$84/PPA_fec!O$84)</f>
        <v>0.54449999999999998</v>
      </c>
      <c r="P157" s="334">
        <f>IF(P$84=0,0,P$84/PPA_fec!P$84)</f>
        <v>0.54449999999999998</v>
      </c>
      <c r="Q157" s="334">
        <f>IF(Q$84=0,0,Q$84/PPA_fec!Q$84)</f>
        <v>0.54449999999999998</v>
      </c>
      <c r="R157" s="334">
        <f>IF(R$84=0,0,R$84/PPA_fec!R$84)</f>
        <v>0.54449999999999998</v>
      </c>
      <c r="S157" s="334">
        <f>IF(S$84=0,0,S$84/PPA_fec!S$84)</f>
        <v>0.54449999999999998</v>
      </c>
      <c r="T157" s="334">
        <f>IF(T$84=0,0,T$84/PPA_fec!T$84)</f>
        <v>0.54449999999999998</v>
      </c>
      <c r="U157" s="334">
        <f>IF(U$84=0,0,U$84/PPA_fec!U$84)</f>
        <v>0.5445000000000001</v>
      </c>
      <c r="V157" s="334">
        <f>IF(V$84=0,0,V$84/PPA_fec!V$84)</f>
        <v>0.5445000000000001</v>
      </c>
      <c r="W157" s="334">
        <f>IF(W$84=0,0,W$84/PPA_fec!W$84)</f>
        <v>0.54449999999999998</v>
      </c>
      <c r="X157" s="334">
        <f>IF(X$84=0,0,X$84/PPA_fec!X$84)</f>
        <v>0.54449999999999987</v>
      </c>
      <c r="Y157" s="334">
        <f>IF(Y$84=0,0,Y$84/PPA_fec!Y$84)</f>
        <v>0.54449999999999987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</v>
      </c>
      <c r="C158" s="335">
        <f>IF(C$85=0,0,C$85/PPA_fec!C$85)</f>
        <v>0</v>
      </c>
      <c r="D158" s="335">
        <f>IF(D$85=0,0,D$85/PPA_fec!D$85)</f>
        <v>0</v>
      </c>
      <c r="E158" s="335">
        <f>IF(E$85=0,0,E$85/PPA_fec!E$85)</f>
        <v>0</v>
      </c>
      <c r="F158" s="335">
        <f>IF(F$85=0,0,F$85/PPA_fec!F$85)</f>
        <v>0</v>
      </c>
      <c r="G158" s="335">
        <f>IF(G$85=0,0,G$85/PPA_fec!G$85)</f>
        <v>0</v>
      </c>
      <c r="H158" s="335">
        <f>IF(H$85=0,0,H$85/PPA_fec!H$85)</f>
        <v>0</v>
      </c>
      <c r="I158" s="335">
        <f>IF(I$85=0,0,I$85/PPA_fec!I$85)</f>
        <v>0</v>
      </c>
      <c r="J158" s="335">
        <f>IF(J$85=0,0,J$85/PPA_fec!J$85)</f>
        <v>0</v>
      </c>
      <c r="K158" s="335">
        <f>IF(K$85=0,0,K$85/PPA_fec!K$85)</f>
        <v>0</v>
      </c>
      <c r="L158" s="335">
        <f>IF(L$85=0,0,L$85/PPA_fec!L$85)</f>
        <v>0.15350037660639851</v>
      </c>
      <c r="M158" s="335">
        <f>IF(M$85=0,0,M$85/PPA_fec!M$85)</f>
        <v>0.15350037660639851</v>
      </c>
      <c r="N158" s="335">
        <f>IF(N$85=0,0,N$85/PPA_fec!N$85)</f>
        <v>0.15350037660639851</v>
      </c>
      <c r="O158" s="335">
        <f>IF(O$85=0,0,O$85/PPA_fec!O$85)</f>
        <v>0.15350037660639851</v>
      </c>
      <c r="P158" s="335">
        <f>IF(P$85=0,0,P$85/PPA_fec!P$85)</f>
        <v>0.15350037660639856</v>
      </c>
      <c r="Q158" s="335">
        <f>IF(Q$85=0,0,Q$85/PPA_fec!Q$85)</f>
        <v>0.15350037660639856</v>
      </c>
      <c r="R158" s="335">
        <f>IF(R$85=0,0,R$85/PPA_fec!R$85)</f>
        <v>0.15350037660639845</v>
      </c>
      <c r="S158" s="335">
        <f>IF(S$85=0,0,S$85/PPA_fec!S$85)</f>
        <v>0.15350037660639851</v>
      </c>
      <c r="T158" s="335">
        <f>IF(T$85=0,0,T$85/PPA_fec!T$85)</f>
        <v>0.15350037660639848</v>
      </c>
      <c r="U158" s="335">
        <f>IF(U$85=0,0,U$85/PPA_fec!U$85)</f>
        <v>0.15350037660639848</v>
      </c>
      <c r="V158" s="335">
        <f>IF(V$85=0,0,V$85/PPA_fec!V$85)</f>
        <v>0.15350037660639845</v>
      </c>
      <c r="W158" s="335">
        <f>IF(W$85=0,0,W$85/PPA_fec!W$85)</f>
        <v>0.15350037660639848</v>
      </c>
      <c r="X158" s="335">
        <f>IF(X$85=0,0,X$85/PPA_fec!X$85)</f>
        <v>0.15350037660639845</v>
      </c>
      <c r="Y158" s="335">
        <f>IF(Y$85=0,0,Y$85/PPA_fec!Y$85)</f>
        <v>0.15350037660639851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</v>
      </c>
      <c r="C159" s="335">
        <f>IF(C$86=0,0,C$86/PPA_fec!C$86)</f>
        <v>0</v>
      </c>
      <c r="D159" s="335">
        <f>IF(D$86=0,0,D$86/PPA_fec!D$86)</f>
        <v>0</v>
      </c>
      <c r="E159" s="335">
        <f>IF(E$86=0,0,E$86/PPA_fec!E$86)</f>
        <v>0</v>
      </c>
      <c r="F159" s="335">
        <f>IF(F$86=0,0,F$86/PPA_fec!F$86)</f>
        <v>0</v>
      </c>
      <c r="G159" s="335">
        <f>IF(G$86=0,0,G$86/PPA_fec!G$86)</f>
        <v>0</v>
      </c>
      <c r="H159" s="335">
        <f>IF(H$86=0,0,H$86/PPA_fec!H$86)</f>
        <v>0</v>
      </c>
      <c r="I159" s="335">
        <f>IF(I$86=0,0,I$86/PPA_fec!I$86)</f>
        <v>0</v>
      </c>
      <c r="J159" s="335">
        <f>IF(J$86=0,0,J$86/PPA_fec!J$86)</f>
        <v>0</v>
      </c>
      <c r="K159" s="335">
        <f>IF(K$86=0,0,K$86/PPA_fec!K$86)</f>
        <v>0</v>
      </c>
      <c r="L159" s="335">
        <f>IF(L$86=0,0,L$86/PPA_fec!L$86)</f>
        <v>0.75849841896575732</v>
      </c>
      <c r="M159" s="335">
        <f>IF(M$86=0,0,M$86/PPA_fec!M$86)</f>
        <v>0.75849841896575732</v>
      </c>
      <c r="N159" s="335">
        <f>IF(N$86=0,0,N$86/PPA_fec!N$86)</f>
        <v>0.75849841896575732</v>
      </c>
      <c r="O159" s="335">
        <f>IF(O$86=0,0,O$86/PPA_fec!O$86)</f>
        <v>0.75849841896575732</v>
      </c>
      <c r="P159" s="335">
        <f>IF(P$86=0,0,P$86/PPA_fec!P$86)</f>
        <v>0.75849841896575709</v>
      </c>
      <c r="Q159" s="335">
        <f>IF(Q$86=0,0,Q$86/PPA_fec!Q$86)</f>
        <v>0.75849841896575709</v>
      </c>
      <c r="R159" s="335">
        <f>IF(R$86=0,0,R$86/PPA_fec!R$86)</f>
        <v>0.75849841896575709</v>
      </c>
      <c r="S159" s="335">
        <f>IF(S$86=0,0,S$86/PPA_fec!S$86)</f>
        <v>0.75849841896575698</v>
      </c>
      <c r="T159" s="335">
        <f>IF(T$86=0,0,T$86/PPA_fec!T$86)</f>
        <v>0.75849841896575698</v>
      </c>
      <c r="U159" s="335">
        <f>IF(U$86=0,0,U$86/PPA_fec!U$86)</f>
        <v>0.7584984189657572</v>
      </c>
      <c r="V159" s="335">
        <f>IF(V$86=0,0,V$86/PPA_fec!V$86)</f>
        <v>0.75849841896575698</v>
      </c>
      <c r="W159" s="335">
        <f>IF(W$86=0,0,W$86/PPA_fec!W$86)</f>
        <v>0.75849841896575698</v>
      </c>
      <c r="X159" s="335">
        <f>IF(X$86=0,0,X$86/PPA_fec!X$86)</f>
        <v>0.75849841896575698</v>
      </c>
      <c r="Y159" s="335">
        <f>IF(Y$86=0,0,Y$86/PPA_fec!Y$86)</f>
        <v>0.75849841896575698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</v>
      </c>
      <c r="C160" s="335">
        <f>IF(C$87=0,0,C$87/PPA_fec!C$87)</f>
        <v>0</v>
      </c>
      <c r="D160" s="335">
        <f>IF(D$87=0,0,D$87/PPA_fec!D$87)</f>
        <v>0</v>
      </c>
      <c r="E160" s="335">
        <f>IF(E$87=0,0,E$87/PPA_fec!E$87)</f>
        <v>0</v>
      </c>
      <c r="F160" s="335">
        <f>IF(F$87=0,0,F$87/PPA_fec!F$87)</f>
        <v>0</v>
      </c>
      <c r="G160" s="335">
        <f>IF(G$87=0,0,G$87/PPA_fec!G$87)</f>
        <v>0</v>
      </c>
      <c r="H160" s="335">
        <f>IF(H$87=0,0,H$87/PPA_fec!H$87)</f>
        <v>0</v>
      </c>
      <c r="I160" s="335">
        <f>IF(I$87=0,0,I$87/PPA_fec!I$87)</f>
        <v>0</v>
      </c>
      <c r="J160" s="335">
        <f>IF(J$87=0,0,J$87/PPA_fec!J$87)</f>
        <v>0</v>
      </c>
      <c r="K160" s="335">
        <f>IF(K$87=0,0,K$87/PPA_fec!K$87)</f>
        <v>0</v>
      </c>
      <c r="L160" s="335">
        <f>IF(L$87=0,0,L$87/PPA_fec!L$87)</f>
        <v>0.61126286003156904</v>
      </c>
      <c r="M160" s="335">
        <f>IF(M$87=0,0,M$87/PPA_fec!M$87)</f>
        <v>0.61126286003156882</v>
      </c>
      <c r="N160" s="335">
        <f>IF(N$87=0,0,N$87/PPA_fec!N$87)</f>
        <v>0.61126286003156882</v>
      </c>
      <c r="O160" s="335">
        <f>IF(O$87=0,0,O$87/PPA_fec!O$87)</f>
        <v>0.61126286003156882</v>
      </c>
      <c r="P160" s="335">
        <f>IF(P$87=0,0,P$87/PPA_fec!P$87)</f>
        <v>0.61126286003156927</v>
      </c>
      <c r="Q160" s="335">
        <f>IF(Q$87=0,0,Q$87/PPA_fec!Q$87)</f>
        <v>0.61126286003156927</v>
      </c>
      <c r="R160" s="335">
        <f>IF(R$87=0,0,R$87/PPA_fec!R$87)</f>
        <v>0.61126286003156927</v>
      </c>
      <c r="S160" s="335">
        <f>IF(S$87=0,0,S$87/PPA_fec!S$87)</f>
        <v>0.61126286003156893</v>
      </c>
      <c r="T160" s="335">
        <f>IF(T$87=0,0,T$87/PPA_fec!T$87)</f>
        <v>0.61126286003156927</v>
      </c>
      <c r="U160" s="335">
        <f>IF(U$87=0,0,U$87/PPA_fec!U$87)</f>
        <v>0.61126286003156916</v>
      </c>
      <c r="V160" s="335">
        <f>IF(V$87=0,0,V$87/PPA_fec!V$87)</f>
        <v>0.61126286003156916</v>
      </c>
      <c r="W160" s="335">
        <f>IF(W$87=0,0,W$87/PPA_fec!W$87)</f>
        <v>0.61126286003156893</v>
      </c>
      <c r="X160" s="335">
        <f>IF(X$87=0,0,X$87/PPA_fec!X$87)</f>
        <v>0.61126286003156927</v>
      </c>
      <c r="Y160" s="335">
        <f>IF(Y$87=0,0,Y$87/PPA_fec!Y$87)</f>
        <v>0.61126286003156938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</v>
      </c>
      <c r="C161" s="336">
        <f>IF(C$88=0,0,C$88/PPA_fec!C$88)</f>
        <v>0</v>
      </c>
      <c r="D161" s="336">
        <f>IF(D$88=0,0,D$88/PPA_fec!D$88)</f>
        <v>0</v>
      </c>
      <c r="E161" s="336">
        <f>IF(E$88=0,0,E$88/PPA_fec!E$88)</f>
        <v>0</v>
      </c>
      <c r="F161" s="336">
        <f>IF(F$88=0,0,F$88/PPA_fec!F$88)</f>
        <v>0</v>
      </c>
      <c r="G161" s="336">
        <f>IF(G$88=0,0,G$88/PPA_fec!G$88)</f>
        <v>0</v>
      </c>
      <c r="H161" s="336">
        <f>IF(H$88=0,0,H$88/PPA_fec!H$88)</f>
        <v>0</v>
      </c>
      <c r="I161" s="336">
        <f>IF(I$88=0,0,I$88/PPA_fec!I$88)</f>
        <v>0</v>
      </c>
      <c r="J161" s="336">
        <f>IF(J$88=0,0,J$88/PPA_fec!J$88)</f>
        <v>0</v>
      </c>
      <c r="K161" s="336">
        <f>IF(K$88=0,0,K$88/PPA_fec!K$88)</f>
        <v>0</v>
      </c>
      <c r="L161" s="336">
        <f>IF(L$88=0,0,L$88/PPA_fec!L$88)</f>
        <v>1.0826310558335805</v>
      </c>
      <c r="M161" s="336">
        <f>IF(M$88=0,0,M$88/PPA_fec!M$88)</f>
        <v>1.0826310558335805</v>
      </c>
      <c r="N161" s="336">
        <f>IF(N$88=0,0,N$88/PPA_fec!N$88)</f>
        <v>1.0826310558335805</v>
      </c>
      <c r="O161" s="336">
        <f>IF(O$88=0,0,O$88/PPA_fec!O$88)</f>
        <v>1.0826310558335805</v>
      </c>
      <c r="P161" s="336">
        <f>IF(P$88=0,0,P$88/PPA_fec!P$88)</f>
        <v>1.0826310558335805</v>
      </c>
      <c r="Q161" s="336">
        <f>IF(Q$88=0,0,Q$88/PPA_fec!Q$88)</f>
        <v>1.0826310558335805</v>
      </c>
      <c r="R161" s="336">
        <f>IF(R$88=0,0,R$88/PPA_fec!R$88)</f>
        <v>1.0826310558335808</v>
      </c>
      <c r="S161" s="336">
        <f>IF(S$88=0,0,S$88/PPA_fec!S$88)</f>
        <v>1.0826310558335805</v>
      </c>
      <c r="T161" s="336">
        <f>IF(T$88=0,0,T$88/PPA_fec!T$88)</f>
        <v>1.0804873714076855</v>
      </c>
      <c r="U161" s="336">
        <f>IF(U$88=0,0,U$88/PPA_fec!U$88)</f>
        <v>1.0780967754525781</v>
      </c>
      <c r="V161" s="336">
        <f>IF(V$88=0,0,V$88/PPA_fec!V$88)</f>
        <v>1.0803796950016347</v>
      </c>
      <c r="W161" s="336">
        <f>IF(W$88=0,0,W$88/PPA_fec!W$88)</f>
        <v>1.0798937928103212</v>
      </c>
      <c r="X161" s="336">
        <f>IF(X$88=0,0,X$88/PPA_fec!X$88)</f>
        <v>1.0755567745359158</v>
      </c>
      <c r="Y161" s="336">
        <f>IF(Y$88=0,0,Y$88/PPA_fec!Y$88)</f>
        <v>1.0784121020590935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</v>
      </c>
      <c r="C162" s="337">
        <f>IF(C$94=0,0,C$94/PPA_fec!C$94)</f>
        <v>0</v>
      </c>
      <c r="D162" s="337">
        <f>IF(D$94=0,0,D$94/PPA_fec!D$94)</f>
        <v>0</v>
      </c>
      <c r="E162" s="337">
        <f>IF(E$94=0,0,E$94/PPA_fec!E$94)</f>
        <v>0</v>
      </c>
      <c r="F162" s="337">
        <f>IF(F$94=0,0,F$94/PPA_fec!F$94)</f>
        <v>0</v>
      </c>
      <c r="G162" s="337">
        <f>IF(G$94=0,0,G$94/PPA_fec!G$94)</f>
        <v>0</v>
      </c>
      <c r="H162" s="337">
        <f>IF(H$94=0,0,H$94/PPA_fec!H$94)</f>
        <v>0</v>
      </c>
      <c r="I162" s="337">
        <f>IF(I$94=0,0,I$94/PPA_fec!I$94)</f>
        <v>0</v>
      </c>
      <c r="J162" s="337">
        <f>IF(J$94=0,0,J$94/PPA_fec!J$94)</f>
        <v>0</v>
      </c>
      <c r="K162" s="337">
        <f>IF(K$94=0,0,K$94/PPA_fec!K$94)</f>
        <v>0</v>
      </c>
      <c r="L162" s="337">
        <f>IF(L$94=0,0,L$94/PPA_fec!L$94)</f>
        <v>0.71948250000000002</v>
      </c>
      <c r="M162" s="337">
        <f>IF(M$94=0,0,M$94/PPA_fec!M$94)</f>
        <v>0.71948250000000002</v>
      </c>
      <c r="N162" s="337">
        <f>IF(N$94=0,0,N$94/PPA_fec!N$94)</f>
        <v>0.71948250000000002</v>
      </c>
      <c r="O162" s="337">
        <f>IF(O$94=0,0,O$94/PPA_fec!O$94)</f>
        <v>0.71948250000000002</v>
      </c>
      <c r="P162" s="337">
        <f>IF(P$94=0,0,P$94/PPA_fec!P$94)</f>
        <v>0.71948250000000036</v>
      </c>
      <c r="Q162" s="337">
        <f>IF(Q$94=0,0,Q$94/PPA_fec!Q$94)</f>
        <v>0.71948250000000036</v>
      </c>
      <c r="R162" s="337">
        <f>IF(R$94=0,0,R$94/PPA_fec!R$94)</f>
        <v>0.71948250000000002</v>
      </c>
      <c r="S162" s="337">
        <f>IF(S$94=0,0,S$94/PPA_fec!S$94)</f>
        <v>0.71948250000000014</v>
      </c>
      <c r="T162" s="337">
        <f>IF(T$94=0,0,T$94/PPA_fec!T$94)</f>
        <v>0.71948249999999991</v>
      </c>
      <c r="U162" s="337">
        <f>IF(U$94=0,0,U$94/PPA_fec!U$94)</f>
        <v>0.71948249999999969</v>
      </c>
      <c r="V162" s="337">
        <f>IF(V$94=0,0,V$94/PPA_fec!V$94)</f>
        <v>0.71948250000000002</v>
      </c>
      <c r="W162" s="337">
        <f>IF(W$94=0,0,W$94/PPA_fec!W$94)</f>
        <v>0.71948250000000014</v>
      </c>
      <c r="X162" s="337">
        <f>IF(X$94=0,0,X$94/PPA_fec!X$94)</f>
        <v>0.71948250000000002</v>
      </c>
      <c r="Y162" s="337">
        <f>IF(Y$94=0,0,Y$94/PPA_fec!Y$94)</f>
        <v>0.71948250000000002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MT: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2030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2031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2040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0</v>
      </c>
      <c r="C32" s="223">
        <v>0</v>
      </c>
      <c r="D32" s="223">
        <v>0</v>
      </c>
      <c r="E32" s="223">
        <v>0</v>
      </c>
      <c r="F32" s="223">
        <v>0</v>
      </c>
      <c r="G32" s="223">
        <v>0</v>
      </c>
      <c r="H32" s="223">
        <v>0</v>
      </c>
      <c r="I32" s="223">
        <v>0</v>
      </c>
      <c r="J32" s="223">
        <v>0</v>
      </c>
      <c r="K32" s="223">
        <v>0</v>
      </c>
      <c r="L32" s="223">
        <v>0</v>
      </c>
      <c r="M32" s="223">
        <v>0</v>
      </c>
      <c r="N32" s="223">
        <v>0</v>
      </c>
      <c r="O32" s="223">
        <v>0</v>
      </c>
      <c r="P32" s="223">
        <v>0</v>
      </c>
      <c r="Q32" s="223">
        <v>0</v>
      </c>
      <c r="R32" s="223">
        <v>0</v>
      </c>
      <c r="S32" s="223">
        <v>0</v>
      </c>
      <c r="T32" s="223">
        <v>0</v>
      </c>
      <c r="U32" s="223">
        <v>0</v>
      </c>
      <c r="V32" s="223">
        <v>0</v>
      </c>
      <c r="W32" s="223">
        <v>0</v>
      </c>
      <c r="X32" s="223">
        <v>0</v>
      </c>
      <c r="Y32" s="223">
        <v>0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0</v>
      </c>
      <c r="C37" s="260">
        <v>0</v>
      </c>
      <c r="D37" s="260">
        <v>0</v>
      </c>
      <c r="E37" s="260">
        <v>0</v>
      </c>
      <c r="F37" s="260">
        <v>0</v>
      </c>
      <c r="G37" s="260">
        <v>0</v>
      </c>
      <c r="H37" s="260">
        <v>0</v>
      </c>
      <c r="I37" s="260">
        <v>0</v>
      </c>
      <c r="J37" s="260">
        <v>0</v>
      </c>
      <c r="K37" s="260">
        <v>0</v>
      </c>
      <c r="L37" s="260">
        <v>0</v>
      </c>
      <c r="M37" s="260">
        <v>0</v>
      </c>
      <c r="N37" s="260">
        <v>0</v>
      </c>
      <c r="O37" s="260">
        <v>0</v>
      </c>
      <c r="P37" s="260">
        <v>0</v>
      </c>
      <c r="Q37" s="260">
        <v>0</v>
      </c>
      <c r="R37" s="260">
        <v>0</v>
      </c>
      <c r="S37" s="260">
        <v>0</v>
      </c>
      <c r="T37" s="260">
        <v>0</v>
      </c>
      <c r="U37" s="260">
        <v>0</v>
      </c>
      <c r="V37" s="260">
        <v>0</v>
      </c>
      <c r="W37" s="260">
        <v>0</v>
      </c>
      <c r="X37" s="260">
        <v>0</v>
      </c>
      <c r="Y37" s="260">
        <v>0</v>
      </c>
      <c r="DA37" s="68" t="s">
        <v>2055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2056</v>
      </c>
    </row>
    <row r="39" spans="1:105" ht="12" customHeight="1" x14ac:dyDescent="0.25">
      <c r="A39" s="37" t="s">
        <v>35</v>
      </c>
      <c r="B39" s="226">
        <v>0</v>
      </c>
      <c r="C39" s="226">
        <v>0</v>
      </c>
      <c r="D39" s="226">
        <v>0</v>
      </c>
      <c r="E39" s="226">
        <v>0</v>
      </c>
      <c r="F39" s="226">
        <v>0</v>
      </c>
      <c r="G39" s="226">
        <v>0</v>
      </c>
      <c r="H39" s="226">
        <v>0</v>
      </c>
      <c r="I39" s="226">
        <v>0</v>
      </c>
      <c r="J39" s="226">
        <v>0</v>
      </c>
      <c r="K39" s="226">
        <v>0</v>
      </c>
      <c r="L39" s="226">
        <v>0</v>
      </c>
      <c r="M39" s="226">
        <v>0</v>
      </c>
      <c r="N39" s="226">
        <v>0</v>
      </c>
      <c r="O39" s="226">
        <v>0</v>
      </c>
      <c r="P39" s="226">
        <v>0</v>
      </c>
      <c r="Q39" s="226">
        <v>0</v>
      </c>
      <c r="R39" s="226">
        <v>0</v>
      </c>
      <c r="S39" s="226">
        <v>0</v>
      </c>
      <c r="T39" s="226">
        <v>0</v>
      </c>
      <c r="U39" s="226">
        <v>0</v>
      </c>
      <c r="V39" s="226">
        <v>0</v>
      </c>
      <c r="W39" s="226">
        <v>0</v>
      </c>
      <c r="X39" s="226">
        <v>0</v>
      </c>
      <c r="Y39" s="226">
        <v>0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0</v>
      </c>
      <c r="C43" s="261">
        <f t="shared" si="1"/>
        <v>0</v>
      </c>
      <c r="D43" s="261">
        <f t="shared" si="1"/>
        <v>0</v>
      </c>
      <c r="E43" s="261">
        <f t="shared" si="1"/>
        <v>0</v>
      </c>
      <c r="F43" s="261">
        <f t="shared" si="1"/>
        <v>0</v>
      </c>
      <c r="G43" s="261">
        <f t="shared" si="1"/>
        <v>0</v>
      </c>
      <c r="H43" s="261">
        <f t="shared" si="1"/>
        <v>0</v>
      </c>
      <c r="I43" s="261">
        <f t="shared" si="1"/>
        <v>0</v>
      </c>
      <c r="J43" s="261">
        <f t="shared" si="1"/>
        <v>0</v>
      </c>
      <c r="K43" s="261">
        <f t="shared" si="1"/>
        <v>0</v>
      </c>
      <c r="L43" s="261">
        <f t="shared" si="1"/>
        <v>0</v>
      </c>
      <c r="M43" s="261">
        <f t="shared" si="1"/>
        <v>0</v>
      </c>
      <c r="N43" s="261">
        <f t="shared" si="1"/>
        <v>0</v>
      </c>
      <c r="O43" s="261">
        <f t="shared" si="1"/>
        <v>0</v>
      </c>
      <c r="P43" s="261">
        <f t="shared" si="1"/>
        <v>0</v>
      </c>
      <c r="Q43" s="261">
        <f t="shared" si="1"/>
        <v>0</v>
      </c>
      <c r="R43" s="261">
        <f t="shared" si="1"/>
        <v>0</v>
      </c>
      <c r="S43" s="261">
        <f t="shared" si="1"/>
        <v>0</v>
      </c>
      <c r="T43" s="261">
        <f t="shared" si="1"/>
        <v>0</v>
      </c>
      <c r="U43" s="261">
        <f t="shared" si="1"/>
        <v>0</v>
      </c>
      <c r="V43" s="261">
        <f t="shared" si="1"/>
        <v>0</v>
      </c>
      <c r="W43" s="261">
        <f t="shared" si="1"/>
        <v>0</v>
      </c>
      <c r="X43" s="261">
        <f t="shared" si="1"/>
        <v>0</v>
      </c>
      <c r="Y43" s="261">
        <f t="shared" si="1"/>
        <v>0</v>
      </c>
      <c r="DA43" s="70"/>
    </row>
    <row r="44" spans="1:105" ht="12" customHeight="1" x14ac:dyDescent="0.25">
      <c r="A44" s="60" t="s">
        <v>1884</v>
      </c>
      <c r="B44" s="262">
        <v>0</v>
      </c>
      <c r="C44" s="262">
        <v>0</v>
      </c>
      <c r="D44" s="262">
        <v>0</v>
      </c>
      <c r="E44" s="262">
        <v>0</v>
      </c>
      <c r="F44" s="262">
        <v>0</v>
      </c>
      <c r="G44" s="262">
        <v>0</v>
      </c>
      <c r="H44" s="262">
        <v>0</v>
      </c>
      <c r="I44" s="262">
        <v>0</v>
      </c>
      <c r="J44" s="262">
        <v>0</v>
      </c>
      <c r="K44" s="262">
        <v>0</v>
      </c>
      <c r="L44" s="262">
        <v>0</v>
      </c>
      <c r="M44" s="262">
        <v>0</v>
      </c>
      <c r="N44" s="262">
        <v>0</v>
      </c>
      <c r="O44" s="262">
        <v>0</v>
      </c>
      <c r="P44" s="262">
        <v>0</v>
      </c>
      <c r="Q44" s="262">
        <v>0</v>
      </c>
      <c r="R44" s="262">
        <v>0</v>
      </c>
      <c r="S44" s="262">
        <v>0</v>
      </c>
      <c r="T44" s="262">
        <v>0</v>
      </c>
      <c r="U44" s="262">
        <v>0</v>
      </c>
      <c r="V44" s="262">
        <v>0</v>
      </c>
      <c r="W44" s="262">
        <v>0</v>
      </c>
      <c r="X44" s="262">
        <v>0</v>
      </c>
      <c r="Y44" s="262">
        <v>0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2064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2065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0</v>
      </c>
      <c r="C56" s="261">
        <f t="shared" si="2"/>
        <v>0</v>
      </c>
      <c r="D56" s="261">
        <f t="shared" si="2"/>
        <v>0</v>
      </c>
      <c r="E56" s="261">
        <f t="shared" si="2"/>
        <v>0</v>
      </c>
      <c r="F56" s="261">
        <f t="shared" si="2"/>
        <v>0</v>
      </c>
      <c r="G56" s="261">
        <f t="shared" si="2"/>
        <v>0</v>
      </c>
      <c r="H56" s="261">
        <f t="shared" si="2"/>
        <v>0</v>
      </c>
      <c r="I56" s="261">
        <f t="shared" si="2"/>
        <v>0</v>
      </c>
      <c r="J56" s="261">
        <f t="shared" si="2"/>
        <v>0</v>
      </c>
      <c r="K56" s="261">
        <f t="shared" si="2"/>
        <v>0</v>
      </c>
      <c r="L56" s="261">
        <f t="shared" si="2"/>
        <v>0</v>
      </c>
      <c r="M56" s="261">
        <f t="shared" si="2"/>
        <v>0</v>
      </c>
      <c r="N56" s="261">
        <f t="shared" si="2"/>
        <v>0</v>
      </c>
      <c r="O56" s="261">
        <f t="shared" si="2"/>
        <v>0</v>
      </c>
      <c r="P56" s="261">
        <f t="shared" si="2"/>
        <v>0</v>
      </c>
      <c r="Q56" s="261">
        <f t="shared" si="2"/>
        <v>0</v>
      </c>
      <c r="R56" s="261">
        <f t="shared" si="2"/>
        <v>0</v>
      </c>
      <c r="S56" s="261">
        <f t="shared" si="2"/>
        <v>0</v>
      </c>
      <c r="T56" s="261">
        <f t="shared" si="2"/>
        <v>0</v>
      </c>
      <c r="U56" s="261">
        <f t="shared" si="2"/>
        <v>0</v>
      </c>
      <c r="V56" s="261">
        <f t="shared" si="2"/>
        <v>0</v>
      </c>
      <c r="W56" s="261">
        <f t="shared" si="2"/>
        <v>0</v>
      </c>
      <c r="X56" s="261">
        <f t="shared" si="2"/>
        <v>0</v>
      </c>
      <c r="Y56" s="261">
        <f t="shared" si="2"/>
        <v>0</v>
      </c>
      <c r="DA56" s="70"/>
    </row>
    <row r="57" spans="1:105" ht="12" customHeight="1" x14ac:dyDescent="0.25">
      <c r="A57" s="60" t="s">
        <v>1899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2076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2077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0</v>
      </c>
      <c r="C69" s="261">
        <f t="shared" si="3"/>
        <v>0</v>
      </c>
      <c r="D69" s="261">
        <f t="shared" si="3"/>
        <v>0</v>
      </c>
      <c r="E69" s="261">
        <f t="shared" si="3"/>
        <v>0</v>
      </c>
      <c r="F69" s="261">
        <f t="shared" si="3"/>
        <v>0</v>
      </c>
      <c r="G69" s="261">
        <f t="shared" si="3"/>
        <v>0</v>
      </c>
      <c r="H69" s="261">
        <f t="shared" si="3"/>
        <v>0</v>
      </c>
      <c r="I69" s="261">
        <f t="shared" si="3"/>
        <v>0</v>
      </c>
      <c r="J69" s="261">
        <f t="shared" si="3"/>
        <v>0</v>
      </c>
      <c r="K69" s="261">
        <f t="shared" si="3"/>
        <v>0</v>
      </c>
      <c r="L69" s="261">
        <f t="shared" si="3"/>
        <v>0</v>
      </c>
      <c r="M69" s="261">
        <f t="shared" si="3"/>
        <v>0</v>
      </c>
      <c r="N69" s="261">
        <f t="shared" si="3"/>
        <v>0</v>
      </c>
      <c r="O69" s="261">
        <f t="shared" si="3"/>
        <v>0</v>
      </c>
      <c r="P69" s="261">
        <f t="shared" si="3"/>
        <v>0</v>
      </c>
      <c r="Q69" s="261">
        <f t="shared" si="3"/>
        <v>0</v>
      </c>
      <c r="R69" s="261">
        <f t="shared" si="3"/>
        <v>0</v>
      </c>
      <c r="S69" s="261">
        <f t="shared" si="3"/>
        <v>0</v>
      </c>
      <c r="T69" s="261">
        <f t="shared" si="3"/>
        <v>0</v>
      </c>
      <c r="U69" s="261">
        <f t="shared" si="3"/>
        <v>0</v>
      </c>
      <c r="V69" s="261">
        <f t="shared" si="3"/>
        <v>0</v>
      </c>
      <c r="W69" s="261">
        <f t="shared" si="3"/>
        <v>0</v>
      </c>
      <c r="X69" s="261">
        <f t="shared" si="3"/>
        <v>0</v>
      </c>
      <c r="Y69" s="261">
        <f t="shared" si="3"/>
        <v>0</v>
      </c>
      <c r="DA69" s="70"/>
    </row>
    <row r="70" spans="1:105" ht="12" customHeight="1" x14ac:dyDescent="0.25">
      <c r="A70" s="60" t="s">
        <v>1914</v>
      </c>
      <c r="B70" s="262">
        <v>0</v>
      </c>
      <c r="C70" s="262">
        <v>0</v>
      </c>
      <c r="D70" s="262">
        <v>0</v>
      </c>
      <c r="E70" s="262">
        <v>0</v>
      </c>
      <c r="F70" s="262">
        <v>0</v>
      </c>
      <c r="G70" s="262">
        <v>0</v>
      </c>
      <c r="H70" s="262">
        <v>0</v>
      </c>
      <c r="I70" s="262">
        <v>0</v>
      </c>
      <c r="J70" s="262">
        <v>0</v>
      </c>
      <c r="K70" s="262">
        <v>0</v>
      </c>
      <c r="L70" s="262">
        <v>0</v>
      </c>
      <c r="M70" s="262">
        <v>0</v>
      </c>
      <c r="N70" s="262">
        <v>0</v>
      </c>
      <c r="O70" s="262">
        <v>0</v>
      </c>
      <c r="P70" s="262">
        <v>0</v>
      </c>
      <c r="Q70" s="262">
        <v>0</v>
      </c>
      <c r="R70" s="262">
        <v>0</v>
      </c>
      <c r="S70" s="262">
        <v>0</v>
      </c>
      <c r="T70" s="262">
        <v>0</v>
      </c>
      <c r="U70" s="262">
        <v>0</v>
      </c>
      <c r="V70" s="262">
        <v>0</v>
      </c>
      <c r="W70" s="262">
        <v>0</v>
      </c>
      <c r="X70" s="262">
        <v>0</v>
      </c>
      <c r="Y70" s="262">
        <v>0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2088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2089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0</v>
      </c>
      <c r="C83" s="223">
        <v>0</v>
      </c>
      <c r="D83" s="223">
        <v>0</v>
      </c>
      <c r="E83" s="223">
        <v>0</v>
      </c>
      <c r="F83" s="223">
        <v>0</v>
      </c>
      <c r="G83" s="223">
        <v>0</v>
      </c>
      <c r="H83" s="223">
        <v>0</v>
      </c>
      <c r="I83" s="223">
        <v>0</v>
      </c>
      <c r="J83" s="223">
        <v>0</v>
      </c>
      <c r="K83" s="223">
        <v>0</v>
      </c>
      <c r="L83" s="223">
        <v>0</v>
      </c>
      <c r="M83" s="223">
        <v>0</v>
      </c>
      <c r="N83" s="223">
        <v>0</v>
      </c>
      <c r="O83" s="223">
        <v>0</v>
      </c>
      <c r="P83" s="223">
        <v>0</v>
      </c>
      <c r="Q83" s="223">
        <v>0</v>
      </c>
      <c r="R83" s="223">
        <v>0</v>
      </c>
      <c r="S83" s="223">
        <v>0</v>
      </c>
      <c r="T83" s="223">
        <v>9.6033581358448417E-3</v>
      </c>
      <c r="U83" s="223">
        <v>3.1744439230170889E-2</v>
      </c>
      <c r="V83" s="223">
        <v>1.6005599631425178E-2</v>
      </c>
      <c r="W83" s="223">
        <v>1.920671955287559E-2</v>
      </c>
      <c r="X83" s="223">
        <v>4.7750038770886939E-2</v>
      </c>
      <c r="Y83" s="223">
        <v>2.881007930637805E-2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0</v>
      </c>
      <c r="C88" s="260">
        <v>0</v>
      </c>
      <c r="D88" s="260">
        <v>0</v>
      </c>
      <c r="E88" s="260">
        <v>0</v>
      </c>
      <c r="F88" s="260">
        <v>0</v>
      </c>
      <c r="G88" s="260">
        <v>0</v>
      </c>
      <c r="H88" s="260">
        <v>0</v>
      </c>
      <c r="I88" s="260">
        <v>0</v>
      </c>
      <c r="J88" s="260">
        <v>0</v>
      </c>
      <c r="K88" s="260">
        <v>0</v>
      </c>
      <c r="L88" s="260">
        <v>0</v>
      </c>
      <c r="M88" s="260">
        <v>0</v>
      </c>
      <c r="N88" s="260">
        <v>0</v>
      </c>
      <c r="O88" s="260">
        <v>0</v>
      </c>
      <c r="P88" s="260">
        <v>0</v>
      </c>
      <c r="Q88" s="260">
        <v>0</v>
      </c>
      <c r="R88" s="260">
        <v>0</v>
      </c>
      <c r="S88" s="260">
        <v>0</v>
      </c>
      <c r="T88" s="260">
        <v>9.6033581358448417E-3</v>
      </c>
      <c r="U88" s="260">
        <v>3.1744439230170889E-2</v>
      </c>
      <c r="V88" s="260">
        <v>1.6005599631425178E-2</v>
      </c>
      <c r="W88" s="260">
        <v>1.920671955287559E-2</v>
      </c>
      <c r="X88" s="260">
        <v>4.7750038770886939E-2</v>
      </c>
      <c r="Y88" s="260">
        <v>2.881007930637805E-2</v>
      </c>
      <c r="DA88" s="68" t="s">
        <v>2102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9.6033581358448417E-3</v>
      </c>
      <c r="U89" s="226">
        <v>3.1744439230170889E-2</v>
      </c>
      <c r="V89" s="226">
        <v>1.6005599631425178E-2</v>
      </c>
      <c r="W89" s="226">
        <v>1.920671955287559E-2</v>
      </c>
      <c r="X89" s="226">
        <v>4.7750038770886939E-2</v>
      </c>
      <c r="Y89" s="226">
        <v>2.881007930637805E-2</v>
      </c>
      <c r="DA89" s="69" t="s">
        <v>2103</v>
      </c>
    </row>
    <row r="90" spans="1:105" ht="12" customHeight="1" x14ac:dyDescent="0.25">
      <c r="A90" s="37" t="s">
        <v>35</v>
      </c>
      <c r="B90" s="226">
        <v>0</v>
      </c>
      <c r="C90" s="226">
        <v>0</v>
      </c>
      <c r="D90" s="226">
        <v>0</v>
      </c>
      <c r="E90" s="226">
        <v>0</v>
      </c>
      <c r="F90" s="226">
        <v>0</v>
      </c>
      <c r="G90" s="226">
        <v>0</v>
      </c>
      <c r="H90" s="226">
        <v>0</v>
      </c>
      <c r="I90" s="226">
        <v>0</v>
      </c>
      <c r="J90" s="226">
        <v>0</v>
      </c>
      <c r="K90" s="226">
        <v>0</v>
      </c>
      <c r="L90" s="226">
        <v>0</v>
      </c>
      <c r="M90" s="226">
        <v>0</v>
      </c>
      <c r="N90" s="226">
        <v>0</v>
      </c>
      <c r="O90" s="226">
        <v>0</v>
      </c>
      <c r="P90" s="226">
        <v>0</v>
      </c>
      <c r="Q90" s="226">
        <v>0</v>
      </c>
      <c r="R90" s="226">
        <v>0</v>
      </c>
      <c r="S90" s="226">
        <v>0</v>
      </c>
      <c r="T90" s="226">
        <v>0</v>
      </c>
      <c r="U90" s="226">
        <v>0</v>
      </c>
      <c r="V90" s="226">
        <v>0</v>
      </c>
      <c r="W90" s="226">
        <v>0</v>
      </c>
      <c r="X90" s="226">
        <v>0</v>
      </c>
      <c r="Y90" s="226">
        <v>0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</v>
      </c>
      <c r="C110" s="232">
        <f t="shared" si="15"/>
        <v>0</v>
      </c>
      <c r="D110" s="232">
        <f t="shared" si="15"/>
        <v>0</v>
      </c>
      <c r="E110" s="232">
        <f t="shared" si="15"/>
        <v>0</v>
      </c>
      <c r="F110" s="232">
        <f t="shared" si="15"/>
        <v>0</v>
      </c>
      <c r="G110" s="232">
        <f t="shared" si="15"/>
        <v>0</v>
      </c>
      <c r="H110" s="232">
        <f t="shared" si="15"/>
        <v>0</v>
      </c>
      <c r="I110" s="232">
        <f t="shared" si="15"/>
        <v>0</v>
      </c>
      <c r="J110" s="232">
        <f t="shared" si="15"/>
        <v>0</v>
      </c>
      <c r="K110" s="232">
        <f t="shared" si="15"/>
        <v>0</v>
      </c>
      <c r="L110" s="232">
        <f t="shared" si="15"/>
        <v>0</v>
      </c>
      <c r="M110" s="232">
        <f t="shared" si="15"/>
        <v>0</v>
      </c>
      <c r="N110" s="232">
        <f t="shared" si="15"/>
        <v>0</v>
      </c>
      <c r="O110" s="232">
        <f t="shared" si="15"/>
        <v>0</v>
      </c>
      <c r="P110" s="232">
        <f t="shared" si="15"/>
        <v>0</v>
      </c>
      <c r="Q110" s="232">
        <f t="shared" si="15"/>
        <v>0</v>
      </c>
      <c r="R110" s="232">
        <f t="shared" si="15"/>
        <v>0</v>
      </c>
      <c r="S110" s="232">
        <f t="shared" si="15"/>
        <v>0</v>
      </c>
      <c r="T110" s="232">
        <f t="shared" si="15"/>
        <v>0</v>
      </c>
      <c r="U110" s="232">
        <f t="shared" si="15"/>
        <v>0</v>
      </c>
      <c r="V110" s="232">
        <f t="shared" si="15"/>
        <v>0</v>
      </c>
      <c r="W110" s="232">
        <f t="shared" si="15"/>
        <v>0</v>
      </c>
      <c r="X110" s="232">
        <f t="shared" si="15"/>
        <v>0</v>
      </c>
      <c r="Y110" s="232">
        <f t="shared" si="15"/>
        <v>0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0</v>
      </c>
      <c r="C115" s="300">
        <f t="shared" si="20"/>
        <v>0</v>
      </c>
      <c r="D115" s="300">
        <f t="shared" si="20"/>
        <v>0</v>
      </c>
      <c r="E115" s="300">
        <f t="shared" si="20"/>
        <v>0</v>
      </c>
      <c r="F115" s="300">
        <f t="shared" si="20"/>
        <v>0</v>
      </c>
      <c r="G115" s="300">
        <f t="shared" si="20"/>
        <v>0</v>
      </c>
      <c r="H115" s="300">
        <f t="shared" si="20"/>
        <v>0</v>
      </c>
      <c r="I115" s="300">
        <f t="shared" si="20"/>
        <v>0</v>
      </c>
      <c r="J115" s="300">
        <f t="shared" si="20"/>
        <v>0</v>
      </c>
      <c r="K115" s="300">
        <f t="shared" si="20"/>
        <v>0</v>
      </c>
      <c r="L115" s="300">
        <f t="shared" si="20"/>
        <v>0</v>
      </c>
      <c r="M115" s="300">
        <f t="shared" si="20"/>
        <v>0</v>
      </c>
      <c r="N115" s="300">
        <f t="shared" si="20"/>
        <v>0</v>
      </c>
      <c r="O115" s="300">
        <f t="shared" si="20"/>
        <v>0</v>
      </c>
      <c r="P115" s="300">
        <f t="shared" si="20"/>
        <v>0</v>
      </c>
      <c r="Q115" s="300">
        <f t="shared" si="20"/>
        <v>0</v>
      </c>
      <c r="R115" s="300">
        <f t="shared" si="20"/>
        <v>0</v>
      </c>
      <c r="S115" s="300">
        <f t="shared" si="20"/>
        <v>0</v>
      </c>
      <c r="T115" s="300">
        <f t="shared" si="20"/>
        <v>0</v>
      </c>
      <c r="U115" s="300">
        <f t="shared" si="20"/>
        <v>0</v>
      </c>
      <c r="V115" s="300">
        <f t="shared" si="20"/>
        <v>0</v>
      </c>
      <c r="W115" s="300">
        <f t="shared" si="20"/>
        <v>0</v>
      </c>
      <c r="X115" s="300">
        <f t="shared" si="20"/>
        <v>0</v>
      </c>
      <c r="Y115" s="300">
        <f t="shared" si="20"/>
        <v>0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0</v>
      </c>
      <c r="C116" s="301">
        <f t="shared" si="21"/>
        <v>0</v>
      </c>
      <c r="D116" s="301">
        <f t="shared" si="21"/>
        <v>0</v>
      </c>
      <c r="E116" s="301">
        <f t="shared" si="21"/>
        <v>0</v>
      </c>
      <c r="F116" s="301">
        <f t="shared" si="21"/>
        <v>0</v>
      </c>
      <c r="G116" s="301">
        <f t="shared" si="21"/>
        <v>0</v>
      </c>
      <c r="H116" s="301">
        <f t="shared" si="21"/>
        <v>0</v>
      </c>
      <c r="I116" s="301">
        <f t="shared" si="21"/>
        <v>0</v>
      </c>
      <c r="J116" s="301">
        <f t="shared" si="21"/>
        <v>0</v>
      </c>
      <c r="K116" s="301">
        <f t="shared" si="21"/>
        <v>0</v>
      </c>
      <c r="L116" s="301">
        <f t="shared" si="21"/>
        <v>0</v>
      </c>
      <c r="M116" s="301">
        <f t="shared" si="21"/>
        <v>0</v>
      </c>
      <c r="N116" s="301">
        <f t="shared" si="21"/>
        <v>0</v>
      </c>
      <c r="O116" s="301">
        <f t="shared" si="21"/>
        <v>0</v>
      </c>
      <c r="P116" s="301">
        <f t="shared" si="21"/>
        <v>0</v>
      </c>
      <c r="Q116" s="301">
        <f t="shared" si="21"/>
        <v>0</v>
      </c>
      <c r="R116" s="301">
        <f t="shared" si="21"/>
        <v>0</v>
      </c>
      <c r="S116" s="301">
        <f t="shared" si="21"/>
        <v>0</v>
      </c>
      <c r="T116" s="301">
        <f t="shared" si="21"/>
        <v>0</v>
      </c>
      <c r="U116" s="301">
        <f t="shared" si="21"/>
        <v>0</v>
      </c>
      <c r="V116" s="301">
        <f t="shared" si="21"/>
        <v>0</v>
      </c>
      <c r="W116" s="301">
        <f t="shared" si="21"/>
        <v>0</v>
      </c>
      <c r="X116" s="301">
        <f t="shared" si="21"/>
        <v>0</v>
      </c>
      <c r="Y116" s="301">
        <f t="shared" si="21"/>
        <v>0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0</v>
      </c>
      <c r="C117" s="302">
        <f t="shared" si="22"/>
        <v>0</v>
      </c>
      <c r="D117" s="302">
        <f t="shared" si="22"/>
        <v>0</v>
      </c>
      <c r="E117" s="302">
        <f t="shared" si="22"/>
        <v>0</v>
      </c>
      <c r="F117" s="302">
        <f t="shared" si="22"/>
        <v>0</v>
      </c>
      <c r="G117" s="302">
        <f t="shared" si="22"/>
        <v>0</v>
      </c>
      <c r="H117" s="302">
        <f t="shared" si="22"/>
        <v>0</v>
      </c>
      <c r="I117" s="302">
        <f t="shared" si="22"/>
        <v>0</v>
      </c>
      <c r="J117" s="302">
        <f t="shared" si="22"/>
        <v>0</v>
      </c>
      <c r="K117" s="302">
        <f t="shared" si="22"/>
        <v>0</v>
      </c>
      <c r="L117" s="302">
        <f t="shared" si="22"/>
        <v>0</v>
      </c>
      <c r="M117" s="302">
        <f t="shared" si="22"/>
        <v>0</v>
      </c>
      <c r="N117" s="302">
        <f t="shared" si="22"/>
        <v>0</v>
      </c>
      <c r="O117" s="302">
        <f t="shared" si="22"/>
        <v>0</v>
      </c>
      <c r="P117" s="302">
        <f t="shared" si="22"/>
        <v>0</v>
      </c>
      <c r="Q117" s="302">
        <f t="shared" si="22"/>
        <v>0</v>
      </c>
      <c r="R117" s="302">
        <f t="shared" si="22"/>
        <v>0</v>
      </c>
      <c r="S117" s="302">
        <f t="shared" si="22"/>
        <v>0</v>
      </c>
      <c r="T117" s="302">
        <f t="shared" si="22"/>
        <v>0</v>
      </c>
      <c r="U117" s="302">
        <f t="shared" si="22"/>
        <v>0</v>
      </c>
      <c r="V117" s="302">
        <f t="shared" si="22"/>
        <v>0</v>
      </c>
      <c r="W117" s="302">
        <f t="shared" si="22"/>
        <v>0</v>
      </c>
      <c r="X117" s="302">
        <f t="shared" si="22"/>
        <v>0</v>
      </c>
      <c r="Y117" s="302">
        <f t="shared" si="22"/>
        <v>0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</v>
      </c>
      <c r="C119" s="301">
        <f t="shared" si="24"/>
        <v>0</v>
      </c>
      <c r="D119" s="301">
        <f t="shared" si="24"/>
        <v>0</v>
      </c>
      <c r="E119" s="301">
        <f t="shared" si="24"/>
        <v>0</v>
      </c>
      <c r="F119" s="301">
        <f t="shared" si="24"/>
        <v>0</v>
      </c>
      <c r="G119" s="301">
        <f t="shared" si="24"/>
        <v>0</v>
      </c>
      <c r="H119" s="301">
        <f t="shared" si="24"/>
        <v>0</v>
      </c>
      <c r="I119" s="301">
        <f t="shared" si="24"/>
        <v>0</v>
      </c>
      <c r="J119" s="301">
        <f t="shared" si="24"/>
        <v>0</v>
      </c>
      <c r="K119" s="301">
        <f t="shared" si="24"/>
        <v>0</v>
      </c>
      <c r="L119" s="301">
        <f t="shared" si="24"/>
        <v>0</v>
      </c>
      <c r="M119" s="301">
        <f t="shared" si="24"/>
        <v>0</v>
      </c>
      <c r="N119" s="301">
        <f t="shared" si="24"/>
        <v>0</v>
      </c>
      <c r="O119" s="301">
        <f t="shared" si="24"/>
        <v>0</v>
      </c>
      <c r="P119" s="301">
        <f t="shared" si="24"/>
        <v>0</v>
      </c>
      <c r="Q119" s="301">
        <f t="shared" si="24"/>
        <v>0</v>
      </c>
      <c r="R119" s="301">
        <f t="shared" si="24"/>
        <v>0</v>
      </c>
      <c r="S119" s="301">
        <f t="shared" si="24"/>
        <v>0</v>
      </c>
      <c r="T119" s="301">
        <f t="shared" si="24"/>
        <v>0</v>
      </c>
      <c r="U119" s="301">
        <f t="shared" si="24"/>
        <v>0</v>
      </c>
      <c r="V119" s="301">
        <f t="shared" si="24"/>
        <v>0</v>
      </c>
      <c r="W119" s="301">
        <f t="shared" si="24"/>
        <v>0</v>
      </c>
      <c r="X119" s="301">
        <f t="shared" si="24"/>
        <v>0</v>
      </c>
      <c r="Y119" s="301">
        <f t="shared" si="24"/>
        <v>0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</v>
      </c>
      <c r="C120" s="302">
        <f t="shared" si="25"/>
        <v>0</v>
      </c>
      <c r="D120" s="302">
        <f t="shared" si="25"/>
        <v>0</v>
      </c>
      <c r="E120" s="302">
        <f t="shared" si="25"/>
        <v>0</v>
      </c>
      <c r="F120" s="302">
        <f t="shared" si="25"/>
        <v>0</v>
      </c>
      <c r="G120" s="302">
        <f t="shared" si="25"/>
        <v>0</v>
      </c>
      <c r="H120" s="302">
        <f t="shared" si="25"/>
        <v>0</v>
      </c>
      <c r="I120" s="302">
        <f t="shared" si="25"/>
        <v>0</v>
      </c>
      <c r="J120" s="302">
        <f t="shared" si="25"/>
        <v>0</v>
      </c>
      <c r="K120" s="302">
        <f t="shared" si="25"/>
        <v>0</v>
      </c>
      <c r="L120" s="302">
        <f t="shared" si="25"/>
        <v>0</v>
      </c>
      <c r="M120" s="302">
        <f t="shared" si="25"/>
        <v>0</v>
      </c>
      <c r="N120" s="302">
        <f t="shared" si="25"/>
        <v>0</v>
      </c>
      <c r="O120" s="302">
        <f t="shared" si="25"/>
        <v>0</v>
      </c>
      <c r="P120" s="302">
        <f t="shared" si="25"/>
        <v>0</v>
      </c>
      <c r="Q120" s="302">
        <f t="shared" si="25"/>
        <v>0</v>
      </c>
      <c r="R120" s="302">
        <f t="shared" si="25"/>
        <v>0</v>
      </c>
      <c r="S120" s="302">
        <f t="shared" si="25"/>
        <v>0</v>
      </c>
      <c r="T120" s="302">
        <f t="shared" si="25"/>
        <v>0</v>
      </c>
      <c r="U120" s="302">
        <f t="shared" si="25"/>
        <v>0</v>
      </c>
      <c r="V120" s="302">
        <f t="shared" si="25"/>
        <v>0</v>
      </c>
      <c r="W120" s="302">
        <f t="shared" si="25"/>
        <v>0</v>
      </c>
      <c r="X120" s="302">
        <f t="shared" si="25"/>
        <v>0</v>
      </c>
      <c r="Y120" s="302">
        <f t="shared" si="25"/>
        <v>0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</v>
      </c>
      <c r="C122" s="301">
        <f t="shared" si="27"/>
        <v>0</v>
      </c>
      <c r="D122" s="301">
        <f t="shared" si="27"/>
        <v>0</v>
      </c>
      <c r="E122" s="301">
        <f t="shared" si="27"/>
        <v>0</v>
      </c>
      <c r="F122" s="301">
        <f t="shared" si="27"/>
        <v>0</v>
      </c>
      <c r="G122" s="301">
        <f t="shared" si="27"/>
        <v>0</v>
      </c>
      <c r="H122" s="301">
        <f t="shared" si="27"/>
        <v>0</v>
      </c>
      <c r="I122" s="301">
        <f t="shared" si="27"/>
        <v>0</v>
      </c>
      <c r="J122" s="301">
        <f t="shared" si="27"/>
        <v>0</v>
      </c>
      <c r="K122" s="301">
        <f t="shared" si="27"/>
        <v>0</v>
      </c>
      <c r="L122" s="301">
        <f t="shared" si="27"/>
        <v>0</v>
      </c>
      <c r="M122" s="301">
        <f t="shared" si="27"/>
        <v>0</v>
      </c>
      <c r="N122" s="301">
        <f t="shared" si="27"/>
        <v>0</v>
      </c>
      <c r="O122" s="301">
        <f t="shared" si="27"/>
        <v>0</v>
      </c>
      <c r="P122" s="301">
        <f t="shared" si="27"/>
        <v>0</v>
      </c>
      <c r="Q122" s="301">
        <f t="shared" si="27"/>
        <v>0</v>
      </c>
      <c r="R122" s="301">
        <f t="shared" si="27"/>
        <v>0</v>
      </c>
      <c r="S122" s="301">
        <f t="shared" si="27"/>
        <v>0</v>
      </c>
      <c r="T122" s="301">
        <f t="shared" si="27"/>
        <v>0</v>
      </c>
      <c r="U122" s="301">
        <f t="shared" si="27"/>
        <v>0</v>
      </c>
      <c r="V122" s="301">
        <f t="shared" si="27"/>
        <v>0</v>
      </c>
      <c r="W122" s="301">
        <f t="shared" si="27"/>
        <v>0</v>
      </c>
      <c r="X122" s="301">
        <f t="shared" si="27"/>
        <v>0</v>
      </c>
      <c r="Y122" s="301">
        <f t="shared" si="27"/>
        <v>0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</v>
      </c>
      <c r="C123" s="302">
        <f t="shared" si="28"/>
        <v>0</v>
      </c>
      <c r="D123" s="302">
        <f t="shared" si="28"/>
        <v>0</v>
      </c>
      <c r="E123" s="302">
        <f t="shared" si="28"/>
        <v>0</v>
      </c>
      <c r="F123" s="302">
        <f t="shared" si="28"/>
        <v>0</v>
      </c>
      <c r="G123" s="302">
        <f t="shared" si="28"/>
        <v>0</v>
      </c>
      <c r="H123" s="302">
        <f t="shared" si="28"/>
        <v>0</v>
      </c>
      <c r="I123" s="302">
        <f t="shared" si="28"/>
        <v>0</v>
      </c>
      <c r="J123" s="302">
        <f t="shared" si="28"/>
        <v>0</v>
      </c>
      <c r="K123" s="302">
        <f t="shared" si="28"/>
        <v>0</v>
      </c>
      <c r="L123" s="302">
        <f t="shared" si="28"/>
        <v>0</v>
      </c>
      <c r="M123" s="302">
        <f t="shared" si="28"/>
        <v>0</v>
      </c>
      <c r="N123" s="302">
        <f t="shared" si="28"/>
        <v>0</v>
      </c>
      <c r="O123" s="302">
        <f t="shared" si="28"/>
        <v>0</v>
      </c>
      <c r="P123" s="302">
        <f t="shared" si="28"/>
        <v>0</v>
      </c>
      <c r="Q123" s="302">
        <f t="shared" si="28"/>
        <v>0</v>
      </c>
      <c r="R123" s="302">
        <f t="shared" si="28"/>
        <v>0</v>
      </c>
      <c r="S123" s="302">
        <f t="shared" si="28"/>
        <v>0</v>
      </c>
      <c r="T123" s="302">
        <f t="shared" si="28"/>
        <v>0</v>
      </c>
      <c r="U123" s="302">
        <f t="shared" si="28"/>
        <v>0</v>
      </c>
      <c r="V123" s="302">
        <f t="shared" si="28"/>
        <v>0</v>
      </c>
      <c r="W123" s="302">
        <f t="shared" si="28"/>
        <v>0</v>
      </c>
      <c r="X123" s="302">
        <f t="shared" si="28"/>
        <v>0</v>
      </c>
      <c r="Y123" s="302">
        <f t="shared" si="28"/>
        <v>0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</v>
      </c>
      <c r="C126" s="232">
        <f t="shared" si="30"/>
        <v>0</v>
      </c>
      <c r="D126" s="232">
        <f t="shared" si="30"/>
        <v>0</v>
      </c>
      <c r="E126" s="232">
        <f t="shared" si="30"/>
        <v>0</v>
      </c>
      <c r="F126" s="232">
        <f t="shared" si="30"/>
        <v>0</v>
      </c>
      <c r="G126" s="232">
        <f t="shared" si="30"/>
        <v>0</v>
      </c>
      <c r="H126" s="232">
        <f t="shared" si="30"/>
        <v>0</v>
      </c>
      <c r="I126" s="232">
        <f t="shared" si="30"/>
        <v>0</v>
      </c>
      <c r="J126" s="232">
        <f t="shared" si="30"/>
        <v>0</v>
      </c>
      <c r="K126" s="232">
        <f t="shared" si="30"/>
        <v>0</v>
      </c>
      <c r="L126" s="232">
        <f t="shared" si="30"/>
        <v>0</v>
      </c>
      <c r="M126" s="232">
        <f t="shared" si="30"/>
        <v>0</v>
      </c>
      <c r="N126" s="232">
        <f t="shared" si="30"/>
        <v>0</v>
      </c>
      <c r="O126" s="232">
        <f t="shared" si="30"/>
        <v>0</v>
      </c>
      <c r="P126" s="232">
        <f t="shared" si="30"/>
        <v>0</v>
      </c>
      <c r="Q126" s="232">
        <f t="shared" si="30"/>
        <v>0</v>
      </c>
      <c r="R126" s="232">
        <f t="shared" si="30"/>
        <v>0</v>
      </c>
      <c r="S126" s="232">
        <f t="shared" si="30"/>
        <v>0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</v>
      </c>
      <c r="C131" s="300">
        <f t="shared" si="35"/>
        <v>0</v>
      </c>
      <c r="D131" s="300">
        <f t="shared" si="35"/>
        <v>0</v>
      </c>
      <c r="E131" s="300">
        <f t="shared" si="35"/>
        <v>0</v>
      </c>
      <c r="F131" s="300">
        <f t="shared" si="35"/>
        <v>0</v>
      </c>
      <c r="G131" s="300">
        <f t="shared" si="35"/>
        <v>0</v>
      </c>
      <c r="H131" s="300">
        <f t="shared" si="35"/>
        <v>0</v>
      </c>
      <c r="I131" s="300">
        <f t="shared" si="35"/>
        <v>0</v>
      </c>
      <c r="J131" s="300">
        <f t="shared" si="35"/>
        <v>0</v>
      </c>
      <c r="K131" s="300">
        <f t="shared" si="35"/>
        <v>0</v>
      </c>
      <c r="L131" s="300">
        <f t="shared" si="35"/>
        <v>0</v>
      </c>
      <c r="M131" s="300">
        <f t="shared" si="35"/>
        <v>0</v>
      </c>
      <c r="N131" s="300">
        <f t="shared" si="35"/>
        <v>0</v>
      </c>
      <c r="O131" s="300">
        <f t="shared" si="35"/>
        <v>0</v>
      </c>
      <c r="P131" s="300">
        <f t="shared" si="35"/>
        <v>0</v>
      </c>
      <c r="Q131" s="300">
        <f t="shared" si="35"/>
        <v>0</v>
      </c>
      <c r="R131" s="300">
        <f t="shared" si="35"/>
        <v>0</v>
      </c>
      <c r="S131" s="300">
        <f t="shared" si="35"/>
        <v>0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</v>
      </c>
      <c r="C136" s="320">
        <f>IF(C$5=0,0,C$5/PPA_fec!C$5)</f>
        <v>0</v>
      </c>
      <c r="D136" s="320">
        <f>IF(D$5=0,0,D$5/PPA_fec!D$5)</f>
        <v>0</v>
      </c>
      <c r="E136" s="320">
        <f>IF(E$5=0,0,E$5/PPA_fec!E$5)</f>
        <v>0</v>
      </c>
      <c r="F136" s="320">
        <f>IF(F$5=0,0,F$5/PPA_fec!F$5)</f>
        <v>0</v>
      </c>
      <c r="G136" s="320">
        <f>IF(G$5=0,0,G$5/PPA_fec!G$5)</f>
        <v>0</v>
      </c>
      <c r="H136" s="320">
        <f>IF(H$5=0,0,H$5/PPA_fec!H$5)</f>
        <v>0</v>
      </c>
      <c r="I136" s="320">
        <f>IF(I$5=0,0,I$5/PPA_fec!I$5)</f>
        <v>0</v>
      </c>
      <c r="J136" s="320">
        <f>IF(J$5=0,0,J$5/PPA_fec!J$5)</f>
        <v>0</v>
      </c>
      <c r="K136" s="320">
        <f>IF(K$5=0,0,K$5/PPA_fec!K$5)</f>
        <v>0</v>
      </c>
      <c r="L136" s="320">
        <f>IF(L$5=0,0,L$5/PPA_fec!L$5)</f>
        <v>0</v>
      </c>
      <c r="M136" s="320">
        <f>IF(M$5=0,0,M$5/PPA_fec!M$5)</f>
        <v>0</v>
      </c>
      <c r="N136" s="320">
        <f>IF(N$5=0,0,N$5/PPA_fec!N$5)</f>
        <v>0</v>
      </c>
      <c r="O136" s="320">
        <f>IF(O$5=0,0,O$5/PPA_fec!O$5)</f>
        <v>0</v>
      </c>
      <c r="P136" s="320">
        <f>IF(P$5=0,0,P$5/PPA_fec!P$5)</f>
        <v>0</v>
      </c>
      <c r="Q136" s="320">
        <f>IF(Q$5=0,0,Q$5/PPA_fec!Q$5)</f>
        <v>0</v>
      </c>
      <c r="R136" s="320">
        <f>IF(R$5=0,0,R$5/PPA_fec!R$5)</f>
        <v>0</v>
      </c>
      <c r="S136" s="320">
        <f>IF(S$5=0,0,S$5/PPA_fec!S$5)</f>
        <v>0</v>
      </c>
      <c r="T136" s="320">
        <f>IF(T$5=0,0,T$5/PPA_fec!T$5)</f>
        <v>0</v>
      </c>
      <c r="U136" s="320">
        <f>IF(U$5=0,0,U$5/PPA_fec!U$5)</f>
        <v>0</v>
      </c>
      <c r="V136" s="320">
        <f>IF(V$5=0,0,V$5/PPA_fec!V$5)</f>
        <v>0</v>
      </c>
      <c r="W136" s="320">
        <f>IF(W$5=0,0,W$5/PPA_fec!W$5)</f>
        <v>0</v>
      </c>
      <c r="X136" s="320">
        <f>IF(X$5=0,0,X$5/PPA_fec!X$5)</f>
        <v>0</v>
      </c>
      <c r="Y136" s="320">
        <f>IF(Y$5=0,0,Y$5/PPA_fec!Y$5)</f>
        <v>0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</v>
      </c>
      <c r="C141" s="275">
        <f>IF(C$10=0,0,C$10/PPA_fec!C$10)</f>
        <v>0</v>
      </c>
      <c r="D141" s="275">
        <f>IF(D$10=0,0,D$10/PPA_fec!D$10)</f>
        <v>0</v>
      </c>
      <c r="E141" s="275">
        <f>IF(E$10=0,0,E$10/PPA_fec!E$10)</f>
        <v>0</v>
      </c>
      <c r="F141" s="275">
        <f>IF(F$10=0,0,F$10/PPA_fec!F$10)</f>
        <v>0</v>
      </c>
      <c r="G141" s="275">
        <f>IF(G$10=0,0,G$10/PPA_fec!G$10)</f>
        <v>0</v>
      </c>
      <c r="H141" s="275">
        <f>IF(H$10=0,0,H$10/PPA_fec!H$10)</f>
        <v>0</v>
      </c>
      <c r="I141" s="275">
        <f>IF(I$10=0,0,I$10/PPA_fec!I$10)</f>
        <v>0</v>
      </c>
      <c r="J141" s="275">
        <f>IF(J$10=0,0,J$10/PPA_fec!J$10)</f>
        <v>0</v>
      </c>
      <c r="K141" s="275">
        <f>IF(K$10=0,0,K$10/PPA_fec!K$10)</f>
        <v>0</v>
      </c>
      <c r="L141" s="275">
        <f>IF(L$10=0,0,L$10/PPA_fec!L$10)</f>
        <v>0</v>
      </c>
      <c r="M141" s="275">
        <f>IF(M$10=0,0,M$10/PPA_fec!M$10)</f>
        <v>0</v>
      </c>
      <c r="N141" s="275">
        <f>IF(N$10=0,0,N$10/PPA_fec!N$10)</f>
        <v>0</v>
      </c>
      <c r="O141" s="275">
        <f>IF(O$10=0,0,O$10/PPA_fec!O$10)</f>
        <v>0</v>
      </c>
      <c r="P141" s="275">
        <f>IF(P$10=0,0,P$10/PPA_fec!P$10)</f>
        <v>0</v>
      </c>
      <c r="Q141" s="275">
        <f>IF(Q$10=0,0,Q$10/PPA_fec!Q$10)</f>
        <v>0</v>
      </c>
      <c r="R141" s="275">
        <f>IF(R$10=0,0,R$10/PPA_fec!R$10)</f>
        <v>0</v>
      </c>
      <c r="S141" s="275">
        <f>IF(S$10=0,0,S$10/PPA_fec!S$10)</f>
        <v>0</v>
      </c>
      <c r="T141" s="275">
        <f>IF(T$10=0,0,T$10/PPA_fec!T$10)</f>
        <v>0</v>
      </c>
      <c r="U141" s="275">
        <f>IF(U$10=0,0,U$10/PPA_fec!U$10)</f>
        <v>0</v>
      </c>
      <c r="V141" s="275">
        <f>IF(V$10=0,0,V$10/PPA_fec!V$10)</f>
        <v>0</v>
      </c>
      <c r="W141" s="275">
        <f>IF(W$10=0,0,W$10/PPA_fec!W$10)</f>
        <v>0</v>
      </c>
      <c r="X141" s="275">
        <f>IF(X$10=0,0,X$10/PPA_fec!X$10)</f>
        <v>0</v>
      </c>
      <c r="Y141" s="275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</v>
      </c>
      <c r="C143" s="276">
        <f>IF(C$17=0,0,C$17/PPA_fec!C$17)</f>
        <v>0</v>
      </c>
      <c r="D143" s="276">
        <f>IF(D$17=0,0,D$17/PPA_fec!D$17)</f>
        <v>0</v>
      </c>
      <c r="E143" s="276">
        <f>IF(E$17=0,0,E$17/PPA_fec!E$17)</f>
        <v>0</v>
      </c>
      <c r="F143" s="276">
        <f>IF(F$17=0,0,F$17/PPA_fec!F$17)</f>
        <v>0</v>
      </c>
      <c r="G143" s="276">
        <f>IF(G$17=0,0,G$17/PPA_fec!G$17)</f>
        <v>0</v>
      </c>
      <c r="H143" s="276">
        <f>IF(H$17=0,0,H$17/PPA_fec!H$17)</f>
        <v>0</v>
      </c>
      <c r="I143" s="276">
        <f>IF(I$17=0,0,I$17/PPA_fec!I$17)</f>
        <v>0</v>
      </c>
      <c r="J143" s="276">
        <f>IF(J$17=0,0,J$17/PPA_fec!J$17)</f>
        <v>0</v>
      </c>
      <c r="K143" s="276">
        <f>IF(K$17=0,0,K$17/PPA_fec!K$17)</f>
        <v>0</v>
      </c>
      <c r="L143" s="276">
        <f>IF(L$17=0,0,L$17/PPA_fec!L$17)</f>
        <v>0</v>
      </c>
      <c r="M143" s="276">
        <f>IF(M$17=0,0,M$17/PPA_fec!M$17)</f>
        <v>0</v>
      </c>
      <c r="N143" s="276">
        <f>IF(N$17=0,0,N$17/PPA_fec!N$17)</f>
        <v>0</v>
      </c>
      <c r="O143" s="276">
        <f>IF(O$17=0,0,O$17/PPA_fec!O$17)</f>
        <v>0</v>
      </c>
      <c r="P143" s="276">
        <f>IF(P$17=0,0,P$17/PPA_fec!P$17)</f>
        <v>0</v>
      </c>
      <c r="Q143" s="276">
        <f>IF(Q$17=0,0,Q$17/PPA_fec!Q$17)</f>
        <v>0</v>
      </c>
      <c r="R143" s="276">
        <f>IF(R$17=0,0,R$17/PPA_fec!R$17)</f>
        <v>0</v>
      </c>
      <c r="S143" s="276">
        <f>IF(S$17=0,0,S$17/PPA_fec!S$17)</f>
        <v>0</v>
      </c>
      <c r="T143" s="276">
        <f>IF(T$17=0,0,T$17/PPA_fec!T$17)</f>
        <v>0</v>
      </c>
      <c r="U143" s="276">
        <f>IF(U$17=0,0,U$17/PPA_fec!U$17)</f>
        <v>0</v>
      </c>
      <c r="V143" s="276">
        <f>IF(V$17=0,0,V$17/PPA_fec!V$17)</f>
        <v>0</v>
      </c>
      <c r="W143" s="276">
        <f>IF(W$17=0,0,W$17/PPA_fec!W$17)</f>
        <v>0</v>
      </c>
      <c r="X143" s="276">
        <f>IF(X$17=0,0,X$17/PPA_fec!X$17)</f>
        <v>0</v>
      </c>
      <c r="Y143" s="276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0</v>
      </c>
      <c r="C146" s="320">
        <f>IF(C$32=0,0,C$32/PPA_fec!C$32)</f>
        <v>0</v>
      </c>
      <c r="D146" s="320">
        <f>IF(D$32=0,0,D$32/PPA_fec!D$32)</f>
        <v>0</v>
      </c>
      <c r="E146" s="320">
        <f>IF(E$32=0,0,E$32/PPA_fec!E$32)</f>
        <v>0</v>
      </c>
      <c r="F146" s="320">
        <f>IF(F$32=0,0,F$32/PPA_fec!F$32)</f>
        <v>0</v>
      </c>
      <c r="G146" s="320">
        <f>IF(G$32=0,0,G$32/PPA_fec!G$32)</f>
        <v>0</v>
      </c>
      <c r="H146" s="320">
        <f>IF(H$32=0,0,H$32/PPA_fec!H$32)</f>
        <v>0</v>
      </c>
      <c r="I146" s="320">
        <f>IF(I$32=0,0,I$32/PPA_fec!I$32)</f>
        <v>0</v>
      </c>
      <c r="J146" s="320">
        <f>IF(J$32=0,0,J$32/PPA_fec!J$32)</f>
        <v>0</v>
      </c>
      <c r="K146" s="320">
        <f>IF(K$32=0,0,K$32/PPA_fec!K$32)</f>
        <v>0</v>
      </c>
      <c r="L146" s="320">
        <f>IF(L$32=0,0,L$32/PPA_fec!L$32)</f>
        <v>0</v>
      </c>
      <c r="M146" s="320">
        <f>IF(M$32=0,0,M$32/PPA_fec!M$32)</f>
        <v>0</v>
      </c>
      <c r="N146" s="320">
        <f>IF(N$32=0,0,N$32/PPA_fec!N$32)</f>
        <v>0</v>
      </c>
      <c r="O146" s="320">
        <f>IF(O$32=0,0,O$32/PPA_fec!O$32)</f>
        <v>0</v>
      </c>
      <c r="P146" s="320">
        <f>IF(P$32=0,0,P$32/PPA_fec!P$32)</f>
        <v>0</v>
      </c>
      <c r="Q146" s="320">
        <f>IF(Q$32=0,0,Q$32/PPA_fec!Q$32)</f>
        <v>0</v>
      </c>
      <c r="R146" s="320">
        <f>IF(R$32=0,0,R$32/PPA_fec!R$32)</f>
        <v>0</v>
      </c>
      <c r="S146" s="320">
        <f>IF(S$32=0,0,S$32/PPA_fec!S$32)</f>
        <v>0</v>
      </c>
      <c r="T146" s="320">
        <f>IF(T$32=0,0,T$32/PPA_fec!T$32)</f>
        <v>0</v>
      </c>
      <c r="U146" s="320">
        <f>IF(U$32=0,0,U$32/PPA_fec!U$32)</f>
        <v>0</v>
      </c>
      <c r="V146" s="320">
        <f>IF(V$32=0,0,V$32/PPA_fec!V$32)</f>
        <v>0</v>
      </c>
      <c r="W146" s="320">
        <f>IF(W$32=0,0,W$32/PPA_fec!W$32)</f>
        <v>0</v>
      </c>
      <c r="X146" s="320">
        <f>IF(X$32=0,0,X$32/PPA_fec!X$32)</f>
        <v>0</v>
      </c>
      <c r="Y146" s="320">
        <f>IF(Y$32=0,0,Y$32/PPA_fec!Y$32)</f>
        <v>0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0</v>
      </c>
      <c r="C151" s="275">
        <f>IF(C$37=0,0,C$37/PPA_fec!C$37)</f>
        <v>0</v>
      </c>
      <c r="D151" s="275">
        <f>IF(D$37=0,0,D$37/PPA_fec!D$37)</f>
        <v>0</v>
      </c>
      <c r="E151" s="275">
        <f>IF(E$37=0,0,E$37/PPA_fec!E$37)</f>
        <v>0</v>
      </c>
      <c r="F151" s="275">
        <f>IF(F$37=0,0,F$37/PPA_fec!F$37)</f>
        <v>0</v>
      </c>
      <c r="G151" s="275">
        <f>IF(G$37=0,0,G$37/PPA_fec!G$37)</f>
        <v>0</v>
      </c>
      <c r="H151" s="275">
        <f>IF(H$37=0,0,H$37/PPA_fec!H$37)</f>
        <v>0</v>
      </c>
      <c r="I151" s="275">
        <f>IF(I$37=0,0,I$37/PPA_fec!I$37)</f>
        <v>0</v>
      </c>
      <c r="J151" s="275">
        <f>IF(J$37=0,0,J$37/PPA_fec!J$37)</f>
        <v>0</v>
      </c>
      <c r="K151" s="275">
        <f>IF(K$37=0,0,K$37/PPA_fec!K$37)</f>
        <v>0</v>
      </c>
      <c r="L151" s="275">
        <f>IF(L$37=0,0,L$37/PPA_fec!L$37)</f>
        <v>0</v>
      </c>
      <c r="M151" s="275">
        <f>IF(M$37=0,0,M$37/PPA_fec!M$37)</f>
        <v>0</v>
      </c>
      <c r="N151" s="275">
        <f>IF(N$37=0,0,N$37/PPA_fec!N$37)</f>
        <v>0</v>
      </c>
      <c r="O151" s="275">
        <f>IF(O$37=0,0,O$37/PPA_fec!O$37)</f>
        <v>0</v>
      </c>
      <c r="P151" s="275">
        <f>IF(P$37=0,0,P$37/PPA_fec!P$37)</f>
        <v>0</v>
      </c>
      <c r="Q151" s="275">
        <f>IF(Q$37=0,0,Q$37/PPA_fec!Q$37)</f>
        <v>0</v>
      </c>
      <c r="R151" s="275">
        <f>IF(R$37=0,0,R$37/PPA_fec!R$37)</f>
        <v>0</v>
      </c>
      <c r="S151" s="275">
        <f>IF(S$37=0,0,S$37/PPA_fec!S$37)</f>
        <v>0</v>
      </c>
      <c r="T151" s="275">
        <f>IF(T$37=0,0,T$37/PPA_fec!T$37)</f>
        <v>0</v>
      </c>
      <c r="U151" s="275">
        <f>IF(U$37=0,0,U$37/PPA_fec!U$37)</f>
        <v>0</v>
      </c>
      <c r="V151" s="275">
        <f>IF(V$37=0,0,V$37/PPA_fec!V$37)</f>
        <v>0</v>
      </c>
      <c r="W151" s="275">
        <f>IF(W$37=0,0,W$37/PPA_fec!W$37)</f>
        <v>0</v>
      </c>
      <c r="X151" s="275">
        <f>IF(X$37=0,0,X$37/PPA_fec!X$37)</f>
        <v>0</v>
      </c>
      <c r="Y151" s="275">
        <f>IF(Y$37=0,0,Y$37/PPA_fec!Y$37)</f>
        <v>0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</v>
      </c>
      <c r="C152" s="276">
        <f>IF(C$43=0,0,C$43/PPA_fec!C$43)</f>
        <v>0</v>
      </c>
      <c r="D152" s="276">
        <f>IF(D$43=0,0,D$43/PPA_fec!D$43)</f>
        <v>0</v>
      </c>
      <c r="E152" s="276">
        <f>IF(E$43=0,0,E$43/PPA_fec!E$43)</f>
        <v>0</v>
      </c>
      <c r="F152" s="276">
        <f>IF(F$43=0,0,F$43/PPA_fec!F$43)</f>
        <v>0</v>
      </c>
      <c r="G152" s="276">
        <f>IF(G$43=0,0,G$43/PPA_fec!G$43)</f>
        <v>0</v>
      </c>
      <c r="H152" s="276">
        <f>IF(H$43=0,0,H$43/PPA_fec!H$43)</f>
        <v>0</v>
      </c>
      <c r="I152" s="276">
        <f>IF(I$43=0,0,I$43/PPA_fec!I$43)</f>
        <v>0</v>
      </c>
      <c r="J152" s="276">
        <f>IF(J$43=0,0,J$43/PPA_fec!J$43)</f>
        <v>0</v>
      </c>
      <c r="K152" s="276">
        <f>IF(K$43=0,0,K$43/PPA_fec!K$43)</f>
        <v>0</v>
      </c>
      <c r="L152" s="276">
        <f>IF(L$43=0,0,L$43/PPA_fec!L$43)</f>
        <v>0</v>
      </c>
      <c r="M152" s="276">
        <f>IF(M$43=0,0,M$43/PPA_fec!M$43)</f>
        <v>0</v>
      </c>
      <c r="N152" s="276">
        <f>IF(N$43=0,0,N$43/PPA_fec!N$43)</f>
        <v>0</v>
      </c>
      <c r="O152" s="276">
        <f>IF(O$43=0,0,O$43/PPA_fec!O$43)</f>
        <v>0</v>
      </c>
      <c r="P152" s="276">
        <f>IF(P$43=0,0,P$43/PPA_fec!P$43)</f>
        <v>0</v>
      </c>
      <c r="Q152" s="276">
        <f>IF(Q$43=0,0,Q$43/PPA_fec!Q$43)</f>
        <v>0</v>
      </c>
      <c r="R152" s="276">
        <f>IF(R$43=0,0,R$43/PPA_fec!R$43)</f>
        <v>0</v>
      </c>
      <c r="S152" s="276">
        <f>IF(S$43=0,0,S$43/PPA_fec!S$43)</f>
        <v>0</v>
      </c>
      <c r="T152" s="276">
        <f>IF(T$43=0,0,T$43/PPA_fec!T$43)</f>
        <v>0</v>
      </c>
      <c r="U152" s="276">
        <f>IF(U$43=0,0,U$43/PPA_fec!U$43)</f>
        <v>0</v>
      </c>
      <c r="V152" s="276">
        <f>IF(V$43=0,0,V$43/PPA_fec!V$43)</f>
        <v>0</v>
      </c>
      <c r="W152" s="276">
        <f>IF(W$43=0,0,W$43/PPA_fec!W$43)</f>
        <v>0</v>
      </c>
      <c r="X152" s="276">
        <f>IF(X$43=0,0,X$43/PPA_fec!X$43)</f>
        <v>0</v>
      </c>
      <c r="Y152" s="276">
        <f>IF(Y$43=0,0,Y$43/PPA_fec!Y$43)</f>
        <v>0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0</v>
      </c>
      <c r="C153" s="276">
        <f>IF(C$56=0,0,C$56/PPA_fec!C$56)</f>
        <v>0</v>
      </c>
      <c r="D153" s="276">
        <f>IF(D$56=0,0,D$56/PPA_fec!D$56)</f>
        <v>0</v>
      </c>
      <c r="E153" s="276">
        <f>IF(E$56=0,0,E$56/PPA_fec!E$56)</f>
        <v>0</v>
      </c>
      <c r="F153" s="276">
        <f>IF(F$56=0,0,F$56/PPA_fec!F$56)</f>
        <v>0</v>
      </c>
      <c r="G153" s="276">
        <f>IF(G$56=0,0,G$56/PPA_fec!G$56)</f>
        <v>0</v>
      </c>
      <c r="H153" s="276">
        <f>IF(H$56=0,0,H$56/PPA_fec!H$56)</f>
        <v>0</v>
      </c>
      <c r="I153" s="276">
        <f>IF(I$56=0,0,I$56/PPA_fec!I$56)</f>
        <v>0</v>
      </c>
      <c r="J153" s="276">
        <f>IF(J$56=0,0,J$56/PPA_fec!J$56)</f>
        <v>0</v>
      </c>
      <c r="K153" s="276">
        <f>IF(K$56=0,0,K$56/PPA_fec!K$56)</f>
        <v>0</v>
      </c>
      <c r="L153" s="276">
        <f>IF(L$56=0,0,L$56/PPA_fec!L$56)</f>
        <v>0</v>
      </c>
      <c r="M153" s="276">
        <f>IF(M$56=0,0,M$56/PPA_fec!M$56)</f>
        <v>0</v>
      </c>
      <c r="N153" s="276">
        <f>IF(N$56=0,0,N$56/PPA_fec!N$56)</f>
        <v>0</v>
      </c>
      <c r="O153" s="276">
        <f>IF(O$56=0,0,O$56/PPA_fec!O$56)</f>
        <v>0</v>
      </c>
      <c r="P153" s="276">
        <f>IF(P$56=0,0,P$56/PPA_fec!P$56)</f>
        <v>0</v>
      </c>
      <c r="Q153" s="276">
        <f>IF(Q$56=0,0,Q$56/PPA_fec!Q$56)</f>
        <v>0</v>
      </c>
      <c r="R153" s="276">
        <f>IF(R$56=0,0,R$56/PPA_fec!R$56)</f>
        <v>0</v>
      </c>
      <c r="S153" s="276">
        <f>IF(S$56=0,0,S$56/PPA_fec!S$56)</f>
        <v>0</v>
      </c>
      <c r="T153" s="276">
        <f>IF(T$56=0,0,T$56/PPA_fec!T$56)</f>
        <v>0</v>
      </c>
      <c r="U153" s="276">
        <f>IF(U$56=0,0,U$56/PPA_fec!U$56)</f>
        <v>0</v>
      </c>
      <c r="V153" s="276">
        <f>IF(V$56=0,0,V$56/PPA_fec!V$56)</f>
        <v>0</v>
      </c>
      <c r="W153" s="276">
        <f>IF(W$56=0,0,W$56/PPA_fec!W$56)</f>
        <v>0</v>
      </c>
      <c r="X153" s="276">
        <f>IF(X$56=0,0,X$56/PPA_fec!X$56)</f>
        <v>0</v>
      </c>
      <c r="Y153" s="276">
        <f>IF(Y$56=0,0,Y$56/PPA_fec!Y$56)</f>
        <v>0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0</v>
      </c>
      <c r="C154" s="277">
        <f>IF(C$69=0,0,C$69/PPA_fec!C$69)</f>
        <v>0</v>
      </c>
      <c r="D154" s="277">
        <f>IF(D$69=0,0,D$69/PPA_fec!D$69)</f>
        <v>0</v>
      </c>
      <c r="E154" s="277">
        <f>IF(E$69=0,0,E$69/PPA_fec!E$69)</f>
        <v>0</v>
      </c>
      <c r="F154" s="277">
        <f>IF(F$69=0,0,F$69/PPA_fec!F$69)</f>
        <v>0</v>
      </c>
      <c r="G154" s="277">
        <f>IF(G$69=0,0,G$69/PPA_fec!G$69)</f>
        <v>0</v>
      </c>
      <c r="H154" s="277">
        <f>IF(H$69=0,0,H$69/PPA_fec!H$69)</f>
        <v>0</v>
      </c>
      <c r="I154" s="277">
        <f>IF(I$69=0,0,I$69/PPA_fec!I$69)</f>
        <v>0</v>
      </c>
      <c r="J154" s="277">
        <f>IF(J$69=0,0,J$69/PPA_fec!J$69)</f>
        <v>0</v>
      </c>
      <c r="K154" s="277">
        <f>IF(K$69=0,0,K$69/PPA_fec!K$69)</f>
        <v>0</v>
      </c>
      <c r="L154" s="277">
        <f>IF(L$69=0,0,L$69/PPA_fec!L$69)</f>
        <v>0</v>
      </c>
      <c r="M154" s="277">
        <f>IF(M$69=0,0,M$69/PPA_fec!M$69)</f>
        <v>0</v>
      </c>
      <c r="N154" s="277">
        <f>IF(N$69=0,0,N$69/PPA_fec!N$69)</f>
        <v>0</v>
      </c>
      <c r="O154" s="277">
        <f>IF(O$69=0,0,O$69/PPA_fec!O$69)</f>
        <v>0</v>
      </c>
      <c r="P154" s="277">
        <f>IF(P$69=0,0,P$69/PPA_fec!P$69)</f>
        <v>0</v>
      </c>
      <c r="Q154" s="277">
        <f>IF(Q$69=0,0,Q$69/PPA_fec!Q$69)</f>
        <v>0</v>
      </c>
      <c r="R154" s="277">
        <f>IF(R$69=0,0,R$69/PPA_fec!R$69)</f>
        <v>0</v>
      </c>
      <c r="S154" s="277">
        <f>IF(S$69=0,0,S$69/PPA_fec!S$69)</f>
        <v>0</v>
      </c>
      <c r="T154" s="277">
        <f>IF(T$69=0,0,T$69/PPA_fec!T$69)</f>
        <v>0</v>
      </c>
      <c r="U154" s="277">
        <f>IF(U$69=0,0,U$69/PPA_fec!U$69)</f>
        <v>0</v>
      </c>
      <c r="V154" s="277">
        <f>IF(V$69=0,0,V$69/PPA_fec!V$69)</f>
        <v>0</v>
      </c>
      <c r="W154" s="277">
        <f>IF(W$69=0,0,W$69/PPA_fec!W$69)</f>
        <v>0</v>
      </c>
      <c r="X154" s="277">
        <f>IF(X$69=0,0,X$69/PPA_fec!X$69)</f>
        <v>0</v>
      </c>
      <c r="Y154" s="277">
        <f>IF(Y$69=0,0,Y$69/PPA_fec!Y$69)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</v>
      </c>
      <c r="C156" s="320">
        <f>IF(C$83=0,0,C$83/PPA_fec!C$83)</f>
        <v>0</v>
      </c>
      <c r="D156" s="320">
        <f>IF(D$83=0,0,D$83/PPA_fec!D$83)</f>
        <v>0</v>
      </c>
      <c r="E156" s="320">
        <f>IF(E$83=0,0,E$83/PPA_fec!E$83)</f>
        <v>0</v>
      </c>
      <c r="F156" s="320">
        <f>IF(F$83=0,0,F$83/PPA_fec!F$83)</f>
        <v>0</v>
      </c>
      <c r="G156" s="320">
        <f>IF(G$83=0,0,G$83/PPA_fec!G$83)</f>
        <v>0</v>
      </c>
      <c r="H156" s="320">
        <f>IF(H$83=0,0,H$83/PPA_fec!H$83)</f>
        <v>0</v>
      </c>
      <c r="I156" s="320">
        <f>IF(I$83=0,0,I$83/PPA_fec!I$83)</f>
        <v>0</v>
      </c>
      <c r="J156" s="320">
        <f>IF(J$83=0,0,J$83/PPA_fec!J$83)</f>
        <v>0</v>
      </c>
      <c r="K156" s="320">
        <f>IF(K$83=0,0,K$83/PPA_fec!K$83)</f>
        <v>0</v>
      </c>
      <c r="L156" s="320">
        <f>IF(L$83=0,0,L$83/PPA_fec!L$83)</f>
        <v>0</v>
      </c>
      <c r="M156" s="320">
        <f>IF(M$83=0,0,M$83/PPA_fec!M$83)</f>
        <v>0</v>
      </c>
      <c r="N156" s="320">
        <f>IF(N$83=0,0,N$83/PPA_fec!N$83)</f>
        <v>0</v>
      </c>
      <c r="O156" s="320">
        <f>IF(O$83=0,0,O$83/PPA_fec!O$83)</f>
        <v>0</v>
      </c>
      <c r="P156" s="320">
        <f>IF(P$83=0,0,P$83/PPA_fec!P$83)</f>
        <v>0</v>
      </c>
      <c r="Q156" s="320">
        <f>IF(Q$83=0,0,Q$83/PPA_fec!Q$83)</f>
        <v>0</v>
      </c>
      <c r="R156" s="320">
        <f>IF(R$83=0,0,R$83/PPA_fec!R$83)</f>
        <v>0</v>
      </c>
      <c r="S156" s="320">
        <f>IF(S$83=0,0,S$83/PPA_fec!S$83)</f>
        <v>0</v>
      </c>
      <c r="T156" s="320">
        <f>IF(T$83=0,0,T$83/PPA_fec!T$83)</f>
        <v>4.3115756300137259E-3</v>
      </c>
      <c r="U156" s="320">
        <f>IF(U$83=0,0,U$83/PPA_fec!U$83)</f>
        <v>9.1419331479518483E-3</v>
      </c>
      <c r="V156" s="320">
        <f>IF(V$83=0,0,V$83/PPA_fec!V$83)</f>
        <v>4.5286376925232283E-3</v>
      </c>
      <c r="W156" s="320">
        <f>IF(W$83=0,0,W$83/PPA_fec!W$83)</f>
        <v>5.5087461688313666E-3</v>
      </c>
      <c r="X156" s="320">
        <f>IF(X$83=0,0,X$83/PPA_fec!X$83)</f>
        <v>1.4300173840073524E-2</v>
      </c>
      <c r="Y156" s="320">
        <f>IF(Y$83=0,0,Y$83/PPA_fec!Y$83)</f>
        <v>8.5034444669993842E-3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0</v>
      </c>
      <c r="C161" s="332">
        <f>IF(C$88=0,0,C$88/PPA_fec!C$88)</f>
        <v>0</v>
      </c>
      <c r="D161" s="332">
        <f>IF(D$88=0,0,D$88/PPA_fec!D$88)</f>
        <v>0</v>
      </c>
      <c r="E161" s="332">
        <f>IF(E$88=0,0,E$88/PPA_fec!E$88)</f>
        <v>0</v>
      </c>
      <c r="F161" s="332">
        <f>IF(F$88=0,0,F$88/PPA_fec!F$88)</f>
        <v>0</v>
      </c>
      <c r="G161" s="332">
        <f>IF(G$88=0,0,G$88/PPA_fec!G$88)</f>
        <v>0</v>
      </c>
      <c r="H161" s="332">
        <f>IF(H$88=0,0,H$88/PPA_fec!H$88)</f>
        <v>0</v>
      </c>
      <c r="I161" s="332">
        <f>IF(I$88=0,0,I$88/PPA_fec!I$88)</f>
        <v>0</v>
      </c>
      <c r="J161" s="332">
        <f>IF(J$88=0,0,J$88/PPA_fec!J$88)</f>
        <v>0</v>
      </c>
      <c r="K161" s="332">
        <f>IF(K$88=0,0,K$88/PPA_fec!K$88)</f>
        <v>0</v>
      </c>
      <c r="L161" s="332">
        <f>IF(L$88=0,0,L$88/PPA_fec!L$88)</f>
        <v>0</v>
      </c>
      <c r="M161" s="332">
        <f>IF(M$88=0,0,M$88/PPA_fec!M$88)</f>
        <v>0</v>
      </c>
      <c r="N161" s="332">
        <f>IF(N$88=0,0,N$88/PPA_fec!N$88)</f>
        <v>0</v>
      </c>
      <c r="O161" s="332">
        <f>IF(O$88=0,0,O$88/PPA_fec!O$88)</f>
        <v>0</v>
      </c>
      <c r="P161" s="332">
        <f>IF(P$88=0,0,P$88/PPA_fec!P$88)</f>
        <v>0</v>
      </c>
      <c r="Q161" s="332">
        <f>IF(Q$88=0,0,Q$88/PPA_fec!Q$88)</f>
        <v>0</v>
      </c>
      <c r="R161" s="332">
        <f>IF(R$88=0,0,R$88/PPA_fec!R$88)</f>
        <v>0</v>
      </c>
      <c r="S161" s="332">
        <f>IF(S$88=0,0,S$88/PPA_fec!S$88)</f>
        <v>0</v>
      </c>
      <c r="T161" s="332">
        <f>IF(T$88=0,0,T$88/PPA_fec!T$88)</f>
        <v>2.2209528578792652E-2</v>
      </c>
      <c r="U161" s="332">
        <f>IF(U$88=0,0,U$88/PPA_fec!U$88)</f>
        <v>4.6977170935071484E-2</v>
      </c>
      <c r="V161" s="332">
        <f>IF(V$88=0,0,V$88/PPA_fec!V$88)</f>
        <v>2.3325104261740219E-2</v>
      </c>
      <c r="W161" s="332">
        <f>IF(W$88=0,0,W$88/PPA_fec!W$88)</f>
        <v>2.835926809393401E-2</v>
      </c>
      <c r="X161" s="332">
        <f>IF(X$88=0,0,X$88/PPA_fec!X$88)</f>
        <v>7.3292715456144561E-2</v>
      </c>
      <c r="Y161" s="332">
        <f>IF(Y$88=0,0,Y$88/PPA_fec!Y$88)</f>
        <v>4.371024638477107E-2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MT: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0</v>
      </c>
      <c r="C3" s="203">
        <v>0</v>
      </c>
      <c r="D3" s="203">
        <v>0</v>
      </c>
      <c r="E3" s="203">
        <v>0</v>
      </c>
      <c r="F3" s="203">
        <v>0</v>
      </c>
      <c r="G3" s="203">
        <v>0</v>
      </c>
      <c r="H3" s="203">
        <v>0</v>
      </c>
      <c r="I3" s="203">
        <v>0</v>
      </c>
      <c r="J3" s="203">
        <v>0</v>
      </c>
      <c r="K3" s="203">
        <v>0</v>
      </c>
      <c r="L3" s="203">
        <v>140.63768803896971</v>
      </c>
      <c r="M3" s="203">
        <v>142.54129497988649</v>
      </c>
      <c r="N3" s="203">
        <v>144.0736491655264</v>
      </c>
      <c r="O3" s="203">
        <v>161.21924367962609</v>
      </c>
      <c r="P3" s="203">
        <v>182.2072076065048</v>
      </c>
      <c r="Q3" s="203">
        <v>187.10354799999999</v>
      </c>
      <c r="R3" s="203">
        <v>178.18287485166769</v>
      </c>
      <c r="S3" s="203">
        <v>180.70827832941131</v>
      </c>
      <c r="T3" s="203">
        <v>176.1368221047955</v>
      </c>
      <c r="U3" s="203">
        <v>172.59516198624789</v>
      </c>
      <c r="V3" s="203">
        <v>147.09072936625901</v>
      </c>
      <c r="W3" s="203">
        <v>142.37724509413371</v>
      </c>
      <c r="X3" s="203">
        <v>162.87269627115839</v>
      </c>
      <c r="Y3" s="203">
        <v>170.2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0</v>
      </c>
      <c r="C5" s="203">
        <v>0</v>
      </c>
      <c r="D5" s="203">
        <v>0</v>
      </c>
      <c r="E5" s="203">
        <v>0</v>
      </c>
      <c r="F5" s="203">
        <v>0</v>
      </c>
      <c r="G5" s="203">
        <v>0</v>
      </c>
      <c r="H5" s="203">
        <v>0</v>
      </c>
      <c r="I5" s="203">
        <v>0</v>
      </c>
      <c r="J5" s="203">
        <v>0</v>
      </c>
      <c r="K5" s="203">
        <v>0</v>
      </c>
      <c r="L5" s="203">
        <v>51.142684020432618</v>
      </c>
      <c r="M5" s="203">
        <v>51.133564348311211</v>
      </c>
      <c r="N5" s="203">
        <v>49.87295433623445</v>
      </c>
      <c r="O5" s="203">
        <v>49.684701584894427</v>
      </c>
      <c r="P5" s="203">
        <v>53.029269619685849</v>
      </c>
      <c r="Q5" s="203">
        <v>55.738302424768477</v>
      </c>
      <c r="R5" s="203">
        <v>52.995476691218727</v>
      </c>
      <c r="S5" s="203">
        <v>60.294822247548467</v>
      </c>
      <c r="T5" s="203">
        <v>108.7269732598017</v>
      </c>
      <c r="U5" s="203">
        <v>102.21469125352741</v>
      </c>
      <c r="V5" s="203">
        <v>101.51497185186319</v>
      </c>
      <c r="W5" s="203">
        <v>101.0281212026607</v>
      </c>
      <c r="X5" s="203">
        <v>101.38317804143711</v>
      </c>
      <c r="Y5" s="203">
        <v>108.49537963640201</v>
      </c>
      <c r="DA5" s="112" t="s">
        <v>2111</v>
      </c>
    </row>
    <row r="6" spans="1:105" ht="12" customHeight="1" x14ac:dyDescent="0.25">
      <c r="A6" s="154" t="s">
        <v>2112</v>
      </c>
      <c r="B6" s="338">
        <v>0</v>
      </c>
      <c r="C6" s="338">
        <v>0</v>
      </c>
      <c r="D6" s="338">
        <v>0</v>
      </c>
      <c r="E6" s="338">
        <v>0</v>
      </c>
      <c r="F6" s="338">
        <v>0</v>
      </c>
      <c r="G6" s="338">
        <v>0</v>
      </c>
      <c r="H6" s="338">
        <v>0</v>
      </c>
      <c r="I6" s="338">
        <v>0</v>
      </c>
      <c r="J6" s="338">
        <v>0</v>
      </c>
      <c r="K6" s="338">
        <v>0</v>
      </c>
      <c r="L6" s="338">
        <v>54.339101771709657</v>
      </c>
      <c r="M6" s="338">
        <v>54.339101771709657</v>
      </c>
      <c r="N6" s="338">
        <v>54.339101771709657</v>
      </c>
      <c r="O6" s="338">
        <v>54.339101771709657</v>
      </c>
      <c r="P6" s="338">
        <v>57.535519522986696</v>
      </c>
      <c r="Q6" s="338">
        <v>60.731937274263743</v>
      </c>
      <c r="R6" s="338">
        <v>60.731937274263743</v>
      </c>
      <c r="S6" s="338">
        <v>63.928355025540768</v>
      </c>
      <c r="T6" s="338">
        <v>115.07103904597339</v>
      </c>
      <c r="U6" s="338">
        <v>115.07103904597339</v>
      </c>
      <c r="V6" s="338">
        <v>115.07103904597339</v>
      </c>
      <c r="W6" s="338">
        <v>115.07103904597339</v>
      </c>
      <c r="X6" s="338">
        <v>115.07103904597339</v>
      </c>
      <c r="Y6" s="338">
        <v>115.07103904597339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54.339101771709657</v>
      </c>
      <c r="M7" s="340">
        <v>0</v>
      </c>
      <c r="N7" s="340">
        <v>0</v>
      </c>
      <c r="O7" s="340">
        <v>0</v>
      </c>
      <c r="P7" s="340">
        <v>3.1964177512770391</v>
      </c>
      <c r="Q7" s="340">
        <v>3.1964177512770391</v>
      </c>
      <c r="R7" s="340">
        <v>0</v>
      </c>
      <c r="S7" s="340">
        <v>3.1964177512770391</v>
      </c>
      <c r="T7" s="340">
        <v>51.142684020432618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0</v>
      </c>
      <c r="D8" s="342">
        <f t="shared" si="0"/>
        <v>0</v>
      </c>
      <c r="E8" s="342">
        <f t="shared" si="0"/>
        <v>0</v>
      </c>
      <c r="F8" s="342">
        <f t="shared" si="0"/>
        <v>0</v>
      </c>
      <c r="G8" s="342">
        <f t="shared" si="0"/>
        <v>0</v>
      </c>
      <c r="H8" s="342">
        <f t="shared" si="0"/>
        <v>0</v>
      </c>
      <c r="I8" s="342">
        <f t="shared" si="0"/>
        <v>0</v>
      </c>
      <c r="J8" s="342">
        <f t="shared" si="0"/>
        <v>0</v>
      </c>
      <c r="K8" s="342">
        <f t="shared" si="0"/>
        <v>0</v>
      </c>
      <c r="L8" s="342">
        <f t="shared" si="0"/>
        <v>0</v>
      </c>
      <c r="M8" s="342">
        <f t="shared" si="0"/>
        <v>0</v>
      </c>
      <c r="N8" s="342">
        <f t="shared" si="0"/>
        <v>0</v>
      </c>
      <c r="O8" s="342">
        <f t="shared" si="0"/>
        <v>0</v>
      </c>
      <c r="P8" s="342">
        <f t="shared" si="0"/>
        <v>0</v>
      </c>
      <c r="Q8" s="342">
        <f t="shared" si="0"/>
        <v>0</v>
      </c>
      <c r="R8" s="342">
        <f t="shared" si="0"/>
        <v>0</v>
      </c>
      <c r="S8" s="342">
        <f t="shared" si="0"/>
        <v>0</v>
      </c>
      <c r="T8" s="342">
        <f t="shared" si="0"/>
        <v>0</v>
      </c>
      <c r="U8" s="342">
        <f t="shared" si="0"/>
        <v>0</v>
      </c>
      <c r="V8" s="342">
        <f t="shared" si="0"/>
        <v>0</v>
      </c>
      <c r="W8" s="342">
        <f t="shared" si="0"/>
        <v>0</v>
      </c>
      <c r="X8" s="342">
        <f t="shared" si="0"/>
        <v>0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0</v>
      </c>
      <c r="C9" s="343">
        <f t="shared" si="1"/>
        <v>0</v>
      </c>
      <c r="D9" s="343">
        <f t="shared" si="1"/>
        <v>0</v>
      </c>
      <c r="E9" s="343">
        <f t="shared" si="1"/>
        <v>0</v>
      </c>
      <c r="F9" s="343">
        <f t="shared" si="1"/>
        <v>0</v>
      </c>
      <c r="G9" s="343">
        <f t="shared" si="1"/>
        <v>0</v>
      </c>
      <c r="H9" s="343">
        <f t="shared" si="1"/>
        <v>0</v>
      </c>
      <c r="I9" s="343">
        <f t="shared" si="1"/>
        <v>0</v>
      </c>
      <c r="J9" s="343">
        <f t="shared" si="1"/>
        <v>0</v>
      </c>
      <c r="K9" s="343">
        <f t="shared" si="1"/>
        <v>0</v>
      </c>
      <c r="L9" s="343">
        <f t="shared" si="1"/>
        <v>3.1964177512770391</v>
      </c>
      <c r="M9" s="343">
        <f t="shared" si="1"/>
        <v>3.2055374233984466</v>
      </c>
      <c r="N9" s="343">
        <f t="shared" si="1"/>
        <v>4.4661474354752073</v>
      </c>
      <c r="O9" s="343">
        <f t="shared" si="1"/>
        <v>4.6544001868152307</v>
      </c>
      <c r="P9" s="343">
        <f t="shared" si="1"/>
        <v>4.5062499033008478</v>
      </c>
      <c r="Q9" s="343">
        <f t="shared" si="1"/>
        <v>4.9936348494952654</v>
      </c>
      <c r="R9" s="343">
        <f t="shared" si="1"/>
        <v>7.7364605830450159</v>
      </c>
      <c r="S9" s="343">
        <f t="shared" si="1"/>
        <v>3.6335327779923006</v>
      </c>
      <c r="T9" s="343">
        <f t="shared" si="1"/>
        <v>6.3440657861716971</v>
      </c>
      <c r="U9" s="343">
        <f t="shared" si="1"/>
        <v>12.856347792445987</v>
      </c>
      <c r="V9" s="343">
        <f t="shared" si="1"/>
        <v>13.556067194110199</v>
      </c>
      <c r="W9" s="343">
        <f t="shared" si="1"/>
        <v>14.042917843312694</v>
      </c>
      <c r="X9" s="343">
        <f t="shared" si="1"/>
        <v>13.687861004536288</v>
      </c>
      <c r="Y9" s="343">
        <f t="shared" si="1"/>
        <v>6.5756594095713865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0</v>
      </c>
      <c r="C12" s="210">
        <v>0</v>
      </c>
      <c r="D12" s="210">
        <v>0</v>
      </c>
      <c r="E12" s="210">
        <v>0</v>
      </c>
      <c r="F12" s="210">
        <v>0</v>
      </c>
      <c r="G12" s="210">
        <v>0</v>
      </c>
      <c r="H12" s="210">
        <v>0</v>
      </c>
      <c r="I12" s="210">
        <v>0</v>
      </c>
      <c r="J12" s="210">
        <v>0</v>
      </c>
      <c r="K12" s="210">
        <v>0</v>
      </c>
      <c r="L12" s="210">
        <v>5.0730868443680137</v>
      </c>
      <c r="M12" s="210">
        <v>5.0730868443680137</v>
      </c>
      <c r="N12" s="210">
        <v>4.9871023215821149</v>
      </c>
      <c r="O12" s="210">
        <v>4.901117798796216</v>
      </c>
      <c r="P12" s="210">
        <v>5.1590713671539117</v>
      </c>
      <c r="Q12" s="210">
        <v>5.3310404127257094</v>
      </c>
      <c r="R12" s="210">
        <v>5.1590713671539117</v>
      </c>
      <c r="S12" s="210">
        <v>5.8901977644024068</v>
      </c>
      <c r="T12" s="210">
        <v>10.67334479793637</v>
      </c>
      <c r="U12" s="210">
        <v>9.8092863284608747</v>
      </c>
      <c r="V12" s="210">
        <v>9.8092003439380893</v>
      </c>
      <c r="W12" s="210">
        <v>10.18581255374033</v>
      </c>
      <c r="X12" s="210">
        <v>10.138005159071369</v>
      </c>
      <c r="Y12" s="210">
        <v>9.8732588134135852</v>
      </c>
      <c r="DA12" s="109" t="s">
        <v>2118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4.5354256233877894</v>
      </c>
      <c r="U14" s="204">
        <f t="shared" si="2"/>
        <v>3.8659501289767837</v>
      </c>
      <c r="V14" s="204">
        <f t="shared" si="2"/>
        <v>3.8272570937231287</v>
      </c>
      <c r="W14" s="204">
        <f t="shared" si="2"/>
        <v>3.8306964746345651</v>
      </c>
      <c r="X14" s="204">
        <f t="shared" si="2"/>
        <v>3.548925193465176</v>
      </c>
      <c r="Y14" s="204">
        <f t="shared" si="2"/>
        <v>3.0572656921754082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1.162424763542562</v>
      </c>
      <c r="U16" s="204">
        <v>1.226139294926913</v>
      </c>
      <c r="V16" s="204">
        <v>0.9416165090283749</v>
      </c>
      <c r="W16" s="204">
        <v>1.0030954428202921</v>
      </c>
      <c r="X16" s="204">
        <v>1.1755803955288049</v>
      </c>
      <c r="Y16" s="204">
        <v>1.226139294926913</v>
      </c>
      <c r="DA16" s="71" t="s">
        <v>2121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2.7596732588134132</v>
      </c>
      <c r="U17" s="204">
        <v>1.931900257953568</v>
      </c>
      <c r="V17" s="204">
        <v>1.839466895958727</v>
      </c>
      <c r="W17" s="204">
        <v>1.6391229578675841</v>
      </c>
      <c r="X17" s="204">
        <v>1.399828030954428</v>
      </c>
      <c r="Y17" s="204">
        <v>0.8709372312983662</v>
      </c>
      <c r="DA17" s="71" t="s">
        <v>2122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0.61332760103181427</v>
      </c>
      <c r="U18" s="204">
        <v>0.7079105760963027</v>
      </c>
      <c r="V18" s="204">
        <v>1.0461736887360269</v>
      </c>
      <c r="W18" s="204">
        <v>1.1884780739466889</v>
      </c>
      <c r="X18" s="204">
        <v>0.97351676698194312</v>
      </c>
      <c r="Y18" s="204">
        <v>0.96018916595012893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0</v>
      </c>
      <c r="W23" s="204">
        <f t="shared" si="4"/>
        <v>0</v>
      </c>
      <c r="X23" s="204">
        <f t="shared" si="4"/>
        <v>0</v>
      </c>
      <c r="Y23" s="204">
        <f t="shared" si="4"/>
        <v>0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2133</v>
      </c>
    </row>
    <row r="31" spans="1:105" ht="12" customHeight="1" x14ac:dyDescent="0.25">
      <c r="A31" s="21" t="s">
        <v>40</v>
      </c>
      <c r="B31" s="207">
        <v>0</v>
      </c>
      <c r="C31" s="207">
        <v>0</v>
      </c>
      <c r="D31" s="207">
        <v>0</v>
      </c>
      <c r="E31" s="207">
        <v>0</v>
      </c>
      <c r="F31" s="207">
        <v>0</v>
      </c>
      <c r="G31" s="207">
        <v>0</v>
      </c>
      <c r="H31" s="207">
        <v>0</v>
      </c>
      <c r="I31" s="207">
        <v>0</v>
      </c>
      <c r="J31" s="207">
        <v>0</v>
      </c>
      <c r="K31" s="207">
        <v>0</v>
      </c>
      <c r="L31" s="207">
        <v>5.0730868443680137</v>
      </c>
      <c r="M31" s="207">
        <v>5.0730868443680137</v>
      </c>
      <c r="N31" s="207">
        <v>4.9871023215821149</v>
      </c>
      <c r="O31" s="207">
        <v>4.901117798796216</v>
      </c>
      <c r="P31" s="207">
        <v>5.1590713671539117</v>
      </c>
      <c r="Q31" s="207">
        <v>5.3310404127257094</v>
      </c>
      <c r="R31" s="207">
        <v>5.1590713671539117</v>
      </c>
      <c r="S31" s="207">
        <v>5.8901977644024068</v>
      </c>
      <c r="T31" s="207">
        <v>6.137919174548581</v>
      </c>
      <c r="U31" s="207">
        <v>5.9433361994840919</v>
      </c>
      <c r="V31" s="207">
        <v>5.9819432502149601</v>
      </c>
      <c r="W31" s="207">
        <v>6.3551160791057599</v>
      </c>
      <c r="X31" s="207">
        <v>6.5890799656061896</v>
      </c>
      <c r="Y31" s="207">
        <v>6.8159931212381766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0</v>
      </c>
      <c r="C33" s="203">
        <f>FBT_emi!C5</f>
        <v>0</v>
      </c>
      <c r="D33" s="203">
        <f>FBT_emi!D5</f>
        <v>0</v>
      </c>
      <c r="E33" s="203">
        <f>FBT_emi!E5</f>
        <v>0</v>
      </c>
      <c r="F33" s="203">
        <f>FBT_emi!F5</f>
        <v>0</v>
      </c>
      <c r="G33" s="203">
        <f>FBT_emi!G5</f>
        <v>0</v>
      </c>
      <c r="H33" s="203">
        <f>FBT_emi!H5</f>
        <v>0</v>
      </c>
      <c r="I33" s="203">
        <f>FBT_emi!I5</f>
        <v>0</v>
      </c>
      <c r="J33" s="203">
        <f>FBT_emi!J5</f>
        <v>0</v>
      </c>
      <c r="K33" s="203">
        <f>FBT_emi!K5</f>
        <v>0</v>
      </c>
      <c r="L33" s="203">
        <f>FBT_emi!L5</f>
        <v>0</v>
      </c>
      <c r="M33" s="203">
        <f>FBT_emi!M5</f>
        <v>0</v>
      </c>
      <c r="N33" s="203">
        <f>FBT_emi!N5</f>
        <v>0</v>
      </c>
      <c r="O33" s="203">
        <f>FBT_emi!O5</f>
        <v>0</v>
      </c>
      <c r="P33" s="203">
        <f>FBT_emi!P5</f>
        <v>0</v>
      </c>
      <c r="Q33" s="203">
        <f>FBT_emi!Q5</f>
        <v>0</v>
      </c>
      <c r="R33" s="203">
        <f>FBT_emi!R5</f>
        <v>0</v>
      </c>
      <c r="S33" s="203">
        <f>FBT_emi!S5</f>
        <v>0</v>
      </c>
      <c r="T33" s="203">
        <f>FBT_emi!T5</f>
        <v>13.62017736235955</v>
      </c>
      <c r="U33" s="203">
        <f>FBT_emi!U5</f>
        <v>11.52690840167649</v>
      </c>
      <c r="V33" s="203">
        <f>FBT_emi!V5</f>
        <v>11.584638721811899</v>
      </c>
      <c r="W33" s="203">
        <f>FBT_emi!W5</f>
        <v>11.586656522321411</v>
      </c>
      <c r="X33" s="203">
        <f>FBT_emi!X5</f>
        <v>10.603346401537211</v>
      </c>
      <c r="Y33" s="203">
        <f>FBT_emi!Y5</f>
        <v>9.0528865223441493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 t="str">
        <f t="shared" ref="B35:Y35" si="5">IF(B$12=0,"",B$12/B$3*1000)</f>
        <v/>
      </c>
      <c r="C35" s="284" t="str">
        <f t="shared" si="5"/>
        <v/>
      </c>
      <c r="D35" s="284" t="str">
        <f t="shared" si="5"/>
        <v/>
      </c>
      <c r="E35" s="284" t="str">
        <f t="shared" si="5"/>
        <v/>
      </c>
      <c r="F35" s="284" t="str">
        <f t="shared" si="5"/>
        <v/>
      </c>
      <c r="G35" s="284" t="str">
        <f t="shared" si="5"/>
        <v/>
      </c>
      <c r="H35" s="284" t="str">
        <f t="shared" si="5"/>
        <v/>
      </c>
      <c r="I35" s="284" t="str">
        <f t="shared" si="5"/>
        <v/>
      </c>
      <c r="J35" s="284" t="str">
        <f t="shared" si="5"/>
        <v/>
      </c>
      <c r="K35" s="284" t="str">
        <f t="shared" si="5"/>
        <v/>
      </c>
      <c r="L35" s="284">
        <f t="shared" si="5"/>
        <v>36.072029589695028</v>
      </c>
      <c r="M35" s="284">
        <f t="shared" si="5"/>
        <v>35.590295746112453</v>
      </c>
      <c r="N35" s="284">
        <f t="shared" si="5"/>
        <v>34.614951106377731</v>
      </c>
      <c r="O35" s="284">
        <f t="shared" si="5"/>
        <v>30.40032744810345</v>
      </c>
      <c r="P35" s="284">
        <f t="shared" si="5"/>
        <v>28.314310037040119</v>
      </c>
      <c r="Q35" s="284">
        <f t="shared" si="5"/>
        <v>28.49246029650763</v>
      </c>
      <c r="R35" s="284">
        <f t="shared" si="5"/>
        <v>28.953800254085561</v>
      </c>
      <c r="S35" s="284">
        <f t="shared" si="5"/>
        <v>32.595063263594511</v>
      </c>
      <c r="T35" s="284">
        <f t="shared" si="5"/>
        <v>60.596896607945425</v>
      </c>
      <c r="U35" s="284">
        <f t="shared" si="5"/>
        <v>56.834074695804411</v>
      </c>
      <c r="V35" s="284">
        <f t="shared" si="5"/>
        <v>66.688093710603425</v>
      </c>
      <c r="W35" s="284">
        <f t="shared" si="5"/>
        <v>71.541014485888596</v>
      </c>
      <c r="X35" s="284">
        <f t="shared" si="5"/>
        <v>62.244964264563563</v>
      </c>
      <c r="Y35" s="284">
        <f t="shared" si="5"/>
        <v>58.009746259774303</v>
      </c>
      <c r="DA35" s="118"/>
    </row>
    <row r="36" spans="1:105" ht="12" customHeight="1" x14ac:dyDescent="0.25">
      <c r="A36" s="158" t="s">
        <v>2135</v>
      </c>
      <c r="B36" s="344" t="str">
        <f t="shared" ref="B36:Y36" si="6">IF(B$12=0,"",B$12/B$5*1000)</f>
        <v/>
      </c>
      <c r="C36" s="344" t="str">
        <f t="shared" si="6"/>
        <v/>
      </c>
      <c r="D36" s="344" t="str">
        <f t="shared" si="6"/>
        <v/>
      </c>
      <c r="E36" s="344" t="str">
        <f t="shared" si="6"/>
        <v/>
      </c>
      <c r="F36" s="344" t="str">
        <f t="shared" si="6"/>
        <v/>
      </c>
      <c r="G36" s="344" t="str">
        <f t="shared" si="6"/>
        <v/>
      </c>
      <c r="H36" s="344" t="str">
        <f t="shared" si="6"/>
        <v/>
      </c>
      <c r="I36" s="344" t="str">
        <f t="shared" si="6"/>
        <v/>
      </c>
      <c r="J36" s="344" t="str">
        <f t="shared" si="6"/>
        <v/>
      </c>
      <c r="K36" s="344" t="str">
        <f t="shared" si="6"/>
        <v/>
      </c>
      <c r="L36" s="344">
        <f t="shared" si="6"/>
        <v>99.194771286176632</v>
      </c>
      <c r="M36" s="344">
        <f t="shared" si="6"/>
        <v>99.212462675420014</v>
      </c>
      <c r="N36" s="344">
        <f t="shared" si="6"/>
        <v>99.996127920555324</v>
      </c>
      <c r="O36" s="344">
        <f t="shared" si="6"/>
        <v>98.644404463652776</v>
      </c>
      <c r="P36" s="344">
        <f t="shared" si="6"/>
        <v>97.287241633792561</v>
      </c>
      <c r="Q36" s="344">
        <f t="shared" si="6"/>
        <v>95.644111514181148</v>
      </c>
      <c r="R36" s="344">
        <f t="shared" si="6"/>
        <v>97.349277509353215</v>
      </c>
      <c r="S36" s="344">
        <f t="shared" si="6"/>
        <v>97.689943262779863</v>
      </c>
      <c r="T36" s="344">
        <f t="shared" si="6"/>
        <v>98.166485076638253</v>
      </c>
      <c r="U36" s="344">
        <f t="shared" si="6"/>
        <v>95.967479901010392</v>
      </c>
      <c r="V36" s="344">
        <f t="shared" si="6"/>
        <v>96.628114700679518</v>
      </c>
      <c r="W36" s="344">
        <f t="shared" si="6"/>
        <v>100.82155772557388</v>
      </c>
      <c r="X36" s="344">
        <f t="shared" si="6"/>
        <v>99.996916203670267</v>
      </c>
      <c r="Y36" s="344">
        <f t="shared" si="6"/>
        <v>91.00165229617707</v>
      </c>
      <c r="DA36" s="119"/>
    </row>
    <row r="37" spans="1:105" ht="12" customHeight="1" x14ac:dyDescent="0.25">
      <c r="A37" s="158" t="s">
        <v>2136</v>
      </c>
      <c r="B37" s="344" t="str">
        <f>IF(FBT_ued!B$5=0,"",FBT_ued!B$5/B$5*1000)</f>
        <v/>
      </c>
      <c r="C37" s="344" t="str">
        <f>IF(FBT_ued!C$5=0,"",FBT_ued!C$5/C$5*1000)</f>
        <v/>
      </c>
      <c r="D37" s="344" t="str">
        <f>IF(FBT_ued!D$5=0,"",FBT_ued!D$5/D$5*1000)</f>
        <v/>
      </c>
      <c r="E37" s="344" t="str">
        <f>IF(FBT_ued!E$5=0,"",FBT_ued!E$5/E$5*1000)</f>
        <v/>
      </c>
      <c r="F37" s="344" t="str">
        <f>IF(FBT_ued!F$5=0,"",FBT_ued!F$5/F$5*1000)</f>
        <v/>
      </c>
      <c r="G37" s="344" t="str">
        <f>IF(FBT_ued!G$5=0,"",FBT_ued!G$5/G$5*1000)</f>
        <v/>
      </c>
      <c r="H37" s="344" t="str">
        <f>IF(FBT_ued!H$5=0,"",FBT_ued!H$5/H$5*1000)</f>
        <v/>
      </c>
      <c r="I37" s="344" t="str">
        <f>IF(FBT_ued!I$5=0,"",FBT_ued!I$5/I$5*1000)</f>
        <v/>
      </c>
      <c r="J37" s="344" t="str">
        <f>IF(FBT_ued!J$5=0,"",FBT_ued!J$5/J$5*1000)</f>
        <v/>
      </c>
      <c r="K37" s="344" t="str">
        <f>IF(FBT_ued!K$5=0,"",FBT_ued!K$5/K$5*1000)</f>
        <v/>
      </c>
      <c r="L37" s="344">
        <f>IF(FBT_ued!L$5=0,"",FBT_ued!L$5/L$5*1000)</f>
        <v>53.054289851279016</v>
      </c>
      <c r="M37" s="344">
        <f>IF(FBT_ued!M$5=0,"",FBT_ued!M$5/M$5*1000)</f>
        <v>53.063752084828437</v>
      </c>
      <c r="N37" s="344">
        <f>IF(FBT_ued!N$5=0,"",FBT_ued!N$5/N$5*1000)</f>
        <v>53.482895175968103</v>
      </c>
      <c r="O37" s="344">
        <f>IF(FBT_ued!O$5=0,"",FBT_ued!O$5/O$5*1000)</f>
        <v>52.759926342516358</v>
      </c>
      <c r="P37" s="344">
        <f>IF(FBT_ued!P$5=0,"",FBT_ued!P$5/P$5*1000)</f>
        <v>52.034048262279072</v>
      </c>
      <c r="Q37" s="344">
        <f>IF(FBT_ued!Q$5=0,"",FBT_ued!Q$5/Q$5*1000)</f>
        <v>51.155220673900146</v>
      </c>
      <c r="R37" s="344">
        <f>IF(FBT_ued!R$5=0,"",FBT_ued!R$5/R$5*1000)</f>
        <v>52.067228129327489</v>
      </c>
      <c r="S37" s="344">
        <f>IF(FBT_ued!S$5=0,"",FBT_ued!S$5/S$5*1000)</f>
        <v>52.249433092253994</v>
      </c>
      <c r="T37" s="344">
        <f>IF(FBT_ued!T$5=0,"",FBT_ued!T$5/T$5*1000)</f>
        <v>47.751472818090953</v>
      </c>
      <c r="U37" s="344">
        <f>IF(FBT_ued!U$5=0,"",FBT_ued!U$5/U$5*1000)</f>
        <v>47.001667309835469</v>
      </c>
      <c r="V37" s="344">
        <f>IF(FBT_ued!V$5=0,"",FBT_ued!V$5/V$5*1000)</f>
        <v>47.20632149588512</v>
      </c>
      <c r="W37" s="344">
        <f>IF(FBT_ued!W$5=0,"",FBT_ued!W$5/W$5*1000)</f>
        <v>49.389030251006581</v>
      </c>
      <c r="X37" s="344">
        <f>IF(FBT_ued!X$5=0,"",FBT_ued!X$5/X$5*1000)</f>
        <v>49.38806810430507</v>
      </c>
      <c r="Y37" s="344">
        <f>IF(FBT_ued!Y$5=0,"",FBT_ued!Y$5/Y$5*1000)</f>
        <v>45.379587514650687</v>
      </c>
      <c r="DA37" s="119"/>
    </row>
    <row r="38" spans="1:105" ht="12" customHeight="1" x14ac:dyDescent="0.25">
      <c r="A38" s="159" t="s">
        <v>87</v>
      </c>
      <c r="B38" s="345" t="str">
        <f t="shared" ref="B38:Y38" si="7">IF(B$12=0,"",B$33/B$12)</f>
        <v/>
      </c>
      <c r="C38" s="345" t="str">
        <f t="shared" si="7"/>
        <v/>
      </c>
      <c r="D38" s="345" t="str">
        <f t="shared" si="7"/>
        <v/>
      </c>
      <c r="E38" s="345" t="str">
        <f t="shared" si="7"/>
        <v/>
      </c>
      <c r="F38" s="345" t="str">
        <f t="shared" si="7"/>
        <v/>
      </c>
      <c r="G38" s="345" t="str">
        <f t="shared" si="7"/>
        <v/>
      </c>
      <c r="H38" s="345" t="str">
        <f t="shared" si="7"/>
        <v/>
      </c>
      <c r="I38" s="345" t="str">
        <f t="shared" si="7"/>
        <v/>
      </c>
      <c r="J38" s="345" t="str">
        <f t="shared" si="7"/>
        <v/>
      </c>
      <c r="K38" s="345" t="str">
        <f t="shared" si="7"/>
        <v/>
      </c>
      <c r="L38" s="345">
        <f t="shared" si="7"/>
        <v>0</v>
      </c>
      <c r="M38" s="345">
        <f t="shared" si="7"/>
        <v>0</v>
      </c>
      <c r="N38" s="345">
        <f t="shared" si="7"/>
        <v>0</v>
      </c>
      <c r="O38" s="345">
        <f t="shared" si="7"/>
        <v>0</v>
      </c>
      <c r="P38" s="345">
        <f t="shared" si="7"/>
        <v>0</v>
      </c>
      <c r="Q38" s="345">
        <f t="shared" si="7"/>
        <v>0</v>
      </c>
      <c r="R38" s="345">
        <f t="shared" si="7"/>
        <v>0</v>
      </c>
      <c r="S38" s="345">
        <f t="shared" si="7"/>
        <v>0</v>
      </c>
      <c r="T38" s="345">
        <f t="shared" si="7"/>
        <v>1.276092698232042</v>
      </c>
      <c r="U38" s="345">
        <f t="shared" si="7"/>
        <v>1.1751016348897951</v>
      </c>
      <c r="V38" s="345">
        <f t="shared" si="7"/>
        <v>1.1809972592690492</v>
      </c>
      <c r="W38" s="345">
        <f t="shared" si="7"/>
        <v>1.1375289365664476</v>
      </c>
      <c r="X38" s="345">
        <f t="shared" si="7"/>
        <v>1.0459006713021308</v>
      </c>
      <c r="Y38" s="345">
        <f t="shared" si="7"/>
        <v>0.91690967424505299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MT: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5.0730868443680137</v>
      </c>
      <c r="M5" s="223">
        <v>5.0730868443680137</v>
      </c>
      <c r="N5" s="223">
        <v>4.987102321582114</v>
      </c>
      <c r="O5" s="223">
        <v>4.9011177987962169</v>
      </c>
      <c r="P5" s="223">
        <v>5.1590713671539117</v>
      </c>
      <c r="Q5" s="223">
        <v>5.3310404127257094</v>
      </c>
      <c r="R5" s="223">
        <v>5.1590713671539117</v>
      </c>
      <c r="S5" s="223">
        <v>5.8901977644024068</v>
      </c>
      <c r="T5" s="223">
        <v>10.67334479793637</v>
      </c>
      <c r="U5" s="223">
        <v>9.8092863284608747</v>
      </c>
      <c r="V5" s="223">
        <v>9.809200343938091</v>
      </c>
      <c r="W5" s="223">
        <v>10.18581255374033</v>
      </c>
      <c r="X5" s="223">
        <v>10.138005159071369</v>
      </c>
      <c r="Y5" s="223">
        <v>9.8732588134135888</v>
      </c>
      <c r="DA5" s="89" t="s">
        <v>2118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0.19136983871220251</v>
      </c>
      <c r="M6" s="259">
        <v>0.19136983871220251</v>
      </c>
      <c r="N6" s="259">
        <v>0.18812628212386001</v>
      </c>
      <c r="O6" s="259">
        <v>0.18488272553551771</v>
      </c>
      <c r="P6" s="259">
        <v>0.19461339530054489</v>
      </c>
      <c r="Q6" s="259">
        <v>0.20110050847722979</v>
      </c>
      <c r="R6" s="259">
        <v>0.19461339530054489</v>
      </c>
      <c r="S6" s="259">
        <v>0.22219335697122039</v>
      </c>
      <c r="T6" s="259">
        <v>0.25454154771227389</v>
      </c>
      <c r="U6" s="259">
        <v>0.2434179213520582</v>
      </c>
      <c r="V6" s="259">
        <v>0.24461661044070229</v>
      </c>
      <c r="W6" s="259">
        <v>0.25852768301650397</v>
      </c>
      <c r="X6" s="259">
        <v>0.26587136341072121</v>
      </c>
      <c r="Y6" s="259">
        <v>0.27178429091491368</v>
      </c>
      <c r="DA6" s="67" t="s">
        <v>2137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0.22326481183090299</v>
      </c>
      <c r="M7" s="224">
        <v>0.22326481183090299</v>
      </c>
      <c r="N7" s="224">
        <v>0.21948066247783671</v>
      </c>
      <c r="O7" s="224">
        <v>0.21569651312477059</v>
      </c>
      <c r="P7" s="224">
        <v>0.22704896118396911</v>
      </c>
      <c r="Q7" s="224">
        <v>0.2346172598901014</v>
      </c>
      <c r="R7" s="224">
        <v>0.22704896118396911</v>
      </c>
      <c r="S7" s="224">
        <v>0.25922558313309058</v>
      </c>
      <c r="T7" s="224">
        <v>0.29696513899765292</v>
      </c>
      <c r="U7" s="224">
        <v>0.28398757491073462</v>
      </c>
      <c r="V7" s="224">
        <v>0.2853860455141527</v>
      </c>
      <c r="W7" s="224">
        <v>0.30161563018592141</v>
      </c>
      <c r="X7" s="224">
        <v>0.31018325731250812</v>
      </c>
      <c r="Y7" s="224">
        <v>0.31708167273406612</v>
      </c>
      <c r="DA7" s="177" t="s">
        <v>2138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0.51031956989920679</v>
      </c>
      <c r="M8" s="224">
        <v>0.51031956989920679</v>
      </c>
      <c r="N8" s="224">
        <v>0.50167008566362692</v>
      </c>
      <c r="O8" s="224">
        <v>0.49302060142804721</v>
      </c>
      <c r="P8" s="224">
        <v>0.51896905413478633</v>
      </c>
      <c r="Q8" s="224">
        <v>0.53626802260594608</v>
      </c>
      <c r="R8" s="224">
        <v>0.51896905413478633</v>
      </c>
      <c r="S8" s="224">
        <v>0.5925156185899213</v>
      </c>
      <c r="T8" s="224">
        <v>0.67877746056606403</v>
      </c>
      <c r="U8" s="224">
        <v>0.64911445693882197</v>
      </c>
      <c r="V8" s="224">
        <v>0.65231096117520615</v>
      </c>
      <c r="W8" s="224">
        <v>0.68940715471067759</v>
      </c>
      <c r="X8" s="224">
        <v>0.70899030242859007</v>
      </c>
      <c r="Y8" s="224">
        <v>0.72475810910643668</v>
      </c>
      <c r="DA8" s="177" t="s">
        <v>2139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0.38273967742440501</v>
      </c>
      <c r="M9" s="224">
        <v>0.38273967742440501</v>
      </c>
      <c r="N9" s="224">
        <v>0.37625256424772002</v>
      </c>
      <c r="O9" s="224">
        <v>0.36976545107103542</v>
      </c>
      <c r="P9" s="224">
        <v>0.38922679060108978</v>
      </c>
      <c r="Q9" s="224">
        <v>0.40220101695445959</v>
      </c>
      <c r="R9" s="224">
        <v>0.38922679060108978</v>
      </c>
      <c r="S9" s="224">
        <v>0.44438671394244078</v>
      </c>
      <c r="T9" s="224">
        <v>0.50908309542454788</v>
      </c>
      <c r="U9" s="224">
        <v>0.48683584270411639</v>
      </c>
      <c r="V9" s="224">
        <v>0.48923322088140458</v>
      </c>
      <c r="W9" s="224">
        <v>0.51705536603300806</v>
      </c>
      <c r="X9" s="224">
        <v>0.53174272682144241</v>
      </c>
      <c r="Y9" s="224">
        <v>0.54356858182982748</v>
      </c>
      <c r="DA9" s="177" t="s">
        <v>2140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0.2551597849496034</v>
      </c>
      <c r="M10" s="260">
        <v>0.2551597849496034</v>
      </c>
      <c r="N10" s="260">
        <v>0.25083504283181352</v>
      </c>
      <c r="O10" s="260">
        <v>0.24651030071402361</v>
      </c>
      <c r="P10" s="260">
        <v>0.25948452706739322</v>
      </c>
      <c r="Q10" s="260">
        <v>0.26813401130297299</v>
      </c>
      <c r="R10" s="260">
        <v>0.25948452706739322</v>
      </c>
      <c r="S10" s="260">
        <v>0.29625780929496071</v>
      </c>
      <c r="T10" s="260">
        <v>0.29363046290638589</v>
      </c>
      <c r="U10" s="260">
        <v>0.28887425396928562</v>
      </c>
      <c r="V10" s="260">
        <v>0.29168447893225752</v>
      </c>
      <c r="W10" s="260">
        <v>0.31261877474552291</v>
      </c>
      <c r="X10" s="260">
        <v>0.32569367595138771</v>
      </c>
      <c r="Y10" s="260">
        <v>0.34296407096356069</v>
      </c>
      <c r="DA10" s="68" t="s">
        <v>2141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2.302137267910865E-2</v>
      </c>
      <c r="U11" s="226">
        <v>1.367932262021508E-2</v>
      </c>
      <c r="V11" s="226">
        <v>1.275573613728366E-2</v>
      </c>
      <c r="W11" s="226">
        <v>1.046857753312392E-2</v>
      </c>
      <c r="X11" s="226">
        <v>7.4581711761562827E-3</v>
      </c>
      <c r="Y11" s="226">
        <v>3.4531514027961729E-3</v>
      </c>
      <c r="DA11" s="69" t="s">
        <v>2142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0.2551597849496034</v>
      </c>
      <c r="M15" s="226">
        <v>0.2551597849496034</v>
      </c>
      <c r="N15" s="226">
        <v>0.25083504283181352</v>
      </c>
      <c r="O15" s="226">
        <v>0.24651030071402361</v>
      </c>
      <c r="P15" s="226">
        <v>0.25948452706739322</v>
      </c>
      <c r="Q15" s="226">
        <v>0.26813401130297299</v>
      </c>
      <c r="R15" s="226">
        <v>0.25948452706739322</v>
      </c>
      <c r="S15" s="226">
        <v>0.29625780929496071</v>
      </c>
      <c r="T15" s="226">
        <v>0.27060909022727719</v>
      </c>
      <c r="U15" s="226">
        <v>0.27519493134907053</v>
      </c>
      <c r="V15" s="226">
        <v>0.27892874279497382</v>
      </c>
      <c r="W15" s="226">
        <v>0.30215019721239889</v>
      </c>
      <c r="X15" s="226">
        <v>0.31823550477523138</v>
      </c>
      <c r="Y15" s="226">
        <v>0.33951091956076462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0.78078894194578607</v>
      </c>
      <c r="M16" s="261">
        <f t="shared" si="0"/>
        <v>0.78078894194578607</v>
      </c>
      <c r="N16" s="261">
        <f t="shared" si="0"/>
        <v>0.76755523106534873</v>
      </c>
      <c r="O16" s="261">
        <f t="shared" si="0"/>
        <v>0.75432152018491216</v>
      </c>
      <c r="P16" s="261">
        <f t="shared" si="0"/>
        <v>0.7940226528262232</v>
      </c>
      <c r="Q16" s="261">
        <f t="shared" si="0"/>
        <v>0.82049007458709755</v>
      </c>
      <c r="R16" s="261">
        <f t="shared" si="0"/>
        <v>0.7940226528262232</v>
      </c>
      <c r="S16" s="261">
        <f t="shared" si="0"/>
        <v>0.9065488964425793</v>
      </c>
      <c r="T16" s="261">
        <f t="shared" si="0"/>
        <v>0.84484992363435396</v>
      </c>
      <c r="U16" s="261">
        <f t="shared" si="0"/>
        <v>0.81429732874644833</v>
      </c>
      <c r="V16" s="261">
        <f t="shared" si="0"/>
        <v>0.81932155214986235</v>
      </c>
      <c r="W16" s="261">
        <f t="shared" si="0"/>
        <v>0.87005400565022128</v>
      </c>
      <c r="X16" s="261">
        <f t="shared" si="0"/>
        <v>0.90382215220147233</v>
      </c>
      <c r="Y16" s="261">
        <f t="shared" si="0"/>
        <v>0.94104354419441183</v>
      </c>
      <c r="DA16" s="70"/>
    </row>
    <row r="17" spans="1:105" ht="12" customHeight="1" x14ac:dyDescent="0.25">
      <c r="A17" s="60" t="s">
        <v>2148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0.1014265480603691</v>
      </c>
      <c r="U17" s="329">
        <v>7.2142202568302269E-2</v>
      </c>
      <c r="V17" s="329">
        <v>6.9714842079334899E-2</v>
      </c>
      <c r="W17" s="329">
        <v>6.383945885073071E-2</v>
      </c>
      <c r="X17" s="329">
        <v>4.9648617619508048E-2</v>
      </c>
      <c r="Y17" s="329">
        <v>3.177769572783385E-2</v>
      </c>
      <c r="DA17" s="72" t="s">
        <v>2149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2150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2.612814025418133E-2</v>
      </c>
      <c r="U19" s="230">
        <v>2.2962142029485579E-2</v>
      </c>
      <c r="V19" s="230">
        <v>1.7209233939760388E-2</v>
      </c>
      <c r="W19" s="230">
        <v>1.6762630913692171E-2</v>
      </c>
      <c r="X19" s="230">
        <v>1.6480724279308499E-2</v>
      </c>
      <c r="Y19" s="230">
        <v>1.275909405502521E-2</v>
      </c>
      <c r="DA19" s="71" t="s">
        <v>2151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6.1512475086824212E-2</v>
      </c>
      <c r="U20" s="230">
        <v>3.5922885550825477E-2</v>
      </c>
      <c r="V20" s="230">
        <v>3.3385459354526151E-2</v>
      </c>
      <c r="W20" s="230">
        <v>2.7216285806997979E-2</v>
      </c>
      <c r="X20" s="230">
        <v>1.951994422592726E-2</v>
      </c>
      <c r="Y20" s="230">
        <v>9.0269604868011676E-3</v>
      </c>
      <c r="DA20" s="71" t="s">
        <v>2152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1.3785932719363519E-2</v>
      </c>
      <c r="U21" s="230">
        <v>1.325717498799121E-2</v>
      </c>
      <c r="V21" s="230">
        <v>1.912014878504836E-2</v>
      </c>
      <c r="W21" s="230">
        <v>1.986054213004055E-2</v>
      </c>
      <c r="X21" s="230">
        <v>1.3647949114272291E-2</v>
      </c>
      <c r="Y21" s="230">
        <v>9.9916411860074741E-3</v>
      </c>
      <c r="DA21" s="71" t="s">
        <v>2153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2154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0.76547935484880991</v>
      </c>
      <c r="M23" s="329">
        <v>0.76547935484880991</v>
      </c>
      <c r="N23" s="329">
        <v>0.75250512849543993</v>
      </c>
      <c r="O23" s="329">
        <v>0.73953090214207073</v>
      </c>
      <c r="P23" s="329">
        <v>0.77845358120217956</v>
      </c>
      <c r="Q23" s="329">
        <v>0.80440203390891918</v>
      </c>
      <c r="R23" s="329">
        <v>0.77845358120217956</v>
      </c>
      <c r="S23" s="329">
        <v>0.88877342788488167</v>
      </c>
      <c r="T23" s="329">
        <v>0.72306005175700294</v>
      </c>
      <c r="U23" s="329">
        <v>0.72268169246998137</v>
      </c>
      <c r="V23" s="329">
        <v>0.73003738123527129</v>
      </c>
      <c r="W23" s="329">
        <v>0.7855323321581702</v>
      </c>
      <c r="X23" s="329">
        <v>0.83290382550910658</v>
      </c>
      <c r="Y23" s="329">
        <v>0.88752310519338484</v>
      </c>
      <c r="DA23" s="72" t="s">
        <v>2156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1.5309587096976199E-2</v>
      </c>
      <c r="M24" s="329">
        <v>1.5309587096976199E-2</v>
      </c>
      <c r="N24" s="329">
        <v>1.505010256990881E-2</v>
      </c>
      <c r="O24" s="329">
        <v>1.4790618042841409E-2</v>
      </c>
      <c r="P24" s="329">
        <v>1.556907162404359E-2</v>
      </c>
      <c r="Q24" s="329">
        <v>1.6088040678178379E-2</v>
      </c>
      <c r="R24" s="329">
        <v>1.556907162404359E-2</v>
      </c>
      <c r="S24" s="329">
        <v>1.777546855769763E-2</v>
      </c>
      <c r="T24" s="329">
        <v>2.0363323816981919E-2</v>
      </c>
      <c r="U24" s="329">
        <v>1.947343370816465E-2</v>
      </c>
      <c r="V24" s="329">
        <v>1.9569328835256181E-2</v>
      </c>
      <c r="W24" s="329">
        <v>2.0682214641320321E-2</v>
      </c>
      <c r="X24" s="329">
        <v>2.12697090728577E-2</v>
      </c>
      <c r="Y24" s="329">
        <v>2.1742743273193098E-2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0</v>
      </c>
      <c r="C25" s="261">
        <f t="shared" si="1"/>
        <v>0</v>
      </c>
      <c r="D25" s="261">
        <f t="shared" si="1"/>
        <v>0</v>
      </c>
      <c r="E25" s="261">
        <f t="shared" si="1"/>
        <v>0</v>
      </c>
      <c r="F25" s="261">
        <f t="shared" si="1"/>
        <v>0</v>
      </c>
      <c r="G25" s="261">
        <f t="shared" si="1"/>
        <v>0</v>
      </c>
      <c r="H25" s="261">
        <f t="shared" si="1"/>
        <v>0</v>
      </c>
      <c r="I25" s="261">
        <f t="shared" si="1"/>
        <v>0</v>
      </c>
      <c r="J25" s="261">
        <f t="shared" si="1"/>
        <v>0</v>
      </c>
      <c r="K25" s="261">
        <f t="shared" si="1"/>
        <v>0</v>
      </c>
      <c r="L25" s="261">
        <f t="shared" si="1"/>
        <v>0.65065745162148869</v>
      </c>
      <c r="M25" s="261">
        <f t="shared" si="1"/>
        <v>0.65065745162148869</v>
      </c>
      <c r="N25" s="261">
        <f t="shared" si="1"/>
        <v>0.63962935922112441</v>
      </c>
      <c r="O25" s="261">
        <f t="shared" si="1"/>
        <v>0.62860126682076023</v>
      </c>
      <c r="P25" s="261">
        <f t="shared" si="1"/>
        <v>0.66168554402185298</v>
      </c>
      <c r="Q25" s="261">
        <f t="shared" si="1"/>
        <v>0.68374172882258122</v>
      </c>
      <c r="R25" s="261">
        <f t="shared" si="1"/>
        <v>0.66168554402185298</v>
      </c>
      <c r="S25" s="261">
        <f t="shared" si="1"/>
        <v>0.75545741370214958</v>
      </c>
      <c r="T25" s="261">
        <f t="shared" si="1"/>
        <v>0.70404160302862839</v>
      </c>
      <c r="U25" s="261">
        <f t="shared" si="1"/>
        <v>0.67858110728870691</v>
      </c>
      <c r="V25" s="261">
        <f t="shared" si="1"/>
        <v>0.68276796012488539</v>
      </c>
      <c r="W25" s="261">
        <f t="shared" si="1"/>
        <v>0.72504500470851774</v>
      </c>
      <c r="X25" s="261">
        <f t="shared" si="1"/>
        <v>0.75318512683456051</v>
      </c>
      <c r="Y25" s="261">
        <f t="shared" si="1"/>
        <v>0.78420295349534341</v>
      </c>
      <c r="DA25" s="70"/>
    </row>
    <row r="26" spans="1:105" ht="12" customHeight="1" x14ac:dyDescent="0.25">
      <c r="A26" s="60" t="s">
        <v>2160</v>
      </c>
      <c r="B26" s="329">
        <v>0</v>
      </c>
      <c r="C26" s="329">
        <v>0</v>
      </c>
      <c r="D26" s="329">
        <v>0</v>
      </c>
      <c r="E26" s="329">
        <v>0</v>
      </c>
      <c r="F26" s="329">
        <v>0</v>
      </c>
      <c r="G26" s="329">
        <v>0</v>
      </c>
      <c r="H26" s="329">
        <v>0</v>
      </c>
      <c r="I26" s="329">
        <v>0</v>
      </c>
      <c r="J26" s="329">
        <v>0</v>
      </c>
      <c r="K26" s="329">
        <v>0</v>
      </c>
      <c r="L26" s="329">
        <v>0</v>
      </c>
      <c r="M26" s="329">
        <v>0</v>
      </c>
      <c r="N26" s="329">
        <v>0</v>
      </c>
      <c r="O26" s="329">
        <v>0</v>
      </c>
      <c r="P26" s="329">
        <v>0</v>
      </c>
      <c r="Q26" s="329">
        <v>0</v>
      </c>
      <c r="R26" s="329">
        <v>0</v>
      </c>
      <c r="S26" s="329">
        <v>0</v>
      </c>
      <c r="T26" s="329">
        <v>8.4522123383640901E-2</v>
      </c>
      <c r="U26" s="329">
        <v>6.0118502140251891E-2</v>
      </c>
      <c r="V26" s="329">
        <v>5.8095701732779087E-2</v>
      </c>
      <c r="W26" s="329">
        <v>5.3199549042275598E-2</v>
      </c>
      <c r="X26" s="329">
        <v>4.1373848016256709E-2</v>
      </c>
      <c r="Y26" s="329">
        <v>2.6481413106528219E-2</v>
      </c>
      <c r="DA26" s="72" t="s">
        <v>2161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2162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2.1773450211817778E-2</v>
      </c>
      <c r="U28" s="230">
        <v>1.913511835790465E-2</v>
      </c>
      <c r="V28" s="230">
        <v>1.4341028283133659E-2</v>
      </c>
      <c r="W28" s="230">
        <v>1.3968859094743481E-2</v>
      </c>
      <c r="X28" s="230">
        <v>1.3733936899423749E-2</v>
      </c>
      <c r="Y28" s="230">
        <v>1.063257837918768E-2</v>
      </c>
      <c r="DA28" s="71" t="s">
        <v>2163</v>
      </c>
    </row>
    <row r="29" spans="1:105" ht="12" customHeight="1" x14ac:dyDescent="0.25">
      <c r="A29" s="59" t="s">
        <v>159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5.1260395905686852E-2</v>
      </c>
      <c r="U29" s="230">
        <v>2.9935737959021241E-2</v>
      </c>
      <c r="V29" s="230">
        <v>2.7821216128771791E-2</v>
      </c>
      <c r="W29" s="230">
        <v>2.268023817249833E-2</v>
      </c>
      <c r="X29" s="230">
        <v>1.6266620188272719E-2</v>
      </c>
      <c r="Y29" s="230">
        <v>7.5224670723343092E-3</v>
      </c>
      <c r="DA29" s="71" t="s">
        <v>2164</v>
      </c>
    </row>
    <row r="30" spans="1:105" ht="12" customHeight="1" x14ac:dyDescent="0.25">
      <c r="A30" s="59" t="s">
        <v>32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1.1488277266136269E-2</v>
      </c>
      <c r="U30" s="230">
        <v>1.104764582332601E-2</v>
      </c>
      <c r="V30" s="230">
        <v>1.5933457320873631E-2</v>
      </c>
      <c r="W30" s="230">
        <v>1.6550451775033798E-2</v>
      </c>
      <c r="X30" s="230">
        <v>1.137329092856024E-2</v>
      </c>
      <c r="Y30" s="230">
        <v>8.3263676550062293E-3</v>
      </c>
      <c r="DA30" s="71" t="s">
        <v>2165</v>
      </c>
    </row>
    <row r="31" spans="1:105" ht="12" customHeight="1" x14ac:dyDescent="0.25">
      <c r="A31" s="59" t="s">
        <v>35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2166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0.63789946237400852</v>
      </c>
      <c r="M32" s="329">
        <v>0.63789946237400852</v>
      </c>
      <c r="N32" s="329">
        <v>0.6270876070795337</v>
      </c>
      <c r="O32" s="329">
        <v>0.616275751785059</v>
      </c>
      <c r="P32" s="329">
        <v>0.64871131766848333</v>
      </c>
      <c r="Q32" s="329">
        <v>0.67033502825743252</v>
      </c>
      <c r="R32" s="329">
        <v>0.64871131766848333</v>
      </c>
      <c r="S32" s="329">
        <v>0.7406445232374016</v>
      </c>
      <c r="T32" s="329">
        <v>0.60255004313083582</v>
      </c>
      <c r="U32" s="329">
        <v>0.60223474372498442</v>
      </c>
      <c r="V32" s="329">
        <v>0.60836448436272617</v>
      </c>
      <c r="W32" s="329">
        <v>0.65461027679847517</v>
      </c>
      <c r="X32" s="329">
        <v>0.69408652125758896</v>
      </c>
      <c r="Y32" s="329">
        <v>0.73960258766115428</v>
      </c>
      <c r="DA32" s="72" t="s">
        <v>2168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1.2757989247480171E-2</v>
      </c>
      <c r="M33" s="329">
        <v>1.2757989247480171E-2</v>
      </c>
      <c r="N33" s="329">
        <v>1.254175214159067E-2</v>
      </c>
      <c r="O33" s="329">
        <v>1.232551503570118E-2</v>
      </c>
      <c r="P33" s="329">
        <v>1.297422635336966E-2</v>
      </c>
      <c r="Q33" s="329">
        <v>1.3406700565148651E-2</v>
      </c>
      <c r="R33" s="329">
        <v>1.297422635336966E-2</v>
      </c>
      <c r="S33" s="329">
        <v>1.481289046474803E-2</v>
      </c>
      <c r="T33" s="329">
        <v>1.6969436514151601E-2</v>
      </c>
      <c r="U33" s="329">
        <v>1.622786142347055E-2</v>
      </c>
      <c r="V33" s="329">
        <v>1.6307774029380159E-2</v>
      </c>
      <c r="W33" s="329">
        <v>1.7235178867766938E-2</v>
      </c>
      <c r="X33" s="329">
        <v>1.772475756071475E-2</v>
      </c>
      <c r="Y33" s="329">
        <v>1.8118952727660918E-2</v>
      </c>
      <c r="DA33" s="72" t="s">
        <v>2170</v>
      </c>
    </row>
    <row r="34" spans="1:105" ht="12" customHeight="1" x14ac:dyDescent="0.25">
      <c r="A34" s="57" t="s">
        <v>2171</v>
      </c>
      <c r="B34" s="261">
        <v>0</v>
      </c>
      <c r="C34" s="261">
        <v>0</v>
      </c>
      <c r="D34" s="261">
        <v>0</v>
      </c>
      <c r="E34" s="261">
        <v>0</v>
      </c>
      <c r="F34" s="261">
        <v>0</v>
      </c>
      <c r="G34" s="261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3.6931913097120042</v>
      </c>
      <c r="U34" s="261">
        <v>3.175511392021197</v>
      </c>
      <c r="V34" s="261">
        <v>3.147069055791861</v>
      </c>
      <c r="W34" s="261">
        <v>3.161152304381563</v>
      </c>
      <c r="X34" s="261">
        <v>2.9454022160620998</v>
      </c>
      <c r="Y34" s="261">
        <v>2.5570936071893859</v>
      </c>
      <c r="DA34" s="70" t="s">
        <v>2172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0.95139016727892922</v>
      </c>
      <c r="U37" s="229">
        <v>1.010733537429839</v>
      </c>
      <c r="V37" s="229">
        <v>0.77685964696112941</v>
      </c>
      <c r="W37" s="229">
        <v>0.83003882385994121</v>
      </c>
      <c r="X37" s="229">
        <v>0.97771829593721327</v>
      </c>
      <c r="Y37" s="229">
        <v>1.0267011844114311</v>
      </c>
      <c r="DA37" s="73" t="s">
        <v>2175</v>
      </c>
    </row>
    <row r="38" spans="1:105" ht="12" customHeight="1" x14ac:dyDescent="0.25">
      <c r="A38" s="64" t="s">
        <v>159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2.239821257589476</v>
      </c>
      <c r="U38" s="229">
        <v>1.581231626424467</v>
      </c>
      <c r="V38" s="229">
        <v>1.507087198569016</v>
      </c>
      <c r="W38" s="229">
        <v>1.3476747163014859</v>
      </c>
      <c r="X38" s="229">
        <v>1.158019895358859</v>
      </c>
      <c r="Y38" s="229">
        <v>0.7263831572574474</v>
      </c>
      <c r="DA38" s="73" t="s">
        <v>2176</v>
      </c>
    </row>
    <row r="39" spans="1:105" ht="12" customHeight="1" x14ac:dyDescent="0.25">
      <c r="A39" s="64" t="s">
        <v>32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0.50197988484359835</v>
      </c>
      <c r="U39" s="229">
        <v>0.58354622816689083</v>
      </c>
      <c r="V39" s="229">
        <v>0.86312221026171676</v>
      </c>
      <c r="W39" s="229">
        <v>0.98343876422013587</v>
      </c>
      <c r="X39" s="229">
        <v>0.80966402476602728</v>
      </c>
      <c r="Y39" s="229">
        <v>0.80400926552050822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0</v>
      </c>
      <c r="C45" s="261">
        <f t="shared" si="2"/>
        <v>0</v>
      </c>
      <c r="D45" s="261">
        <f t="shared" si="2"/>
        <v>0</v>
      </c>
      <c r="E45" s="261">
        <f t="shared" si="2"/>
        <v>0</v>
      </c>
      <c r="F45" s="261">
        <f t="shared" si="2"/>
        <v>0</v>
      </c>
      <c r="G45" s="261">
        <f t="shared" si="2"/>
        <v>0</v>
      </c>
      <c r="H45" s="261">
        <f t="shared" si="2"/>
        <v>0</v>
      </c>
      <c r="I45" s="261">
        <f t="shared" si="2"/>
        <v>0</v>
      </c>
      <c r="J45" s="261">
        <f t="shared" si="2"/>
        <v>0</v>
      </c>
      <c r="K45" s="261">
        <f t="shared" si="2"/>
        <v>0</v>
      </c>
      <c r="L45" s="261">
        <f t="shared" si="2"/>
        <v>0.20604152634680467</v>
      </c>
      <c r="M45" s="261">
        <f t="shared" si="2"/>
        <v>0.20604152634680467</v>
      </c>
      <c r="N45" s="261">
        <f t="shared" si="2"/>
        <v>0.20254929708668937</v>
      </c>
      <c r="O45" s="261">
        <f t="shared" si="2"/>
        <v>0.19905706782657404</v>
      </c>
      <c r="P45" s="261">
        <f t="shared" si="2"/>
        <v>0.20953375560692003</v>
      </c>
      <c r="Q45" s="261">
        <f t="shared" si="2"/>
        <v>0.21651821412715075</v>
      </c>
      <c r="R45" s="261">
        <f t="shared" si="2"/>
        <v>0.20953375560692003</v>
      </c>
      <c r="S45" s="261">
        <f t="shared" si="2"/>
        <v>0.23922818100568072</v>
      </c>
      <c r="T45" s="261">
        <f t="shared" si="2"/>
        <v>0.85704399709057077</v>
      </c>
      <c r="U45" s="261">
        <f t="shared" si="2"/>
        <v>0.76334935251350611</v>
      </c>
      <c r="V45" s="261">
        <f t="shared" si="2"/>
        <v>0.76015018471432305</v>
      </c>
      <c r="W45" s="261">
        <f t="shared" si="2"/>
        <v>0.77735087980167417</v>
      </c>
      <c r="X45" s="261">
        <f t="shared" si="2"/>
        <v>0.75120041074315125</v>
      </c>
      <c r="Y45" s="261">
        <f t="shared" si="2"/>
        <v>0.69627032465883498</v>
      </c>
      <c r="DA45" s="70"/>
    </row>
    <row r="46" spans="1:105" ht="12" customHeight="1" x14ac:dyDescent="0.25">
      <c r="A46" s="165" t="s">
        <v>2184</v>
      </c>
      <c r="B46" s="346">
        <v>0</v>
      </c>
      <c r="C46" s="346">
        <v>0</v>
      </c>
      <c r="D46" s="346">
        <v>0</v>
      </c>
      <c r="E46" s="346">
        <v>0</v>
      </c>
      <c r="F46" s="346">
        <v>0</v>
      </c>
      <c r="G46" s="346">
        <v>0</v>
      </c>
      <c r="H46" s="346">
        <v>0</v>
      </c>
      <c r="I46" s="346">
        <v>0</v>
      </c>
      <c r="J46" s="346">
        <v>0</v>
      </c>
      <c r="K46" s="346">
        <v>0</v>
      </c>
      <c r="L46" s="346">
        <v>0</v>
      </c>
      <c r="M46" s="346">
        <v>0</v>
      </c>
      <c r="N46" s="346">
        <v>0</v>
      </c>
      <c r="O46" s="346">
        <v>0</v>
      </c>
      <c r="P46" s="346">
        <v>0</v>
      </c>
      <c r="Q46" s="346">
        <v>0</v>
      </c>
      <c r="R46" s="346">
        <v>0</v>
      </c>
      <c r="S46" s="346">
        <v>0</v>
      </c>
      <c r="T46" s="346">
        <v>0.31607761304115672</v>
      </c>
      <c r="U46" s="346">
        <v>0.27177256112771753</v>
      </c>
      <c r="V46" s="346">
        <v>0.26933835585894589</v>
      </c>
      <c r="W46" s="346">
        <v>0.27054365480633391</v>
      </c>
      <c r="X46" s="346">
        <v>0.25207892682159472</v>
      </c>
      <c r="Y46" s="346">
        <v>0.2188459724677109</v>
      </c>
      <c r="DA46" s="167" t="s">
        <v>2185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2186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0</v>
      </c>
      <c r="S48" s="230">
        <v>0</v>
      </c>
      <c r="T48" s="230">
        <v>8.142365448374253E-2</v>
      </c>
      <c r="U48" s="230">
        <v>8.6502489890343745E-2</v>
      </c>
      <c r="V48" s="230">
        <v>6.648665673878057E-2</v>
      </c>
      <c r="W48" s="230">
        <v>7.1037936617910552E-2</v>
      </c>
      <c r="X48" s="230">
        <v>8.3676917681960034E-2</v>
      </c>
      <c r="Y48" s="230">
        <v>8.7869062948867205E-2</v>
      </c>
      <c r="DA48" s="71" t="s">
        <v>2187</v>
      </c>
    </row>
    <row r="49" spans="1:105" ht="12" customHeight="1" x14ac:dyDescent="0.25">
      <c r="A49" s="59" t="s">
        <v>159</v>
      </c>
      <c r="B49" s="230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</v>
      </c>
      <c r="J49" s="230">
        <v>0</v>
      </c>
      <c r="K49" s="230">
        <v>0</v>
      </c>
      <c r="L49" s="230">
        <v>0</v>
      </c>
      <c r="M49" s="230">
        <v>0</v>
      </c>
      <c r="N49" s="230">
        <v>0</v>
      </c>
      <c r="O49" s="230">
        <v>0</v>
      </c>
      <c r="P49" s="230">
        <v>0</v>
      </c>
      <c r="Q49" s="230">
        <v>0</v>
      </c>
      <c r="R49" s="230">
        <v>0</v>
      </c>
      <c r="S49" s="230">
        <v>0</v>
      </c>
      <c r="T49" s="230">
        <v>0.1916925762486239</v>
      </c>
      <c r="U49" s="230">
        <v>0.13532792542620961</v>
      </c>
      <c r="V49" s="230">
        <v>0.12898235818867571</v>
      </c>
      <c r="W49" s="230">
        <v>0.1153392206800435</v>
      </c>
      <c r="X49" s="230">
        <v>9.9107826723371373E-2</v>
      </c>
      <c r="Y49" s="230">
        <v>6.2166683295140988E-2</v>
      </c>
      <c r="DA49" s="71" t="s">
        <v>2188</v>
      </c>
    </row>
    <row r="50" spans="1:105" ht="12" customHeight="1" x14ac:dyDescent="0.25">
      <c r="A50" s="59" t="s">
        <v>32</v>
      </c>
      <c r="B50" s="230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</v>
      </c>
      <c r="J50" s="230">
        <v>0</v>
      </c>
      <c r="K50" s="230">
        <v>0</v>
      </c>
      <c r="L50" s="230">
        <v>0</v>
      </c>
      <c r="M50" s="230">
        <v>0</v>
      </c>
      <c r="N50" s="230">
        <v>0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4.2961382308790277E-2</v>
      </c>
      <c r="U50" s="230">
        <v>4.9942145811164101E-2</v>
      </c>
      <c r="V50" s="230">
        <v>7.3869340931489627E-2</v>
      </c>
      <c r="W50" s="230">
        <v>8.4166497508379831E-2</v>
      </c>
      <c r="X50" s="230">
        <v>6.9294182416263256E-2</v>
      </c>
      <c r="Y50" s="230">
        <v>6.881022622370267E-2</v>
      </c>
      <c r="DA50" s="71" t="s">
        <v>2189</v>
      </c>
    </row>
    <row r="51" spans="1:105" ht="12" customHeight="1" x14ac:dyDescent="0.25">
      <c r="A51" s="59" t="s">
        <v>35</v>
      </c>
      <c r="B51" s="230">
        <v>0</v>
      </c>
      <c r="C51" s="230">
        <v>0</v>
      </c>
      <c r="D51" s="230">
        <v>0</v>
      </c>
      <c r="E51" s="230">
        <v>0</v>
      </c>
      <c r="F51" s="230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0</v>
      </c>
      <c r="L51" s="230">
        <v>0</v>
      </c>
      <c r="M51" s="230">
        <v>0</v>
      </c>
      <c r="N51" s="230">
        <v>0</v>
      </c>
      <c r="O51" s="230">
        <v>0</v>
      </c>
      <c r="P51" s="230">
        <v>0</v>
      </c>
      <c r="Q51" s="230">
        <v>0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DA51" s="71" t="s">
        <v>2190</v>
      </c>
    </row>
    <row r="52" spans="1:105" ht="12" customHeight="1" x14ac:dyDescent="0.25">
      <c r="A52" s="165" t="s">
        <v>2191</v>
      </c>
      <c r="B52" s="346">
        <v>0</v>
      </c>
      <c r="C52" s="346">
        <v>0</v>
      </c>
      <c r="D52" s="346">
        <v>0</v>
      </c>
      <c r="E52" s="346">
        <v>0</v>
      </c>
      <c r="F52" s="346">
        <v>0</v>
      </c>
      <c r="G52" s="346">
        <v>0</v>
      </c>
      <c r="H52" s="346">
        <v>0</v>
      </c>
      <c r="I52" s="346">
        <v>0</v>
      </c>
      <c r="J52" s="346">
        <v>0</v>
      </c>
      <c r="K52" s="346">
        <v>0</v>
      </c>
      <c r="L52" s="346">
        <v>0</v>
      </c>
      <c r="M52" s="346">
        <v>0</v>
      </c>
      <c r="N52" s="346">
        <v>0</v>
      </c>
      <c r="O52" s="346">
        <v>0</v>
      </c>
      <c r="P52" s="346">
        <v>0</v>
      </c>
      <c r="Q52" s="346">
        <v>0</v>
      </c>
      <c r="R52" s="346">
        <v>0</v>
      </c>
      <c r="S52" s="346">
        <v>0</v>
      </c>
      <c r="T52" s="346">
        <v>0.26690998434586571</v>
      </c>
      <c r="U52" s="346">
        <v>0.22949682939673921</v>
      </c>
      <c r="V52" s="346">
        <v>0.22744127828088759</v>
      </c>
      <c r="W52" s="346">
        <v>0.22845908628090419</v>
      </c>
      <c r="X52" s="346">
        <v>0.21286664931601329</v>
      </c>
      <c r="Y52" s="346">
        <v>0.1848032656394003</v>
      </c>
      <c r="DA52" s="167" t="s">
        <v>2192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6.8757752675160363E-2</v>
      </c>
      <c r="U55" s="229">
        <v>7.3046547018512487E-2</v>
      </c>
      <c r="V55" s="229">
        <v>5.614428791274801E-2</v>
      </c>
      <c r="W55" s="229">
        <v>5.9987590921791137E-2</v>
      </c>
      <c r="X55" s="229">
        <v>7.0660508264766247E-2</v>
      </c>
      <c r="Y55" s="229">
        <v>7.4200542045710083E-2</v>
      </c>
      <c r="DA55" s="73" t="s">
        <v>2195</v>
      </c>
    </row>
    <row r="56" spans="1:105" ht="12" customHeight="1" x14ac:dyDescent="0.25">
      <c r="A56" s="64" t="s">
        <v>159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0.16187373105439351</v>
      </c>
      <c r="U56" s="229">
        <v>0.1142769148043548</v>
      </c>
      <c r="V56" s="229">
        <v>0.1089184358037706</v>
      </c>
      <c r="W56" s="229">
        <v>9.739756412981454E-2</v>
      </c>
      <c r="X56" s="229">
        <v>8.3691053677513616E-2</v>
      </c>
      <c r="Y56" s="229">
        <v>5.2496310338119058E-2</v>
      </c>
      <c r="DA56" s="73" t="s">
        <v>2196</v>
      </c>
    </row>
    <row r="57" spans="1:105" ht="12" customHeight="1" x14ac:dyDescent="0.25">
      <c r="A57" s="64" t="s">
        <v>32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3.6278500616311792E-2</v>
      </c>
      <c r="U57" s="229">
        <v>4.2173367573871898E-2</v>
      </c>
      <c r="V57" s="229">
        <v>6.2378554564369013E-2</v>
      </c>
      <c r="W57" s="229">
        <v>7.1073931229298531E-2</v>
      </c>
      <c r="X57" s="229">
        <v>5.851508737373342E-2</v>
      </c>
      <c r="Y57" s="229">
        <v>5.8106413255571143E-2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2202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6.0600448925530792E-2</v>
      </c>
      <c r="M63" s="347">
        <v>6.0600448925530792E-2</v>
      </c>
      <c r="N63" s="347">
        <v>5.957332267255569E-2</v>
      </c>
      <c r="O63" s="347">
        <v>5.8546196419580587E-2</v>
      </c>
      <c r="P63" s="347">
        <v>6.1627575178505888E-2</v>
      </c>
      <c r="Q63" s="347">
        <v>6.3681827684456099E-2</v>
      </c>
      <c r="R63" s="347">
        <v>6.1627575178505888E-2</v>
      </c>
      <c r="S63" s="347">
        <v>7.0361229707553152E-2</v>
      </c>
      <c r="T63" s="347">
        <v>8.06048234422201E-2</v>
      </c>
      <c r="U63" s="347">
        <v>7.7082341761485096E-2</v>
      </c>
      <c r="V63" s="347">
        <v>7.7461926639555728E-2</v>
      </c>
      <c r="W63" s="347">
        <v>8.1867099621892953E-2</v>
      </c>
      <c r="X63" s="347">
        <v>8.4192598413395062E-2</v>
      </c>
      <c r="Y63" s="347">
        <v>8.606502545638936E-2</v>
      </c>
      <c r="DA63" s="168" t="s">
        <v>2204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0.1212008978510616</v>
      </c>
      <c r="M64" s="262">
        <v>0.1212008978510616</v>
      </c>
      <c r="N64" s="262">
        <v>0.11914664534511139</v>
      </c>
      <c r="O64" s="262">
        <v>0.1170923928391612</v>
      </c>
      <c r="P64" s="262">
        <v>0.1232551503570118</v>
      </c>
      <c r="Q64" s="262">
        <v>0.1273636553689122</v>
      </c>
      <c r="R64" s="262">
        <v>0.1232551503570118</v>
      </c>
      <c r="S64" s="262">
        <v>0.1407224594151063</v>
      </c>
      <c r="T64" s="262">
        <v>0.1612096468844402</v>
      </c>
      <c r="U64" s="262">
        <v>0.15416468352297019</v>
      </c>
      <c r="V64" s="262">
        <v>0.15492385327911151</v>
      </c>
      <c r="W64" s="262">
        <v>0.16373419924378591</v>
      </c>
      <c r="X64" s="262">
        <v>0.1683851968267901</v>
      </c>
      <c r="Y64" s="262">
        <v>0.17213005091277869</v>
      </c>
      <c r="DA64" s="72" t="s">
        <v>2206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2.4240179570212309E-2</v>
      </c>
      <c r="M65" s="278">
        <v>2.4240179570212309E-2</v>
      </c>
      <c r="N65" s="278">
        <v>2.3829329069022281E-2</v>
      </c>
      <c r="O65" s="278">
        <v>2.3418478567832239E-2</v>
      </c>
      <c r="P65" s="278">
        <v>2.465103007140235E-2</v>
      </c>
      <c r="Q65" s="278">
        <v>2.547273107378244E-2</v>
      </c>
      <c r="R65" s="278">
        <v>2.465103007140235E-2</v>
      </c>
      <c r="S65" s="278">
        <v>2.8144491883021271E-2</v>
      </c>
      <c r="T65" s="278">
        <v>3.2241929376888037E-2</v>
      </c>
      <c r="U65" s="278">
        <v>3.0832936704594052E-2</v>
      </c>
      <c r="V65" s="278">
        <v>3.0984770655822291E-2</v>
      </c>
      <c r="W65" s="278">
        <v>3.2746839848757182E-2</v>
      </c>
      <c r="X65" s="278">
        <v>3.3677039365358027E-2</v>
      </c>
      <c r="Y65" s="278">
        <v>3.4426010182555741E-2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0</v>
      </c>
      <c r="C66" s="261">
        <f t="shared" si="3"/>
        <v>0</v>
      </c>
      <c r="D66" s="261">
        <f t="shared" si="3"/>
        <v>0</v>
      </c>
      <c r="E66" s="261">
        <f t="shared" si="3"/>
        <v>0</v>
      </c>
      <c r="F66" s="261">
        <f t="shared" si="3"/>
        <v>0</v>
      </c>
      <c r="G66" s="261">
        <f t="shared" si="3"/>
        <v>0</v>
      </c>
      <c r="H66" s="261">
        <f t="shared" si="3"/>
        <v>0</v>
      </c>
      <c r="I66" s="261">
        <f t="shared" si="3"/>
        <v>0</v>
      </c>
      <c r="J66" s="261">
        <f t="shared" si="3"/>
        <v>0</v>
      </c>
      <c r="K66" s="261">
        <f t="shared" si="3"/>
        <v>0</v>
      </c>
      <c r="L66" s="261">
        <f t="shared" si="3"/>
        <v>0.78997469420397204</v>
      </c>
      <c r="M66" s="261">
        <f t="shared" si="3"/>
        <v>0.78997469420397204</v>
      </c>
      <c r="N66" s="261">
        <f t="shared" si="3"/>
        <v>0.77658529260729436</v>
      </c>
      <c r="O66" s="261">
        <f t="shared" si="3"/>
        <v>0.76319589101061724</v>
      </c>
      <c r="P66" s="261">
        <f t="shared" si="3"/>
        <v>0.80336409580064949</v>
      </c>
      <c r="Q66" s="261">
        <f t="shared" si="3"/>
        <v>0.83014289899400462</v>
      </c>
      <c r="R66" s="261">
        <f t="shared" si="3"/>
        <v>0.80336409580064949</v>
      </c>
      <c r="S66" s="261">
        <f t="shared" si="3"/>
        <v>0.91721417757719814</v>
      </c>
      <c r="T66" s="261">
        <f t="shared" si="3"/>
        <v>1.1010241819078428</v>
      </c>
      <c r="U66" s="261">
        <f t="shared" si="3"/>
        <v>1.0480584990060557</v>
      </c>
      <c r="V66" s="261">
        <f t="shared" si="3"/>
        <v>1.0526194923399401</v>
      </c>
      <c r="W66" s="261">
        <f t="shared" si="3"/>
        <v>1.1102361199993354</v>
      </c>
      <c r="X66" s="261">
        <f t="shared" si="3"/>
        <v>1.1376137531275703</v>
      </c>
      <c r="Y66" s="261">
        <f t="shared" si="3"/>
        <v>1.1567361403302243</v>
      </c>
      <c r="DA66" s="70"/>
    </row>
    <row r="67" spans="1:105" ht="12" customHeight="1" x14ac:dyDescent="0.25">
      <c r="A67" s="165" t="s">
        <v>2210</v>
      </c>
      <c r="B67" s="346">
        <v>0</v>
      </c>
      <c r="C67" s="346">
        <v>0</v>
      </c>
      <c r="D67" s="346">
        <v>0</v>
      </c>
      <c r="E67" s="346">
        <v>0</v>
      </c>
      <c r="F67" s="346">
        <v>0</v>
      </c>
      <c r="G67" s="346">
        <v>0</v>
      </c>
      <c r="H67" s="346">
        <v>0</v>
      </c>
      <c r="I67" s="346">
        <v>0</v>
      </c>
      <c r="J67" s="346">
        <v>0</v>
      </c>
      <c r="K67" s="346">
        <v>0</v>
      </c>
      <c r="L67" s="346">
        <v>0</v>
      </c>
      <c r="M67" s="346">
        <v>0</v>
      </c>
      <c r="N67" s="346">
        <v>0</v>
      </c>
      <c r="O67" s="346">
        <v>0</v>
      </c>
      <c r="P67" s="346">
        <v>0</v>
      </c>
      <c r="Q67" s="346">
        <v>0</v>
      </c>
      <c r="R67" s="346">
        <v>0</v>
      </c>
      <c r="S67" s="346">
        <v>0</v>
      </c>
      <c r="T67" s="346">
        <v>0</v>
      </c>
      <c r="U67" s="346">
        <v>0</v>
      </c>
      <c r="V67" s="346">
        <v>0</v>
      </c>
      <c r="W67" s="346">
        <v>0</v>
      </c>
      <c r="X67" s="346">
        <v>0</v>
      </c>
      <c r="Y67" s="346">
        <v>0</v>
      </c>
      <c r="DA67" s="167" t="s">
        <v>2211</v>
      </c>
    </row>
    <row r="68" spans="1:105" ht="12" customHeight="1" x14ac:dyDescent="0.25">
      <c r="A68" s="165" t="s">
        <v>2212</v>
      </c>
      <c r="B68" s="346">
        <v>0</v>
      </c>
      <c r="C68" s="346">
        <v>0</v>
      </c>
      <c r="D68" s="346">
        <v>0</v>
      </c>
      <c r="E68" s="346">
        <v>0</v>
      </c>
      <c r="F68" s="346">
        <v>0</v>
      </c>
      <c r="G68" s="346">
        <v>0</v>
      </c>
      <c r="H68" s="346">
        <v>0</v>
      </c>
      <c r="I68" s="346">
        <v>0</v>
      </c>
      <c r="J68" s="346">
        <v>0</v>
      </c>
      <c r="K68" s="346">
        <v>0</v>
      </c>
      <c r="L68" s="346">
        <v>0</v>
      </c>
      <c r="M68" s="346">
        <v>0</v>
      </c>
      <c r="N68" s="346">
        <v>0</v>
      </c>
      <c r="O68" s="346">
        <v>0</v>
      </c>
      <c r="P68" s="346">
        <v>0</v>
      </c>
      <c r="Q68" s="346">
        <v>0</v>
      </c>
      <c r="R68" s="346">
        <v>0</v>
      </c>
      <c r="S68" s="346">
        <v>0</v>
      </c>
      <c r="T68" s="346">
        <v>5.0276672951575778E-2</v>
      </c>
      <c r="U68" s="346">
        <v>4.3229319664759742E-2</v>
      </c>
      <c r="V68" s="346">
        <v>4.2842124440721212E-2</v>
      </c>
      <c r="W68" s="346">
        <v>4.303384450720632E-2</v>
      </c>
      <c r="X68" s="346">
        <v>4.0096764968113291E-2</v>
      </c>
      <c r="Y68" s="346">
        <v>3.4810587433460438E-2</v>
      </c>
      <c r="DA68" s="167" t="s">
        <v>2213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1.295159884185846E-2</v>
      </c>
      <c r="U71" s="229">
        <v>1.375946038021842E-2</v>
      </c>
      <c r="V71" s="229">
        <v>1.0575655340905441E-2</v>
      </c>
      <c r="W71" s="229">
        <v>1.1299601614077E-2</v>
      </c>
      <c r="X71" s="229">
        <v>1.331001263713048E-2</v>
      </c>
      <c r="Y71" s="229">
        <v>1.3976833404732091E-2</v>
      </c>
      <c r="DA71" s="73" t="s">
        <v>2216</v>
      </c>
    </row>
    <row r="72" spans="1:105" ht="12" customHeight="1" x14ac:dyDescent="0.25">
      <c r="A72" s="64" t="s">
        <v>159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3.0491450724927299E-2</v>
      </c>
      <c r="U72" s="229">
        <v>2.152584544791171E-2</v>
      </c>
      <c r="V72" s="229">
        <v>2.051649206276011E-2</v>
      </c>
      <c r="W72" s="229">
        <v>1.834635557015897E-2</v>
      </c>
      <c r="X72" s="229">
        <v>1.576451980629065E-2</v>
      </c>
      <c r="Y72" s="229">
        <v>9.8885016703382147E-3</v>
      </c>
      <c r="DA72" s="73" t="s">
        <v>2217</v>
      </c>
    </row>
    <row r="73" spans="1:105" ht="12" customHeight="1" x14ac:dyDescent="0.25">
      <c r="A73" s="64" t="s">
        <v>32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6.833623384790031E-3</v>
      </c>
      <c r="U73" s="229">
        <v>7.9440138366296108E-3</v>
      </c>
      <c r="V73" s="229">
        <v>1.1749977037055661E-2</v>
      </c>
      <c r="W73" s="229">
        <v>1.338788732297036E-2</v>
      </c>
      <c r="X73" s="229">
        <v>1.1022232524692159E-2</v>
      </c>
      <c r="Y73" s="229">
        <v>1.0945252358390129E-2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2223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0.78997469420397204</v>
      </c>
      <c r="M79" s="346">
        <v>0.78997469420397204</v>
      </c>
      <c r="N79" s="346">
        <v>0.77658529260729436</v>
      </c>
      <c r="O79" s="346">
        <v>0.76319589101061724</v>
      </c>
      <c r="P79" s="346">
        <v>0.80336409580064949</v>
      </c>
      <c r="Q79" s="346">
        <v>0.83014289899400462</v>
      </c>
      <c r="R79" s="346">
        <v>0.80336409580064949</v>
      </c>
      <c r="S79" s="346">
        <v>0.91721417757719814</v>
      </c>
      <c r="T79" s="346">
        <v>1.050747508956267</v>
      </c>
      <c r="U79" s="346">
        <v>1.004829179341296</v>
      </c>
      <c r="V79" s="346">
        <v>1.009777367899219</v>
      </c>
      <c r="W79" s="346">
        <v>1.0672022754921291</v>
      </c>
      <c r="X79" s="346">
        <v>1.0975169881594571</v>
      </c>
      <c r="Y79" s="346">
        <v>1.121925552896764</v>
      </c>
      <c r="DA79" s="167" t="s">
        <v>2225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1.082770547433642</v>
      </c>
      <c r="M80" s="316">
        <v>1.082770547433642</v>
      </c>
      <c r="N80" s="316">
        <v>1.0644185042568</v>
      </c>
      <c r="O80" s="316">
        <v>1.046066461079959</v>
      </c>
      <c r="P80" s="316">
        <v>1.1011225906104829</v>
      </c>
      <c r="Q80" s="316">
        <v>1.1378266769641661</v>
      </c>
      <c r="R80" s="316">
        <v>1.1011225906104829</v>
      </c>
      <c r="S80" s="316">
        <v>1.2571700137431649</v>
      </c>
      <c r="T80" s="316">
        <v>1.440196076956046</v>
      </c>
      <c r="U80" s="316">
        <v>1.3772585990099451</v>
      </c>
      <c r="V80" s="316">
        <v>1.3840407818734941</v>
      </c>
      <c r="W80" s="316">
        <v>1.4627496305073799</v>
      </c>
      <c r="X80" s="316">
        <v>1.504300174177861</v>
      </c>
      <c r="Y80" s="316">
        <v>1.5377555179965821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</v>
      </c>
      <c r="C84" s="232">
        <f t="shared" si="4"/>
        <v>0</v>
      </c>
      <c r="D84" s="232">
        <f t="shared" si="4"/>
        <v>0</v>
      </c>
      <c r="E84" s="232">
        <f t="shared" si="4"/>
        <v>0</v>
      </c>
      <c r="F84" s="232">
        <f t="shared" si="4"/>
        <v>0</v>
      </c>
      <c r="G84" s="232">
        <f t="shared" si="4"/>
        <v>0</v>
      </c>
      <c r="H84" s="232">
        <f t="shared" si="4"/>
        <v>0</v>
      </c>
      <c r="I84" s="232">
        <f t="shared" si="4"/>
        <v>0</v>
      </c>
      <c r="J84" s="232">
        <f t="shared" si="4"/>
        <v>0</v>
      </c>
      <c r="K84" s="232">
        <f t="shared" si="4"/>
        <v>0</v>
      </c>
      <c r="L84" s="232">
        <f t="shared" si="4"/>
        <v>1</v>
      </c>
      <c r="M84" s="232">
        <f t="shared" si="4"/>
        <v>1</v>
      </c>
      <c r="N84" s="232">
        <f t="shared" si="4"/>
        <v>1</v>
      </c>
      <c r="O84" s="232">
        <f t="shared" si="4"/>
        <v>1</v>
      </c>
      <c r="P84" s="232">
        <f t="shared" si="4"/>
        <v>1.0000000000000002</v>
      </c>
      <c r="Q84" s="232">
        <f t="shared" si="4"/>
        <v>1.0000000000000002</v>
      </c>
      <c r="R84" s="232">
        <f t="shared" si="4"/>
        <v>1.0000000000000002</v>
      </c>
      <c r="S84" s="232">
        <f t="shared" si="4"/>
        <v>0.99999999999999989</v>
      </c>
      <c r="T84" s="232">
        <f t="shared" si="4"/>
        <v>1</v>
      </c>
      <c r="U84" s="232">
        <f t="shared" si="4"/>
        <v>1.0000000000000002</v>
      </c>
      <c r="V84" s="232">
        <f t="shared" si="4"/>
        <v>0.99999999999999978</v>
      </c>
      <c r="W84" s="232">
        <f t="shared" si="4"/>
        <v>0.99999999999999956</v>
      </c>
      <c r="X84" s="232">
        <f t="shared" si="4"/>
        <v>0.99999999999999967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3.7722563122422288E-2</v>
      </c>
      <c r="M85" s="299">
        <f t="shared" si="5"/>
        <v>3.7722563122422288E-2</v>
      </c>
      <c r="N85" s="299">
        <f t="shared" si="5"/>
        <v>3.7722563122422281E-2</v>
      </c>
      <c r="O85" s="299">
        <f t="shared" si="5"/>
        <v>3.7722563122422295E-2</v>
      </c>
      <c r="P85" s="299">
        <f t="shared" si="5"/>
        <v>3.7722563122422288E-2</v>
      </c>
      <c r="Q85" s="299">
        <f t="shared" si="5"/>
        <v>3.7722563122422295E-2</v>
      </c>
      <c r="R85" s="299">
        <f t="shared" si="5"/>
        <v>3.7722563122422288E-2</v>
      </c>
      <c r="S85" s="299">
        <f t="shared" si="5"/>
        <v>3.7722563122422281E-2</v>
      </c>
      <c r="T85" s="299">
        <f t="shared" si="5"/>
        <v>2.3848339253641281E-2</v>
      </c>
      <c r="U85" s="299">
        <f t="shared" si="5"/>
        <v>2.4815049046514239E-2</v>
      </c>
      <c r="V85" s="299">
        <f t="shared" si="5"/>
        <v>2.4937467057839321E-2</v>
      </c>
      <c r="W85" s="299">
        <f t="shared" si="5"/>
        <v>2.5381154586589173E-2</v>
      </c>
      <c r="X85" s="299">
        <f t="shared" si="5"/>
        <v>2.6225214846416073E-2</v>
      </c>
      <c r="Y85" s="299">
        <f t="shared" si="5"/>
        <v>2.7527313529518097E-2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4.4009656976159356E-2</v>
      </c>
      <c r="M86" s="233">
        <f t="shared" si="6"/>
        <v>4.4009656976159356E-2</v>
      </c>
      <c r="N86" s="233">
        <f t="shared" si="6"/>
        <v>4.4009656976159335E-2</v>
      </c>
      <c r="O86" s="233">
        <f t="shared" si="6"/>
        <v>4.4009656976159328E-2</v>
      </c>
      <c r="P86" s="233">
        <f t="shared" si="6"/>
        <v>4.4009656976159349E-2</v>
      </c>
      <c r="Q86" s="233">
        <f t="shared" si="6"/>
        <v>4.4009656976159342E-2</v>
      </c>
      <c r="R86" s="233">
        <f t="shared" si="6"/>
        <v>4.4009656976159349E-2</v>
      </c>
      <c r="S86" s="233">
        <f t="shared" si="6"/>
        <v>4.4009656976159349E-2</v>
      </c>
      <c r="T86" s="233">
        <f t="shared" si="6"/>
        <v>2.78230624625815E-2</v>
      </c>
      <c r="U86" s="233">
        <f t="shared" si="6"/>
        <v>2.8950890554266619E-2</v>
      </c>
      <c r="V86" s="233">
        <f t="shared" si="6"/>
        <v>2.9093711567479211E-2</v>
      </c>
      <c r="W86" s="233">
        <f t="shared" si="6"/>
        <v>2.9611347017687379E-2</v>
      </c>
      <c r="X86" s="233">
        <f t="shared" si="6"/>
        <v>3.0596083987485423E-2</v>
      </c>
      <c r="Y86" s="233">
        <f t="shared" si="6"/>
        <v>3.211519911777113E-2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0.10059350165979279</v>
      </c>
      <c r="M87" s="233">
        <f t="shared" si="7"/>
        <v>0.10059350165979279</v>
      </c>
      <c r="N87" s="233">
        <f t="shared" si="7"/>
        <v>0.10059350165979281</v>
      </c>
      <c r="O87" s="233">
        <f t="shared" si="7"/>
        <v>0.10059350165979279</v>
      </c>
      <c r="P87" s="233">
        <f t="shared" si="7"/>
        <v>0.10059350165979276</v>
      </c>
      <c r="Q87" s="233">
        <f t="shared" si="7"/>
        <v>0.10059350165979279</v>
      </c>
      <c r="R87" s="233">
        <f t="shared" si="7"/>
        <v>0.10059350165979276</v>
      </c>
      <c r="S87" s="233">
        <f t="shared" si="7"/>
        <v>0.10059350165979279</v>
      </c>
      <c r="T87" s="233">
        <f t="shared" si="7"/>
        <v>6.3595571343043444E-2</v>
      </c>
      <c r="U87" s="233">
        <f t="shared" si="7"/>
        <v>6.6173464124037989E-2</v>
      </c>
      <c r="V87" s="233">
        <f t="shared" si="7"/>
        <v>6.64999121542382E-2</v>
      </c>
      <c r="W87" s="233">
        <f t="shared" si="7"/>
        <v>6.7683078897571164E-2</v>
      </c>
      <c r="X87" s="233">
        <f t="shared" si="7"/>
        <v>6.9933906257109546E-2</v>
      </c>
      <c r="Y87" s="233">
        <f t="shared" si="7"/>
        <v>7.3406169412048278E-2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7.5445126244844576E-2</v>
      </c>
      <c r="M88" s="233">
        <f t="shared" si="8"/>
        <v>7.5445126244844576E-2</v>
      </c>
      <c r="N88" s="233">
        <f t="shared" si="8"/>
        <v>7.5445126244844563E-2</v>
      </c>
      <c r="O88" s="233">
        <f t="shared" si="8"/>
        <v>7.544512624484459E-2</v>
      </c>
      <c r="P88" s="233">
        <f t="shared" si="8"/>
        <v>7.5445126244844576E-2</v>
      </c>
      <c r="Q88" s="233">
        <f t="shared" si="8"/>
        <v>7.544512624484459E-2</v>
      </c>
      <c r="R88" s="233">
        <f t="shared" si="8"/>
        <v>7.5445126244844576E-2</v>
      </c>
      <c r="S88" s="233">
        <f t="shared" si="8"/>
        <v>7.5445126244844563E-2</v>
      </c>
      <c r="T88" s="233">
        <f t="shared" si="8"/>
        <v>4.7696678507282569E-2</v>
      </c>
      <c r="U88" s="233">
        <f t="shared" si="8"/>
        <v>4.9630098093028478E-2</v>
      </c>
      <c r="V88" s="233">
        <f t="shared" si="8"/>
        <v>4.9874934115678643E-2</v>
      </c>
      <c r="W88" s="233">
        <f t="shared" si="8"/>
        <v>5.0762309173178359E-2</v>
      </c>
      <c r="X88" s="233">
        <f t="shared" si="8"/>
        <v>5.2450429692832146E-2</v>
      </c>
      <c r="Y88" s="233">
        <f t="shared" si="8"/>
        <v>5.5054627059036208E-2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0</v>
      </c>
      <c r="C89" s="300">
        <f t="shared" si="9"/>
        <v>0</v>
      </c>
      <c r="D89" s="300">
        <f t="shared" si="9"/>
        <v>0</v>
      </c>
      <c r="E89" s="300">
        <f t="shared" si="9"/>
        <v>0</v>
      </c>
      <c r="F89" s="300">
        <f t="shared" si="9"/>
        <v>0</v>
      </c>
      <c r="G89" s="300">
        <f t="shared" si="9"/>
        <v>0</v>
      </c>
      <c r="H89" s="300">
        <f t="shared" si="9"/>
        <v>0</v>
      </c>
      <c r="I89" s="300">
        <f t="shared" si="9"/>
        <v>0</v>
      </c>
      <c r="J89" s="300">
        <f t="shared" si="9"/>
        <v>0</v>
      </c>
      <c r="K89" s="300">
        <f t="shared" si="9"/>
        <v>0</v>
      </c>
      <c r="L89" s="300">
        <f t="shared" si="9"/>
        <v>5.0296750829896396E-2</v>
      </c>
      <c r="M89" s="300">
        <f t="shared" si="9"/>
        <v>5.0296750829896396E-2</v>
      </c>
      <c r="N89" s="300">
        <f t="shared" si="9"/>
        <v>5.029675082989641E-2</v>
      </c>
      <c r="O89" s="300">
        <f t="shared" si="9"/>
        <v>5.0296750829896396E-2</v>
      </c>
      <c r="P89" s="300">
        <f t="shared" si="9"/>
        <v>5.0296750829896389E-2</v>
      </c>
      <c r="Q89" s="300">
        <f t="shared" si="9"/>
        <v>5.0296750829896382E-2</v>
      </c>
      <c r="R89" s="300">
        <f t="shared" si="9"/>
        <v>5.0296750829896389E-2</v>
      </c>
      <c r="S89" s="300">
        <f t="shared" si="9"/>
        <v>5.0296750829896403E-2</v>
      </c>
      <c r="T89" s="300">
        <f t="shared" si="9"/>
        <v>2.751063218375159E-2</v>
      </c>
      <c r="U89" s="300">
        <f t="shared" si="9"/>
        <v>2.9449059217604816E-2</v>
      </c>
      <c r="V89" s="300">
        <f t="shared" si="9"/>
        <v>2.9735806049930796E-2</v>
      </c>
      <c r="W89" s="300">
        <f t="shared" si="9"/>
        <v>3.0691589217467608E-2</v>
      </c>
      <c r="X89" s="300">
        <f t="shared" si="9"/>
        <v>3.2126012054744399E-2</v>
      </c>
      <c r="Y89" s="300">
        <f t="shared" si="9"/>
        <v>3.4736663693816811E-2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0</v>
      </c>
      <c r="C90" s="301">
        <f t="shared" si="10"/>
        <v>0</v>
      </c>
      <c r="D90" s="301">
        <f t="shared" si="10"/>
        <v>0</v>
      </c>
      <c r="E90" s="301">
        <f t="shared" si="10"/>
        <v>0</v>
      </c>
      <c r="F90" s="301">
        <f t="shared" si="10"/>
        <v>0</v>
      </c>
      <c r="G90" s="301">
        <f t="shared" si="10"/>
        <v>0</v>
      </c>
      <c r="H90" s="301">
        <f t="shared" si="10"/>
        <v>0</v>
      </c>
      <c r="I90" s="301">
        <f t="shared" si="10"/>
        <v>0</v>
      </c>
      <c r="J90" s="301">
        <f t="shared" si="10"/>
        <v>0</v>
      </c>
      <c r="K90" s="301">
        <f t="shared" si="10"/>
        <v>0</v>
      </c>
      <c r="L90" s="301">
        <f t="shared" si="10"/>
        <v>0.15390805753948292</v>
      </c>
      <c r="M90" s="301">
        <f t="shared" si="10"/>
        <v>0.15390805753948292</v>
      </c>
      <c r="N90" s="301">
        <f t="shared" si="10"/>
        <v>0.15390805753948289</v>
      </c>
      <c r="O90" s="301">
        <f t="shared" si="10"/>
        <v>0.15390805753948295</v>
      </c>
      <c r="P90" s="301">
        <f t="shared" si="10"/>
        <v>0.15390805753948295</v>
      </c>
      <c r="Q90" s="301">
        <f t="shared" si="10"/>
        <v>0.15390805753948297</v>
      </c>
      <c r="R90" s="301">
        <f t="shared" si="10"/>
        <v>0.15390805753948295</v>
      </c>
      <c r="S90" s="301">
        <f t="shared" si="10"/>
        <v>0.15390805753948292</v>
      </c>
      <c r="T90" s="301">
        <f t="shared" si="10"/>
        <v>7.9155123312206768E-2</v>
      </c>
      <c r="U90" s="301">
        <f t="shared" si="10"/>
        <v>8.3012902415115414E-2</v>
      </c>
      <c r="V90" s="301">
        <f t="shared" si="10"/>
        <v>8.3525825084833583E-2</v>
      </c>
      <c r="W90" s="301">
        <f t="shared" si="10"/>
        <v>8.5418222754426093E-2</v>
      </c>
      <c r="X90" s="301">
        <f t="shared" si="10"/>
        <v>8.9151873373505122E-2</v>
      </c>
      <c r="Y90" s="301">
        <f t="shared" si="10"/>
        <v>9.5312354510137129E-2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0</v>
      </c>
      <c r="C91" s="302">
        <f t="shared" si="11"/>
        <v>0</v>
      </c>
      <c r="D91" s="302">
        <f t="shared" si="11"/>
        <v>0</v>
      </c>
      <c r="E91" s="302">
        <f t="shared" si="11"/>
        <v>0</v>
      </c>
      <c r="F91" s="302">
        <f t="shared" si="11"/>
        <v>0</v>
      </c>
      <c r="G91" s="302">
        <f t="shared" si="11"/>
        <v>0</v>
      </c>
      <c r="H91" s="302">
        <f t="shared" si="11"/>
        <v>0</v>
      </c>
      <c r="I91" s="302">
        <f t="shared" si="11"/>
        <v>0</v>
      </c>
      <c r="J91" s="302">
        <f t="shared" si="11"/>
        <v>0</v>
      </c>
      <c r="K91" s="302">
        <f t="shared" si="11"/>
        <v>0</v>
      </c>
      <c r="L91" s="302">
        <f t="shared" si="11"/>
        <v>0</v>
      </c>
      <c r="M91" s="302">
        <f t="shared" si="11"/>
        <v>0</v>
      </c>
      <c r="N91" s="302">
        <f t="shared" si="11"/>
        <v>0</v>
      </c>
      <c r="O91" s="302">
        <f t="shared" si="11"/>
        <v>0</v>
      </c>
      <c r="P91" s="302">
        <f t="shared" si="11"/>
        <v>0</v>
      </c>
      <c r="Q91" s="302">
        <f t="shared" si="11"/>
        <v>0</v>
      </c>
      <c r="R91" s="302">
        <f t="shared" si="11"/>
        <v>0</v>
      </c>
      <c r="S91" s="302">
        <f t="shared" si="11"/>
        <v>0</v>
      </c>
      <c r="T91" s="302">
        <f t="shared" si="11"/>
        <v>9.5027894236096779E-3</v>
      </c>
      <c r="U91" s="302">
        <f t="shared" si="11"/>
        <v>7.3544802499023124E-3</v>
      </c>
      <c r="V91" s="302">
        <f t="shared" si="11"/>
        <v>7.1070871870220712E-3</v>
      </c>
      <c r="W91" s="302">
        <f t="shared" si="11"/>
        <v>6.2674880883497345E-3</v>
      </c>
      <c r="X91" s="302">
        <f t="shared" si="11"/>
        <v>4.8972768153587934E-3</v>
      </c>
      <c r="Y91" s="302">
        <f t="shared" si="11"/>
        <v>3.2185620096032916E-3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0.15089025248968915</v>
      </c>
      <c r="M92" s="302">
        <f t="shared" si="12"/>
        <v>0.15089025248968915</v>
      </c>
      <c r="N92" s="302">
        <f t="shared" si="12"/>
        <v>0.15089025248968913</v>
      </c>
      <c r="O92" s="302">
        <f t="shared" si="12"/>
        <v>0.15089025248968915</v>
      </c>
      <c r="P92" s="302">
        <f t="shared" si="12"/>
        <v>0.15089025248968915</v>
      </c>
      <c r="Q92" s="302">
        <f t="shared" si="12"/>
        <v>0.15089025248968918</v>
      </c>
      <c r="R92" s="302">
        <f t="shared" si="12"/>
        <v>0.15089025248968915</v>
      </c>
      <c r="S92" s="302">
        <f t="shared" si="12"/>
        <v>0.15089025248968915</v>
      </c>
      <c r="T92" s="302">
        <f t="shared" si="12"/>
        <v>6.7744466748305782E-2</v>
      </c>
      <c r="U92" s="302">
        <f t="shared" si="12"/>
        <v>7.367321824149195E-2</v>
      </c>
      <c r="V92" s="302">
        <f t="shared" si="12"/>
        <v>7.442374053318436E-2</v>
      </c>
      <c r="W92" s="302">
        <f t="shared" si="12"/>
        <v>7.7120242299149225E-2</v>
      </c>
      <c r="X92" s="302">
        <f t="shared" si="12"/>
        <v>8.2156579370433039E-2</v>
      </c>
      <c r="Y92" s="302">
        <f t="shared" si="12"/>
        <v>8.9891607418172384E-2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3.017805049793783E-3</v>
      </c>
      <c r="M93" s="302">
        <f t="shared" si="13"/>
        <v>3.017805049793783E-3</v>
      </c>
      <c r="N93" s="302">
        <f t="shared" si="13"/>
        <v>3.0178050497937847E-3</v>
      </c>
      <c r="O93" s="302">
        <f t="shared" si="13"/>
        <v>3.0178050497937821E-3</v>
      </c>
      <c r="P93" s="302">
        <f t="shared" si="13"/>
        <v>3.017805049793783E-3</v>
      </c>
      <c r="Q93" s="302">
        <f t="shared" si="13"/>
        <v>3.017805049793783E-3</v>
      </c>
      <c r="R93" s="302">
        <f t="shared" si="13"/>
        <v>3.017805049793783E-3</v>
      </c>
      <c r="S93" s="302">
        <f t="shared" si="13"/>
        <v>3.0178050497937821E-3</v>
      </c>
      <c r="T93" s="302">
        <f t="shared" si="13"/>
        <v>1.9078671402913033E-3</v>
      </c>
      <c r="U93" s="302">
        <f t="shared" si="13"/>
        <v>1.9852039237211387E-3</v>
      </c>
      <c r="V93" s="302">
        <f t="shared" si="13"/>
        <v>1.9949973646271454E-3</v>
      </c>
      <c r="W93" s="302">
        <f t="shared" si="13"/>
        <v>2.0304923669271341E-3</v>
      </c>
      <c r="X93" s="302">
        <f t="shared" si="13"/>
        <v>2.0980171877132861E-3</v>
      </c>
      <c r="Y93" s="302">
        <f t="shared" si="13"/>
        <v>2.2021850823614481E-3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0</v>
      </c>
      <c r="C94" s="301">
        <f t="shared" si="14"/>
        <v>0</v>
      </c>
      <c r="D94" s="301">
        <f t="shared" si="14"/>
        <v>0</v>
      </c>
      <c r="E94" s="301">
        <f t="shared" si="14"/>
        <v>0</v>
      </c>
      <c r="F94" s="301">
        <f t="shared" si="14"/>
        <v>0</v>
      </c>
      <c r="G94" s="301">
        <f t="shared" si="14"/>
        <v>0</v>
      </c>
      <c r="H94" s="301">
        <f t="shared" si="14"/>
        <v>0</v>
      </c>
      <c r="I94" s="301">
        <f t="shared" si="14"/>
        <v>0</v>
      </c>
      <c r="J94" s="301">
        <f t="shared" si="14"/>
        <v>0</v>
      </c>
      <c r="K94" s="301">
        <f t="shared" si="14"/>
        <v>0</v>
      </c>
      <c r="L94" s="301">
        <f t="shared" si="14"/>
        <v>0.12825671461623583</v>
      </c>
      <c r="M94" s="301">
        <f t="shared" si="14"/>
        <v>0.12825671461623583</v>
      </c>
      <c r="N94" s="301">
        <f t="shared" si="14"/>
        <v>0.12825671461623583</v>
      </c>
      <c r="O94" s="301">
        <f t="shared" si="14"/>
        <v>0.12825671461623581</v>
      </c>
      <c r="P94" s="301">
        <f t="shared" si="14"/>
        <v>0.12825671461623586</v>
      </c>
      <c r="Q94" s="301">
        <f t="shared" si="14"/>
        <v>0.12825671461623581</v>
      </c>
      <c r="R94" s="301">
        <f t="shared" si="14"/>
        <v>0.12825671461623586</v>
      </c>
      <c r="S94" s="301">
        <f t="shared" si="14"/>
        <v>0.12825671461623581</v>
      </c>
      <c r="T94" s="301">
        <f t="shared" si="14"/>
        <v>6.5962602760172309E-2</v>
      </c>
      <c r="U94" s="301">
        <f t="shared" si="14"/>
        <v>6.9177418679262845E-2</v>
      </c>
      <c r="V94" s="301">
        <f t="shared" si="14"/>
        <v>6.9604854237361319E-2</v>
      </c>
      <c r="W94" s="301">
        <f t="shared" si="14"/>
        <v>7.1181852295355078E-2</v>
      </c>
      <c r="X94" s="301">
        <f t="shared" si="14"/>
        <v>7.4293227811254289E-2</v>
      </c>
      <c r="Y94" s="301">
        <f t="shared" si="14"/>
        <v>7.9426962091780962E-2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0</v>
      </c>
      <c r="C95" s="302">
        <f t="shared" si="15"/>
        <v>0</v>
      </c>
      <c r="D95" s="302">
        <f t="shared" si="15"/>
        <v>0</v>
      </c>
      <c r="E95" s="302">
        <f t="shared" si="15"/>
        <v>0</v>
      </c>
      <c r="F95" s="302">
        <f t="shared" si="15"/>
        <v>0</v>
      </c>
      <c r="G95" s="302">
        <f t="shared" si="15"/>
        <v>0</v>
      </c>
      <c r="H95" s="302">
        <f t="shared" si="15"/>
        <v>0</v>
      </c>
      <c r="I95" s="302">
        <f t="shared" si="15"/>
        <v>0</v>
      </c>
      <c r="J95" s="302">
        <f t="shared" si="15"/>
        <v>0</v>
      </c>
      <c r="K95" s="302">
        <f t="shared" si="15"/>
        <v>0</v>
      </c>
      <c r="L95" s="302">
        <f t="shared" si="15"/>
        <v>0</v>
      </c>
      <c r="M95" s="302">
        <f t="shared" si="15"/>
        <v>0</v>
      </c>
      <c r="N95" s="302">
        <f t="shared" si="15"/>
        <v>0</v>
      </c>
      <c r="O95" s="302">
        <f t="shared" si="15"/>
        <v>0</v>
      </c>
      <c r="P95" s="302">
        <f t="shared" si="15"/>
        <v>0</v>
      </c>
      <c r="Q95" s="302">
        <f t="shared" si="15"/>
        <v>0</v>
      </c>
      <c r="R95" s="302">
        <f t="shared" si="15"/>
        <v>0</v>
      </c>
      <c r="S95" s="302">
        <f t="shared" si="15"/>
        <v>0</v>
      </c>
      <c r="T95" s="302">
        <f t="shared" si="15"/>
        <v>7.9189911863413957E-3</v>
      </c>
      <c r="U95" s="302">
        <f t="shared" si="15"/>
        <v>6.1287335415852601E-3</v>
      </c>
      <c r="V95" s="302">
        <f t="shared" si="15"/>
        <v>5.9225726558517263E-3</v>
      </c>
      <c r="W95" s="302">
        <f t="shared" si="15"/>
        <v>5.2229067402914464E-3</v>
      </c>
      <c r="X95" s="302">
        <f t="shared" si="15"/>
        <v>4.0810640127989942E-3</v>
      </c>
      <c r="Y95" s="302">
        <f t="shared" si="15"/>
        <v>2.6821350080027439E-3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0.12574187707474099</v>
      </c>
      <c r="M96" s="302">
        <f t="shared" si="16"/>
        <v>0.12574187707474099</v>
      </c>
      <c r="N96" s="302">
        <f t="shared" si="16"/>
        <v>0.12574187707474102</v>
      </c>
      <c r="O96" s="302">
        <f t="shared" si="16"/>
        <v>0.12574187707474099</v>
      </c>
      <c r="P96" s="302">
        <f t="shared" si="16"/>
        <v>0.12574187707474102</v>
      </c>
      <c r="Q96" s="302">
        <f t="shared" si="16"/>
        <v>0.12574187707474097</v>
      </c>
      <c r="R96" s="302">
        <f t="shared" si="16"/>
        <v>0.12574187707474102</v>
      </c>
      <c r="S96" s="302">
        <f t="shared" si="16"/>
        <v>0.12574187707474099</v>
      </c>
      <c r="T96" s="302">
        <f t="shared" si="16"/>
        <v>5.6453722290254825E-2</v>
      </c>
      <c r="U96" s="302">
        <f t="shared" si="16"/>
        <v>6.1394348534576627E-2</v>
      </c>
      <c r="V96" s="302">
        <f t="shared" si="16"/>
        <v>6.2019783777653645E-2</v>
      </c>
      <c r="W96" s="302">
        <f t="shared" si="16"/>
        <v>6.4266868582624356E-2</v>
      </c>
      <c r="X96" s="302">
        <f t="shared" si="16"/>
        <v>6.8463816142027553E-2</v>
      </c>
      <c r="Y96" s="302">
        <f t="shared" si="16"/>
        <v>7.4909672848477007E-2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2.5148375414948201E-3</v>
      </c>
      <c r="M97" s="302">
        <f t="shared" si="17"/>
        <v>2.5148375414948201E-3</v>
      </c>
      <c r="N97" s="302">
        <f t="shared" si="17"/>
        <v>2.5148375414948193E-3</v>
      </c>
      <c r="O97" s="302">
        <f t="shared" si="17"/>
        <v>2.5148375414948197E-3</v>
      </c>
      <c r="P97" s="302">
        <f t="shared" si="17"/>
        <v>2.5148375414948193E-3</v>
      </c>
      <c r="Q97" s="302">
        <f t="shared" si="17"/>
        <v>2.5148375414948193E-3</v>
      </c>
      <c r="R97" s="302">
        <f t="shared" si="17"/>
        <v>2.5148375414948193E-3</v>
      </c>
      <c r="S97" s="302">
        <f t="shared" si="17"/>
        <v>2.5148375414948193E-3</v>
      </c>
      <c r="T97" s="302">
        <f t="shared" si="17"/>
        <v>1.5898892835760862E-3</v>
      </c>
      <c r="U97" s="302">
        <f t="shared" si="17"/>
        <v>1.6543366031009498E-3</v>
      </c>
      <c r="V97" s="302">
        <f t="shared" si="17"/>
        <v>1.6624978038559553E-3</v>
      </c>
      <c r="W97" s="302">
        <f t="shared" si="17"/>
        <v>1.6920769724392789E-3</v>
      </c>
      <c r="X97" s="302">
        <f t="shared" si="17"/>
        <v>1.7483476564277385E-3</v>
      </c>
      <c r="Y97" s="302">
        <f t="shared" si="17"/>
        <v>1.8351542353012072E-3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</v>
      </c>
      <c r="C98" s="301">
        <f t="shared" si="18"/>
        <v>0</v>
      </c>
      <c r="D98" s="301">
        <f t="shared" si="18"/>
        <v>0</v>
      </c>
      <c r="E98" s="301">
        <f t="shared" si="18"/>
        <v>0</v>
      </c>
      <c r="F98" s="301">
        <f t="shared" si="18"/>
        <v>0</v>
      </c>
      <c r="G98" s="301">
        <f t="shared" si="18"/>
        <v>0</v>
      </c>
      <c r="H98" s="301">
        <f t="shared" si="18"/>
        <v>0</v>
      </c>
      <c r="I98" s="301">
        <f t="shared" si="18"/>
        <v>0</v>
      </c>
      <c r="J98" s="301">
        <f t="shared" si="18"/>
        <v>0</v>
      </c>
      <c r="K98" s="301">
        <f t="shared" si="18"/>
        <v>0</v>
      </c>
      <c r="L98" s="301">
        <f t="shared" si="18"/>
        <v>0</v>
      </c>
      <c r="M98" s="301">
        <f t="shared" si="18"/>
        <v>0</v>
      </c>
      <c r="N98" s="301">
        <f t="shared" si="18"/>
        <v>0</v>
      </c>
      <c r="O98" s="301">
        <f t="shared" si="18"/>
        <v>0</v>
      </c>
      <c r="P98" s="301">
        <f t="shared" si="18"/>
        <v>0</v>
      </c>
      <c r="Q98" s="301">
        <f t="shared" si="18"/>
        <v>0</v>
      </c>
      <c r="R98" s="301">
        <f t="shared" si="18"/>
        <v>0</v>
      </c>
      <c r="S98" s="301">
        <f t="shared" si="18"/>
        <v>0</v>
      </c>
      <c r="T98" s="301">
        <f t="shared" si="18"/>
        <v>0.34602005084910792</v>
      </c>
      <c r="U98" s="301">
        <f t="shared" si="18"/>
        <v>0.3237250178749192</v>
      </c>
      <c r="V98" s="301">
        <f t="shared" si="18"/>
        <v>0.32082829847967098</v>
      </c>
      <c r="W98" s="301">
        <f t="shared" si="18"/>
        <v>0.31034856450610382</v>
      </c>
      <c r="X98" s="301">
        <f t="shared" si="18"/>
        <v>0.29053074740513307</v>
      </c>
      <c r="Y98" s="301">
        <f t="shared" si="18"/>
        <v>0.2589918542108281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</v>
      </c>
      <c r="C99" s="301">
        <f t="shared" si="19"/>
        <v>0</v>
      </c>
      <c r="D99" s="301">
        <f t="shared" si="19"/>
        <v>0</v>
      </c>
      <c r="E99" s="301">
        <f t="shared" si="19"/>
        <v>0</v>
      </c>
      <c r="F99" s="301">
        <f t="shared" si="19"/>
        <v>0</v>
      </c>
      <c r="G99" s="301">
        <f t="shared" si="19"/>
        <v>0</v>
      </c>
      <c r="H99" s="301">
        <f t="shared" si="19"/>
        <v>0</v>
      </c>
      <c r="I99" s="301">
        <f t="shared" si="19"/>
        <v>0</v>
      </c>
      <c r="J99" s="301">
        <f t="shared" si="19"/>
        <v>0</v>
      </c>
      <c r="K99" s="301">
        <f t="shared" si="19"/>
        <v>0</v>
      </c>
      <c r="L99" s="301">
        <f t="shared" si="19"/>
        <v>4.0614626295141329E-2</v>
      </c>
      <c r="M99" s="301">
        <f t="shared" si="19"/>
        <v>4.0614626295141329E-2</v>
      </c>
      <c r="N99" s="301">
        <f t="shared" si="19"/>
        <v>4.0614626295141343E-2</v>
      </c>
      <c r="O99" s="301">
        <f t="shared" si="19"/>
        <v>4.0614626295141329E-2</v>
      </c>
      <c r="P99" s="301">
        <f t="shared" si="19"/>
        <v>4.0614626295141336E-2</v>
      </c>
      <c r="Q99" s="301">
        <f t="shared" si="19"/>
        <v>4.0614626295141343E-2</v>
      </c>
      <c r="R99" s="301">
        <f t="shared" si="19"/>
        <v>4.0614626295141336E-2</v>
      </c>
      <c r="S99" s="301">
        <f t="shared" si="19"/>
        <v>4.0614626295141336E-2</v>
      </c>
      <c r="T99" s="301">
        <f t="shared" si="19"/>
        <v>8.0297602421339875E-2</v>
      </c>
      <c r="U99" s="301">
        <f t="shared" si="19"/>
        <v>7.7819050943462406E-2</v>
      </c>
      <c r="V99" s="301">
        <f t="shared" si="19"/>
        <v>7.7493593571476213E-2</v>
      </c>
      <c r="W99" s="301">
        <f t="shared" si="19"/>
        <v>7.6317021906732743E-2</v>
      </c>
      <c r="X99" s="301">
        <f t="shared" si="19"/>
        <v>7.4097457927508145E-2</v>
      </c>
      <c r="Y99" s="301">
        <f t="shared" si="19"/>
        <v>7.0520821728373789E-2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0</v>
      </c>
      <c r="C100" s="302">
        <f t="shared" si="20"/>
        <v>0</v>
      </c>
      <c r="D100" s="302">
        <f t="shared" si="20"/>
        <v>0</v>
      </c>
      <c r="E100" s="302">
        <f t="shared" si="20"/>
        <v>0</v>
      </c>
      <c r="F100" s="302">
        <f t="shared" si="20"/>
        <v>0</v>
      </c>
      <c r="G100" s="302">
        <f t="shared" si="20"/>
        <v>0</v>
      </c>
      <c r="H100" s="302">
        <f t="shared" si="20"/>
        <v>0</v>
      </c>
      <c r="I100" s="302">
        <f t="shared" si="20"/>
        <v>0</v>
      </c>
      <c r="J100" s="302">
        <f t="shared" si="20"/>
        <v>0</v>
      </c>
      <c r="K100" s="302">
        <f t="shared" si="20"/>
        <v>0</v>
      </c>
      <c r="L100" s="302">
        <f t="shared" si="20"/>
        <v>0</v>
      </c>
      <c r="M100" s="302">
        <f t="shared" si="20"/>
        <v>0</v>
      </c>
      <c r="N100" s="302">
        <f t="shared" si="20"/>
        <v>0</v>
      </c>
      <c r="O100" s="302">
        <f t="shared" si="20"/>
        <v>0</v>
      </c>
      <c r="P100" s="302">
        <f t="shared" si="20"/>
        <v>0</v>
      </c>
      <c r="Q100" s="302">
        <f t="shared" si="20"/>
        <v>0</v>
      </c>
      <c r="R100" s="302">
        <f t="shared" si="20"/>
        <v>0</v>
      </c>
      <c r="S100" s="302">
        <f t="shared" si="20"/>
        <v>0</v>
      </c>
      <c r="T100" s="302">
        <f t="shared" si="20"/>
        <v>2.9613735808691248E-2</v>
      </c>
      <c r="U100" s="302">
        <f t="shared" si="20"/>
        <v>2.7705640556050522E-2</v>
      </c>
      <c r="V100" s="302">
        <f t="shared" si="20"/>
        <v>2.7457728093543542E-2</v>
      </c>
      <c r="W100" s="302">
        <f t="shared" si="20"/>
        <v>2.6560831880514786E-2</v>
      </c>
      <c r="X100" s="302">
        <f t="shared" si="20"/>
        <v>2.4864746354566356E-2</v>
      </c>
      <c r="Y100" s="302">
        <f t="shared" si="20"/>
        <v>2.2165525750261064E-2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0</v>
      </c>
      <c r="C101" s="302">
        <f t="shared" si="21"/>
        <v>0</v>
      </c>
      <c r="D101" s="302">
        <f t="shared" si="21"/>
        <v>0</v>
      </c>
      <c r="E101" s="302">
        <f t="shared" si="21"/>
        <v>0</v>
      </c>
      <c r="F101" s="302">
        <f t="shared" si="21"/>
        <v>0</v>
      </c>
      <c r="G101" s="302">
        <f t="shared" si="21"/>
        <v>0</v>
      </c>
      <c r="H101" s="302">
        <f t="shared" si="21"/>
        <v>0</v>
      </c>
      <c r="I101" s="302">
        <f t="shared" si="21"/>
        <v>0</v>
      </c>
      <c r="J101" s="302">
        <f t="shared" si="21"/>
        <v>0</v>
      </c>
      <c r="K101" s="302">
        <f t="shared" si="21"/>
        <v>0</v>
      </c>
      <c r="L101" s="302">
        <f t="shared" si="21"/>
        <v>0</v>
      </c>
      <c r="M101" s="302">
        <f t="shared" si="21"/>
        <v>0</v>
      </c>
      <c r="N101" s="302">
        <f t="shared" si="21"/>
        <v>0</v>
      </c>
      <c r="O101" s="302">
        <f t="shared" si="21"/>
        <v>0</v>
      </c>
      <c r="P101" s="302">
        <f t="shared" si="21"/>
        <v>0</v>
      </c>
      <c r="Q101" s="302">
        <f t="shared" si="21"/>
        <v>0</v>
      </c>
      <c r="R101" s="302">
        <f t="shared" si="21"/>
        <v>0</v>
      </c>
      <c r="S101" s="302">
        <f t="shared" si="21"/>
        <v>0</v>
      </c>
      <c r="T101" s="302">
        <f t="shared" si="21"/>
        <v>2.5007154682894835E-2</v>
      </c>
      <c r="U101" s="302">
        <f t="shared" si="21"/>
        <v>2.3395874247331548E-2</v>
      </c>
      <c r="V101" s="302">
        <f t="shared" si="21"/>
        <v>2.3186525945658985E-2</v>
      </c>
      <c r="W101" s="302">
        <f t="shared" si="21"/>
        <v>2.2429146921323598E-2</v>
      </c>
      <c r="X101" s="302">
        <f t="shared" si="21"/>
        <v>2.0996896921633808E-2</v>
      </c>
      <c r="Y101" s="302">
        <f t="shared" si="21"/>
        <v>1.871755507799823E-2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1.1945478322100392E-2</v>
      </c>
      <c r="M102" s="302">
        <f t="shared" si="22"/>
        <v>1.1945478322100392E-2</v>
      </c>
      <c r="N102" s="302">
        <f t="shared" si="22"/>
        <v>1.1945478322100394E-2</v>
      </c>
      <c r="O102" s="302">
        <f t="shared" si="22"/>
        <v>1.1945478322100389E-2</v>
      </c>
      <c r="P102" s="302">
        <f t="shared" si="22"/>
        <v>1.1945478322100392E-2</v>
      </c>
      <c r="Q102" s="302">
        <f t="shared" si="22"/>
        <v>1.1945478322100394E-2</v>
      </c>
      <c r="R102" s="302">
        <f t="shared" si="22"/>
        <v>1.1945478322100392E-2</v>
      </c>
      <c r="S102" s="302">
        <f t="shared" si="22"/>
        <v>1.1945478322100394E-2</v>
      </c>
      <c r="T102" s="302">
        <f t="shared" si="22"/>
        <v>7.5519740969864088E-3</v>
      </c>
      <c r="U102" s="302">
        <f t="shared" si="22"/>
        <v>7.8580988647295093E-3</v>
      </c>
      <c r="V102" s="302">
        <f t="shared" si="22"/>
        <v>7.896864568315785E-3</v>
      </c>
      <c r="W102" s="302">
        <f t="shared" si="22"/>
        <v>8.0373656190865748E-3</v>
      </c>
      <c r="X102" s="302">
        <f t="shared" si="22"/>
        <v>8.3046513680317575E-3</v>
      </c>
      <c r="Y102" s="302">
        <f t="shared" si="22"/>
        <v>8.7169826176807345E-3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2.3890956644200788E-2</v>
      </c>
      <c r="M103" s="302">
        <f t="shared" si="23"/>
        <v>2.3890956644200788E-2</v>
      </c>
      <c r="N103" s="302">
        <f t="shared" si="23"/>
        <v>2.3890956644200791E-2</v>
      </c>
      <c r="O103" s="302">
        <f t="shared" si="23"/>
        <v>2.3890956644200784E-2</v>
      </c>
      <c r="P103" s="302">
        <f t="shared" si="23"/>
        <v>2.3890956644200791E-2</v>
      </c>
      <c r="Q103" s="302">
        <f t="shared" si="23"/>
        <v>2.3890956644200788E-2</v>
      </c>
      <c r="R103" s="302">
        <f t="shared" si="23"/>
        <v>2.3890956644200791E-2</v>
      </c>
      <c r="S103" s="302">
        <f t="shared" si="23"/>
        <v>2.3890956644200788E-2</v>
      </c>
      <c r="T103" s="302">
        <f t="shared" si="23"/>
        <v>1.5103948193972818E-2</v>
      </c>
      <c r="U103" s="302">
        <f t="shared" si="23"/>
        <v>1.5716197729459019E-2</v>
      </c>
      <c r="V103" s="302">
        <f t="shared" si="23"/>
        <v>1.5793729136631577E-2</v>
      </c>
      <c r="W103" s="302">
        <f t="shared" si="23"/>
        <v>1.607473123817315E-2</v>
      </c>
      <c r="X103" s="302">
        <f t="shared" si="23"/>
        <v>1.6609302736063512E-2</v>
      </c>
      <c r="Y103" s="302">
        <f t="shared" si="23"/>
        <v>1.7433965235361466E-2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4.778191328840155E-3</v>
      </c>
      <c r="M104" s="302">
        <f t="shared" si="24"/>
        <v>4.778191328840155E-3</v>
      </c>
      <c r="N104" s="302">
        <f t="shared" si="24"/>
        <v>4.7781913288401584E-3</v>
      </c>
      <c r="O104" s="302">
        <f t="shared" si="24"/>
        <v>4.7781913288401567E-3</v>
      </c>
      <c r="P104" s="302">
        <f t="shared" si="24"/>
        <v>4.7781913288401558E-3</v>
      </c>
      <c r="Q104" s="302">
        <f t="shared" si="24"/>
        <v>4.7781913288401576E-3</v>
      </c>
      <c r="R104" s="302">
        <f t="shared" si="24"/>
        <v>4.7781913288401558E-3</v>
      </c>
      <c r="S104" s="302">
        <f t="shared" si="24"/>
        <v>4.7781913288401593E-3</v>
      </c>
      <c r="T104" s="302">
        <f t="shared" si="24"/>
        <v>3.0207896387945631E-3</v>
      </c>
      <c r="U104" s="302">
        <f t="shared" si="24"/>
        <v>3.1432395458918052E-3</v>
      </c>
      <c r="V104" s="302">
        <f t="shared" si="24"/>
        <v>3.1587458273263144E-3</v>
      </c>
      <c r="W104" s="302">
        <f t="shared" si="24"/>
        <v>3.21494624763463E-3</v>
      </c>
      <c r="X104" s="302">
        <f t="shared" si="24"/>
        <v>3.3218605472127034E-3</v>
      </c>
      <c r="Y104" s="302">
        <f t="shared" si="24"/>
        <v>3.4867930470722933E-3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</v>
      </c>
      <c r="C105" s="301">
        <f t="shared" si="25"/>
        <v>0</v>
      </c>
      <c r="D105" s="301">
        <f t="shared" si="25"/>
        <v>0</v>
      </c>
      <c r="E105" s="301">
        <f t="shared" si="25"/>
        <v>0</v>
      </c>
      <c r="F105" s="301">
        <f t="shared" si="25"/>
        <v>0</v>
      </c>
      <c r="G105" s="301">
        <f t="shared" si="25"/>
        <v>0</v>
      </c>
      <c r="H105" s="301">
        <f t="shared" si="25"/>
        <v>0</v>
      </c>
      <c r="I105" s="301">
        <f t="shared" si="25"/>
        <v>0</v>
      </c>
      <c r="J105" s="301">
        <f t="shared" si="25"/>
        <v>0</v>
      </c>
      <c r="K105" s="301">
        <f t="shared" si="25"/>
        <v>0</v>
      </c>
      <c r="L105" s="301">
        <f t="shared" si="25"/>
        <v>0.15571874056935925</v>
      </c>
      <c r="M105" s="301">
        <f t="shared" si="25"/>
        <v>0.15571874056935925</v>
      </c>
      <c r="N105" s="301">
        <f t="shared" si="25"/>
        <v>0.15571874056935925</v>
      </c>
      <c r="O105" s="301">
        <f t="shared" si="25"/>
        <v>0.15571874056935928</v>
      </c>
      <c r="P105" s="301">
        <f t="shared" si="25"/>
        <v>0.15571874056935925</v>
      </c>
      <c r="Q105" s="301">
        <f t="shared" si="25"/>
        <v>0.15571874056935925</v>
      </c>
      <c r="R105" s="301">
        <f t="shared" si="25"/>
        <v>0.15571874056935925</v>
      </c>
      <c r="S105" s="301">
        <f t="shared" si="25"/>
        <v>0.15571874056935925</v>
      </c>
      <c r="T105" s="301">
        <f t="shared" si="25"/>
        <v>0.10315643340977043</v>
      </c>
      <c r="U105" s="301">
        <f t="shared" si="25"/>
        <v>0.10684350154661061</v>
      </c>
      <c r="V105" s="301">
        <f t="shared" si="25"/>
        <v>0.10730940906823663</v>
      </c>
      <c r="W105" s="301">
        <f t="shared" si="25"/>
        <v>0.10899828699396651</v>
      </c>
      <c r="X105" s="301">
        <f t="shared" si="25"/>
        <v>0.11221278104298918</v>
      </c>
      <c r="Y105" s="301">
        <f t="shared" si="25"/>
        <v>0.11715849469667587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0</v>
      </c>
      <c r="C106" s="302">
        <f t="shared" si="26"/>
        <v>0</v>
      </c>
      <c r="D106" s="302">
        <f t="shared" si="26"/>
        <v>0</v>
      </c>
      <c r="E106" s="302">
        <f t="shared" si="26"/>
        <v>0</v>
      </c>
      <c r="F106" s="302">
        <f t="shared" si="26"/>
        <v>0</v>
      </c>
      <c r="G106" s="302">
        <f t="shared" si="26"/>
        <v>0</v>
      </c>
      <c r="H106" s="302">
        <f t="shared" si="26"/>
        <v>0</v>
      </c>
      <c r="I106" s="302">
        <f t="shared" si="26"/>
        <v>0</v>
      </c>
      <c r="J106" s="302">
        <f t="shared" si="26"/>
        <v>0</v>
      </c>
      <c r="K106" s="302">
        <f t="shared" si="26"/>
        <v>0</v>
      </c>
      <c r="L106" s="302">
        <f t="shared" si="26"/>
        <v>0</v>
      </c>
      <c r="M106" s="302">
        <f t="shared" si="26"/>
        <v>0</v>
      </c>
      <c r="N106" s="302">
        <f t="shared" si="26"/>
        <v>0</v>
      </c>
      <c r="O106" s="302">
        <f t="shared" si="26"/>
        <v>0</v>
      </c>
      <c r="P106" s="302">
        <f t="shared" si="26"/>
        <v>0</v>
      </c>
      <c r="Q106" s="302">
        <f t="shared" si="26"/>
        <v>0</v>
      </c>
      <c r="R106" s="302">
        <f t="shared" si="26"/>
        <v>0</v>
      </c>
      <c r="S106" s="302">
        <f t="shared" si="26"/>
        <v>0</v>
      </c>
      <c r="T106" s="302">
        <f t="shared" si="26"/>
        <v>0</v>
      </c>
      <c r="U106" s="302">
        <f t="shared" si="26"/>
        <v>0</v>
      </c>
      <c r="V106" s="302">
        <f t="shared" si="26"/>
        <v>0</v>
      </c>
      <c r="W106" s="302">
        <f t="shared" si="26"/>
        <v>0</v>
      </c>
      <c r="X106" s="302">
        <f t="shared" si="26"/>
        <v>0</v>
      </c>
      <c r="Y106" s="302">
        <f t="shared" si="26"/>
        <v>0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0</v>
      </c>
      <c r="C107" s="302">
        <f t="shared" si="27"/>
        <v>0</v>
      </c>
      <c r="D107" s="302">
        <f t="shared" si="27"/>
        <v>0</v>
      </c>
      <c r="E107" s="302">
        <f t="shared" si="27"/>
        <v>0</v>
      </c>
      <c r="F107" s="302">
        <f t="shared" si="27"/>
        <v>0</v>
      </c>
      <c r="G107" s="302">
        <f t="shared" si="27"/>
        <v>0</v>
      </c>
      <c r="H107" s="302">
        <f t="shared" si="27"/>
        <v>0</v>
      </c>
      <c r="I107" s="302">
        <f t="shared" si="27"/>
        <v>0</v>
      </c>
      <c r="J107" s="302">
        <f t="shared" si="27"/>
        <v>0</v>
      </c>
      <c r="K107" s="302">
        <f t="shared" si="27"/>
        <v>0</v>
      </c>
      <c r="L107" s="302">
        <f t="shared" si="27"/>
        <v>0</v>
      </c>
      <c r="M107" s="302">
        <f t="shared" si="27"/>
        <v>0</v>
      </c>
      <c r="N107" s="302">
        <f t="shared" si="27"/>
        <v>0</v>
      </c>
      <c r="O107" s="302">
        <f t="shared" si="27"/>
        <v>0</v>
      </c>
      <c r="P107" s="302">
        <f t="shared" si="27"/>
        <v>0</v>
      </c>
      <c r="Q107" s="302">
        <f t="shared" si="27"/>
        <v>0</v>
      </c>
      <c r="R107" s="302">
        <f t="shared" si="27"/>
        <v>0</v>
      </c>
      <c r="S107" s="302">
        <f t="shared" si="27"/>
        <v>0</v>
      </c>
      <c r="T107" s="302">
        <f t="shared" si="27"/>
        <v>4.7104889707391901E-3</v>
      </c>
      <c r="U107" s="302">
        <f t="shared" si="27"/>
        <v>4.4069790825998489E-3</v>
      </c>
      <c r="V107" s="302">
        <f t="shared" si="27"/>
        <v>4.3675450534759307E-3</v>
      </c>
      <c r="W107" s="302">
        <f t="shared" si="27"/>
        <v>4.2248808605263276E-3</v>
      </c>
      <c r="X107" s="302">
        <f t="shared" si="27"/>
        <v>3.9550941569836519E-3</v>
      </c>
      <c r="Y107" s="302">
        <f t="shared" si="27"/>
        <v>3.5257444468251506E-3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0.15571874056935925</v>
      </c>
      <c r="M108" s="302">
        <f t="shared" si="28"/>
        <v>0.15571874056935925</v>
      </c>
      <c r="N108" s="302">
        <f t="shared" si="28"/>
        <v>0.15571874056935925</v>
      </c>
      <c r="O108" s="302">
        <f t="shared" si="28"/>
        <v>0.15571874056935928</v>
      </c>
      <c r="P108" s="302">
        <f t="shared" si="28"/>
        <v>0.15571874056935925</v>
      </c>
      <c r="Q108" s="302">
        <f t="shared" si="28"/>
        <v>0.15571874056935925</v>
      </c>
      <c r="R108" s="302">
        <f t="shared" si="28"/>
        <v>0.15571874056935925</v>
      </c>
      <c r="S108" s="302">
        <f t="shared" si="28"/>
        <v>0.15571874056935925</v>
      </c>
      <c r="T108" s="302">
        <f t="shared" si="28"/>
        <v>9.8445944439031249E-2</v>
      </c>
      <c r="U108" s="302">
        <f t="shared" si="28"/>
        <v>0.10243652246401076</v>
      </c>
      <c r="V108" s="302">
        <f t="shared" si="28"/>
        <v>0.10294186401476071</v>
      </c>
      <c r="W108" s="302">
        <f t="shared" si="28"/>
        <v>0.10477340613344018</v>
      </c>
      <c r="X108" s="302">
        <f t="shared" si="28"/>
        <v>0.10825768688600554</v>
      </c>
      <c r="Y108" s="302">
        <f t="shared" si="28"/>
        <v>0.11363275024985074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0.21343426214666536</v>
      </c>
      <c r="M109" s="235">
        <f t="shared" si="29"/>
        <v>0.21343426214666536</v>
      </c>
      <c r="N109" s="235">
        <f t="shared" si="29"/>
        <v>0.21343426214666528</v>
      </c>
      <c r="O109" s="235">
        <f t="shared" si="29"/>
        <v>0.2134342621466653</v>
      </c>
      <c r="P109" s="235">
        <f t="shared" si="29"/>
        <v>0.2134342621466653</v>
      </c>
      <c r="Q109" s="235">
        <f t="shared" si="29"/>
        <v>0.21343426214666533</v>
      </c>
      <c r="R109" s="235">
        <f t="shared" si="29"/>
        <v>0.2134342621466653</v>
      </c>
      <c r="S109" s="235">
        <f t="shared" si="29"/>
        <v>0.21343426214666525</v>
      </c>
      <c r="T109" s="235">
        <f t="shared" si="29"/>
        <v>0.13493390349710241</v>
      </c>
      <c r="U109" s="235">
        <f t="shared" si="29"/>
        <v>0.14040354750517756</v>
      </c>
      <c r="V109" s="235">
        <f t="shared" si="29"/>
        <v>0.14109618861325493</v>
      </c>
      <c r="W109" s="235">
        <f t="shared" si="29"/>
        <v>0.14360657265092158</v>
      </c>
      <c r="X109" s="235">
        <f t="shared" si="29"/>
        <v>0.14838226560102219</v>
      </c>
      <c r="Y109" s="235">
        <f t="shared" si="29"/>
        <v>0.15574953995001345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0</v>
      </c>
      <c r="C113" s="320">
        <f t="shared" si="30"/>
        <v>0</v>
      </c>
      <c r="D113" s="320">
        <f t="shared" si="30"/>
        <v>0</v>
      </c>
      <c r="E113" s="320">
        <f t="shared" si="30"/>
        <v>0</v>
      </c>
      <c r="F113" s="320">
        <f t="shared" si="30"/>
        <v>0</v>
      </c>
      <c r="G113" s="320">
        <f t="shared" si="30"/>
        <v>0</v>
      </c>
      <c r="H113" s="320">
        <f t="shared" si="30"/>
        <v>0</v>
      </c>
      <c r="I113" s="320">
        <f t="shared" si="30"/>
        <v>0</v>
      </c>
      <c r="J113" s="320">
        <f t="shared" si="30"/>
        <v>0</v>
      </c>
      <c r="K113" s="320">
        <f t="shared" si="30"/>
        <v>0</v>
      </c>
      <c r="L113" s="320">
        <f t="shared" si="30"/>
        <v>99.194771286176632</v>
      </c>
      <c r="M113" s="320">
        <f t="shared" si="30"/>
        <v>99.212462675420028</v>
      </c>
      <c r="N113" s="320">
        <f t="shared" si="30"/>
        <v>99.996127920555324</v>
      </c>
      <c r="O113" s="320">
        <f t="shared" si="30"/>
        <v>98.644404463652791</v>
      </c>
      <c r="P113" s="320">
        <f t="shared" si="30"/>
        <v>97.287241633792561</v>
      </c>
      <c r="Q113" s="320">
        <f t="shared" si="30"/>
        <v>95.644111514181162</v>
      </c>
      <c r="R113" s="320">
        <f t="shared" si="30"/>
        <v>97.349277509353215</v>
      </c>
      <c r="S113" s="320">
        <f t="shared" si="30"/>
        <v>97.689943262779863</v>
      </c>
      <c r="T113" s="320">
        <f t="shared" si="30"/>
        <v>98.166485076638253</v>
      </c>
      <c r="U113" s="320">
        <f t="shared" si="30"/>
        <v>95.967479901010407</v>
      </c>
      <c r="V113" s="320">
        <f t="shared" si="30"/>
        <v>96.628114700679518</v>
      </c>
      <c r="W113" s="320">
        <f t="shared" si="30"/>
        <v>100.82155772557383</v>
      </c>
      <c r="X113" s="320">
        <f t="shared" si="30"/>
        <v>99.99691620367021</v>
      </c>
      <c r="Y113" s="320">
        <f t="shared" si="30"/>
        <v>91.001652296177085</v>
      </c>
      <c r="DA113" s="95"/>
    </row>
    <row r="114" spans="1:105" ht="12" customHeight="1" x14ac:dyDescent="0.25">
      <c r="A114" s="55" t="s">
        <v>91</v>
      </c>
      <c r="B114" s="330">
        <f>IF(B$6=0,0,B$6/FBT!B$5*1000)</f>
        <v>0</v>
      </c>
      <c r="C114" s="330">
        <f>IF(C$6=0,0,C$6/FBT!C$5*1000)</f>
        <v>0</v>
      </c>
      <c r="D114" s="330">
        <f>IF(D$6=0,0,D$6/FBT!D$5*1000)</f>
        <v>0</v>
      </c>
      <c r="E114" s="330">
        <f>IF(E$6=0,0,E$6/FBT!E$5*1000)</f>
        <v>0</v>
      </c>
      <c r="F114" s="330">
        <f>IF(F$6=0,0,F$6/FBT!F$5*1000)</f>
        <v>0</v>
      </c>
      <c r="G114" s="330">
        <f>IF(G$6=0,0,G$6/FBT!G$5*1000)</f>
        <v>0</v>
      </c>
      <c r="H114" s="330">
        <f>IF(H$6=0,0,H$6/FBT!H$5*1000)</f>
        <v>0</v>
      </c>
      <c r="I114" s="330">
        <f>IF(I$6=0,0,I$6/FBT!I$5*1000)</f>
        <v>0</v>
      </c>
      <c r="J114" s="330">
        <f>IF(J$6=0,0,J$6/FBT!J$5*1000)</f>
        <v>0</v>
      </c>
      <c r="K114" s="330">
        <f>IF(K$6=0,0,K$6/FBT!K$5*1000)</f>
        <v>0</v>
      </c>
      <c r="L114" s="330">
        <f>IF(L$6=0,0,L$6/FBT!L$5*1000)</f>
        <v>3.7418810212570399</v>
      </c>
      <c r="M114" s="330">
        <f>IF(M$6=0,0,M$6/FBT!M$5*1000)</f>
        <v>3.7425483858044974</v>
      </c>
      <c r="N114" s="330">
        <f>IF(N$6=0,0,N$6/FBT!N$5*1000)</f>
        <v>3.7721102474809616</v>
      </c>
      <c r="O114" s="330">
        <f>IF(O$6=0,0,O$6/FBT!O$5*1000)</f>
        <v>3.7211197740538986</v>
      </c>
      <c r="P114" s="330">
        <f>IF(P$6=0,0,P$6/FBT!P$5*1000)</f>
        <v>3.669924113537089</v>
      </c>
      <c r="Q114" s="330">
        <f>IF(Q$6=0,0,Q$6/FBT!Q$5*1000)</f>
        <v>3.6079410338816955</v>
      </c>
      <c r="R114" s="330">
        <f>IF(R$6=0,0,R$6/FBT!R$5*1000)</f>
        <v>3.6722642657687814</v>
      </c>
      <c r="S114" s="330">
        <f>IF(S$6=0,0,S$6/FBT!S$5*1000)</f>
        <v>3.6851150511560649</v>
      </c>
      <c r="T114" s="330">
        <f>IF(T$6=0,0,T$6/FBT!T$5*1000)</f>
        <v>2.3411076394451826</v>
      </c>
      <c r="U114" s="330">
        <f>IF(U$6=0,0,U$6/FBT!U$5*1000)</f>
        <v>2.3814377206139428</v>
      </c>
      <c r="V114" s="330">
        <f>IF(V$6=0,0,V$6/FBT!V$5*1000)</f>
        <v>2.4096604272093152</v>
      </c>
      <c r="W114" s="330">
        <f>IF(W$6=0,0,W$6/FBT!W$5*1000)</f>
        <v>2.558967542293515</v>
      </c>
      <c r="X114" s="330">
        <f>IF(X$6=0,0,X$6/FBT!X$5*1000)</f>
        <v>2.6224406114203171</v>
      </c>
      <c r="Y114" s="330">
        <f>IF(Y$6=0,0,Y$6/FBT!Y$5*1000)</f>
        <v>2.5050310144610575</v>
      </c>
      <c r="DA114" s="67"/>
    </row>
    <row r="115" spans="1:105" ht="12" customHeight="1" x14ac:dyDescent="0.25">
      <c r="A115" s="173" t="s">
        <v>92</v>
      </c>
      <c r="B115" s="331">
        <f>IF(B$7=0,0,B$7/FBT!B$5*1000)</f>
        <v>0</v>
      </c>
      <c r="C115" s="331">
        <f>IF(C$7=0,0,C$7/FBT!C$5*1000)</f>
        <v>0</v>
      </c>
      <c r="D115" s="331">
        <f>IF(D$7=0,0,D$7/FBT!D$5*1000)</f>
        <v>0</v>
      </c>
      <c r="E115" s="331">
        <f>IF(E$7=0,0,E$7/FBT!E$5*1000)</f>
        <v>0</v>
      </c>
      <c r="F115" s="331">
        <f>IF(F$7=0,0,F$7/FBT!F$5*1000)</f>
        <v>0</v>
      </c>
      <c r="G115" s="331">
        <f>IF(G$7=0,0,G$7/FBT!G$5*1000)</f>
        <v>0</v>
      </c>
      <c r="H115" s="331">
        <f>IF(H$7=0,0,H$7/FBT!H$5*1000)</f>
        <v>0</v>
      </c>
      <c r="I115" s="331">
        <f>IF(I$7=0,0,I$7/FBT!I$5*1000)</f>
        <v>0</v>
      </c>
      <c r="J115" s="331">
        <f>IF(J$7=0,0,J$7/FBT!J$5*1000)</f>
        <v>0</v>
      </c>
      <c r="K115" s="331">
        <f>IF(K$7=0,0,K$7/FBT!K$5*1000)</f>
        <v>0</v>
      </c>
      <c r="L115" s="331">
        <f>IF(L$7=0,0,L$7/FBT!L$5*1000)</f>
        <v>4.3655278581332144</v>
      </c>
      <c r="M115" s="331">
        <f>IF(M$7=0,0,M$7/FBT!M$5*1000)</f>
        <v>4.366306450105248</v>
      </c>
      <c r="N115" s="331">
        <f>IF(N$7=0,0,N$7/FBT!N$5*1000)</f>
        <v>4.4007952887277888</v>
      </c>
      <c r="O115" s="331">
        <f>IF(O$7=0,0,O$7/FBT!O$5*1000)</f>
        <v>4.3413064030628794</v>
      </c>
      <c r="P115" s="331">
        <f>IF(P$7=0,0,P$7/FBT!P$5*1000)</f>
        <v>4.2815781324599396</v>
      </c>
      <c r="Q115" s="331">
        <f>IF(Q$7=0,0,Q$7/FBT!Q$5*1000)</f>
        <v>4.209264539528645</v>
      </c>
      <c r="R115" s="331">
        <f>IF(R$7=0,0,R$7/FBT!R$5*1000)</f>
        <v>4.2843083100635795</v>
      </c>
      <c r="S115" s="331">
        <f>IF(S$7=0,0,S$7/FBT!S$5*1000)</f>
        <v>4.2993008930154106</v>
      </c>
      <c r="T115" s="331">
        <f>IF(T$7=0,0,T$7/FBT!T$5*1000)</f>
        <v>2.7312922460193807</v>
      </c>
      <c r="U115" s="331">
        <f>IF(U$7=0,0,U$7/FBT!U$5*1000)</f>
        <v>2.7783440073829335</v>
      </c>
      <c r="V115" s="331">
        <f>IF(V$7=0,0,V$7/FBT!V$5*1000)</f>
        <v>2.8112704984108685</v>
      </c>
      <c r="W115" s="331">
        <f>IF(W$7=0,0,W$7/FBT!W$5*1000)</f>
        <v>2.9854621326757682</v>
      </c>
      <c r="X115" s="331">
        <f>IF(X$7=0,0,X$7/FBT!X$5*1000)</f>
        <v>3.0595140466570374</v>
      </c>
      <c r="Y115" s="331">
        <f>IF(Y$7=0,0,Y$7/FBT!Y$5*1000)</f>
        <v>2.9225361835379018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0</v>
      </c>
      <c r="C116" s="331">
        <f>IF(C$8=0,0,C$8/FBT!C$5*1000)</f>
        <v>0</v>
      </c>
      <c r="D116" s="331">
        <f>IF(D$8=0,0,D$8/FBT!D$5*1000)</f>
        <v>0</v>
      </c>
      <c r="E116" s="331">
        <f>IF(E$8=0,0,E$8/FBT!E$5*1000)</f>
        <v>0</v>
      </c>
      <c r="F116" s="331">
        <f>IF(F$8=0,0,F$8/FBT!F$5*1000)</f>
        <v>0</v>
      </c>
      <c r="G116" s="331">
        <f>IF(G$8=0,0,G$8/FBT!G$5*1000)</f>
        <v>0</v>
      </c>
      <c r="H116" s="331">
        <f>IF(H$8=0,0,H$8/FBT!H$5*1000)</f>
        <v>0</v>
      </c>
      <c r="I116" s="331">
        <f>IF(I$8=0,0,I$8/FBT!I$5*1000)</f>
        <v>0</v>
      </c>
      <c r="J116" s="331">
        <f>IF(J$8=0,0,J$8/FBT!J$5*1000)</f>
        <v>0</v>
      </c>
      <c r="K116" s="331">
        <f>IF(K$8=0,0,K$8/FBT!K$5*1000)</f>
        <v>0</v>
      </c>
      <c r="L116" s="331">
        <f>IF(L$8=0,0,L$8/FBT!L$5*1000)</f>
        <v>9.9783493900187743</v>
      </c>
      <c r="M116" s="331">
        <f>IF(M$8=0,0,M$8/FBT!M$5*1000)</f>
        <v>9.9801290288119944</v>
      </c>
      <c r="N116" s="331">
        <f>IF(N$8=0,0,N$8/FBT!N$5*1000)</f>
        <v>10.058960659949234</v>
      </c>
      <c r="O116" s="331">
        <f>IF(O$8=0,0,O$8/FBT!O$5*1000)</f>
        <v>9.9229860641437284</v>
      </c>
      <c r="P116" s="331">
        <f>IF(P$8=0,0,P$8/FBT!P$5*1000)</f>
        <v>9.7864643027655713</v>
      </c>
      <c r="Q116" s="331">
        <f>IF(Q$8=0,0,Q$8/FBT!Q$5*1000)</f>
        <v>9.6211760903511863</v>
      </c>
      <c r="R116" s="331">
        <f>IF(R$8=0,0,R$8/FBT!R$5*1000)</f>
        <v>9.7927047087167498</v>
      </c>
      <c r="S116" s="331">
        <f>IF(S$8=0,0,S$8/FBT!S$5*1000)</f>
        <v>9.8269734697495092</v>
      </c>
      <c r="T116" s="331">
        <f>IF(T$8=0,0,T$8/FBT!T$5*1000)</f>
        <v>6.2429537051871575</v>
      </c>
      <c r="U116" s="331">
        <f>IF(U$8=0,0,U$8/FBT!U$5*1000)</f>
        <v>6.3505005883038477</v>
      </c>
      <c r="V116" s="331">
        <f>IF(V$8=0,0,V$8/FBT!V$5*1000)</f>
        <v>6.425761139224841</v>
      </c>
      <c r="W116" s="331">
        <f>IF(W$8=0,0,W$8/FBT!W$5*1000)</f>
        <v>6.8239134461160429</v>
      </c>
      <c r="X116" s="331">
        <f>IF(X$8=0,0,X$8/FBT!X$5*1000)</f>
        <v>6.9931749637875145</v>
      </c>
      <c r="Y116" s="331">
        <f>IF(Y$8=0,0,Y$8/FBT!Y$5*1000)</f>
        <v>6.6800827052294887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0</v>
      </c>
      <c r="C117" s="331">
        <f>IF(C$9=0,0,C$9/FBT!C$5*1000)</f>
        <v>0</v>
      </c>
      <c r="D117" s="331">
        <f>IF(D$9=0,0,D$9/FBT!D$5*1000)</f>
        <v>0</v>
      </c>
      <c r="E117" s="331">
        <f>IF(E$9=0,0,E$9/FBT!E$5*1000)</f>
        <v>0</v>
      </c>
      <c r="F117" s="331">
        <f>IF(F$9=0,0,F$9/FBT!F$5*1000)</f>
        <v>0</v>
      </c>
      <c r="G117" s="331">
        <f>IF(G$9=0,0,G$9/FBT!G$5*1000)</f>
        <v>0</v>
      </c>
      <c r="H117" s="331">
        <f>IF(H$9=0,0,H$9/FBT!H$5*1000)</f>
        <v>0</v>
      </c>
      <c r="I117" s="331">
        <f>IF(I$9=0,0,I$9/FBT!I$5*1000)</f>
        <v>0</v>
      </c>
      <c r="J117" s="331">
        <f>IF(J$9=0,0,J$9/FBT!J$5*1000)</f>
        <v>0</v>
      </c>
      <c r="K117" s="331">
        <f>IF(K$9=0,0,K$9/FBT!K$5*1000)</f>
        <v>0</v>
      </c>
      <c r="L117" s="331">
        <f>IF(L$9=0,0,L$9/FBT!L$5*1000)</f>
        <v>7.4837620425140798</v>
      </c>
      <c r="M117" s="331">
        <f>IF(M$9=0,0,M$9/FBT!M$5*1000)</f>
        <v>7.4850967716089949</v>
      </c>
      <c r="N117" s="331">
        <f>IF(N$9=0,0,N$9/FBT!N$5*1000)</f>
        <v>7.5442204949619232</v>
      </c>
      <c r="O117" s="331">
        <f>IF(O$9=0,0,O$9/FBT!O$5*1000)</f>
        <v>7.4422395481077972</v>
      </c>
      <c r="P117" s="331">
        <f>IF(P$9=0,0,P$9/FBT!P$5*1000)</f>
        <v>7.3398482270741781</v>
      </c>
      <c r="Q117" s="331">
        <f>IF(Q$9=0,0,Q$9/FBT!Q$5*1000)</f>
        <v>7.215882067763391</v>
      </c>
      <c r="R117" s="331">
        <f>IF(R$9=0,0,R$9/FBT!R$5*1000)</f>
        <v>7.3445285315375628</v>
      </c>
      <c r="S117" s="331">
        <f>IF(S$9=0,0,S$9/FBT!S$5*1000)</f>
        <v>7.3702301023121297</v>
      </c>
      <c r="T117" s="331">
        <f>IF(T$9=0,0,T$9/FBT!T$5*1000)</f>
        <v>4.682215278890367</v>
      </c>
      <c r="U117" s="331">
        <f>IF(U$9=0,0,U$9/FBT!U$5*1000)</f>
        <v>4.7628754412278855</v>
      </c>
      <c r="V117" s="331">
        <f>IF(V$9=0,0,V$9/FBT!V$5*1000)</f>
        <v>4.8193208544186303</v>
      </c>
      <c r="W117" s="331">
        <f>IF(W$9=0,0,W$9/FBT!W$5*1000)</f>
        <v>5.1179350845870308</v>
      </c>
      <c r="X117" s="331">
        <f>IF(X$9=0,0,X$9/FBT!X$5*1000)</f>
        <v>5.2448812228406343</v>
      </c>
      <c r="Y117" s="331">
        <f>IF(Y$9=0,0,Y$9/FBT!Y$5*1000)</f>
        <v>5.0100620289221167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0</v>
      </c>
      <c r="C118" s="332">
        <f>IF(C$10=0,0,C$10/FBT!C$5*1000)</f>
        <v>0</v>
      </c>
      <c r="D118" s="332">
        <f>IF(D$10=0,0,D$10/FBT!D$5*1000)</f>
        <v>0</v>
      </c>
      <c r="E118" s="332">
        <f>IF(E$10=0,0,E$10/FBT!E$5*1000)</f>
        <v>0</v>
      </c>
      <c r="F118" s="332">
        <f>IF(F$10=0,0,F$10/FBT!F$5*1000)</f>
        <v>0</v>
      </c>
      <c r="G118" s="332">
        <f>IF(G$10=0,0,G$10/FBT!G$5*1000)</f>
        <v>0</v>
      </c>
      <c r="H118" s="332">
        <f>IF(H$10=0,0,H$10/FBT!H$5*1000)</f>
        <v>0</v>
      </c>
      <c r="I118" s="332">
        <f>IF(I$10=0,0,I$10/FBT!I$5*1000)</f>
        <v>0</v>
      </c>
      <c r="J118" s="332">
        <f>IF(J$10=0,0,J$10/FBT!J$5*1000)</f>
        <v>0</v>
      </c>
      <c r="K118" s="332">
        <f>IF(K$10=0,0,K$10/FBT!K$5*1000)</f>
        <v>0</v>
      </c>
      <c r="L118" s="332">
        <f>IF(L$10=0,0,L$10/FBT!L$5*1000)</f>
        <v>4.9891746950093872</v>
      </c>
      <c r="M118" s="332">
        <f>IF(M$10=0,0,M$10/FBT!M$5*1000)</f>
        <v>4.9900645144059972</v>
      </c>
      <c r="N118" s="332">
        <f>IF(N$10=0,0,N$10/FBT!N$5*1000)</f>
        <v>5.0294803299746178</v>
      </c>
      <c r="O118" s="332">
        <f>IF(O$10=0,0,O$10/FBT!O$5*1000)</f>
        <v>4.9614930320718642</v>
      </c>
      <c r="P118" s="332">
        <f>IF(P$10=0,0,P$10/FBT!P$5*1000)</f>
        <v>4.8932321513827866</v>
      </c>
      <c r="Q118" s="332">
        <f>IF(Q$10=0,0,Q$10/FBT!Q$5*1000)</f>
        <v>4.8105880451755922</v>
      </c>
      <c r="R118" s="332">
        <f>IF(R$10=0,0,R$10/FBT!R$5*1000)</f>
        <v>4.8963523543583758</v>
      </c>
      <c r="S118" s="332">
        <f>IF(S$10=0,0,S$10/FBT!S$5*1000)</f>
        <v>4.9134867348747555</v>
      </c>
      <c r="T118" s="332">
        <f>IF(T$10=0,0,T$10/FBT!T$5*1000)</f>
        <v>2.7006220637151346</v>
      </c>
      <c r="U118" s="332">
        <f>IF(U$10=0,0,U$10/FBT!U$5*1000)</f>
        <v>2.8261519985691552</v>
      </c>
      <c r="V118" s="332">
        <f>IF(V$10=0,0,V$10/FBT!V$5*1000)</f>
        <v>2.8733148777098734</v>
      </c>
      <c r="W118" s="332">
        <f>IF(W$10=0,0,W$10/FBT!W$5*1000)</f>
        <v>3.0943738339785112</v>
      </c>
      <c r="X118" s="332">
        <f>IF(X$10=0,0,X$10/FBT!X$5*1000)</f>
        <v>3.2125021353963761</v>
      </c>
      <c r="Y118" s="332">
        <f>IF(Y$10=0,0,Y$10/FBT!Y$5*1000)</f>
        <v>3.1610937913939567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0</v>
      </c>
      <c r="C119" s="348">
        <f>IF(C$16=0,0,C$16/FBT!C$5*1000)</f>
        <v>0</v>
      </c>
      <c r="D119" s="348">
        <f>IF(D$16=0,0,D$16/FBT!D$5*1000)</f>
        <v>0</v>
      </c>
      <c r="E119" s="348">
        <f>IF(E$16=0,0,E$16/FBT!E$5*1000)</f>
        <v>0</v>
      </c>
      <c r="F119" s="348">
        <f>IF(F$16=0,0,F$16/FBT!F$5*1000)</f>
        <v>0</v>
      </c>
      <c r="G119" s="348">
        <f>IF(G$16=0,0,G$16/FBT!G$5*1000)</f>
        <v>0</v>
      </c>
      <c r="H119" s="348">
        <f>IF(H$16=0,0,H$16/FBT!H$5*1000)</f>
        <v>0</v>
      </c>
      <c r="I119" s="348">
        <f>IF(I$16=0,0,I$16/FBT!I$5*1000)</f>
        <v>0</v>
      </c>
      <c r="J119" s="348">
        <f>IF(J$16=0,0,J$16/FBT!J$5*1000)</f>
        <v>0</v>
      </c>
      <c r="K119" s="348">
        <f>IF(K$16=0,0,K$16/FBT!K$5*1000)</f>
        <v>0</v>
      </c>
      <c r="L119" s="348">
        <f>IF(L$16=0,0,L$16/FBT!L$5*1000)</f>
        <v>15.26687456672872</v>
      </c>
      <c r="M119" s="348">
        <f>IF(M$16=0,0,M$16/FBT!M$5*1000)</f>
        <v>15.269597414082346</v>
      </c>
      <c r="N119" s="348">
        <f>IF(N$16=0,0,N$16/FBT!N$5*1000)</f>
        <v>15.390209809722318</v>
      </c>
      <c r="O119" s="348">
        <f>IF(O$16=0,0,O$16/FBT!O$5*1000)</f>
        <v>15.182168678139902</v>
      </c>
      <c r="P119" s="348">
        <f>IF(P$16=0,0,P$16/FBT!P$5*1000)</f>
        <v>14.973290383231326</v>
      </c>
      <c r="Q119" s="348">
        <f>IF(Q$16=0,0,Q$16/FBT!Q$5*1000)</f>
        <v>14.720399418237317</v>
      </c>
      <c r="R119" s="348">
        <f>IF(R$16=0,0,R$16/FBT!R$5*1000)</f>
        <v>14.982838204336627</v>
      </c>
      <c r="S119" s="348">
        <f>IF(S$16=0,0,S$16/FBT!S$5*1000)</f>
        <v>15.035269408716745</v>
      </c>
      <c r="T119" s="348">
        <f>IF(T$16=0,0,T$16/FBT!T$5*1000)</f>
        <v>7.7703802313672057</v>
      </c>
      <c r="U119" s="348">
        <f>IF(U$16=0,0,U$16/FBT!U$5*1000)</f>
        <v>7.9665390440471251</v>
      </c>
      <c r="V119" s="348">
        <f>IF(V$16=0,0,V$16/FBT!V$5*1000)</f>
        <v>8.0709430067661945</v>
      </c>
      <c r="W119" s="348">
        <f>IF(W$16=0,0,W$16/FBT!W$5*1000)</f>
        <v>8.611998276251299</v>
      </c>
      <c r="X119" s="348">
        <f>IF(X$16=0,0,X$16/FBT!X$5*1000)</f>
        <v>8.9149124111306133</v>
      </c>
      <c r="Y119" s="348">
        <f>IF(Y$16=0,0,Y$16/FBT!Y$5*1000)</f>
        <v>8.6735817446614654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0</v>
      </c>
      <c r="C120" s="348">
        <f>IF(C$25=0,0,C$25/FBT!C$5*1000)</f>
        <v>0</v>
      </c>
      <c r="D120" s="348">
        <f>IF(D$25=0,0,D$25/FBT!D$5*1000)</f>
        <v>0</v>
      </c>
      <c r="E120" s="348">
        <f>IF(E$25=0,0,E$25/FBT!E$5*1000)</f>
        <v>0</v>
      </c>
      <c r="F120" s="348">
        <f>IF(F$25=0,0,F$25/FBT!F$5*1000)</f>
        <v>0</v>
      </c>
      <c r="G120" s="348">
        <f>IF(G$25=0,0,G$25/FBT!G$5*1000)</f>
        <v>0</v>
      </c>
      <c r="H120" s="348">
        <f>IF(H$25=0,0,H$25/FBT!H$5*1000)</f>
        <v>0</v>
      </c>
      <c r="I120" s="348">
        <f>IF(I$25=0,0,I$25/FBT!I$5*1000)</f>
        <v>0</v>
      </c>
      <c r="J120" s="348">
        <f>IF(J$25=0,0,J$25/FBT!J$5*1000)</f>
        <v>0</v>
      </c>
      <c r="K120" s="348">
        <f>IF(K$25=0,0,K$25/FBT!K$5*1000)</f>
        <v>0</v>
      </c>
      <c r="L120" s="348">
        <f>IF(L$25=0,0,L$25/FBT!L$5*1000)</f>
        <v>12.72239547227394</v>
      </c>
      <c r="M120" s="348">
        <f>IF(M$25=0,0,M$25/FBT!M$5*1000)</f>
        <v>12.724664511735293</v>
      </c>
      <c r="N120" s="348">
        <f>IF(N$25=0,0,N$25/FBT!N$5*1000)</f>
        <v>12.825174841435276</v>
      </c>
      <c r="O120" s="348">
        <f>IF(O$25=0,0,O$25/FBT!O$5*1000)</f>
        <v>12.651807231783256</v>
      </c>
      <c r="P120" s="348">
        <f>IF(P$25=0,0,P$25/FBT!P$5*1000)</f>
        <v>12.477741986026111</v>
      </c>
      <c r="Q120" s="348">
        <f>IF(Q$25=0,0,Q$25/FBT!Q$5*1000)</f>
        <v>12.266999515197764</v>
      </c>
      <c r="R120" s="348">
        <f>IF(R$25=0,0,R$25/FBT!R$5*1000)</f>
        <v>12.485698503613863</v>
      </c>
      <c r="S120" s="348">
        <f>IF(S$25=0,0,S$25/FBT!S$5*1000)</f>
        <v>12.529391173930625</v>
      </c>
      <c r="T120" s="348">
        <f>IF(T$25=0,0,T$25/FBT!T$5*1000)</f>
        <v>6.4753168594726729</v>
      </c>
      <c r="U120" s="348">
        <f>IF(U$25=0,0,U$25/FBT!U$5*1000)</f>
        <v>6.6387825367059374</v>
      </c>
      <c r="V120" s="348">
        <f>IF(V$25=0,0,V$25/FBT!V$5*1000)</f>
        <v>6.7257858389718299</v>
      </c>
      <c r="W120" s="348">
        <f>IF(W$25=0,0,W$25/FBT!W$5*1000)</f>
        <v>7.1766652302094158</v>
      </c>
      <c r="X120" s="348">
        <f>IF(X$25=0,0,X$25/FBT!X$5*1000)</f>
        <v>7.4290936759421804</v>
      </c>
      <c r="Y120" s="348">
        <f>IF(Y$25=0,0,Y$25/FBT!Y$5*1000)</f>
        <v>7.2279847872178902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0</v>
      </c>
      <c r="C121" s="348">
        <f>IF(C$34=0,0,C$34/FBT!C$5*1000)</f>
        <v>0</v>
      </c>
      <c r="D121" s="348">
        <f>IF(D$34=0,0,D$34/FBT!D$5*1000)</f>
        <v>0</v>
      </c>
      <c r="E121" s="348">
        <f>IF(E$34=0,0,E$34/FBT!E$5*1000)</f>
        <v>0</v>
      </c>
      <c r="F121" s="348">
        <f>IF(F$34=0,0,F$34/FBT!F$5*1000)</f>
        <v>0</v>
      </c>
      <c r="G121" s="348">
        <f>IF(G$34=0,0,G$34/FBT!G$5*1000)</f>
        <v>0</v>
      </c>
      <c r="H121" s="348">
        <f>IF(H$34=0,0,H$34/FBT!H$5*1000)</f>
        <v>0</v>
      </c>
      <c r="I121" s="348">
        <f>IF(I$34=0,0,I$34/FBT!I$5*1000)</f>
        <v>0</v>
      </c>
      <c r="J121" s="348">
        <f>IF(J$34=0,0,J$34/FBT!J$5*1000)</f>
        <v>0</v>
      </c>
      <c r="K121" s="348">
        <f>IF(K$34=0,0,K$34/FBT!K$5*1000)</f>
        <v>0</v>
      </c>
      <c r="L121" s="348">
        <f>IF(L$34=0,0,L$34/FBT!L$5*1000)</f>
        <v>0</v>
      </c>
      <c r="M121" s="348">
        <f>IF(M$34=0,0,M$34/FBT!M$5*1000)</f>
        <v>0</v>
      </c>
      <c r="N121" s="348">
        <f>IF(N$34=0,0,N$34/FBT!N$5*1000)</f>
        <v>0</v>
      </c>
      <c r="O121" s="348">
        <f>IF(O$34=0,0,O$34/FBT!O$5*1000)</f>
        <v>0</v>
      </c>
      <c r="P121" s="348">
        <f>IF(P$34=0,0,P$34/FBT!P$5*1000)</f>
        <v>0</v>
      </c>
      <c r="Q121" s="348">
        <f>IF(Q$34=0,0,Q$34/FBT!Q$5*1000)</f>
        <v>0</v>
      </c>
      <c r="R121" s="348">
        <f>IF(R$34=0,0,R$34/FBT!R$5*1000)</f>
        <v>0</v>
      </c>
      <c r="S121" s="348">
        <f>IF(S$34=0,0,S$34/FBT!S$5*1000)</f>
        <v>0</v>
      </c>
      <c r="T121" s="348">
        <f>IF(T$34=0,0,T$34/FBT!T$5*1000)</f>
        <v>33.967572157896562</v>
      </c>
      <c r="U121" s="348">
        <f>IF(U$34=0,0,U$34/FBT!U$5*1000)</f>
        <v>31.067074146365538</v>
      </c>
      <c r="V121" s="348">
        <f>IF(V$34=0,0,V$34/FBT!V$5*1000)</f>
        <v>31.001033624717497</v>
      </c>
      <c r="W121" s="348">
        <f>IF(W$34=0,0,W$34/FBT!W$5*1000)</f>
        <v>31.289825711401132</v>
      </c>
      <c r="X121" s="348">
        <f>IF(X$34=0,0,X$34/FBT!X$5*1000)</f>
        <v>29.052178802860784</v>
      </c>
      <c r="Y121" s="348">
        <f>IF(Y$34=0,0,Y$34/FBT!Y$5*1000)</f>
        <v>23.568686664435969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0</v>
      </c>
      <c r="C122" s="348">
        <f>IF(C$45=0,0,C$45/FBT!C$5*1000)</f>
        <v>0</v>
      </c>
      <c r="D122" s="348">
        <f>IF(D$45=0,0,D$45/FBT!D$5*1000)</f>
        <v>0</v>
      </c>
      <c r="E122" s="348">
        <f>IF(E$45=0,0,E$45/FBT!E$5*1000)</f>
        <v>0</v>
      </c>
      <c r="F122" s="348">
        <f>IF(F$45=0,0,F$45/FBT!F$5*1000)</f>
        <v>0</v>
      </c>
      <c r="G122" s="348">
        <f>IF(G$45=0,0,G$45/FBT!G$5*1000)</f>
        <v>0</v>
      </c>
      <c r="H122" s="348">
        <f>IF(H$45=0,0,H$45/FBT!H$5*1000)</f>
        <v>0</v>
      </c>
      <c r="I122" s="348">
        <f>IF(I$45=0,0,I$45/FBT!I$5*1000)</f>
        <v>0</v>
      </c>
      <c r="J122" s="348">
        <f>IF(J$45=0,0,J$45/FBT!J$5*1000)</f>
        <v>0</v>
      </c>
      <c r="K122" s="348">
        <f>IF(K$45=0,0,K$45/FBT!K$5*1000)</f>
        <v>0</v>
      </c>
      <c r="L122" s="348">
        <f>IF(L$45=0,0,L$45/FBT!L$5*1000)</f>
        <v>4.0287585662200787</v>
      </c>
      <c r="M122" s="348">
        <f>IF(M$45=0,0,M$45/FBT!M$5*1000)</f>
        <v>4.0294770953828412</v>
      </c>
      <c r="N122" s="348">
        <f>IF(N$45=0,0,N$45/FBT!N$5*1000)</f>
        <v>4.0613053664545031</v>
      </c>
      <c r="O122" s="348">
        <f>IF(O$45=0,0,O$45/FBT!O$5*1000)</f>
        <v>4.0064056233980292</v>
      </c>
      <c r="P122" s="348">
        <f>IF(P$45=0,0,P$45/FBT!P$5*1000)</f>
        <v>3.9512849622416</v>
      </c>
      <c r="Q122" s="348">
        <f>IF(Q$45=0,0,Q$45/FBT!Q$5*1000)</f>
        <v>3.8845498464792922</v>
      </c>
      <c r="R122" s="348">
        <f>IF(R$45=0,0,R$45/FBT!R$5*1000)</f>
        <v>3.9538045261443884</v>
      </c>
      <c r="S122" s="348">
        <f>IF(S$45=0,0,S$45/FBT!S$5*1000)</f>
        <v>3.9676405384113647</v>
      </c>
      <c r="T122" s="348">
        <f>IF(T$45=0,0,T$45/FBT!T$5*1000)</f>
        <v>7.8825333897842924</v>
      </c>
      <c r="U122" s="348">
        <f>IF(U$45=0,0,U$45/FBT!U$5*1000)</f>
        <v>7.4680982073324325</v>
      </c>
      <c r="V122" s="348">
        <f>IF(V$45=0,0,V$45/FBT!V$5*1000)</f>
        <v>7.488059848192445</v>
      </c>
      <c r="W122" s="348">
        <f>IF(W$45=0,0,W$45/FBT!W$5*1000)</f>
        <v>7.6944010296135419</v>
      </c>
      <c r="X122" s="348">
        <f>IF(X$45=0,0,X$45/FBT!X$5*1000)</f>
        <v>7.4095172912820138</v>
      </c>
      <c r="Y122" s="348">
        <f>IF(Y$45=0,0,Y$45/FBT!Y$5*1000)</f>
        <v>6.4175112985661622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0</v>
      </c>
      <c r="C123" s="348">
        <f>IF(C$66=0,0,C$66/FBT!C$5*1000)</f>
        <v>0</v>
      </c>
      <c r="D123" s="348">
        <f>IF(D$66=0,0,D$66/FBT!D$5*1000)</f>
        <v>0</v>
      </c>
      <c r="E123" s="348">
        <f>IF(E$66=0,0,E$66/FBT!E$5*1000)</f>
        <v>0</v>
      </c>
      <c r="F123" s="348">
        <f>IF(F$66=0,0,F$66/FBT!F$5*1000)</f>
        <v>0</v>
      </c>
      <c r="G123" s="348">
        <f>IF(G$66=0,0,G$66/FBT!G$5*1000)</f>
        <v>0</v>
      </c>
      <c r="H123" s="348">
        <f>IF(H$66=0,0,H$66/FBT!H$5*1000)</f>
        <v>0</v>
      </c>
      <c r="I123" s="348">
        <f>IF(I$66=0,0,I$66/FBT!I$5*1000)</f>
        <v>0</v>
      </c>
      <c r="J123" s="348">
        <f>IF(J$66=0,0,J$66/FBT!J$5*1000)</f>
        <v>0</v>
      </c>
      <c r="K123" s="348">
        <f>IF(K$66=0,0,K$66/FBT!K$5*1000)</f>
        <v>0</v>
      </c>
      <c r="L123" s="348">
        <f>IF(L$66=0,0,L$66/FBT!L$5*1000)</f>
        <v>15.446484855749064</v>
      </c>
      <c r="M123" s="348">
        <f>IF(M$66=0,0,M$66/FBT!M$5*1000)</f>
        <v>15.449239736600966</v>
      </c>
      <c r="N123" s="348">
        <f>IF(N$66=0,0,N$66/FBT!N$5*1000)</f>
        <v>15.571271101601413</v>
      </c>
      <c r="O123" s="348">
        <f>IF(O$66=0,0,O$66/FBT!O$5*1000)</f>
        <v>15.360782427294495</v>
      </c>
      <c r="P123" s="348">
        <f>IF(P$66=0,0,P$66/FBT!P$5*1000)</f>
        <v>15.149446740681109</v>
      </c>
      <c r="Q123" s="348">
        <f>IF(Q$66=0,0,Q$66/FBT!Q$5*1000)</f>
        <v>14.89358058786364</v>
      </c>
      <c r="R123" s="348">
        <f>IF(R$66=0,0,R$66/FBT!R$5*1000)</f>
        <v>15.159106889093533</v>
      </c>
      <c r="S123" s="348">
        <f>IF(S$66=0,0,S$66/FBT!S$5*1000)</f>
        <v>15.21215493117224</v>
      </c>
      <c r="T123" s="348">
        <f>IF(T$66=0,0,T$66/FBT!T$5*1000)</f>
        <v>10.126504480879458</v>
      </c>
      <c r="U123" s="348">
        <f>IF(U$66=0,0,U$66/FBT!U$5*1000)</f>
        <v>10.253501587227928</v>
      </c>
      <c r="V123" s="348">
        <f>IF(V$66=0,0,V$66/FBT!V$5*1000)</f>
        <v>10.369105887907711</v>
      </c>
      <c r="W123" s="348">
        <f>IF(W$66=0,0,W$66/FBT!W$5*1000)</f>
        <v>10.989377084150863</v>
      </c>
      <c r="X123" s="348">
        <f>IF(X$66=0,0,X$66/FBT!X$5*1000)</f>
        <v>11.220932062936587</v>
      </c>
      <c r="Y123" s="348">
        <f>IF(Y$66=0,0,Y$66/FBT!Y$5*1000)</f>
        <v>10.661616597930408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0</v>
      </c>
      <c r="C124" s="333">
        <f>IF(C$80=0,0,C$80/FBT!C$5*1000)</f>
        <v>0</v>
      </c>
      <c r="D124" s="333">
        <f>IF(D$80=0,0,D$80/FBT!D$5*1000)</f>
        <v>0</v>
      </c>
      <c r="E124" s="333">
        <f>IF(E$80=0,0,E$80/FBT!E$5*1000)</f>
        <v>0</v>
      </c>
      <c r="F124" s="333">
        <f>IF(F$80=0,0,F$80/FBT!F$5*1000)</f>
        <v>0</v>
      </c>
      <c r="G124" s="333">
        <f>IF(G$80=0,0,G$80/FBT!G$5*1000)</f>
        <v>0</v>
      </c>
      <c r="H124" s="333">
        <f>IF(H$80=0,0,H$80/FBT!H$5*1000)</f>
        <v>0</v>
      </c>
      <c r="I124" s="333">
        <f>IF(I$80=0,0,I$80/FBT!I$5*1000)</f>
        <v>0</v>
      </c>
      <c r="J124" s="333">
        <f>IF(J$80=0,0,J$80/FBT!J$5*1000)</f>
        <v>0</v>
      </c>
      <c r="K124" s="333">
        <f>IF(K$80=0,0,K$80/FBT!K$5*1000)</f>
        <v>0</v>
      </c>
      <c r="L124" s="333">
        <f>IF(L$80=0,0,L$80/FBT!L$5*1000)</f>
        <v>21.171562818272335</v>
      </c>
      <c r="M124" s="333">
        <f>IF(M$80=0,0,M$80/FBT!M$5*1000)</f>
        <v>21.175338766881847</v>
      </c>
      <c r="N124" s="333">
        <f>IF(N$80=0,0,N$80/FBT!N$5*1000)</f>
        <v>21.34259978024728</v>
      </c>
      <c r="O124" s="333">
        <f>IF(O$80=0,0,O$80/FBT!O$5*1000)</f>
        <v>21.054095681596955</v>
      </c>
      <c r="P124" s="333">
        <f>IF(P$80=0,0,P$80/FBT!P$5*1000)</f>
        <v>20.764430634392852</v>
      </c>
      <c r="Q124" s="333">
        <f>IF(Q$80=0,0,Q$80/FBT!Q$5*1000)</f>
        <v>20.41373036970263</v>
      </c>
      <c r="R124" s="333">
        <f>IF(R$80=0,0,R$80/FBT!R$5*1000)</f>
        <v>20.777671215719764</v>
      </c>
      <c r="S124" s="333">
        <f>IF(S$80=0,0,S$80/FBT!S$5*1000)</f>
        <v>20.850380959441015</v>
      </c>
      <c r="T124" s="333">
        <f>IF(T$80=0,0,T$80/FBT!T$5*1000)</f>
        <v>13.245987023980849</v>
      </c>
      <c r="U124" s="333">
        <f>IF(U$80=0,0,U$80/FBT!U$5*1000)</f>
        <v>13.474174623233685</v>
      </c>
      <c r="V124" s="333">
        <f>IF(V$80=0,0,V$80/FBT!V$5*1000)</f>
        <v>13.633858697150313</v>
      </c>
      <c r="W124" s="333">
        <f>IF(W$80=0,0,W$80/FBT!W$5*1000)</f>
        <v>14.478638354296709</v>
      </c>
      <c r="X124" s="333">
        <f>IF(X$80=0,0,X$80/FBT!X$5*1000)</f>
        <v>14.837768979416159</v>
      </c>
      <c r="Y124" s="333">
        <f>IF(Y$80=0,0,Y$80/FBT!Y$5*1000)</f>
        <v>14.173465479820667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MT: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2.7133387817924079</v>
      </c>
      <c r="M5" s="223">
        <v>2.7133387817924079</v>
      </c>
      <c r="N5" s="223">
        <v>2.6673499888806709</v>
      </c>
      <c r="O5" s="223">
        <v>2.621361195968936</v>
      </c>
      <c r="P5" s="223">
        <v>2.7593275747041428</v>
      </c>
      <c r="Q5" s="223">
        <v>2.8513051605276152</v>
      </c>
      <c r="R5" s="223">
        <v>2.7593275747041428</v>
      </c>
      <c r="S5" s="223">
        <v>3.150370280832631</v>
      </c>
      <c r="T5" s="223">
        <v>5.1918731082087222</v>
      </c>
      <c r="U5" s="223">
        <v>4.8042609124758444</v>
      </c>
      <c r="V5" s="223">
        <v>4.7921483978847821</v>
      </c>
      <c r="W5" s="223">
        <v>4.9896809342805692</v>
      </c>
      <c r="X5" s="223">
        <v>5.0071193017413824</v>
      </c>
      <c r="Y5" s="223">
        <v>4.9234755751453552</v>
      </c>
      <c r="DA5" s="89" t="s">
        <v>2228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8.7460689008137291E-2</v>
      </c>
      <c r="M6" s="259">
        <v>8.7460689008137291E-2</v>
      </c>
      <c r="N6" s="259">
        <v>8.5978304448677295E-2</v>
      </c>
      <c r="O6" s="259">
        <v>8.4495919889217397E-2</v>
      </c>
      <c r="P6" s="259">
        <v>8.8943073567597244E-2</v>
      </c>
      <c r="Q6" s="259">
        <v>9.190784268651718E-2</v>
      </c>
      <c r="R6" s="259">
        <v>8.8943073567597244E-2</v>
      </c>
      <c r="S6" s="259">
        <v>0.1015477894766852</v>
      </c>
      <c r="T6" s="259">
        <v>0.1163317024977646</v>
      </c>
      <c r="U6" s="259">
        <v>0.1112479336432763</v>
      </c>
      <c r="V6" s="259">
        <v>0.1117957638254243</v>
      </c>
      <c r="W6" s="259">
        <v>0.11815346366208231</v>
      </c>
      <c r="X6" s="259">
        <v>0.1215097049143921</v>
      </c>
      <c r="Y6" s="259">
        <v>0.1242120571609735</v>
      </c>
      <c r="DA6" s="67" t="s">
        <v>2229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2.6443656228920899E-2</v>
      </c>
      <c r="M7" s="224">
        <v>2.6443656228920899E-2</v>
      </c>
      <c r="N7" s="224">
        <v>2.599545866571884E-2</v>
      </c>
      <c r="O7" s="224">
        <v>2.5547261102516799E-2</v>
      </c>
      <c r="P7" s="224">
        <v>2.689185379212294E-2</v>
      </c>
      <c r="Q7" s="224">
        <v>2.7788248918527041E-2</v>
      </c>
      <c r="R7" s="224">
        <v>2.689185379212294E-2</v>
      </c>
      <c r="S7" s="224">
        <v>3.070287767202997E-2</v>
      </c>
      <c r="T7" s="224">
        <v>3.5172779728384861E-2</v>
      </c>
      <c r="U7" s="224">
        <v>3.3635707045103387E-2</v>
      </c>
      <c r="V7" s="224">
        <v>3.3801342980205637E-2</v>
      </c>
      <c r="W7" s="224">
        <v>3.5723587485638329E-2</v>
      </c>
      <c r="X7" s="224">
        <v>3.6738343839651827E-2</v>
      </c>
      <c r="Y7" s="224">
        <v>3.7555397474015532E-2</v>
      </c>
      <c r="DA7" s="177" t="s">
        <v>2230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0.33030922711516231</v>
      </c>
      <c r="M8" s="224">
        <v>0.33030922711516231</v>
      </c>
      <c r="N8" s="224">
        <v>0.32471076563863399</v>
      </c>
      <c r="O8" s="224">
        <v>0.31911230416210579</v>
      </c>
      <c r="P8" s="224">
        <v>0.33590768859169018</v>
      </c>
      <c r="Q8" s="224">
        <v>0.3471046115447467</v>
      </c>
      <c r="R8" s="224">
        <v>0.33590768859169018</v>
      </c>
      <c r="S8" s="224">
        <v>0.38351140652660942</v>
      </c>
      <c r="T8" s="224">
        <v>0.43934520956555151</v>
      </c>
      <c r="U8" s="224">
        <v>0.42014554649175678</v>
      </c>
      <c r="V8" s="224">
        <v>0.42221451446019848</v>
      </c>
      <c r="W8" s="224">
        <v>0.44622538086306102</v>
      </c>
      <c r="X8" s="224">
        <v>0.45890076070095998</v>
      </c>
      <c r="Y8" s="224">
        <v>0.46910662452485657</v>
      </c>
      <c r="DA8" s="177" t="s">
        <v>2231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0.17507343037494849</v>
      </c>
      <c r="M9" s="224">
        <v>0.17507343037494849</v>
      </c>
      <c r="N9" s="224">
        <v>0.17210608409740691</v>
      </c>
      <c r="O9" s="224">
        <v>0.16913873781986549</v>
      </c>
      <c r="P9" s="224">
        <v>0.17804077665248999</v>
      </c>
      <c r="Q9" s="224">
        <v>0.18397546920757299</v>
      </c>
      <c r="R9" s="224">
        <v>0.17804077665248999</v>
      </c>
      <c r="S9" s="224">
        <v>0.2032721220504253</v>
      </c>
      <c r="T9" s="224">
        <v>0.2328656502551302</v>
      </c>
      <c r="U9" s="224">
        <v>0.22268927430060531</v>
      </c>
      <c r="V9" s="224">
        <v>0.2237858870798925</v>
      </c>
      <c r="W9" s="224">
        <v>0.23651233975618449</v>
      </c>
      <c r="X9" s="224">
        <v>0.2432306571610833</v>
      </c>
      <c r="Y9" s="224">
        <v>0.24864005975390349</v>
      </c>
      <c r="DA9" s="177" t="s">
        <v>2232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0.20460503844595909</v>
      </c>
      <c r="M10" s="260">
        <v>0.20460503844595909</v>
      </c>
      <c r="N10" s="260">
        <v>0.20113715643840041</v>
      </c>
      <c r="O10" s="260">
        <v>0.1976692744308417</v>
      </c>
      <c r="P10" s="260">
        <v>0.20807292045351761</v>
      </c>
      <c r="Q10" s="260">
        <v>0.21500868446863489</v>
      </c>
      <c r="R10" s="260">
        <v>0.20807292045351761</v>
      </c>
      <c r="S10" s="260">
        <v>0.2375603211637887</v>
      </c>
      <c r="T10" s="260">
        <v>0.23034757781694509</v>
      </c>
      <c r="U10" s="260">
        <v>0.22860570582066481</v>
      </c>
      <c r="V10" s="260">
        <v>0.23106398553085411</v>
      </c>
      <c r="W10" s="260">
        <v>0.24835784747679671</v>
      </c>
      <c r="X10" s="260">
        <v>0.25950990521417039</v>
      </c>
      <c r="Y10" s="260">
        <v>0.27424680171786903</v>
      </c>
      <c r="DA10" s="68" t="s">
        <v>2233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1.335420121289369E-2</v>
      </c>
      <c r="U11" s="226">
        <v>7.9350796875902619E-3</v>
      </c>
      <c r="V11" s="226">
        <v>7.3993271109523071E-3</v>
      </c>
      <c r="W11" s="226">
        <v>6.0725957890851532E-3</v>
      </c>
      <c r="X11" s="226">
        <v>4.326324062204066E-3</v>
      </c>
      <c r="Y11" s="226">
        <v>2.00309856820022E-3</v>
      </c>
      <c r="DA11" s="69" t="s">
        <v>2234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0.20460503844595909</v>
      </c>
      <c r="M15" s="226">
        <v>0.20460503844595909</v>
      </c>
      <c r="N15" s="226">
        <v>0.20113715643840041</v>
      </c>
      <c r="O15" s="226">
        <v>0.1976692744308417</v>
      </c>
      <c r="P15" s="226">
        <v>0.20807292045351761</v>
      </c>
      <c r="Q15" s="226">
        <v>0.21500868446863489</v>
      </c>
      <c r="R15" s="226">
        <v>0.20807292045351761</v>
      </c>
      <c r="S15" s="226">
        <v>0.2375603211637887</v>
      </c>
      <c r="T15" s="226">
        <v>0.21699337660405141</v>
      </c>
      <c r="U15" s="226">
        <v>0.2206706261330745</v>
      </c>
      <c r="V15" s="226">
        <v>0.2236646584199018</v>
      </c>
      <c r="W15" s="226">
        <v>0.24228525168771151</v>
      </c>
      <c r="X15" s="226">
        <v>0.25518358115196638</v>
      </c>
      <c r="Y15" s="226">
        <v>0.27224370314966878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0.49478315273078277</v>
      </c>
      <c r="M16" s="261">
        <f t="shared" si="0"/>
        <v>0.49478315273078277</v>
      </c>
      <c r="N16" s="261">
        <f t="shared" si="0"/>
        <v>0.48639699759975241</v>
      </c>
      <c r="O16" s="261">
        <f t="shared" si="0"/>
        <v>0.47801084246872239</v>
      </c>
      <c r="P16" s="261">
        <f t="shared" si="0"/>
        <v>0.50316930786181291</v>
      </c>
      <c r="Q16" s="261">
        <f t="shared" si="0"/>
        <v>0.51994161812387352</v>
      </c>
      <c r="R16" s="261">
        <f t="shared" si="0"/>
        <v>0.50316930786181291</v>
      </c>
      <c r="S16" s="261">
        <f t="shared" si="0"/>
        <v>0.57447678494096288</v>
      </c>
      <c r="T16" s="261">
        <f t="shared" si="0"/>
        <v>0.51910594984895464</v>
      </c>
      <c r="U16" s="261">
        <f t="shared" si="0"/>
        <v>0.50443910515314083</v>
      </c>
      <c r="V16" s="261">
        <f t="shared" si="0"/>
        <v>0.50770428461882189</v>
      </c>
      <c r="W16" s="261">
        <f t="shared" si="0"/>
        <v>0.54077456118739198</v>
      </c>
      <c r="X16" s="261">
        <f t="shared" si="0"/>
        <v>0.56466653618415963</v>
      </c>
      <c r="Y16" s="261">
        <f t="shared" si="0"/>
        <v>0.59118481207614337</v>
      </c>
      <c r="DA16" s="70"/>
    </row>
    <row r="17" spans="1:105" ht="12" customHeight="1" x14ac:dyDescent="0.25">
      <c r="A17" s="60" t="s">
        <v>2148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4.7921225523193091E-2</v>
      </c>
      <c r="U17" s="329">
        <v>3.4070024873746059E-2</v>
      </c>
      <c r="V17" s="329">
        <v>3.2613856561459369E-2</v>
      </c>
      <c r="W17" s="329">
        <v>2.9811909498503888E-2</v>
      </c>
      <c r="X17" s="329">
        <v>2.3317324453826751E-2</v>
      </c>
      <c r="Y17" s="329">
        <v>1.493219324069648E-2</v>
      </c>
      <c r="DA17" s="72" t="s">
        <v>2239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2240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1.287979973283012E-2</v>
      </c>
      <c r="U19" s="230">
        <v>1.1319129027150959E-2</v>
      </c>
      <c r="V19" s="230">
        <v>8.4832477376213383E-3</v>
      </c>
      <c r="W19" s="230">
        <v>8.2630959212319551E-3</v>
      </c>
      <c r="X19" s="230">
        <v>8.1241307687604999E-3</v>
      </c>
      <c r="Y19" s="230">
        <v>6.2895626937998104E-3</v>
      </c>
      <c r="DA19" s="71" t="s">
        <v>2241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2.8985762746481059E-2</v>
      </c>
      <c r="U20" s="230">
        <v>1.6927497004071181E-2</v>
      </c>
      <c r="V20" s="230">
        <v>1.5731817044699951E-2</v>
      </c>
      <c r="W20" s="230">
        <v>1.2824793704505641E-2</v>
      </c>
      <c r="X20" s="230">
        <v>9.1981418624213895E-3</v>
      </c>
      <c r="Y20" s="230">
        <v>4.2536629297220919E-3</v>
      </c>
      <c r="DA20" s="71" t="s">
        <v>2242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6.0556630438819157E-3</v>
      </c>
      <c r="U21" s="230">
        <v>5.8233988425239096E-3</v>
      </c>
      <c r="V21" s="230">
        <v>8.3987917791380831E-3</v>
      </c>
      <c r="W21" s="230">
        <v>8.7240198727662893E-3</v>
      </c>
      <c r="X21" s="230">
        <v>5.9950518226448554E-3</v>
      </c>
      <c r="Y21" s="230">
        <v>4.388967617174575E-3</v>
      </c>
      <c r="DA21" s="71" t="s">
        <v>2243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2244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0.48487401706019978</v>
      </c>
      <c r="M23" s="329">
        <v>0.48487401706019978</v>
      </c>
      <c r="N23" s="329">
        <v>0.47665581338121321</v>
      </c>
      <c r="O23" s="329">
        <v>0.46843760970222698</v>
      </c>
      <c r="P23" s="329">
        <v>0.49309222073918618</v>
      </c>
      <c r="Q23" s="329">
        <v>0.50952862809715926</v>
      </c>
      <c r="R23" s="329">
        <v>0.49309222073918618</v>
      </c>
      <c r="S23" s="329">
        <v>0.56297160662160783</v>
      </c>
      <c r="T23" s="329">
        <v>0.45800455577331639</v>
      </c>
      <c r="U23" s="329">
        <v>0.45776489341504623</v>
      </c>
      <c r="V23" s="329">
        <v>0.46242417303804162</v>
      </c>
      <c r="W23" s="329">
        <v>0.49757608093745093</v>
      </c>
      <c r="X23" s="329">
        <v>0.52758238500001542</v>
      </c>
      <c r="Y23" s="329">
        <v>0.56217962055143178</v>
      </c>
      <c r="DA23" s="72" t="s">
        <v>2245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9.9091356705829654E-3</v>
      </c>
      <c r="M24" s="329">
        <v>9.9091356705829654E-3</v>
      </c>
      <c r="N24" s="329">
        <v>9.741184218539185E-3</v>
      </c>
      <c r="O24" s="329">
        <v>9.5732327664954063E-3</v>
      </c>
      <c r="P24" s="329">
        <v>1.0077087122626741E-2</v>
      </c>
      <c r="Q24" s="329">
        <v>1.04129900267143E-2</v>
      </c>
      <c r="R24" s="329">
        <v>1.0077087122626741E-2</v>
      </c>
      <c r="S24" s="329">
        <v>1.1505178319355E-2</v>
      </c>
      <c r="T24" s="329">
        <v>1.318016855244524E-2</v>
      </c>
      <c r="U24" s="329">
        <v>1.260418686434852E-2</v>
      </c>
      <c r="V24" s="329">
        <v>1.2666255019320871E-2</v>
      </c>
      <c r="W24" s="329">
        <v>1.33865707514371E-2</v>
      </c>
      <c r="X24" s="329">
        <v>1.376682673031753E-2</v>
      </c>
      <c r="Y24" s="329">
        <v>1.4072998284015091E-2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0</v>
      </c>
      <c r="C25" s="261">
        <f t="shared" si="1"/>
        <v>0</v>
      </c>
      <c r="D25" s="261">
        <f t="shared" si="1"/>
        <v>0</v>
      </c>
      <c r="E25" s="261">
        <f t="shared" si="1"/>
        <v>0</v>
      </c>
      <c r="F25" s="261">
        <f t="shared" si="1"/>
        <v>0</v>
      </c>
      <c r="G25" s="261">
        <f t="shared" si="1"/>
        <v>0</v>
      </c>
      <c r="H25" s="261">
        <f t="shared" si="1"/>
        <v>0</v>
      </c>
      <c r="I25" s="261">
        <f t="shared" si="1"/>
        <v>0</v>
      </c>
      <c r="J25" s="261">
        <f t="shared" si="1"/>
        <v>0</v>
      </c>
      <c r="K25" s="261">
        <f t="shared" si="1"/>
        <v>0</v>
      </c>
      <c r="L25" s="261">
        <f t="shared" si="1"/>
        <v>0.22490143305944682</v>
      </c>
      <c r="M25" s="261">
        <f t="shared" si="1"/>
        <v>0.22490143305944682</v>
      </c>
      <c r="N25" s="261">
        <f t="shared" si="1"/>
        <v>0.22108954436352402</v>
      </c>
      <c r="O25" s="261">
        <f t="shared" si="1"/>
        <v>0.21727765566760107</v>
      </c>
      <c r="P25" s="261">
        <f t="shared" si="1"/>
        <v>0.22871332175536963</v>
      </c>
      <c r="Q25" s="261">
        <f t="shared" si="1"/>
        <v>0.23633709914721523</v>
      </c>
      <c r="R25" s="261">
        <f t="shared" si="1"/>
        <v>0.22871332175536963</v>
      </c>
      <c r="S25" s="261">
        <f t="shared" si="1"/>
        <v>0.26112581133680129</v>
      </c>
      <c r="T25" s="261">
        <f t="shared" si="1"/>
        <v>0.23595724993134307</v>
      </c>
      <c r="U25" s="261">
        <f t="shared" si="1"/>
        <v>0.22929050234233669</v>
      </c>
      <c r="V25" s="261">
        <f t="shared" si="1"/>
        <v>0.23077467482673725</v>
      </c>
      <c r="W25" s="261">
        <f t="shared" si="1"/>
        <v>0.24580661872154178</v>
      </c>
      <c r="X25" s="261">
        <f t="shared" si="1"/>
        <v>0.25666660735643632</v>
      </c>
      <c r="Y25" s="261">
        <f t="shared" si="1"/>
        <v>0.26872036912551989</v>
      </c>
      <c r="DA25" s="70"/>
    </row>
    <row r="26" spans="1:105" ht="12" customHeight="1" x14ac:dyDescent="0.25">
      <c r="A26" s="60" t="s">
        <v>2160</v>
      </c>
      <c r="B26" s="329">
        <v>0</v>
      </c>
      <c r="C26" s="329">
        <v>0</v>
      </c>
      <c r="D26" s="329">
        <v>0</v>
      </c>
      <c r="E26" s="329">
        <v>0</v>
      </c>
      <c r="F26" s="329">
        <v>0</v>
      </c>
      <c r="G26" s="329">
        <v>0</v>
      </c>
      <c r="H26" s="329">
        <v>0</v>
      </c>
      <c r="I26" s="329">
        <v>0</v>
      </c>
      <c r="J26" s="329">
        <v>0</v>
      </c>
      <c r="K26" s="329">
        <v>0</v>
      </c>
      <c r="L26" s="329">
        <v>0</v>
      </c>
      <c r="M26" s="329">
        <v>0</v>
      </c>
      <c r="N26" s="329">
        <v>0</v>
      </c>
      <c r="O26" s="329">
        <v>0</v>
      </c>
      <c r="P26" s="329">
        <v>0</v>
      </c>
      <c r="Q26" s="329">
        <v>0</v>
      </c>
      <c r="R26" s="329">
        <v>0</v>
      </c>
      <c r="S26" s="329">
        <v>0</v>
      </c>
      <c r="T26" s="329">
        <v>2.1782375237815042E-2</v>
      </c>
      <c r="U26" s="329">
        <v>1.548637494261184E-2</v>
      </c>
      <c r="V26" s="329">
        <v>1.48244802552088E-2</v>
      </c>
      <c r="W26" s="329">
        <v>1.355086795386541E-2</v>
      </c>
      <c r="X26" s="329">
        <v>1.0598783842648519E-2</v>
      </c>
      <c r="Y26" s="329">
        <v>6.7873605639529443E-3</v>
      </c>
      <c r="DA26" s="72" t="s">
        <v>2247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2248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5.8544544240136864E-3</v>
      </c>
      <c r="U28" s="230">
        <v>5.1450586487049822E-3</v>
      </c>
      <c r="V28" s="230">
        <v>3.856021698918789E-3</v>
      </c>
      <c r="W28" s="230">
        <v>3.7559526914690711E-3</v>
      </c>
      <c r="X28" s="230">
        <v>3.6927867130729531E-3</v>
      </c>
      <c r="Y28" s="230">
        <v>2.8588921335453679E-3</v>
      </c>
      <c r="DA28" s="71" t="s">
        <v>2249</v>
      </c>
    </row>
    <row r="29" spans="1:105" ht="12" customHeight="1" x14ac:dyDescent="0.25">
      <c r="A29" s="59" t="s">
        <v>159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1.317534670294594E-2</v>
      </c>
      <c r="U29" s="230">
        <v>7.6943168200323568E-3</v>
      </c>
      <c r="V29" s="230">
        <v>7.1508259294090649E-3</v>
      </c>
      <c r="W29" s="230">
        <v>5.8294516838662026E-3</v>
      </c>
      <c r="X29" s="230">
        <v>4.1809735738279029E-3</v>
      </c>
      <c r="Y29" s="230">
        <v>1.9334831498736781E-3</v>
      </c>
      <c r="DA29" s="71" t="s">
        <v>2250</v>
      </c>
    </row>
    <row r="30" spans="1:105" ht="12" customHeight="1" x14ac:dyDescent="0.25">
      <c r="A30" s="59" t="s">
        <v>32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2.7525741108554158E-3</v>
      </c>
      <c r="U30" s="230">
        <v>2.646999473874504E-3</v>
      </c>
      <c r="V30" s="230">
        <v>3.8176326268809469E-3</v>
      </c>
      <c r="W30" s="230">
        <v>3.9654635785301316E-3</v>
      </c>
      <c r="X30" s="230">
        <v>2.725023555747661E-3</v>
      </c>
      <c r="Y30" s="230">
        <v>1.9949852805338968E-3</v>
      </c>
      <c r="DA30" s="71" t="s">
        <v>2251</v>
      </c>
    </row>
    <row r="31" spans="1:105" ht="12" customHeight="1" x14ac:dyDescent="0.25">
      <c r="A31" s="59" t="s">
        <v>35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2252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0.2203972804819091</v>
      </c>
      <c r="M32" s="329">
        <v>0.2203972804819091</v>
      </c>
      <c r="N32" s="329">
        <v>0.21666173335509711</v>
      </c>
      <c r="O32" s="329">
        <v>0.21292618622828499</v>
      </c>
      <c r="P32" s="329">
        <v>0.22413282760872111</v>
      </c>
      <c r="Q32" s="329">
        <v>0.2316039218623451</v>
      </c>
      <c r="R32" s="329">
        <v>0.22413282760872111</v>
      </c>
      <c r="S32" s="329">
        <v>0.25589618482800358</v>
      </c>
      <c r="T32" s="329">
        <v>0.2081838889878711</v>
      </c>
      <c r="U32" s="329">
        <v>0.20807495155229369</v>
      </c>
      <c r="V32" s="329">
        <v>0.21019280592638259</v>
      </c>
      <c r="W32" s="329">
        <v>0.2261709458806595</v>
      </c>
      <c r="X32" s="329">
        <v>0.23981017500000709</v>
      </c>
      <c r="Y32" s="329">
        <v>0.25553619115974191</v>
      </c>
      <c r="DA32" s="72" t="s">
        <v>2253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4.5041525775377112E-3</v>
      </c>
      <c r="M33" s="329">
        <v>4.5041525775377112E-3</v>
      </c>
      <c r="N33" s="329">
        <v>4.4278110084269018E-3</v>
      </c>
      <c r="O33" s="329">
        <v>4.3514694393160924E-3</v>
      </c>
      <c r="P33" s="329">
        <v>4.5804941466485189E-3</v>
      </c>
      <c r="Q33" s="329">
        <v>4.7331772848701386E-3</v>
      </c>
      <c r="R33" s="329">
        <v>4.5804941466485189E-3</v>
      </c>
      <c r="S33" s="329">
        <v>5.2296265087977247E-3</v>
      </c>
      <c r="T33" s="329">
        <v>5.9909857056569286E-3</v>
      </c>
      <c r="U33" s="329">
        <v>5.7291758474311474E-3</v>
      </c>
      <c r="V33" s="329">
        <v>5.7573886451458512E-3</v>
      </c>
      <c r="W33" s="329">
        <v>6.0848048870168654E-3</v>
      </c>
      <c r="X33" s="329">
        <v>6.2576485137806961E-3</v>
      </c>
      <c r="Y33" s="329">
        <v>6.3968174018250393E-3</v>
      </c>
      <c r="DA33" s="72" t="s">
        <v>2254</v>
      </c>
    </row>
    <row r="34" spans="1:105" ht="12" customHeight="1" x14ac:dyDescent="0.25">
      <c r="A34" s="57" t="s">
        <v>2171</v>
      </c>
      <c r="B34" s="261">
        <v>0</v>
      </c>
      <c r="C34" s="261">
        <v>0</v>
      </c>
      <c r="D34" s="261">
        <v>0</v>
      </c>
      <c r="E34" s="261">
        <v>0</v>
      </c>
      <c r="F34" s="261">
        <v>0</v>
      </c>
      <c r="G34" s="261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1.58222820800477</v>
      </c>
      <c r="U34" s="261">
        <v>1.356349009561415</v>
      </c>
      <c r="V34" s="261">
        <v>1.3298038687837599</v>
      </c>
      <c r="W34" s="261">
        <v>1.331491719848527</v>
      </c>
      <c r="X34" s="261">
        <v>1.247385370488884</v>
      </c>
      <c r="Y34" s="261">
        <v>1.0807797235004539</v>
      </c>
      <c r="DA34" s="70" t="s">
        <v>2255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0.4210557558257047</v>
      </c>
      <c r="U37" s="229">
        <v>0.44731928937009757</v>
      </c>
      <c r="V37" s="229">
        <v>0.34381396515506418</v>
      </c>
      <c r="W37" s="229">
        <v>0.3673494181095126</v>
      </c>
      <c r="X37" s="229">
        <v>0.43270776831538188</v>
      </c>
      <c r="Y37" s="229">
        <v>0.45438607427057798</v>
      </c>
      <c r="DA37" s="73" t="s">
        <v>2258</v>
      </c>
    </row>
    <row r="38" spans="1:105" ht="12" customHeight="1" x14ac:dyDescent="0.25">
      <c r="A38" s="64" t="s">
        <v>159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0.96559852671983182</v>
      </c>
      <c r="U38" s="229">
        <v>0.68167713102315475</v>
      </c>
      <c r="V38" s="229">
        <v>0.64971308475869571</v>
      </c>
      <c r="W38" s="229">
        <v>0.58098953929867203</v>
      </c>
      <c r="X38" s="229">
        <v>0.49922836524650632</v>
      </c>
      <c r="Y38" s="229">
        <v>0.31314753536929119</v>
      </c>
      <c r="DA38" s="73" t="s">
        <v>2259</v>
      </c>
    </row>
    <row r="39" spans="1:105" ht="12" customHeight="1" x14ac:dyDescent="0.25">
      <c r="A39" s="64" t="s">
        <v>32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0.19557392545923369</v>
      </c>
      <c r="U39" s="229">
        <v>0.2273525891681632</v>
      </c>
      <c r="V39" s="229">
        <v>0.33627681886999972</v>
      </c>
      <c r="W39" s="229">
        <v>0.38315276244034258</v>
      </c>
      <c r="X39" s="229">
        <v>0.3154492369269955</v>
      </c>
      <c r="Y39" s="229">
        <v>0.31324611386058487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0</v>
      </c>
      <c r="C45" s="261">
        <f t="shared" si="2"/>
        <v>0</v>
      </c>
      <c r="D45" s="261">
        <f t="shared" si="2"/>
        <v>0</v>
      </c>
      <c r="E45" s="261">
        <f t="shared" si="2"/>
        <v>0</v>
      </c>
      <c r="F45" s="261">
        <f t="shared" si="2"/>
        <v>0</v>
      </c>
      <c r="G45" s="261">
        <f t="shared" si="2"/>
        <v>0</v>
      </c>
      <c r="H45" s="261">
        <f t="shared" si="2"/>
        <v>0</v>
      </c>
      <c r="I45" s="261">
        <f t="shared" si="2"/>
        <v>0</v>
      </c>
      <c r="J45" s="261">
        <f t="shared" si="2"/>
        <v>0</v>
      </c>
      <c r="K45" s="261">
        <f t="shared" si="2"/>
        <v>0</v>
      </c>
      <c r="L45" s="261">
        <f t="shared" si="2"/>
        <v>7.8786124202147687E-2</v>
      </c>
      <c r="M45" s="261">
        <f t="shared" si="2"/>
        <v>7.8786124202147687E-2</v>
      </c>
      <c r="N45" s="261">
        <f t="shared" si="2"/>
        <v>7.7450766164823173E-2</v>
      </c>
      <c r="O45" s="261">
        <f t="shared" si="2"/>
        <v>7.6115408127498604E-2</v>
      </c>
      <c r="P45" s="261">
        <f t="shared" si="2"/>
        <v>8.0121482239472241E-2</v>
      </c>
      <c r="Q45" s="261">
        <f t="shared" si="2"/>
        <v>8.2792198314121337E-2</v>
      </c>
      <c r="R45" s="261">
        <f t="shared" si="2"/>
        <v>8.0121482239472241E-2</v>
      </c>
      <c r="S45" s="261">
        <f t="shared" si="2"/>
        <v>9.1476031630842794E-2</v>
      </c>
      <c r="T45" s="261">
        <f t="shared" si="2"/>
        <v>0.32892654496328877</v>
      </c>
      <c r="U45" s="261">
        <f t="shared" si="2"/>
        <v>0.29260434255865791</v>
      </c>
      <c r="V45" s="261">
        <f t="shared" si="2"/>
        <v>0.28946033859032388</v>
      </c>
      <c r="W45" s="261">
        <f t="shared" si="2"/>
        <v>0.29556450645935178</v>
      </c>
      <c r="X45" s="261">
        <f t="shared" si="2"/>
        <v>0.28666384473470308</v>
      </c>
      <c r="Y45" s="261">
        <f t="shared" si="2"/>
        <v>0.2656300009830409</v>
      </c>
      <c r="DA45" s="70"/>
    </row>
    <row r="46" spans="1:105" ht="12" customHeight="1" x14ac:dyDescent="0.25">
      <c r="A46" s="165" t="s">
        <v>2184</v>
      </c>
      <c r="B46" s="346">
        <v>0</v>
      </c>
      <c r="C46" s="346">
        <v>0</v>
      </c>
      <c r="D46" s="346">
        <v>0</v>
      </c>
      <c r="E46" s="346">
        <v>0</v>
      </c>
      <c r="F46" s="346">
        <v>0</v>
      </c>
      <c r="G46" s="346">
        <v>0</v>
      </c>
      <c r="H46" s="346">
        <v>0</v>
      </c>
      <c r="I46" s="346">
        <v>0</v>
      </c>
      <c r="J46" s="346">
        <v>0</v>
      </c>
      <c r="K46" s="346">
        <v>0</v>
      </c>
      <c r="L46" s="346">
        <v>0</v>
      </c>
      <c r="M46" s="346">
        <v>0</v>
      </c>
      <c r="N46" s="346">
        <v>0</v>
      </c>
      <c r="O46" s="346">
        <v>0</v>
      </c>
      <c r="P46" s="346">
        <v>0</v>
      </c>
      <c r="Q46" s="346">
        <v>0</v>
      </c>
      <c r="R46" s="346">
        <v>0</v>
      </c>
      <c r="S46" s="346">
        <v>0</v>
      </c>
      <c r="T46" s="346">
        <v>0.11539745969313379</v>
      </c>
      <c r="U46" s="346">
        <v>9.9177898269463896E-2</v>
      </c>
      <c r="V46" s="346">
        <v>9.7364660563354244E-2</v>
      </c>
      <c r="W46" s="346">
        <v>9.76257066344349E-2</v>
      </c>
      <c r="X46" s="346">
        <v>9.1481723240416923E-2</v>
      </c>
      <c r="Y46" s="346">
        <v>7.9463190500329337E-2</v>
      </c>
      <c r="DA46" s="167" t="s">
        <v>2266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2267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0</v>
      </c>
      <c r="S48" s="230">
        <v>0</v>
      </c>
      <c r="T48" s="230">
        <v>3.101540401560798E-2</v>
      </c>
      <c r="U48" s="230">
        <v>3.2950003157138322E-2</v>
      </c>
      <c r="V48" s="230">
        <v>2.5325693540469329E-2</v>
      </c>
      <c r="W48" s="230">
        <v>2.7059339434089939E-2</v>
      </c>
      <c r="X48" s="230">
        <v>3.1873703349988403E-2</v>
      </c>
      <c r="Y48" s="230">
        <v>3.3470549867988947E-2</v>
      </c>
      <c r="DA48" s="71" t="s">
        <v>2268</v>
      </c>
    </row>
    <row r="49" spans="1:105" ht="12" customHeight="1" x14ac:dyDescent="0.25">
      <c r="A49" s="59" t="s">
        <v>159</v>
      </c>
      <c r="B49" s="230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</v>
      </c>
      <c r="J49" s="230">
        <v>0</v>
      </c>
      <c r="K49" s="230">
        <v>0</v>
      </c>
      <c r="L49" s="230">
        <v>0</v>
      </c>
      <c r="M49" s="230">
        <v>0</v>
      </c>
      <c r="N49" s="230">
        <v>0</v>
      </c>
      <c r="O49" s="230">
        <v>0</v>
      </c>
      <c r="P49" s="230">
        <v>0</v>
      </c>
      <c r="Q49" s="230">
        <v>0</v>
      </c>
      <c r="R49" s="230">
        <v>0</v>
      </c>
      <c r="S49" s="230">
        <v>0</v>
      </c>
      <c r="T49" s="230">
        <v>6.9799621184414795E-2</v>
      </c>
      <c r="U49" s="230">
        <v>4.927597153356103E-2</v>
      </c>
      <c r="V49" s="230">
        <v>4.6965406366939043E-2</v>
      </c>
      <c r="W49" s="230">
        <v>4.1997630105044051E-2</v>
      </c>
      <c r="X49" s="230">
        <v>3.6087410879854578E-2</v>
      </c>
      <c r="Y49" s="230">
        <v>2.263630146357052E-2</v>
      </c>
      <c r="DA49" s="71" t="s">
        <v>2269</v>
      </c>
    </row>
    <row r="50" spans="1:105" ht="12" customHeight="1" x14ac:dyDescent="0.25">
      <c r="A50" s="59" t="s">
        <v>32</v>
      </c>
      <c r="B50" s="230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</v>
      </c>
      <c r="J50" s="230">
        <v>0</v>
      </c>
      <c r="K50" s="230">
        <v>0</v>
      </c>
      <c r="L50" s="230">
        <v>0</v>
      </c>
      <c r="M50" s="230">
        <v>0</v>
      </c>
      <c r="N50" s="230">
        <v>0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1.4582434493111029E-2</v>
      </c>
      <c r="U50" s="230">
        <v>1.6951923578764551E-2</v>
      </c>
      <c r="V50" s="230">
        <v>2.5073560655945869E-2</v>
      </c>
      <c r="W50" s="230">
        <v>2.856873709530092E-2</v>
      </c>
      <c r="X50" s="230">
        <v>2.352060901057396E-2</v>
      </c>
      <c r="Y50" s="230">
        <v>2.3356339168769859E-2</v>
      </c>
      <c r="DA50" s="71" t="s">
        <v>2270</v>
      </c>
    </row>
    <row r="51" spans="1:105" ht="12" customHeight="1" x14ac:dyDescent="0.25">
      <c r="A51" s="59" t="s">
        <v>35</v>
      </c>
      <c r="B51" s="230">
        <v>0</v>
      </c>
      <c r="C51" s="230">
        <v>0</v>
      </c>
      <c r="D51" s="230">
        <v>0</v>
      </c>
      <c r="E51" s="230">
        <v>0</v>
      </c>
      <c r="F51" s="230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0</v>
      </c>
      <c r="L51" s="230">
        <v>0</v>
      </c>
      <c r="M51" s="230">
        <v>0</v>
      </c>
      <c r="N51" s="230">
        <v>0</v>
      </c>
      <c r="O51" s="230">
        <v>0</v>
      </c>
      <c r="P51" s="230">
        <v>0</v>
      </c>
      <c r="Q51" s="230">
        <v>0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DA51" s="71" t="s">
        <v>2271</v>
      </c>
    </row>
    <row r="52" spans="1:105" ht="12" customHeight="1" x14ac:dyDescent="0.25">
      <c r="A52" s="165" t="s">
        <v>2191</v>
      </c>
      <c r="B52" s="346">
        <v>0</v>
      </c>
      <c r="C52" s="346">
        <v>0</v>
      </c>
      <c r="D52" s="346">
        <v>0</v>
      </c>
      <c r="E52" s="346">
        <v>0</v>
      </c>
      <c r="F52" s="346">
        <v>0</v>
      </c>
      <c r="G52" s="346">
        <v>0</v>
      </c>
      <c r="H52" s="346">
        <v>0</v>
      </c>
      <c r="I52" s="346">
        <v>0</v>
      </c>
      <c r="J52" s="346">
        <v>0</v>
      </c>
      <c r="K52" s="346">
        <v>0</v>
      </c>
      <c r="L52" s="346">
        <v>0</v>
      </c>
      <c r="M52" s="346">
        <v>0</v>
      </c>
      <c r="N52" s="346">
        <v>0</v>
      </c>
      <c r="O52" s="346">
        <v>0</v>
      </c>
      <c r="P52" s="346">
        <v>0</v>
      </c>
      <c r="Q52" s="346">
        <v>0</v>
      </c>
      <c r="R52" s="346">
        <v>0</v>
      </c>
      <c r="S52" s="346">
        <v>0</v>
      </c>
      <c r="T52" s="346">
        <v>0.1087354452293883</v>
      </c>
      <c r="U52" s="346">
        <v>9.3212352488065184E-2</v>
      </c>
      <c r="V52" s="346">
        <v>9.138809117953052E-2</v>
      </c>
      <c r="W52" s="346">
        <v>9.1504085342749161E-2</v>
      </c>
      <c r="X52" s="346">
        <v>8.5724045966651938E-2</v>
      </c>
      <c r="Y52" s="346">
        <v>7.4274408606272768E-2</v>
      </c>
      <c r="DA52" s="167" t="s">
        <v>2272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2.8936208344963719E-2</v>
      </c>
      <c r="U55" s="229">
        <v>3.074111676386224E-2</v>
      </c>
      <c r="V55" s="229">
        <v>2.3627921931919298E-2</v>
      </c>
      <c r="W55" s="229">
        <v>2.524534850965959E-2</v>
      </c>
      <c r="X55" s="229">
        <v>2.9736969423216221E-2</v>
      </c>
      <c r="Y55" s="229">
        <v>3.1226767315790549E-2</v>
      </c>
      <c r="DA55" s="73" t="s">
        <v>2275</v>
      </c>
    </row>
    <row r="56" spans="1:105" ht="12" customHeight="1" x14ac:dyDescent="0.25">
      <c r="A56" s="64" t="s">
        <v>159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6.6358812960440994E-2</v>
      </c>
      <c r="U56" s="229">
        <v>4.6846887174363493E-2</v>
      </c>
      <c r="V56" s="229">
        <v>4.4650222505945289E-2</v>
      </c>
      <c r="W56" s="229">
        <v>3.992733532978944E-2</v>
      </c>
      <c r="X56" s="229">
        <v>3.4308463400909657E-2</v>
      </c>
      <c r="Y56" s="229">
        <v>2.1520433341157351E-2</v>
      </c>
      <c r="DA56" s="73" t="s">
        <v>2276</v>
      </c>
    </row>
    <row r="57" spans="1:105" ht="12" customHeight="1" x14ac:dyDescent="0.25">
      <c r="A57" s="64" t="s">
        <v>32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1.3440423923983581E-2</v>
      </c>
      <c r="U57" s="229">
        <v>1.562434854983946E-2</v>
      </c>
      <c r="V57" s="229">
        <v>2.3109946741665929E-2</v>
      </c>
      <c r="W57" s="229">
        <v>2.6331401503300149E-2</v>
      </c>
      <c r="X57" s="229">
        <v>2.1678613142526049E-2</v>
      </c>
      <c r="Y57" s="229">
        <v>2.1527207949324879E-2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2282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3.0836544123010078E-2</v>
      </c>
      <c r="M63" s="347">
        <v>3.0836544123010078E-2</v>
      </c>
      <c r="N63" s="347">
        <v>3.031389083278957E-2</v>
      </c>
      <c r="O63" s="347">
        <v>2.979123754256905E-2</v>
      </c>
      <c r="P63" s="347">
        <v>3.1359197413230587E-2</v>
      </c>
      <c r="Q63" s="347">
        <v>3.2404503993671611E-2</v>
      </c>
      <c r="R63" s="347">
        <v>3.1359197413230587E-2</v>
      </c>
      <c r="S63" s="347">
        <v>3.5803318339975583E-2</v>
      </c>
      <c r="T63" s="347">
        <v>4.1015771973205502E-2</v>
      </c>
      <c r="U63" s="347">
        <v>3.9223356839384313E-2</v>
      </c>
      <c r="V63" s="347">
        <v>3.9416508640213968E-2</v>
      </c>
      <c r="W63" s="347">
        <v>4.1658081325694603E-2</v>
      </c>
      <c r="X63" s="347">
        <v>4.2841411603994739E-2</v>
      </c>
      <c r="Y63" s="347">
        <v>4.3794196280546621E-2</v>
      </c>
      <c r="DA63" s="168" t="s">
        <v>2283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3.582590272459861E-2</v>
      </c>
      <c r="M64" s="262">
        <v>3.582590272459861E-2</v>
      </c>
      <c r="N64" s="262">
        <v>3.5218684034351182E-2</v>
      </c>
      <c r="O64" s="262">
        <v>3.461146534410374E-2</v>
      </c>
      <c r="P64" s="262">
        <v>3.6433121414846052E-2</v>
      </c>
      <c r="Q64" s="262">
        <v>3.764755879534093E-2</v>
      </c>
      <c r="R64" s="262">
        <v>3.6433121414846052E-2</v>
      </c>
      <c r="S64" s="262">
        <v>4.1596301938019983E-2</v>
      </c>
      <c r="T64" s="262">
        <v>4.7652131543167928E-2</v>
      </c>
      <c r="U64" s="262">
        <v>4.5569703305742337E-2</v>
      </c>
      <c r="V64" s="262">
        <v>4.5794107104040901E-2</v>
      </c>
      <c r="W64" s="262">
        <v>4.8398366668919383E-2</v>
      </c>
      <c r="X64" s="262">
        <v>4.977316000737974E-2</v>
      </c>
      <c r="Y64" s="262">
        <v>5.0880105422646447E-2</v>
      </c>
      <c r="DA64" s="72" t="s">
        <v>2284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1.2123677354539E-2</v>
      </c>
      <c r="M65" s="278">
        <v>1.2123677354539E-2</v>
      </c>
      <c r="N65" s="278">
        <v>1.191819129768241E-2</v>
      </c>
      <c r="O65" s="278">
        <v>1.1712705240825809E-2</v>
      </c>
      <c r="P65" s="278">
        <v>1.23291634113956E-2</v>
      </c>
      <c r="Q65" s="278">
        <v>1.2740135525108789E-2</v>
      </c>
      <c r="R65" s="278">
        <v>1.23291634113956E-2</v>
      </c>
      <c r="S65" s="278">
        <v>1.4076411352847221E-2</v>
      </c>
      <c r="T65" s="278">
        <v>1.6125736524393228E-2</v>
      </c>
      <c r="U65" s="278">
        <v>1.5421031656002169E-2</v>
      </c>
      <c r="V65" s="278">
        <v>1.5496971103184249E-2</v>
      </c>
      <c r="W65" s="278">
        <v>1.6378266487553729E-2</v>
      </c>
      <c r="X65" s="278">
        <v>1.684350391625971E-2</v>
      </c>
      <c r="Y65" s="278">
        <v>1.721810017324573E-2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0</v>
      </c>
      <c r="C66" s="261">
        <f t="shared" si="3"/>
        <v>0</v>
      </c>
      <c r="D66" s="261">
        <f t="shared" si="3"/>
        <v>0</v>
      </c>
      <c r="E66" s="261">
        <f t="shared" si="3"/>
        <v>0</v>
      </c>
      <c r="F66" s="261">
        <f t="shared" si="3"/>
        <v>0</v>
      </c>
      <c r="G66" s="261">
        <f t="shared" si="3"/>
        <v>0</v>
      </c>
      <c r="H66" s="261">
        <f t="shared" si="3"/>
        <v>0</v>
      </c>
      <c r="I66" s="261">
        <f t="shared" si="3"/>
        <v>0</v>
      </c>
      <c r="J66" s="261">
        <f t="shared" si="3"/>
        <v>0</v>
      </c>
      <c r="K66" s="261">
        <f t="shared" si="3"/>
        <v>0</v>
      </c>
      <c r="L66" s="261">
        <f t="shared" si="3"/>
        <v>0.55338572143969134</v>
      </c>
      <c r="M66" s="261">
        <f t="shared" si="3"/>
        <v>0.55338572143969134</v>
      </c>
      <c r="N66" s="261">
        <f t="shared" si="3"/>
        <v>0.5440063024322388</v>
      </c>
      <c r="O66" s="261">
        <f t="shared" si="3"/>
        <v>0.53462688342478659</v>
      </c>
      <c r="P66" s="261">
        <f t="shared" si="3"/>
        <v>0.56276514044714365</v>
      </c>
      <c r="Q66" s="261">
        <f t="shared" si="3"/>
        <v>0.58152397846204851</v>
      </c>
      <c r="R66" s="261">
        <f t="shared" si="3"/>
        <v>0.56276514044714365</v>
      </c>
      <c r="S66" s="261">
        <f t="shared" si="3"/>
        <v>0.64251834026751131</v>
      </c>
      <c r="T66" s="261">
        <f t="shared" si="3"/>
        <v>0.75654188985520843</v>
      </c>
      <c r="U66" s="261">
        <f t="shared" si="3"/>
        <v>0.72145159143069959</v>
      </c>
      <c r="V66" s="261">
        <f t="shared" si="3"/>
        <v>0.7245742222635374</v>
      </c>
      <c r="W66" s="261">
        <f t="shared" si="3"/>
        <v>0.76482283346205759</v>
      </c>
      <c r="X66" s="261">
        <f t="shared" si="3"/>
        <v>0.78496985299750666</v>
      </c>
      <c r="Y66" s="261">
        <f t="shared" si="3"/>
        <v>0.79991159523138533</v>
      </c>
      <c r="DA66" s="70"/>
    </row>
    <row r="67" spans="1:105" ht="12" customHeight="1" x14ac:dyDescent="0.25">
      <c r="A67" s="165" t="s">
        <v>2210</v>
      </c>
      <c r="B67" s="346">
        <v>0</v>
      </c>
      <c r="C67" s="346">
        <v>0</v>
      </c>
      <c r="D67" s="346">
        <v>0</v>
      </c>
      <c r="E67" s="346">
        <v>0</v>
      </c>
      <c r="F67" s="346">
        <v>0</v>
      </c>
      <c r="G67" s="346">
        <v>0</v>
      </c>
      <c r="H67" s="346">
        <v>0</v>
      </c>
      <c r="I67" s="346">
        <v>0</v>
      </c>
      <c r="J67" s="346">
        <v>0</v>
      </c>
      <c r="K67" s="346">
        <v>0</v>
      </c>
      <c r="L67" s="346">
        <v>0</v>
      </c>
      <c r="M67" s="346">
        <v>0</v>
      </c>
      <c r="N67" s="346">
        <v>0</v>
      </c>
      <c r="O67" s="346">
        <v>0</v>
      </c>
      <c r="P67" s="346">
        <v>0</v>
      </c>
      <c r="Q67" s="346">
        <v>0</v>
      </c>
      <c r="R67" s="346">
        <v>0</v>
      </c>
      <c r="S67" s="346">
        <v>0</v>
      </c>
      <c r="T67" s="346">
        <v>0</v>
      </c>
      <c r="U67" s="346">
        <v>0</v>
      </c>
      <c r="V67" s="346">
        <v>0</v>
      </c>
      <c r="W67" s="346">
        <v>0</v>
      </c>
      <c r="X67" s="346">
        <v>0</v>
      </c>
      <c r="Y67" s="346">
        <v>0</v>
      </c>
      <c r="DA67" s="167" t="s">
        <v>2286</v>
      </c>
    </row>
    <row r="68" spans="1:105" ht="12" customHeight="1" x14ac:dyDescent="0.25">
      <c r="A68" s="165" t="s">
        <v>2212</v>
      </c>
      <c r="B68" s="346">
        <v>0</v>
      </c>
      <c r="C68" s="346">
        <v>0</v>
      </c>
      <c r="D68" s="346">
        <v>0</v>
      </c>
      <c r="E68" s="346">
        <v>0</v>
      </c>
      <c r="F68" s="346">
        <v>0</v>
      </c>
      <c r="G68" s="346">
        <v>0</v>
      </c>
      <c r="H68" s="346">
        <v>0</v>
      </c>
      <c r="I68" s="346">
        <v>0</v>
      </c>
      <c r="J68" s="346">
        <v>0</v>
      </c>
      <c r="K68" s="346">
        <v>0</v>
      </c>
      <c r="L68" s="346">
        <v>0</v>
      </c>
      <c r="M68" s="346">
        <v>0</v>
      </c>
      <c r="N68" s="346">
        <v>0</v>
      </c>
      <c r="O68" s="346">
        <v>0</v>
      </c>
      <c r="P68" s="346">
        <v>0</v>
      </c>
      <c r="Q68" s="346">
        <v>0</v>
      </c>
      <c r="R68" s="346">
        <v>0</v>
      </c>
      <c r="S68" s="346">
        <v>0</v>
      </c>
      <c r="T68" s="346">
        <v>2.0482022924095289E-2</v>
      </c>
      <c r="U68" s="346">
        <v>1.75580054548156E-2</v>
      </c>
      <c r="V68" s="346">
        <v>1.7214377285894939E-2</v>
      </c>
      <c r="W68" s="346">
        <v>1.7236226601958289E-2</v>
      </c>
      <c r="X68" s="346">
        <v>1.6147465722250221E-2</v>
      </c>
      <c r="Y68" s="346">
        <v>1.399074732749736E-2</v>
      </c>
      <c r="DA68" s="167" t="s">
        <v>2287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5.450587721489009E-3</v>
      </c>
      <c r="U71" s="229">
        <v>5.7905704707552144E-3</v>
      </c>
      <c r="V71" s="229">
        <v>4.4506888957631932E-3</v>
      </c>
      <c r="W71" s="229">
        <v>4.7553565059746577E-3</v>
      </c>
      <c r="X71" s="229">
        <v>5.6014236032651049E-3</v>
      </c>
      <c r="Y71" s="229">
        <v>5.8820503531128972E-3</v>
      </c>
      <c r="DA71" s="73" t="s">
        <v>2290</v>
      </c>
    </row>
    <row r="72" spans="1:105" ht="12" customHeight="1" x14ac:dyDescent="0.25">
      <c r="A72" s="64" t="s">
        <v>159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1.249972100085869E-2</v>
      </c>
      <c r="U72" s="229">
        <v>8.8243443984950612E-3</v>
      </c>
      <c r="V72" s="229">
        <v>8.4105682282666992E-3</v>
      </c>
      <c r="W72" s="229">
        <v>7.520938510874463E-3</v>
      </c>
      <c r="X72" s="229">
        <v>6.4625360422766098E-3</v>
      </c>
      <c r="Y72" s="229">
        <v>4.0537104354534609E-3</v>
      </c>
      <c r="DA72" s="73" t="s">
        <v>2291</v>
      </c>
    </row>
    <row r="73" spans="1:105" ht="12" customHeight="1" x14ac:dyDescent="0.25">
      <c r="A73" s="64" t="s">
        <v>32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2.5317142017475991E-3</v>
      </c>
      <c r="U73" s="229">
        <v>2.9430905855653282E-3</v>
      </c>
      <c r="V73" s="229">
        <v>4.3531201618650503E-3</v>
      </c>
      <c r="W73" s="229">
        <v>4.9599315851091676E-3</v>
      </c>
      <c r="X73" s="229">
        <v>4.0835060767085048E-3</v>
      </c>
      <c r="Y73" s="229">
        <v>4.0549865389310023E-3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2297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0.55338572143969134</v>
      </c>
      <c r="M79" s="346">
        <v>0.55338572143969134</v>
      </c>
      <c r="N79" s="346">
        <v>0.5440063024322388</v>
      </c>
      <c r="O79" s="346">
        <v>0.53462688342478659</v>
      </c>
      <c r="P79" s="346">
        <v>0.56276514044714365</v>
      </c>
      <c r="Q79" s="346">
        <v>0.58152397846204851</v>
      </c>
      <c r="R79" s="346">
        <v>0.56276514044714365</v>
      </c>
      <c r="S79" s="346">
        <v>0.64251834026751131</v>
      </c>
      <c r="T79" s="346">
        <v>0.73605986693111314</v>
      </c>
      <c r="U79" s="346">
        <v>0.70389358597588403</v>
      </c>
      <c r="V79" s="346">
        <v>0.70735984497764248</v>
      </c>
      <c r="W79" s="346">
        <v>0.74758660686009926</v>
      </c>
      <c r="X79" s="346">
        <v>0.76882238727525642</v>
      </c>
      <c r="Y79" s="346">
        <v>0.78592084790388794</v>
      </c>
      <c r="DA79" s="167" t="s">
        <v>2298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0.53759030918721096</v>
      </c>
      <c r="M80" s="316">
        <v>0.53759030918721096</v>
      </c>
      <c r="N80" s="316">
        <v>0.52847860903149546</v>
      </c>
      <c r="O80" s="316">
        <v>0.51936690887577996</v>
      </c>
      <c r="P80" s="316">
        <v>0.54670200934292634</v>
      </c>
      <c r="Q80" s="316">
        <v>0.56492540965435722</v>
      </c>
      <c r="R80" s="316">
        <v>0.54670200934292634</v>
      </c>
      <c r="S80" s="316">
        <v>0.62417879576697466</v>
      </c>
      <c r="T80" s="316">
        <v>0.71505034574138038</v>
      </c>
      <c r="U80" s="316">
        <v>0.6838021941281861</v>
      </c>
      <c r="V80" s="316">
        <v>0.68716951492502631</v>
      </c>
      <c r="W80" s="316">
        <v>0.72624807535793601</v>
      </c>
      <c r="X80" s="316">
        <v>0.74687771814943371</v>
      </c>
      <c r="Y80" s="316">
        <v>0.76348813359719336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</v>
      </c>
      <c r="C84" s="232">
        <f t="shared" si="4"/>
        <v>0</v>
      </c>
      <c r="D84" s="232">
        <f t="shared" si="4"/>
        <v>0</v>
      </c>
      <c r="E84" s="232">
        <f t="shared" si="4"/>
        <v>0</v>
      </c>
      <c r="F84" s="232">
        <f t="shared" si="4"/>
        <v>0</v>
      </c>
      <c r="G84" s="232">
        <f t="shared" si="4"/>
        <v>0</v>
      </c>
      <c r="H84" s="232">
        <f t="shared" si="4"/>
        <v>0</v>
      </c>
      <c r="I84" s="232">
        <f t="shared" si="4"/>
        <v>0</v>
      </c>
      <c r="J84" s="232">
        <f t="shared" si="4"/>
        <v>0</v>
      </c>
      <c r="K84" s="232">
        <f t="shared" si="4"/>
        <v>0</v>
      </c>
      <c r="L84" s="232">
        <f t="shared" si="4"/>
        <v>0.99999999999999978</v>
      </c>
      <c r="M84" s="232">
        <f t="shared" si="4"/>
        <v>0.99999999999999978</v>
      </c>
      <c r="N84" s="232">
        <f t="shared" si="4"/>
        <v>1</v>
      </c>
      <c r="O84" s="232">
        <f t="shared" si="4"/>
        <v>0.99999999999999989</v>
      </c>
      <c r="P84" s="232">
        <f t="shared" si="4"/>
        <v>0.99999999999999989</v>
      </c>
      <c r="Q84" s="232">
        <f t="shared" si="4"/>
        <v>0.99999999999999967</v>
      </c>
      <c r="R84" s="232">
        <f t="shared" si="4"/>
        <v>0.99999999999999989</v>
      </c>
      <c r="S84" s="232">
        <f t="shared" si="4"/>
        <v>1</v>
      </c>
      <c r="T84" s="232">
        <f t="shared" si="4"/>
        <v>0.99999999999999978</v>
      </c>
      <c r="U84" s="232">
        <f t="shared" si="4"/>
        <v>0.99999999999999967</v>
      </c>
      <c r="V84" s="232">
        <f t="shared" si="4"/>
        <v>0.99999999999999989</v>
      </c>
      <c r="W84" s="232">
        <f t="shared" si="4"/>
        <v>0.99999999999999989</v>
      </c>
      <c r="X84" s="232">
        <f t="shared" si="4"/>
        <v>0.99999999999999967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3.2233604441521867E-2</v>
      </c>
      <c r="M85" s="299">
        <f t="shared" si="5"/>
        <v>3.2233604441521867E-2</v>
      </c>
      <c r="N85" s="299">
        <f t="shared" si="5"/>
        <v>3.2233604441521867E-2</v>
      </c>
      <c r="O85" s="299">
        <f t="shared" si="5"/>
        <v>3.2233604441521881E-2</v>
      </c>
      <c r="P85" s="299">
        <f t="shared" si="5"/>
        <v>3.2233604441521874E-2</v>
      </c>
      <c r="Q85" s="299">
        <f t="shared" si="5"/>
        <v>3.2233604441521874E-2</v>
      </c>
      <c r="R85" s="299">
        <f t="shared" si="5"/>
        <v>3.2233604441521874E-2</v>
      </c>
      <c r="S85" s="299">
        <f t="shared" si="5"/>
        <v>3.2233604441521874E-2</v>
      </c>
      <c r="T85" s="299">
        <f t="shared" si="5"/>
        <v>2.2406499556746846E-2</v>
      </c>
      <c r="U85" s="299">
        <f t="shared" si="5"/>
        <v>2.3156097403949156E-2</v>
      </c>
      <c r="V85" s="299">
        <f t="shared" si="5"/>
        <v>2.332894446147997E-2</v>
      </c>
      <c r="W85" s="299">
        <f t="shared" si="5"/>
        <v>2.3679562925623843E-2</v>
      </c>
      <c r="X85" s="299">
        <f t="shared" si="5"/>
        <v>2.4267387611901576E-2</v>
      </c>
      <c r="Y85" s="299">
        <f t="shared" si="5"/>
        <v>2.5228531200199241E-2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9.7457996791143232E-3</v>
      </c>
      <c r="M86" s="233">
        <f t="shared" si="6"/>
        <v>9.7457996791143232E-3</v>
      </c>
      <c r="N86" s="233">
        <f t="shared" si="6"/>
        <v>9.745799679114325E-3</v>
      </c>
      <c r="O86" s="233">
        <f t="shared" si="6"/>
        <v>9.745799679114325E-3</v>
      </c>
      <c r="P86" s="233">
        <f t="shared" si="6"/>
        <v>9.7457996791143232E-3</v>
      </c>
      <c r="Q86" s="233">
        <f t="shared" si="6"/>
        <v>9.7457996791143215E-3</v>
      </c>
      <c r="R86" s="233">
        <f t="shared" si="6"/>
        <v>9.7457996791143232E-3</v>
      </c>
      <c r="S86" s="233">
        <f t="shared" si="6"/>
        <v>9.7457996791143284E-3</v>
      </c>
      <c r="T86" s="233">
        <f t="shared" si="6"/>
        <v>6.7745838535179497E-3</v>
      </c>
      <c r="U86" s="233">
        <f t="shared" si="6"/>
        <v>7.0012240504584598E-3</v>
      </c>
      <c r="V86" s="233">
        <f t="shared" si="6"/>
        <v>7.0534841940882494E-3</v>
      </c>
      <c r="W86" s="233">
        <f t="shared" si="6"/>
        <v>7.159493353614421E-3</v>
      </c>
      <c r="X86" s="233">
        <f t="shared" si="6"/>
        <v>7.3372215890432088E-3</v>
      </c>
      <c r="Y86" s="233">
        <f t="shared" si="6"/>
        <v>7.6278224398232727E-3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0.12173534294046499</v>
      </c>
      <c r="M87" s="233">
        <f t="shared" si="7"/>
        <v>0.12173534294046499</v>
      </c>
      <c r="N87" s="233">
        <f t="shared" si="7"/>
        <v>0.12173534294046501</v>
      </c>
      <c r="O87" s="233">
        <f t="shared" si="7"/>
        <v>0.12173534294046495</v>
      </c>
      <c r="P87" s="233">
        <f t="shared" si="7"/>
        <v>0.12173534294046492</v>
      </c>
      <c r="Q87" s="233">
        <f t="shared" si="7"/>
        <v>0.12173534294046495</v>
      </c>
      <c r="R87" s="233">
        <f t="shared" si="7"/>
        <v>0.12173534294046492</v>
      </c>
      <c r="S87" s="233">
        <f t="shared" si="7"/>
        <v>0.12173534294046502</v>
      </c>
      <c r="T87" s="233">
        <f t="shared" si="7"/>
        <v>8.4621715594496202E-2</v>
      </c>
      <c r="U87" s="233">
        <f t="shared" si="7"/>
        <v>8.7452691297575158E-2</v>
      </c>
      <c r="V87" s="233">
        <f t="shared" si="7"/>
        <v>8.8105475749991544E-2</v>
      </c>
      <c r="W87" s="233">
        <f t="shared" si="7"/>
        <v>8.9429642243727847E-2</v>
      </c>
      <c r="X87" s="233">
        <f t="shared" si="7"/>
        <v>9.164965582932344E-2</v>
      </c>
      <c r="Y87" s="233">
        <f t="shared" si="7"/>
        <v>9.5279567729145725E-2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6.4523247723344196E-2</v>
      </c>
      <c r="M88" s="233">
        <f t="shared" si="8"/>
        <v>6.4523247723344196E-2</v>
      </c>
      <c r="N88" s="233">
        <f t="shared" si="8"/>
        <v>6.4523247723344196E-2</v>
      </c>
      <c r="O88" s="233">
        <f t="shared" si="8"/>
        <v>6.452324772334421E-2</v>
      </c>
      <c r="P88" s="233">
        <f t="shared" si="8"/>
        <v>6.452324772334421E-2</v>
      </c>
      <c r="Q88" s="233">
        <f t="shared" si="8"/>
        <v>6.4523247723344196E-2</v>
      </c>
      <c r="R88" s="233">
        <f t="shared" si="8"/>
        <v>6.452324772334421E-2</v>
      </c>
      <c r="S88" s="233">
        <f t="shared" si="8"/>
        <v>6.452324772334421E-2</v>
      </c>
      <c r="T88" s="233">
        <f t="shared" si="8"/>
        <v>4.4851953312755849E-2</v>
      </c>
      <c r="U88" s="233">
        <f t="shared" si="8"/>
        <v>4.6352452199737805E-2</v>
      </c>
      <c r="V88" s="233">
        <f t="shared" si="8"/>
        <v>4.6698446813264356E-2</v>
      </c>
      <c r="W88" s="233">
        <f t="shared" si="8"/>
        <v>4.7400293299572613E-2</v>
      </c>
      <c r="X88" s="233">
        <f t="shared" si="8"/>
        <v>4.8576964618456807E-2</v>
      </c>
      <c r="Y88" s="233">
        <f t="shared" si="8"/>
        <v>5.0500922764618962E-2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0</v>
      </c>
      <c r="C89" s="300">
        <f t="shared" si="9"/>
        <v>0</v>
      </c>
      <c r="D89" s="300">
        <f t="shared" si="9"/>
        <v>0</v>
      </c>
      <c r="E89" s="300">
        <f t="shared" si="9"/>
        <v>0</v>
      </c>
      <c r="F89" s="300">
        <f t="shared" si="9"/>
        <v>0</v>
      </c>
      <c r="G89" s="300">
        <f t="shared" si="9"/>
        <v>0</v>
      </c>
      <c r="H89" s="300">
        <f t="shared" si="9"/>
        <v>0</v>
      </c>
      <c r="I89" s="300">
        <f t="shared" si="9"/>
        <v>0</v>
      </c>
      <c r="J89" s="300">
        <f t="shared" si="9"/>
        <v>0</v>
      </c>
      <c r="K89" s="300">
        <f t="shared" si="9"/>
        <v>0</v>
      </c>
      <c r="L89" s="300">
        <f t="shared" si="9"/>
        <v>7.5407110906658983E-2</v>
      </c>
      <c r="M89" s="300">
        <f t="shared" si="9"/>
        <v>7.5407110906658983E-2</v>
      </c>
      <c r="N89" s="300">
        <f t="shared" si="9"/>
        <v>7.5407110906659011E-2</v>
      </c>
      <c r="O89" s="300">
        <f t="shared" si="9"/>
        <v>7.5407110906658956E-2</v>
      </c>
      <c r="P89" s="300">
        <f t="shared" si="9"/>
        <v>7.540711090665897E-2</v>
      </c>
      <c r="Q89" s="300">
        <f t="shared" si="9"/>
        <v>7.5407110906658956E-2</v>
      </c>
      <c r="R89" s="300">
        <f t="shared" si="9"/>
        <v>7.540711090665897E-2</v>
      </c>
      <c r="S89" s="300">
        <f t="shared" si="9"/>
        <v>7.5407110906659011E-2</v>
      </c>
      <c r="T89" s="300">
        <f t="shared" si="9"/>
        <v>4.4366950619950461E-2</v>
      </c>
      <c r="U89" s="300">
        <f t="shared" si="9"/>
        <v>4.7583948912311332E-2</v>
      </c>
      <c r="V89" s="300">
        <f t="shared" si="9"/>
        <v>4.8217201627738404E-2</v>
      </c>
      <c r="W89" s="300">
        <f t="shared" si="9"/>
        <v>4.9774294338242264E-2</v>
      </c>
      <c r="X89" s="300">
        <f t="shared" si="9"/>
        <v>5.1828184945367228E-2</v>
      </c>
      <c r="Y89" s="300">
        <f t="shared" si="9"/>
        <v>5.5701871073011763E-2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0</v>
      </c>
      <c r="C90" s="301">
        <f t="shared" si="10"/>
        <v>0</v>
      </c>
      <c r="D90" s="301">
        <f t="shared" si="10"/>
        <v>0</v>
      </c>
      <c r="E90" s="301">
        <f t="shared" si="10"/>
        <v>0</v>
      </c>
      <c r="F90" s="301">
        <f t="shared" si="10"/>
        <v>0</v>
      </c>
      <c r="G90" s="301">
        <f t="shared" si="10"/>
        <v>0</v>
      </c>
      <c r="H90" s="301">
        <f t="shared" si="10"/>
        <v>0</v>
      </c>
      <c r="I90" s="301">
        <f t="shared" si="10"/>
        <v>0</v>
      </c>
      <c r="J90" s="301">
        <f t="shared" si="10"/>
        <v>0</v>
      </c>
      <c r="K90" s="301">
        <f t="shared" si="10"/>
        <v>0</v>
      </c>
      <c r="L90" s="301">
        <f t="shared" si="10"/>
        <v>0.18235214712256953</v>
      </c>
      <c r="M90" s="301">
        <f t="shared" si="10"/>
        <v>0.18235214712256953</v>
      </c>
      <c r="N90" s="301">
        <f t="shared" si="10"/>
        <v>0.18235214712256959</v>
      </c>
      <c r="O90" s="301">
        <f t="shared" si="10"/>
        <v>0.18235214712256959</v>
      </c>
      <c r="P90" s="301">
        <f t="shared" si="10"/>
        <v>0.18235214712256956</v>
      </c>
      <c r="Q90" s="301">
        <f t="shared" si="10"/>
        <v>0.18235214712256956</v>
      </c>
      <c r="R90" s="301">
        <f t="shared" si="10"/>
        <v>0.18235214712256956</v>
      </c>
      <c r="S90" s="301">
        <f t="shared" si="10"/>
        <v>0.18235214712256961</v>
      </c>
      <c r="T90" s="301">
        <f t="shared" si="10"/>
        <v>9.998432916787027E-2</v>
      </c>
      <c r="U90" s="301">
        <f t="shared" si="10"/>
        <v>0.10499827431170498</v>
      </c>
      <c r="V90" s="301">
        <f t="shared" si="10"/>
        <v>0.10594502558454132</v>
      </c>
      <c r="W90" s="301">
        <f t="shared" si="10"/>
        <v>0.10837858538651488</v>
      </c>
      <c r="X90" s="301">
        <f t="shared" si="10"/>
        <v>0.11277273461165169</v>
      </c>
      <c r="Y90" s="301">
        <f t="shared" si="10"/>
        <v>0.12007469176054354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0</v>
      </c>
      <c r="C91" s="302">
        <f t="shared" si="11"/>
        <v>0</v>
      </c>
      <c r="D91" s="302">
        <f t="shared" si="11"/>
        <v>0</v>
      </c>
      <c r="E91" s="302">
        <f t="shared" si="11"/>
        <v>0</v>
      </c>
      <c r="F91" s="302">
        <f t="shared" si="11"/>
        <v>0</v>
      </c>
      <c r="G91" s="302">
        <f t="shared" si="11"/>
        <v>0</v>
      </c>
      <c r="H91" s="302">
        <f t="shared" si="11"/>
        <v>0</v>
      </c>
      <c r="I91" s="302">
        <f t="shared" si="11"/>
        <v>0</v>
      </c>
      <c r="J91" s="302">
        <f t="shared" si="11"/>
        <v>0</v>
      </c>
      <c r="K91" s="302">
        <f t="shared" si="11"/>
        <v>0</v>
      </c>
      <c r="L91" s="302">
        <f t="shared" si="11"/>
        <v>0</v>
      </c>
      <c r="M91" s="302">
        <f t="shared" si="11"/>
        <v>0</v>
      </c>
      <c r="N91" s="302">
        <f t="shared" si="11"/>
        <v>0</v>
      </c>
      <c r="O91" s="302">
        <f t="shared" si="11"/>
        <v>0</v>
      </c>
      <c r="P91" s="302">
        <f t="shared" si="11"/>
        <v>0</v>
      </c>
      <c r="Q91" s="302">
        <f t="shared" si="11"/>
        <v>0</v>
      </c>
      <c r="R91" s="302">
        <f t="shared" si="11"/>
        <v>0</v>
      </c>
      <c r="S91" s="302">
        <f t="shared" si="11"/>
        <v>0</v>
      </c>
      <c r="T91" s="302">
        <f t="shared" si="11"/>
        <v>9.2300455971133441E-3</v>
      </c>
      <c r="U91" s="302">
        <f t="shared" si="11"/>
        <v>7.0916266819048123E-3</v>
      </c>
      <c r="V91" s="302">
        <f t="shared" si="11"/>
        <v>6.8056858539386799E-3</v>
      </c>
      <c r="W91" s="302">
        <f t="shared" si="11"/>
        <v>5.9747125900751165E-3</v>
      </c>
      <c r="X91" s="302">
        <f t="shared" si="11"/>
        <v>4.6568342091863925E-3</v>
      </c>
      <c r="Y91" s="302">
        <f t="shared" si="11"/>
        <v>3.0328561628450118E-3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0.17870013885250857</v>
      </c>
      <c r="M92" s="302">
        <f t="shared" si="12"/>
        <v>0.17870013885250857</v>
      </c>
      <c r="N92" s="302">
        <f t="shared" si="12"/>
        <v>0.17870013885250863</v>
      </c>
      <c r="O92" s="302">
        <f t="shared" si="12"/>
        <v>0.17870013885250863</v>
      </c>
      <c r="P92" s="302">
        <f t="shared" si="12"/>
        <v>0.17870013885250863</v>
      </c>
      <c r="Q92" s="302">
        <f t="shared" si="12"/>
        <v>0.17870013885250863</v>
      </c>
      <c r="R92" s="302">
        <f t="shared" si="12"/>
        <v>0.17870013885250863</v>
      </c>
      <c r="S92" s="302">
        <f t="shared" si="12"/>
        <v>0.17870013885250866</v>
      </c>
      <c r="T92" s="302">
        <f t="shared" si="12"/>
        <v>8.8215668262226682E-2</v>
      </c>
      <c r="U92" s="302">
        <f t="shared" si="12"/>
        <v>9.528310425986837E-2</v>
      </c>
      <c r="V92" s="302">
        <f t="shared" si="12"/>
        <v>9.6496213106036566E-2</v>
      </c>
      <c r="W92" s="302">
        <f t="shared" si="12"/>
        <v>9.9721021742884913E-2</v>
      </c>
      <c r="X92" s="302">
        <f t="shared" si="12"/>
        <v>0.1053664498899661</v>
      </c>
      <c r="Y92" s="302">
        <f t="shared" si="12"/>
        <v>0.11418348927928512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3.6520082700609458E-3</v>
      </c>
      <c r="M93" s="302">
        <f t="shared" si="13"/>
        <v>3.6520082700609458E-3</v>
      </c>
      <c r="N93" s="302">
        <f t="shared" si="13"/>
        <v>3.6520082700609471E-3</v>
      </c>
      <c r="O93" s="302">
        <f t="shared" si="13"/>
        <v>3.6520082700609458E-3</v>
      </c>
      <c r="P93" s="302">
        <f t="shared" si="13"/>
        <v>3.6520082700609454E-3</v>
      </c>
      <c r="Q93" s="302">
        <f t="shared" si="13"/>
        <v>3.6520082700609445E-3</v>
      </c>
      <c r="R93" s="302">
        <f t="shared" si="13"/>
        <v>3.6520082700609454E-3</v>
      </c>
      <c r="S93" s="302">
        <f t="shared" si="13"/>
        <v>3.652008270060948E-3</v>
      </c>
      <c r="T93" s="302">
        <f t="shared" si="13"/>
        <v>2.5386153085302588E-3</v>
      </c>
      <c r="U93" s="302">
        <f t="shared" si="13"/>
        <v>2.6235433699318038E-3</v>
      </c>
      <c r="V93" s="302">
        <f t="shared" si="13"/>
        <v>2.6431266245660629E-3</v>
      </c>
      <c r="W93" s="302">
        <f t="shared" si="13"/>
        <v>2.6828510535548355E-3</v>
      </c>
      <c r="X93" s="302">
        <f t="shared" si="13"/>
        <v>2.7494505124992098E-3</v>
      </c>
      <c r="Y93" s="302">
        <f t="shared" si="13"/>
        <v>2.8583463184134136E-3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0</v>
      </c>
      <c r="C94" s="301">
        <f t="shared" si="14"/>
        <v>0</v>
      </c>
      <c r="D94" s="301">
        <f t="shared" si="14"/>
        <v>0</v>
      </c>
      <c r="E94" s="301">
        <f t="shared" si="14"/>
        <v>0</v>
      </c>
      <c r="F94" s="301">
        <f t="shared" si="14"/>
        <v>0</v>
      </c>
      <c r="G94" s="301">
        <f t="shared" si="14"/>
        <v>0</v>
      </c>
      <c r="H94" s="301">
        <f t="shared" si="14"/>
        <v>0</v>
      </c>
      <c r="I94" s="301">
        <f t="shared" si="14"/>
        <v>0</v>
      </c>
      <c r="J94" s="301">
        <f t="shared" si="14"/>
        <v>0</v>
      </c>
      <c r="K94" s="301">
        <f t="shared" si="14"/>
        <v>0</v>
      </c>
      <c r="L94" s="301">
        <f t="shared" si="14"/>
        <v>8.2887339601168009E-2</v>
      </c>
      <c r="M94" s="301">
        <f t="shared" si="14"/>
        <v>8.2887339601168009E-2</v>
      </c>
      <c r="N94" s="301">
        <f t="shared" si="14"/>
        <v>8.2887339601168064E-2</v>
      </c>
      <c r="O94" s="301">
        <f t="shared" si="14"/>
        <v>8.2887339601167995E-2</v>
      </c>
      <c r="P94" s="301">
        <f t="shared" si="14"/>
        <v>8.2887339601168022E-2</v>
      </c>
      <c r="Q94" s="301">
        <f t="shared" si="14"/>
        <v>8.2887339601167981E-2</v>
      </c>
      <c r="R94" s="301">
        <f t="shared" si="14"/>
        <v>8.2887339601168022E-2</v>
      </c>
      <c r="S94" s="301">
        <f t="shared" si="14"/>
        <v>8.2887339601167995E-2</v>
      </c>
      <c r="T94" s="301">
        <f t="shared" si="14"/>
        <v>4.544742234903195E-2</v>
      </c>
      <c r="U94" s="301">
        <f t="shared" si="14"/>
        <v>4.7726488323502257E-2</v>
      </c>
      <c r="V94" s="301">
        <f t="shared" si="14"/>
        <v>4.8156829811155148E-2</v>
      </c>
      <c r="W94" s="301">
        <f t="shared" si="14"/>
        <v>4.9262993357506751E-2</v>
      </c>
      <c r="X94" s="301">
        <f t="shared" si="14"/>
        <v>5.1260333914387154E-2</v>
      </c>
      <c r="Y94" s="301">
        <f t="shared" si="14"/>
        <v>5.4579405345701645E-2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0</v>
      </c>
      <c r="C95" s="302">
        <f t="shared" si="15"/>
        <v>0</v>
      </c>
      <c r="D95" s="302">
        <f t="shared" si="15"/>
        <v>0</v>
      </c>
      <c r="E95" s="302">
        <f t="shared" si="15"/>
        <v>0</v>
      </c>
      <c r="F95" s="302">
        <f t="shared" si="15"/>
        <v>0</v>
      </c>
      <c r="G95" s="302">
        <f t="shared" si="15"/>
        <v>0</v>
      </c>
      <c r="H95" s="302">
        <f t="shared" si="15"/>
        <v>0</v>
      </c>
      <c r="I95" s="302">
        <f t="shared" si="15"/>
        <v>0</v>
      </c>
      <c r="J95" s="302">
        <f t="shared" si="15"/>
        <v>0</v>
      </c>
      <c r="K95" s="302">
        <f t="shared" si="15"/>
        <v>0</v>
      </c>
      <c r="L95" s="302">
        <f t="shared" si="15"/>
        <v>0</v>
      </c>
      <c r="M95" s="302">
        <f t="shared" si="15"/>
        <v>0</v>
      </c>
      <c r="N95" s="302">
        <f t="shared" si="15"/>
        <v>0</v>
      </c>
      <c r="O95" s="302">
        <f t="shared" si="15"/>
        <v>0</v>
      </c>
      <c r="P95" s="302">
        <f t="shared" si="15"/>
        <v>0</v>
      </c>
      <c r="Q95" s="302">
        <f t="shared" si="15"/>
        <v>0</v>
      </c>
      <c r="R95" s="302">
        <f t="shared" si="15"/>
        <v>0</v>
      </c>
      <c r="S95" s="302">
        <f t="shared" si="15"/>
        <v>0</v>
      </c>
      <c r="T95" s="302">
        <f t="shared" si="15"/>
        <v>4.1954752714151566E-3</v>
      </c>
      <c r="U95" s="302">
        <f t="shared" si="15"/>
        <v>3.2234666735930957E-3</v>
      </c>
      <c r="V95" s="302">
        <f t="shared" si="15"/>
        <v>3.093493569972126E-3</v>
      </c>
      <c r="W95" s="302">
        <f t="shared" si="15"/>
        <v>2.7157784500341452E-3</v>
      </c>
      <c r="X95" s="302">
        <f t="shared" si="15"/>
        <v>2.1167428223574504E-3</v>
      </c>
      <c r="Y95" s="302">
        <f t="shared" si="15"/>
        <v>1.3785709831113688E-3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8.12273358420494E-2</v>
      </c>
      <c r="M96" s="302">
        <f t="shared" si="16"/>
        <v>8.12273358420494E-2</v>
      </c>
      <c r="N96" s="302">
        <f t="shared" si="16"/>
        <v>8.1227335842049442E-2</v>
      </c>
      <c r="O96" s="302">
        <f t="shared" si="16"/>
        <v>8.1227335842049386E-2</v>
      </c>
      <c r="P96" s="302">
        <f t="shared" si="16"/>
        <v>8.1227335842049414E-2</v>
      </c>
      <c r="Q96" s="302">
        <f t="shared" si="16"/>
        <v>8.1227335842049372E-2</v>
      </c>
      <c r="R96" s="302">
        <f t="shared" si="16"/>
        <v>8.1227335842049414E-2</v>
      </c>
      <c r="S96" s="302">
        <f t="shared" si="16"/>
        <v>8.1227335842049386E-2</v>
      </c>
      <c r="T96" s="302">
        <f t="shared" si="16"/>
        <v>4.009803102828486E-2</v>
      </c>
      <c r="U96" s="302">
        <f t="shared" si="16"/>
        <v>4.3310501936303793E-2</v>
      </c>
      <c r="V96" s="302">
        <f t="shared" si="16"/>
        <v>4.3861915048198447E-2</v>
      </c>
      <c r="W96" s="302">
        <f t="shared" si="16"/>
        <v>4.5327737155856772E-2</v>
      </c>
      <c r="X96" s="302">
        <f t="shared" si="16"/>
        <v>4.7893840859075519E-2</v>
      </c>
      <c r="Y96" s="302">
        <f t="shared" si="16"/>
        <v>5.1901586036038727E-2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1.6600037591186115E-3</v>
      </c>
      <c r="M97" s="302">
        <f t="shared" si="17"/>
        <v>1.6600037591186115E-3</v>
      </c>
      <c r="N97" s="302">
        <f t="shared" si="17"/>
        <v>1.6600037591186121E-3</v>
      </c>
      <c r="O97" s="302">
        <f t="shared" si="17"/>
        <v>1.6600037591186112E-3</v>
      </c>
      <c r="P97" s="302">
        <f t="shared" si="17"/>
        <v>1.6600037591186117E-3</v>
      </c>
      <c r="Q97" s="302">
        <f t="shared" si="17"/>
        <v>1.6600037591186119E-3</v>
      </c>
      <c r="R97" s="302">
        <f t="shared" si="17"/>
        <v>1.6600037591186117E-3</v>
      </c>
      <c r="S97" s="302">
        <f t="shared" si="17"/>
        <v>1.6600037591186119E-3</v>
      </c>
      <c r="T97" s="302">
        <f t="shared" si="17"/>
        <v>1.1539160493319362E-3</v>
      </c>
      <c r="U97" s="302">
        <f t="shared" si="17"/>
        <v>1.1925197136053657E-3</v>
      </c>
      <c r="V97" s="302">
        <f t="shared" si="17"/>
        <v>1.2014211929845743E-3</v>
      </c>
      <c r="W97" s="302">
        <f t="shared" si="17"/>
        <v>1.2194777516158345E-3</v>
      </c>
      <c r="X97" s="302">
        <f t="shared" si="17"/>
        <v>1.2497502329541865E-3</v>
      </c>
      <c r="Y97" s="302">
        <f t="shared" si="17"/>
        <v>1.2992483265515512E-3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</v>
      </c>
      <c r="C98" s="301">
        <f t="shared" si="18"/>
        <v>0</v>
      </c>
      <c r="D98" s="301">
        <f t="shared" si="18"/>
        <v>0</v>
      </c>
      <c r="E98" s="301">
        <f t="shared" si="18"/>
        <v>0</v>
      </c>
      <c r="F98" s="301">
        <f t="shared" si="18"/>
        <v>0</v>
      </c>
      <c r="G98" s="301">
        <f t="shared" si="18"/>
        <v>0</v>
      </c>
      <c r="H98" s="301">
        <f t="shared" si="18"/>
        <v>0</v>
      </c>
      <c r="I98" s="301">
        <f t="shared" si="18"/>
        <v>0</v>
      </c>
      <c r="J98" s="301">
        <f t="shared" si="18"/>
        <v>0</v>
      </c>
      <c r="K98" s="301">
        <f t="shared" si="18"/>
        <v>0</v>
      </c>
      <c r="L98" s="301">
        <f t="shared" si="18"/>
        <v>0</v>
      </c>
      <c r="M98" s="301">
        <f t="shared" si="18"/>
        <v>0</v>
      </c>
      <c r="N98" s="301">
        <f t="shared" si="18"/>
        <v>0</v>
      </c>
      <c r="O98" s="301">
        <f t="shared" si="18"/>
        <v>0</v>
      </c>
      <c r="P98" s="301">
        <f t="shared" si="18"/>
        <v>0</v>
      </c>
      <c r="Q98" s="301">
        <f t="shared" si="18"/>
        <v>0</v>
      </c>
      <c r="R98" s="301">
        <f t="shared" si="18"/>
        <v>0</v>
      </c>
      <c r="S98" s="301">
        <f t="shared" si="18"/>
        <v>0</v>
      </c>
      <c r="T98" s="301">
        <f t="shared" si="18"/>
        <v>0.30475093959888083</v>
      </c>
      <c r="U98" s="301">
        <f t="shared" si="18"/>
        <v>0.2823220957960898</v>
      </c>
      <c r="V98" s="301">
        <f t="shared" si="18"/>
        <v>0.27749638750142319</v>
      </c>
      <c r="W98" s="301">
        <f t="shared" si="18"/>
        <v>0.2668490705890208</v>
      </c>
      <c r="X98" s="301">
        <f t="shared" si="18"/>
        <v>0.24912235864942675</v>
      </c>
      <c r="Y98" s="301">
        <f t="shared" si="18"/>
        <v>0.21951560579612425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</v>
      </c>
      <c r="C99" s="301">
        <f t="shared" si="19"/>
        <v>0</v>
      </c>
      <c r="D99" s="301">
        <f t="shared" si="19"/>
        <v>0</v>
      </c>
      <c r="E99" s="301">
        <f t="shared" si="19"/>
        <v>0</v>
      </c>
      <c r="F99" s="301">
        <f t="shared" si="19"/>
        <v>0</v>
      </c>
      <c r="G99" s="301">
        <f t="shared" si="19"/>
        <v>0</v>
      </c>
      <c r="H99" s="301">
        <f t="shared" si="19"/>
        <v>0</v>
      </c>
      <c r="I99" s="301">
        <f t="shared" si="19"/>
        <v>0</v>
      </c>
      <c r="J99" s="301">
        <f t="shared" si="19"/>
        <v>0</v>
      </c>
      <c r="K99" s="301">
        <f t="shared" si="19"/>
        <v>0</v>
      </c>
      <c r="L99" s="301">
        <f t="shared" si="19"/>
        <v>2.90365968049527E-2</v>
      </c>
      <c r="M99" s="301">
        <f t="shared" si="19"/>
        <v>2.90365968049527E-2</v>
      </c>
      <c r="N99" s="301">
        <f t="shared" si="19"/>
        <v>2.9036596804952724E-2</v>
      </c>
      <c r="O99" s="301">
        <f t="shared" si="19"/>
        <v>2.9036596804952703E-2</v>
      </c>
      <c r="P99" s="301">
        <f t="shared" si="19"/>
        <v>2.9036596804952717E-2</v>
      </c>
      <c r="Q99" s="301">
        <f t="shared" si="19"/>
        <v>2.9036596804952713E-2</v>
      </c>
      <c r="R99" s="301">
        <f t="shared" si="19"/>
        <v>2.9036596804952717E-2</v>
      </c>
      <c r="S99" s="301">
        <f t="shared" si="19"/>
        <v>2.9036596804952724E-2</v>
      </c>
      <c r="T99" s="301">
        <f t="shared" si="19"/>
        <v>6.3354118659647601E-2</v>
      </c>
      <c r="U99" s="301">
        <f t="shared" si="19"/>
        <v>6.090517311389447E-2</v>
      </c>
      <c r="V99" s="301">
        <f t="shared" si="19"/>
        <v>6.040304150808215E-2</v>
      </c>
      <c r="W99" s="301">
        <f t="shared" si="19"/>
        <v>5.9235151576273556E-2</v>
      </c>
      <c r="X99" s="301">
        <f t="shared" si="19"/>
        <v>5.725125116052393E-2</v>
      </c>
      <c r="Y99" s="301">
        <f t="shared" si="19"/>
        <v>5.3951725143919035E-2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0</v>
      </c>
      <c r="C100" s="302">
        <f t="shared" si="20"/>
        <v>0</v>
      </c>
      <c r="D100" s="302">
        <f t="shared" si="20"/>
        <v>0</v>
      </c>
      <c r="E100" s="302">
        <f t="shared" si="20"/>
        <v>0</v>
      </c>
      <c r="F100" s="302">
        <f t="shared" si="20"/>
        <v>0</v>
      </c>
      <c r="G100" s="302">
        <f t="shared" si="20"/>
        <v>0</v>
      </c>
      <c r="H100" s="302">
        <f t="shared" si="20"/>
        <v>0</v>
      </c>
      <c r="I100" s="302">
        <f t="shared" si="20"/>
        <v>0</v>
      </c>
      <c r="J100" s="302">
        <f t="shared" si="20"/>
        <v>0</v>
      </c>
      <c r="K100" s="302">
        <f t="shared" si="20"/>
        <v>0</v>
      </c>
      <c r="L100" s="302">
        <f t="shared" si="20"/>
        <v>0</v>
      </c>
      <c r="M100" s="302">
        <f t="shared" si="20"/>
        <v>0</v>
      </c>
      <c r="N100" s="302">
        <f t="shared" si="20"/>
        <v>0</v>
      </c>
      <c r="O100" s="302">
        <f t="shared" si="20"/>
        <v>0</v>
      </c>
      <c r="P100" s="302">
        <f t="shared" si="20"/>
        <v>0</v>
      </c>
      <c r="Q100" s="302">
        <f t="shared" si="20"/>
        <v>0</v>
      </c>
      <c r="R100" s="302">
        <f t="shared" si="20"/>
        <v>0</v>
      </c>
      <c r="S100" s="302">
        <f t="shared" si="20"/>
        <v>0</v>
      </c>
      <c r="T100" s="302">
        <f t="shared" si="20"/>
        <v>2.2226556252055191E-2</v>
      </c>
      <c r="U100" s="302">
        <f t="shared" si="20"/>
        <v>2.064373689861761E-2</v>
      </c>
      <c r="V100" s="302">
        <f t="shared" si="20"/>
        <v>2.0317538706925323E-2</v>
      </c>
      <c r="W100" s="302">
        <f t="shared" si="20"/>
        <v>1.9565520906099969E-2</v>
      </c>
      <c r="X100" s="302">
        <f t="shared" si="20"/>
        <v>1.8270330249291502E-2</v>
      </c>
      <c r="Y100" s="302">
        <f t="shared" si="20"/>
        <v>1.6139653642535508E-2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0</v>
      </c>
      <c r="C101" s="302">
        <f t="shared" si="21"/>
        <v>0</v>
      </c>
      <c r="D101" s="302">
        <f t="shared" si="21"/>
        <v>0</v>
      </c>
      <c r="E101" s="302">
        <f t="shared" si="21"/>
        <v>0</v>
      </c>
      <c r="F101" s="302">
        <f t="shared" si="21"/>
        <v>0</v>
      </c>
      <c r="G101" s="302">
        <f t="shared" si="21"/>
        <v>0</v>
      </c>
      <c r="H101" s="302">
        <f t="shared" si="21"/>
        <v>0</v>
      </c>
      <c r="I101" s="302">
        <f t="shared" si="21"/>
        <v>0</v>
      </c>
      <c r="J101" s="302">
        <f t="shared" si="21"/>
        <v>0</v>
      </c>
      <c r="K101" s="302">
        <f t="shared" si="21"/>
        <v>0</v>
      </c>
      <c r="L101" s="302">
        <f t="shared" si="21"/>
        <v>0</v>
      </c>
      <c r="M101" s="302">
        <f t="shared" si="21"/>
        <v>0</v>
      </c>
      <c r="N101" s="302">
        <f t="shared" si="21"/>
        <v>0</v>
      </c>
      <c r="O101" s="302">
        <f t="shared" si="21"/>
        <v>0</v>
      </c>
      <c r="P101" s="302">
        <f t="shared" si="21"/>
        <v>0</v>
      </c>
      <c r="Q101" s="302">
        <f t="shared" si="21"/>
        <v>0</v>
      </c>
      <c r="R101" s="302">
        <f t="shared" si="21"/>
        <v>0</v>
      </c>
      <c r="S101" s="302">
        <f t="shared" si="21"/>
        <v>0</v>
      </c>
      <c r="T101" s="302">
        <f t="shared" si="21"/>
        <v>2.0943394216909845E-2</v>
      </c>
      <c r="U101" s="302">
        <f t="shared" si="21"/>
        <v>1.9402017123176768E-2</v>
      </c>
      <c r="V101" s="302">
        <f t="shared" si="21"/>
        <v>1.9070380044964495E-2</v>
      </c>
      <c r="W101" s="302">
        <f t="shared" si="21"/>
        <v>1.8338664645686922E-2</v>
      </c>
      <c r="X101" s="302">
        <f t="shared" si="21"/>
        <v>1.7120432088933595E-2</v>
      </c>
      <c r="Y101" s="302">
        <f t="shared" si="21"/>
        <v>1.5085767659988843E-2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1.1364796880483802E-2</v>
      </c>
      <c r="M102" s="302">
        <f t="shared" si="22"/>
        <v>1.1364796880483802E-2</v>
      </c>
      <c r="N102" s="302">
        <f t="shared" si="22"/>
        <v>1.1364796880483809E-2</v>
      </c>
      <c r="O102" s="302">
        <f t="shared" si="22"/>
        <v>1.13647968804838E-2</v>
      </c>
      <c r="P102" s="302">
        <f t="shared" si="22"/>
        <v>1.1364796880483806E-2</v>
      </c>
      <c r="Q102" s="302">
        <f t="shared" si="22"/>
        <v>1.1364796880483804E-2</v>
      </c>
      <c r="R102" s="302">
        <f t="shared" si="22"/>
        <v>1.1364796880483806E-2</v>
      </c>
      <c r="S102" s="302">
        <f t="shared" si="22"/>
        <v>1.1364796880483807E-2</v>
      </c>
      <c r="T102" s="302">
        <f t="shared" si="22"/>
        <v>7.8999950727525747E-3</v>
      </c>
      <c r="U102" s="302">
        <f t="shared" si="22"/>
        <v>8.1642853196269918E-3</v>
      </c>
      <c r="V102" s="302">
        <f t="shared" si="22"/>
        <v>8.2252270521530838E-3</v>
      </c>
      <c r="W102" s="302">
        <f t="shared" si="22"/>
        <v>8.3488467247457409E-3</v>
      </c>
      <c r="X102" s="302">
        <f t="shared" si="22"/>
        <v>8.5560996298001714E-3</v>
      </c>
      <c r="Y102" s="302">
        <f t="shared" si="22"/>
        <v>8.8949758381311143E-3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1.3203623139507972E-2</v>
      </c>
      <c r="M103" s="302">
        <f t="shared" si="23"/>
        <v>1.3203623139507972E-2</v>
      </c>
      <c r="N103" s="302">
        <f t="shared" si="23"/>
        <v>1.3203623139507981E-2</v>
      </c>
      <c r="O103" s="302">
        <f t="shared" si="23"/>
        <v>1.3203623139507974E-2</v>
      </c>
      <c r="P103" s="302">
        <f t="shared" si="23"/>
        <v>1.3203623139507979E-2</v>
      </c>
      <c r="Q103" s="302">
        <f t="shared" si="23"/>
        <v>1.3203623139507977E-2</v>
      </c>
      <c r="R103" s="302">
        <f t="shared" si="23"/>
        <v>1.3203623139507979E-2</v>
      </c>
      <c r="S103" s="302">
        <f t="shared" si="23"/>
        <v>1.3203623139507981E-2</v>
      </c>
      <c r="T103" s="302">
        <f t="shared" si="23"/>
        <v>9.1782157518115193E-3</v>
      </c>
      <c r="U103" s="302">
        <f t="shared" si="23"/>
        <v>9.4852682100186533E-3</v>
      </c>
      <c r="V103" s="302">
        <f t="shared" si="23"/>
        <v>9.5560703262557705E-3</v>
      </c>
      <c r="W103" s="302">
        <f t="shared" si="23"/>
        <v>9.6996916849749707E-3</v>
      </c>
      <c r="X103" s="302">
        <f t="shared" si="23"/>
        <v>9.9404781487969669E-3</v>
      </c>
      <c r="Y103" s="302">
        <f t="shared" si="23"/>
        <v>1.0334184590962314E-2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4.4681767849609269E-3</v>
      </c>
      <c r="M104" s="302">
        <f t="shared" si="24"/>
        <v>4.4681767849609269E-3</v>
      </c>
      <c r="N104" s="302">
        <f t="shared" si="24"/>
        <v>4.4681767849609304E-3</v>
      </c>
      <c r="O104" s="302">
        <f t="shared" si="24"/>
        <v>4.468176784960926E-3</v>
      </c>
      <c r="P104" s="302">
        <f t="shared" si="24"/>
        <v>4.4681767849609312E-3</v>
      </c>
      <c r="Q104" s="302">
        <f t="shared" si="24"/>
        <v>4.4681767849609304E-3</v>
      </c>
      <c r="R104" s="302">
        <f t="shared" si="24"/>
        <v>4.4681767849609312E-3</v>
      </c>
      <c r="S104" s="302">
        <f t="shared" si="24"/>
        <v>4.4681767849609338E-3</v>
      </c>
      <c r="T104" s="302">
        <f t="shared" si="24"/>
        <v>3.1059573661184605E-3</v>
      </c>
      <c r="U104" s="302">
        <f t="shared" si="24"/>
        <v>3.2098655624544425E-3</v>
      </c>
      <c r="V104" s="302">
        <f t="shared" si="24"/>
        <v>3.233825377783479E-3</v>
      </c>
      <c r="W104" s="302">
        <f t="shared" si="24"/>
        <v>3.2824276147659548E-3</v>
      </c>
      <c r="X104" s="302">
        <f t="shared" si="24"/>
        <v>3.3639110437016857E-3</v>
      </c>
      <c r="Y104" s="302">
        <f t="shared" si="24"/>
        <v>3.497143412301259E-3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</v>
      </c>
      <c r="C105" s="301">
        <f t="shared" si="25"/>
        <v>0</v>
      </c>
      <c r="D105" s="301">
        <f t="shared" si="25"/>
        <v>0</v>
      </c>
      <c r="E105" s="301">
        <f t="shared" si="25"/>
        <v>0</v>
      </c>
      <c r="F105" s="301">
        <f t="shared" si="25"/>
        <v>0</v>
      </c>
      <c r="G105" s="301">
        <f t="shared" si="25"/>
        <v>0</v>
      </c>
      <c r="H105" s="301">
        <f t="shared" si="25"/>
        <v>0</v>
      </c>
      <c r="I105" s="301">
        <f t="shared" si="25"/>
        <v>0</v>
      </c>
      <c r="J105" s="301">
        <f t="shared" si="25"/>
        <v>0</v>
      </c>
      <c r="K105" s="301">
        <f t="shared" si="25"/>
        <v>0</v>
      </c>
      <c r="L105" s="301">
        <f t="shared" si="25"/>
        <v>0.2039501020488601</v>
      </c>
      <c r="M105" s="301">
        <f t="shared" si="25"/>
        <v>0.2039501020488601</v>
      </c>
      <c r="N105" s="301">
        <f t="shared" si="25"/>
        <v>0.20395010204886013</v>
      </c>
      <c r="O105" s="301">
        <f t="shared" si="25"/>
        <v>0.20395010204886016</v>
      </c>
      <c r="P105" s="301">
        <f t="shared" si="25"/>
        <v>0.20395010204886013</v>
      </c>
      <c r="Q105" s="301">
        <f t="shared" si="25"/>
        <v>0.20395010204886008</v>
      </c>
      <c r="R105" s="301">
        <f t="shared" si="25"/>
        <v>0.20395010204886013</v>
      </c>
      <c r="S105" s="301">
        <f t="shared" si="25"/>
        <v>0.20395010204886016</v>
      </c>
      <c r="T105" s="301">
        <f t="shared" si="25"/>
        <v>0.1457165601098882</v>
      </c>
      <c r="U105" s="301">
        <f t="shared" si="25"/>
        <v>0.15016911124814497</v>
      </c>
      <c r="V105" s="301">
        <f t="shared" si="25"/>
        <v>0.1512002889107856</v>
      </c>
      <c r="W105" s="301">
        <f t="shared" si="25"/>
        <v>0.15328090984886444</v>
      </c>
      <c r="X105" s="301">
        <f t="shared" si="25"/>
        <v>0.15677075094346341</v>
      </c>
      <c r="Y105" s="301">
        <f t="shared" si="25"/>
        <v>0.16246888666808704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0</v>
      </c>
      <c r="C106" s="302">
        <f t="shared" si="26"/>
        <v>0</v>
      </c>
      <c r="D106" s="302">
        <f t="shared" si="26"/>
        <v>0</v>
      </c>
      <c r="E106" s="302">
        <f t="shared" si="26"/>
        <v>0</v>
      </c>
      <c r="F106" s="302">
        <f t="shared" si="26"/>
        <v>0</v>
      </c>
      <c r="G106" s="302">
        <f t="shared" si="26"/>
        <v>0</v>
      </c>
      <c r="H106" s="302">
        <f t="shared" si="26"/>
        <v>0</v>
      </c>
      <c r="I106" s="302">
        <f t="shared" si="26"/>
        <v>0</v>
      </c>
      <c r="J106" s="302">
        <f t="shared" si="26"/>
        <v>0</v>
      </c>
      <c r="K106" s="302">
        <f t="shared" si="26"/>
        <v>0</v>
      </c>
      <c r="L106" s="302">
        <f t="shared" si="26"/>
        <v>0</v>
      </c>
      <c r="M106" s="302">
        <f t="shared" si="26"/>
        <v>0</v>
      </c>
      <c r="N106" s="302">
        <f t="shared" si="26"/>
        <v>0</v>
      </c>
      <c r="O106" s="302">
        <f t="shared" si="26"/>
        <v>0</v>
      </c>
      <c r="P106" s="302">
        <f t="shared" si="26"/>
        <v>0</v>
      </c>
      <c r="Q106" s="302">
        <f t="shared" si="26"/>
        <v>0</v>
      </c>
      <c r="R106" s="302">
        <f t="shared" si="26"/>
        <v>0</v>
      </c>
      <c r="S106" s="302">
        <f t="shared" si="26"/>
        <v>0</v>
      </c>
      <c r="T106" s="302">
        <f t="shared" si="26"/>
        <v>0</v>
      </c>
      <c r="U106" s="302">
        <f t="shared" si="26"/>
        <v>0</v>
      </c>
      <c r="V106" s="302">
        <f t="shared" si="26"/>
        <v>0</v>
      </c>
      <c r="W106" s="302">
        <f t="shared" si="26"/>
        <v>0</v>
      </c>
      <c r="X106" s="302">
        <f t="shared" si="26"/>
        <v>0</v>
      </c>
      <c r="Y106" s="302">
        <f t="shared" si="26"/>
        <v>0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0</v>
      </c>
      <c r="C107" s="302">
        <f t="shared" si="27"/>
        <v>0</v>
      </c>
      <c r="D107" s="302">
        <f t="shared" si="27"/>
        <v>0</v>
      </c>
      <c r="E107" s="302">
        <f t="shared" si="27"/>
        <v>0</v>
      </c>
      <c r="F107" s="302">
        <f t="shared" si="27"/>
        <v>0</v>
      </c>
      <c r="G107" s="302">
        <f t="shared" si="27"/>
        <v>0</v>
      </c>
      <c r="H107" s="302">
        <f t="shared" si="27"/>
        <v>0</v>
      </c>
      <c r="I107" s="302">
        <f t="shared" si="27"/>
        <v>0</v>
      </c>
      <c r="J107" s="302">
        <f t="shared" si="27"/>
        <v>0</v>
      </c>
      <c r="K107" s="302">
        <f t="shared" si="27"/>
        <v>0</v>
      </c>
      <c r="L107" s="302">
        <f t="shared" si="27"/>
        <v>0</v>
      </c>
      <c r="M107" s="302">
        <f t="shared" si="27"/>
        <v>0</v>
      </c>
      <c r="N107" s="302">
        <f t="shared" si="27"/>
        <v>0</v>
      </c>
      <c r="O107" s="302">
        <f t="shared" si="27"/>
        <v>0</v>
      </c>
      <c r="P107" s="302">
        <f t="shared" si="27"/>
        <v>0</v>
      </c>
      <c r="Q107" s="302">
        <f t="shared" si="27"/>
        <v>0</v>
      </c>
      <c r="R107" s="302">
        <f t="shared" si="27"/>
        <v>0</v>
      </c>
      <c r="S107" s="302">
        <f t="shared" si="27"/>
        <v>0</v>
      </c>
      <c r="T107" s="302">
        <f t="shared" si="27"/>
        <v>3.9450160851796914E-3</v>
      </c>
      <c r="U107" s="302">
        <f t="shared" si="27"/>
        <v>3.6546735855291414E-3</v>
      </c>
      <c r="V107" s="302">
        <f t="shared" si="27"/>
        <v>3.5922045514060531E-3</v>
      </c>
      <c r="W107" s="302">
        <f t="shared" si="27"/>
        <v>3.4543745038967053E-3</v>
      </c>
      <c r="X107" s="302">
        <f t="shared" si="27"/>
        <v>3.2249013353115902E-3</v>
      </c>
      <c r="Y107" s="302">
        <f t="shared" si="27"/>
        <v>2.8416404456488675E-3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0.2039501020488601</v>
      </c>
      <c r="M108" s="302">
        <f t="shared" si="28"/>
        <v>0.2039501020488601</v>
      </c>
      <c r="N108" s="302">
        <f t="shared" si="28"/>
        <v>0.20395010204886013</v>
      </c>
      <c r="O108" s="302">
        <f t="shared" si="28"/>
        <v>0.20395010204886016</v>
      </c>
      <c r="P108" s="302">
        <f t="shared" si="28"/>
        <v>0.20395010204886013</v>
      </c>
      <c r="Q108" s="302">
        <f t="shared" si="28"/>
        <v>0.20395010204886008</v>
      </c>
      <c r="R108" s="302">
        <f t="shared" si="28"/>
        <v>0.20395010204886013</v>
      </c>
      <c r="S108" s="302">
        <f t="shared" si="28"/>
        <v>0.20395010204886016</v>
      </c>
      <c r="T108" s="302">
        <f t="shared" si="28"/>
        <v>0.14177154402470851</v>
      </c>
      <c r="U108" s="302">
        <f t="shared" si="28"/>
        <v>0.14651443766261585</v>
      </c>
      <c r="V108" s="302">
        <f t="shared" si="28"/>
        <v>0.14760808435937955</v>
      </c>
      <c r="W108" s="302">
        <f t="shared" si="28"/>
        <v>0.14982653534496773</v>
      </c>
      <c r="X108" s="302">
        <f t="shared" si="28"/>
        <v>0.15354584960815182</v>
      </c>
      <c r="Y108" s="302">
        <f t="shared" si="28"/>
        <v>0.15962724622243815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0.19812870873134519</v>
      </c>
      <c r="M109" s="235">
        <f t="shared" si="29"/>
        <v>0.19812870873134519</v>
      </c>
      <c r="N109" s="235">
        <f t="shared" si="29"/>
        <v>0.19812870873134525</v>
      </c>
      <c r="O109" s="235">
        <f t="shared" si="29"/>
        <v>0.19812870873134517</v>
      </c>
      <c r="P109" s="235">
        <f t="shared" si="29"/>
        <v>0.19812870873134522</v>
      </c>
      <c r="Q109" s="235">
        <f t="shared" si="29"/>
        <v>0.19812870873134517</v>
      </c>
      <c r="R109" s="235">
        <f t="shared" si="29"/>
        <v>0.19812870873134522</v>
      </c>
      <c r="S109" s="235">
        <f t="shared" si="29"/>
        <v>0.19812870873134525</v>
      </c>
      <c r="T109" s="235">
        <f t="shared" si="29"/>
        <v>0.13772492717721369</v>
      </c>
      <c r="U109" s="235">
        <f t="shared" si="29"/>
        <v>0.14233244334263126</v>
      </c>
      <c r="V109" s="235">
        <f t="shared" si="29"/>
        <v>0.14339487383744998</v>
      </c>
      <c r="W109" s="235">
        <f t="shared" si="29"/>
        <v>0.14555000308103852</v>
      </c>
      <c r="X109" s="235">
        <f t="shared" si="29"/>
        <v>0.1491631561264545</v>
      </c>
      <c r="Y109" s="235">
        <f t="shared" si="29"/>
        <v>0.15507097007882548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</v>
      </c>
      <c r="C113" s="322">
        <f>IF(C$5=0,0,C$5/FBT_fec!C$5)</f>
        <v>0</v>
      </c>
      <c r="D113" s="322">
        <f>IF(D$5=0,0,D$5/FBT_fec!D$5)</f>
        <v>0</v>
      </c>
      <c r="E113" s="322">
        <f>IF(E$5=0,0,E$5/FBT_fec!E$5)</f>
        <v>0</v>
      </c>
      <c r="F113" s="322">
        <f>IF(F$5=0,0,F$5/FBT_fec!F$5)</f>
        <v>0</v>
      </c>
      <c r="G113" s="322">
        <f>IF(G$5=0,0,G$5/FBT_fec!G$5)</f>
        <v>0</v>
      </c>
      <c r="H113" s="322">
        <f>IF(H$5=0,0,H$5/FBT_fec!H$5)</f>
        <v>0</v>
      </c>
      <c r="I113" s="322">
        <f>IF(I$5=0,0,I$5/FBT_fec!I$5)</f>
        <v>0</v>
      </c>
      <c r="J113" s="322">
        <f>IF(J$5=0,0,J$5/FBT_fec!J$5)</f>
        <v>0</v>
      </c>
      <c r="K113" s="322">
        <f>IF(K$5=0,0,K$5/FBT_fec!K$5)</f>
        <v>0</v>
      </c>
      <c r="L113" s="322">
        <f>IF(L$5=0,0,L$5/FBT_fec!L$5)</f>
        <v>0.53484966156348657</v>
      </c>
      <c r="M113" s="322">
        <f>IF(M$5=0,0,M$5/FBT_fec!M$5)</f>
        <v>0.53484966156348657</v>
      </c>
      <c r="N113" s="322">
        <f>IF(N$5=0,0,N$5/FBT_fec!N$5)</f>
        <v>0.53484966156348634</v>
      </c>
      <c r="O113" s="322">
        <f>IF(O$5=0,0,O$5/FBT_fec!O$5)</f>
        <v>0.53484966156348634</v>
      </c>
      <c r="P113" s="322">
        <f>IF(P$5=0,0,P$5/FBT_fec!P$5)</f>
        <v>0.53484966156348646</v>
      </c>
      <c r="Q113" s="322">
        <f>IF(Q$5=0,0,Q$5/FBT_fec!Q$5)</f>
        <v>0.53484966156348657</v>
      </c>
      <c r="R113" s="322">
        <f>IF(R$5=0,0,R$5/FBT_fec!R$5)</f>
        <v>0.53484966156348646</v>
      </c>
      <c r="S113" s="322">
        <f>IF(S$5=0,0,S$5/FBT_fec!S$5)</f>
        <v>0.53484966156348634</v>
      </c>
      <c r="T113" s="322">
        <f>IF(T$5=0,0,T$5/FBT_fec!T$5)</f>
        <v>0.48643356009753769</v>
      </c>
      <c r="U113" s="322">
        <f>IF(U$5=0,0,U$5/FBT_fec!U$5)</f>
        <v>0.48976661008830563</v>
      </c>
      <c r="V113" s="322">
        <f>IF(V$5=0,0,V$5/FBT_fec!V$5)</f>
        <v>0.48853609161385347</v>
      </c>
      <c r="W113" s="322">
        <f>IF(W$5=0,0,W$5/FBT_fec!W$5)</f>
        <v>0.48986577241187396</v>
      </c>
      <c r="X113" s="322">
        <f>IF(X$5=0,0,X$5/FBT_fec!X$5)</f>
        <v>0.49389591178705117</v>
      </c>
      <c r="Y113" s="322">
        <f>IF(Y$5=0,0,Y$5/FBT_fec!Y$5)</f>
        <v>0.49866773151499194</v>
      </c>
      <c r="DA113" s="95"/>
    </row>
    <row r="114" spans="1:105" ht="12" customHeight="1" x14ac:dyDescent="0.25">
      <c r="A114" s="55" t="s">
        <v>91</v>
      </c>
      <c r="B114" s="334">
        <f>IF(B$6=0,0,B$6/FBT_fec!B$6)</f>
        <v>0</v>
      </c>
      <c r="C114" s="334">
        <f>IF(C$6=0,0,C$6/FBT_fec!C$6)</f>
        <v>0</v>
      </c>
      <c r="D114" s="334">
        <f>IF(D$6=0,0,D$6/FBT_fec!D$6)</f>
        <v>0</v>
      </c>
      <c r="E114" s="334">
        <f>IF(E$6=0,0,E$6/FBT_fec!E$6)</f>
        <v>0</v>
      </c>
      <c r="F114" s="334">
        <f>IF(F$6=0,0,F$6/FBT_fec!F$6)</f>
        <v>0</v>
      </c>
      <c r="G114" s="334">
        <f>IF(G$6=0,0,G$6/FBT_fec!G$6)</f>
        <v>0</v>
      </c>
      <c r="H114" s="334">
        <f>IF(H$6=0,0,H$6/FBT_fec!H$6)</f>
        <v>0</v>
      </c>
      <c r="I114" s="334">
        <f>IF(I$6=0,0,I$6/FBT_fec!I$6)</f>
        <v>0</v>
      </c>
      <c r="J114" s="334">
        <f>IF(J$6=0,0,J$6/FBT_fec!J$6)</f>
        <v>0</v>
      </c>
      <c r="K114" s="334">
        <f>IF(K$6=0,0,K$6/FBT_fec!K$6)</f>
        <v>0</v>
      </c>
      <c r="L114" s="334">
        <f>IF(L$6=0,0,L$6/FBT_fec!L$6)</f>
        <v>0.4570244172054081</v>
      </c>
      <c r="M114" s="334">
        <f>IF(M$6=0,0,M$6/FBT_fec!M$6)</f>
        <v>0.4570244172054081</v>
      </c>
      <c r="N114" s="334">
        <f>IF(N$6=0,0,N$6/FBT_fec!N$6)</f>
        <v>0.45702441720540804</v>
      </c>
      <c r="O114" s="334">
        <f>IF(O$6=0,0,O$6/FBT_fec!O$6)</f>
        <v>0.45702441720540804</v>
      </c>
      <c r="P114" s="334">
        <f>IF(P$6=0,0,P$6/FBT_fec!P$6)</f>
        <v>0.45702441720540815</v>
      </c>
      <c r="Q114" s="334">
        <f>IF(Q$6=0,0,Q$6/FBT_fec!Q$6)</f>
        <v>0.4570244172054081</v>
      </c>
      <c r="R114" s="334">
        <f>IF(R$6=0,0,R$6/FBT_fec!R$6)</f>
        <v>0.45702441720540815</v>
      </c>
      <c r="S114" s="334">
        <f>IF(S$6=0,0,S$6/FBT_fec!S$6)</f>
        <v>0.4570244172054081</v>
      </c>
      <c r="T114" s="334">
        <f>IF(T$6=0,0,T$6/FBT_fec!T$6)</f>
        <v>0.45702441720540832</v>
      </c>
      <c r="U114" s="334">
        <f>IF(U$6=0,0,U$6/FBT_fec!U$6)</f>
        <v>0.45702441720540826</v>
      </c>
      <c r="V114" s="334">
        <f>IF(V$6=0,0,V$6/FBT_fec!V$6)</f>
        <v>0.4570244172054081</v>
      </c>
      <c r="W114" s="334">
        <f>IF(W$6=0,0,W$6/FBT_fec!W$6)</f>
        <v>0.45702441720540848</v>
      </c>
      <c r="X114" s="334">
        <f>IF(X$6=0,0,X$6/FBT_fec!X$6)</f>
        <v>0.45702441720540804</v>
      </c>
      <c r="Y114" s="334">
        <f>IF(Y$6=0,0,Y$6/FBT_fec!Y$6)</f>
        <v>0.45702441720540804</v>
      </c>
      <c r="DA114" s="67"/>
    </row>
    <row r="115" spans="1:105" ht="12" customHeight="1" x14ac:dyDescent="0.25">
      <c r="A115" s="173" t="s">
        <v>92</v>
      </c>
      <c r="B115" s="335">
        <f>IF(B$7=0,0,B$7/FBT_fec!B$7)</f>
        <v>0</v>
      </c>
      <c r="C115" s="335">
        <f>IF(C$7=0,0,C$7/FBT_fec!C$7)</f>
        <v>0</v>
      </c>
      <c r="D115" s="335">
        <f>IF(D$7=0,0,D$7/FBT_fec!D$7)</f>
        <v>0</v>
      </c>
      <c r="E115" s="335">
        <f>IF(E$7=0,0,E$7/FBT_fec!E$7)</f>
        <v>0</v>
      </c>
      <c r="F115" s="335">
        <f>IF(F$7=0,0,F$7/FBT_fec!F$7)</f>
        <v>0</v>
      </c>
      <c r="G115" s="335">
        <f>IF(G$7=0,0,G$7/FBT_fec!G$7)</f>
        <v>0</v>
      </c>
      <c r="H115" s="335">
        <f>IF(H$7=0,0,H$7/FBT_fec!H$7)</f>
        <v>0</v>
      </c>
      <c r="I115" s="335">
        <f>IF(I$7=0,0,I$7/FBT_fec!I$7)</f>
        <v>0</v>
      </c>
      <c r="J115" s="335">
        <f>IF(J$7=0,0,J$7/FBT_fec!J$7)</f>
        <v>0</v>
      </c>
      <c r="K115" s="335">
        <f>IF(K$7=0,0,K$7/FBT_fec!K$7)</f>
        <v>0</v>
      </c>
      <c r="L115" s="335">
        <f>IF(L$7=0,0,L$7/FBT_fec!L$7)</f>
        <v>0.11844077000789931</v>
      </c>
      <c r="M115" s="335">
        <f>IF(M$7=0,0,M$7/FBT_fec!M$7)</f>
        <v>0.11844077000789931</v>
      </c>
      <c r="N115" s="335">
        <f>IF(N$7=0,0,N$7/FBT_fec!N$7)</f>
        <v>0.11844077000789933</v>
      </c>
      <c r="O115" s="335">
        <f>IF(O$7=0,0,O$7/FBT_fec!O$7)</f>
        <v>0.11844077000789936</v>
      </c>
      <c r="P115" s="335">
        <f>IF(P$7=0,0,P$7/FBT_fec!P$7)</f>
        <v>0.11844077000789929</v>
      </c>
      <c r="Q115" s="335">
        <f>IF(Q$7=0,0,Q$7/FBT_fec!Q$7)</f>
        <v>0.11844077000789931</v>
      </c>
      <c r="R115" s="335">
        <f>IF(R$7=0,0,R$7/FBT_fec!R$7)</f>
        <v>0.11844077000789929</v>
      </c>
      <c r="S115" s="335">
        <f>IF(S$7=0,0,S$7/FBT_fec!S$7)</f>
        <v>0.11844077000789933</v>
      </c>
      <c r="T115" s="335">
        <f>IF(T$7=0,0,T$7/FBT_fec!T$7)</f>
        <v>0.11844077000789931</v>
      </c>
      <c r="U115" s="335">
        <f>IF(U$7=0,0,U$7/FBT_fec!U$7)</f>
        <v>0.11844077000789928</v>
      </c>
      <c r="V115" s="335">
        <f>IF(V$7=0,0,V$7/FBT_fec!V$7)</f>
        <v>0.11844077000789928</v>
      </c>
      <c r="W115" s="335">
        <f>IF(W$7=0,0,W$7/FBT_fec!W$7)</f>
        <v>0.11844077000789931</v>
      </c>
      <c r="X115" s="335">
        <f>IF(X$7=0,0,X$7/FBT_fec!X$7)</f>
        <v>0.11844077000789931</v>
      </c>
      <c r="Y115" s="335">
        <f>IF(Y$7=0,0,Y$7/FBT_fec!Y$7)</f>
        <v>0.11844077000789933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</v>
      </c>
      <c r="C116" s="335">
        <f>IF(C$8=0,0,C$8/FBT_fec!C$8)</f>
        <v>0</v>
      </c>
      <c r="D116" s="335">
        <f>IF(D$8=0,0,D$8/FBT_fec!D$8)</f>
        <v>0</v>
      </c>
      <c r="E116" s="335">
        <f>IF(E$8=0,0,E$8/FBT_fec!E$8)</f>
        <v>0</v>
      </c>
      <c r="F116" s="335">
        <f>IF(F$8=0,0,F$8/FBT_fec!F$8)</f>
        <v>0</v>
      </c>
      <c r="G116" s="335">
        <f>IF(G$8=0,0,G$8/FBT_fec!G$8)</f>
        <v>0</v>
      </c>
      <c r="H116" s="335">
        <f>IF(H$8=0,0,H$8/FBT_fec!H$8)</f>
        <v>0</v>
      </c>
      <c r="I116" s="335">
        <f>IF(I$8=0,0,I$8/FBT_fec!I$8)</f>
        <v>0</v>
      </c>
      <c r="J116" s="335">
        <f>IF(J$8=0,0,J$8/FBT_fec!J$8)</f>
        <v>0</v>
      </c>
      <c r="K116" s="335">
        <f>IF(K$8=0,0,K$8/FBT_fec!K$8)</f>
        <v>0</v>
      </c>
      <c r="L116" s="335">
        <f>IF(L$8=0,0,L$8/FBT_fec!L$8)</f>
        <v>0.6472595734088773</v>
      </c>
      <c r="M116" s="335">
        <f>IF(M$8=0,0,M$8/FBT_fec!M$8)</f>
        <v>0.6472595734088773</v>
      </c>
      <c r="N116" s="335">
        <f>IF(N$8=0,0,N$8/FBT_fec!N$8)</f>
        <v>0.64725957340887708</v>
      </c>
      <c r="O116" s="335">
        <f>IF(O$8=0,0,O$8/FBT_fec!O$8)</f>
        <v>0.64725957340887696</v>
      </c>
      <c r="P116" s="335">
        <f>IF(P$8=0,0,P$8/FBT_fec!P$8)</f>
        <v>0.64725957340887696</v>
      </c>
      <c r="Q116" s="335">
        <f>IF(Q$8=0,0,Q$8/FBT_fec!Q$8)</f>
        <v>0.64725957340887708</v>
      </c>
      <c r="R116" s="335">
        <f>IF(R$8=0,0,R$8/FBT_fec!R$8)</f>
        <v>0.64725957340887696</v>
      </c>
      <c r="S116" s="335">
        <f>IF(S$8=0,0,S$8/FBT_fec!S$8)</f>
        <v>0.64725957340887719</v>
      </c>
      <c r="T116" s="335">
        <f>IF(T$8=0,0,T$8/FBT_fec!T$8)</f>
        <v>0.64725957340887708</v>
      </c>
      <c r="U116" s="335">
        <f>IF(U$8=0,0,U$8/FBT_fec!U$8)</f>
        <v>0.64725957340887708</v>
      </c>
      <c r="V116" s="335">
        <f>IF(V$8=0,0,V$8/FBT_fec!V$8)</f>
        <v>0.64725957340887708</v>
      </c>
      <c r="W116" s="335">
        <f>IF(W$8=0,0,W$8/FBT_fec!W$8)</f>
        <v>0.6472595734088773</v>
      </c>
      <c r="X116" s="335">
        <f>IF(X$8=0,0,X$8/FBT_fec!X$8)</f>
        <v>0.64725957340887708</v>
      </c>
      <c r="Y116" s="335">
        <f>IF(Y$8=0,0,Y$8/FBT_fec!Y$8)</f>
        <v>0.64725957340887708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</v>
      </c>
      <c r="C117" s="335">
        <f>IF(C$9=0,0,C$9/FBT_fec!C$9)</f>
        <v>0</v>
      </c>
      <c r="D117" s="335">
        <f>IF(D$9=0,0,D$9/FBT_fec!D$9)</f>
        <v>0</v>
      </c>
      <c r="E117" s="335">
        <f>IF(E$9=0,0,E$9/FBT_fec!E$9)</f>
        <v>0</v>
      </c>
      <c r="F117" s="335">
        <f>IF(F$9=0,0,F$9/FBT_fec!F$9)</f>
        <v>0</v>
      </c>
      <c r="G117" s="335">
        <f>IF(G$9=0,0,G$9/FBT_fec!G$9)</f>
        <v>0</v>
      </c>
      <c r="H117" s="335">
        <f>IF(H$9=0,0,H$9/FBT_fec!H$9)</f>
        <v>0</v>
      </c>
      <c r="I117" s="335">
        <f>IF(I$9=0,0,I$9/FBT_fec!I$9)</f>
        <v>0</v>
      </c>
      <c r="J117" s="335">
        <f>IF(J$9=0,0,J$9/FBT_fec!J$9)</f>
        <v>0</v>
      </c>
      <c r="K117" s="335">
        <f>IF(K$9=0,0,K$9/FBT_fec!K$9)</f>
        <v>0</v>
      </c>
      <c r="L117" s="335">
        <f>IF(L$9=0,0,L$9/FBT_fec!L$9)</f>
        <v>0.45742169077708772</v>
      </c>
      <c r="M117" s="335">
        <f>IF(M$9=0,0,M$9/FBT_fec!M$9)</f>
        <v>0.45742169077708772</v>
      </c>
      <c r="N117" s="335">
        <f>IF(N$9=0,0,N$9/FBT_fec!N$9)</f>
        <v>0.45742169077708772</v>
      </c>
      <c r="O117" s="335">
        <f>IF(O$9=0,0,O$9/FBT_fec!O$9)</f>
        <v>0.45742169077708761</v>
      </c>
      <c r="P117" s="335">
        <f>IF(P$9=0,0,P$9/FBT_fec!P$9)</f>
        <v>0.45742169077708777</v>
      </c>
      <c r="Q117" s="335">
        <f>IF(Q$9=0,0,Q$9/FBT_fec!Q$9)</f>
        <v>0.45742169077708761</v>
      </c>
      <c r="R117" s="335">
        <f>IF(R$9=0,0,R$9/FBT_fec!R$9)</f>
        <v>0.45742169077708777</v>
      </c>
      <c r="S117" s="335">
        <f>IF(S$9=0,0,S$9/FBT_fec!S$9)</f>
        <v>0.45742169077708777</v>
      </c>
      <c r="T117" s="335">
        <f>IF(T$9=0,0,T$9/FBT_fec!T$9)</f>
        <v>0.45742169077708777</v>
      </c>
      <c r="U117" s="335">
        <f>IF(U$9=0,0,U$9/FBT_fec!U$9)</f>
        <v>0.45742169077708783</v>
      </c>
      <c r="V117" s="335">
        <f>IF(V$9=0,0,V$9/FBT_fec!V$9)</f>
        <v>0.45742169077708772</v>
      </c>
      <c r="W117" s="335">
        <f>IF(W$9=0,0,W$9/FBT_fec!W$9)</f>
        <v>0.45742169077708766</v>
      </c>
      <c r="X117" s="335">
        <f>IF(X$9=0,0,X$9/FBT_fec!X$9)</f>
        <v>0.45742169077708777</v>
      </c>
      <c r="Y117" s="335">
        <f>IF(Y$9=0,0,Y$9/FBT_fec!Y$9)</f>
        <v>0.45742169077708777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</v>
      </c>
      <c r="C118" s="336">
        <f>IF(C$10=0,0,C$10/FBT_fec!C$10)</f>
        <v>0</v>
      </c>
      <c r="D118" s="336">
        <f>IF(D$10=0,0,D$10/FBT_fec!D$10)</f>
        <v>0</v>
      </c>
      <c r="E118" s="336">
        <f>IF(E$10=0,0,E$10/FBT_fec!E$10)</f>
        <v>0</v>
      </c>
      <c r="F118" s="336">
        <f>IF(F$10=0,0,F$10/FBT_fec!F$10)</f>
        <v>0</v>
      </c>
      <c r="G118" s="336">
        <f>IF(G$10=0,0,G$10/FBT_fec!G$10)</f>
        <v>0</v>
      </c>
      <c r="H118" s="336">
        <f>IF(H$10=0,0,H$10/FBT_fec!H$10)</f>
        <v>0</v>
      </c>
      <c r="I118" s="336">
        <f>IF(I$10=0,0,I$10/FBT_fec!I$10)</f>
        <v>0</v>
      </c>
      <c r="J118" s="336">
        <f>IF(J$10=0,0,J$10/FBT_fec!J$10)</f>
        <v>0</v>
      </c>
      <c r="K118" s="336">
        <f>IF(K$10=0,0,K$10/FBT_fec!K$10)</f>
        <v>0</v>
      </c>
      <c r="L118" s="336">
        <f>IF(L$10=0,0,L$10/FBT_fec!L$10)</f>
        <v>0.80187024176388388</v>
      </c>
      <c r="M118" s="336">
        <f>IF(M$10=0,0,M$10/FBT_fec!M$10)</f>
        <v>0.80187024176388388</v>
      </c>
      <c r="N118" s="336">
        <f>IF(N$10=0,0,N$10/FBT_fec!N$10)</f>
        <v>0.80187024176388366</v>
      </c>
      <c r="O118" s="336">
        <f>IF(O$10=0,0,O$10/FBT_fec!O$10)</f>
        <v>0.80187024176388333</v>
      </c>
      <c r="P118" s="336">
        <f>IF(P$10=0,0,P$10/FBT_fec!P$10)</f>
        <v>0.80187024176388366</v>
      </c>
      <c r="Q118" s="336">
        <f>IF(Q$10=0,0,Q$10/FBT_fec!Q$10)</f>
        <v>0.80187024176388377</v>
      </c>
      <c r="R118" s="336">
        <f>IF(R$10=0,0,R$10/FBT_fec!R$10)</f>
        <v>0.80187024176388366</v>
      </c>
      <c r="S118" s="336">
        <f>IF(S$10=0,0,S$10/FBT_fec!S$10)</f>
        <v>0.80187024176388366</v>
      </c>
      <c r="T118" s="336">
        <f>IF(T$10=0,0,T$10/FBT_fec!T$10)</f>
        <v>0.78448119972614561</v>
      </c>
      <c r="U118" s="336">
        <f>IF(U$10=0,0,U$10/FBT_fec!U$10)</f>
        <v>0.79136753338001231</v>
      </c>
      <c r="V118" s="336">
        <f>IF(V$10=0,0,V$10/FBT_fec!V$10)</f>
        <v>0.79217100058490852</v>
      </c>
      <c r="W118" s="336">
        <f>IF(W$10=0,0,W$10/FBT_fec!W$10)</f>
        <v>0.79444316061619868</v>
      </c>
      <c r="X118" s="336">
        <f>IF(X$10=0,0,X$10/FBT_fec!X$10)</f>
        <v>0.79679135450239524</v>
      </c>
      <c r="Y118" s="336">
        <f>IF(Y$10=0,0,Y$10/FBT_fec!Y$10)</f>
        <v>0.79963711926841241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</v>
      </c>
      <c r="C119" s="349">
        <f>IF(C$16=0,0,C$16/FBT_fec!C$16)</f>
        <v>0</v>
      </c>
      <c r="D119" s="349">
        <f>IF(D$16=0,0,D$16/FBT_fec!D$16)</f>
        <v>0</v>
      </c>
      <c r="E119" s="349">
        <f>IF(E$16=0,0,E$16/FBT_fec!E$16)</f>
        <v>0</v>
      </c>
      <c r="F119" s="349">
        <f>IF(F$16=0,0,F$16/FBT_fec!F$16)</f>
        <v>0</v>
      </c>
      <c r="G119" s="349">
        <f>IF(G$16=0,0,G$16/FBT_fec!G$16)</f>
        <v>0</v>
      </c>
      <c r="H119" s="349">
        <f>IF(H$16=0,0,H$16/FBT_fec!H$16)</f>
        <v>0</v>
      </c>
      <c r="I119" s="349">
        <f>IF(I$16=0,0,I$16/FBT_fec!I$16)</f>
        <v>0</v>
      </c>
      <c r="J119" s="349">
        <f>IF(J$16=0,0,J$16/FBT_fec!J$16)</f>
        <v>0</v>
      </c>
      <c r="K119" s="349">
        <f>IF(K$16=0,0,K$16/FBT_fec!K$16)</f>
        <v>0</v>
      </c>
      <c r="L119" s="349">
        <f>IF(L$16=0,0,L$16/FBT_fec!L$16)</f>
        <v>0.63369641416506883</v>
      </c>
      <c r="M119" s="349">
        <f>IF(M$16=0,0,M$16/FBT_fec!M$16)</f>
        <v>0.63369641416506883</v>
      </c>
      <c r="N119" s="349">
        <f>IF(N$16=0,0,N$16/FBT_fec!N$16)</f>
        <v>0.63369641416506894</v>
      </c>
      <c r="O119" s="349">
        <f>IF(O$16=0,0,O$16/FBT_fec!O$16)</f>
        <v>0.63369641416506872</v>
      </c>
      <c r="P119" s="349">
        <f>IF(P$16=0,0,P$16/FBT_fec!P$16)</f>
        <v>0.63369641416506872</v>
      </c>
      <c r="Q119" s="349">
        <f>IF(Q$16=0,0,Q$16/FBT_fec!Q$16)</f>
        <v>0.63369641416506872</v>
      </c>
      <c r="R119" s="349">
        <f>IF(R$16=0,0,R$16/FBT_fec!R$16)</f>
        <v>0.63369641416506872</v>
      </c>
      <c r="S119" s="349">
        <f>IF(S$16=0,0,S$16/FBT_fec!S$16)</f>
        <v>0.63369641416506894</v>
      </c>
      <c r="T119" s="349">
        <f>IF(T$16=0,0,T$16/FBT_fec!T$16)</f>
        <v>0.6144356948224341</v>
      </c>
      <c r="U119" s="349">
        <f>IF(U$16=0,0,U$16/FBT_fec!U$16)</f>
        <v>0.61947778452090496</v>
      </c>
      <c r="V119" s="349">
        <f>IF(V$16=0,0,V$16/FBT_fec!V$16)</f>
        <v>0.61966426159134835</v>
      </c>
      <c r="W119" s="349">
        <f>IF(W$16=0,0,W$16/FBT_fec!W$16)</f>
        <v>0.62154137292115852</v>
      </c>
      <c r="X119" s="349">
        <f>IF(X$16=0,0,X$16/FBT_fec!X$16)</f>
        <v>0.6247540346392052</v>
      </c>
      <c r="Y119" s="349">
        <f>IF(Y$16=0,0,Y$16/FBT_fec!Y$16)</f>
        <v>0.62822258940443831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</v>
      </c>
      <c r="C120" s="349">
        <f>IF(C$25=0,0,C$25/FBT_fec!C$25)</f>
        <v>0</v>
      </c>
      <c r="D120" s="349">
        <f>IF(D$25=0,0,D$25/FBT_fec!D$25)</f>
        <v>0</v>
      </c>
      <c r="E120" s="349">
        <f>IF(E$25=0,0,E$25/FBT_fec!E$25)</f>
        <v>0</v>
      </c>
      <c r="F120" s="349">
        <f>IF(F$25=0,0,F$25/FBT_fec!F$25)</f>
        <v>0</v>
      </c>
      <c r="G120" s="349">
        <f>IF(G$25=0,0,G$25/FBT_fec!G$25)</f>
        <v>0</v>
      </c>
      <c r="H120" s="349">
        <f>IF(H$25=0,0,H$25/FBT_fec!H$25)</f>
        <v>0</v>
      </c>
      <c r="I120" s="349">
        <f>IF(I$25=0,0,I$25/FBT_fec!I$25)</f>
        <v>0</v>
      </c>
      <c r="J120" s="349">
        <f>IF(J$25=0,0,J$25/FBT_fec!J$25)</f>
        <v>0</v>
      </c>
      <c r="K120" s="349">
        <f>IF(K$25=0,0,K$25/FBT_fec!K$25)</f>
        <v>0</v>
      </c>
      <c r="L120" s="349">
        <f>IF(L$25=0,0,L$25/FBT_fec!L$25)</f>
        <v>0.34565258954458306</v>
      </c>
      <c r="M120" s="349">
        <f>IF(M$25=0,0,M$25/FBT_fec!M$25)</f>
        <v>0.34565258954458306</v>
      </c>
      <c r="N120" s="349">
        <f>IF(N$25=0,0,N$25/FBT_fec!N$25)</f>
        <v>0.34565258954458311</v>
      </c>
      <c r="O120" s="349">
        <f>IF(O$25=0,0,O$25/FBT_fec!O$25)</f>
        <v>0.34565258954458289</v>
      </c>
      <c r="P120" s="349">
        <f>IF(P$25=0,0,P$25/FBT_fec!P$25)</f>
        <v>0.34565258954458294</v>
      </c>
      <c r="Q120" s="349">
        <f>IF(Q$25=0,0,Q$25/FBT_fec!Q$25)</f>
        <v>0.345652589544583</v>
      </c>
      <c r="R120" s="349">
        <f>IF(R$25=0,0,R$25/FBT_fec!R$25)</f>
        <v>0.34565258954458294</v>
      </c>
      <c r="S120" s="349">
        <f>IF(S$25=0,0,S$25/FBT_fec!S$25)</f>
        <v>0.34565258954458294</v>
      </c>
      <c r="T120" s="349">
        <f>IF(T$25=0,0,T$25/FBT_fec!T$25)</f>
        <v>0.3351467426304186</v>
      </c>
      <c r="U120" s="349">
        <f>IF(U$25=0,0,U$25/FBT_fec!U$25)</f>
        <v>0.33789697337503904</v>
      </c>
      <c r="V120" s="349">
        <f>IF(V$25=0,0,V$25/FBT_fec!V$25)</f>
        <v>0.33799868814073547</v>
      </c>
      <c r="W120" s="349">
        <f>IF(W$25=0,0,W$25/FBT_fec!W$25)</f>
        <v>0.33902256704790462</v>
      </c>
      <c r="X120" s="349">
        <f>IF(X$25=0,0,X$25/FBT_fec!X$25)</f>
        <v>0.34077492798502107</v>
      </c>
      <c r="Y120" s="349">
        <f>IF(Y$25=0,0,Y$25/FBT_fec!Y$25)</f>
        <v>0.34266686694787557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</v>
      </c>
      <c r="C121" s="349">
        <f>IF(C$34=0,0,C$34/FBT_fec!C$34)</f>
        <v>0</v>
      </c>
      <c r="D121" s="349">
        <f>IF(D$34=0,0,D$34/FBT_fec!D$34)</f>
        <v>0</v>
      </c>
      <c r="E121" s="349">
        <f>IF(E$34=0,0,E$34/FBT_fec!E$34)</f>
        <v>0</v>
      </c>
      <c r="F121" s="349">
        <f>IF(F$34=0,0,F$34/FBT_fec!F$34)</f>
        <v>0</v>
      </c>
      <c r="G121" s="349">
        <f>IF(G$34=0,0,G$34/FBT_fec!G$34)</f>
        <v>0</v>
      </c>
      <c r="H121" s="349">
        <f>IF(H$34=0,0,H$34/FBT_fec!H$34)</f>
        <v>0</v>
      </c>
      <c r="I121" s="349">
        <f>IF(I$34=0,0,I$34/FBT_fec!I$34)</f>
        <v>0</v>
      </c>
      <c r="J121" s="349">
        <f>IF(J$34=0,0,J$34/FBT_fec!J$34)</f>
        <v>0</v>
      </c>
      <c r="K121" s="349">
        <f>IF(K$34=0,0,K$34/FBT_fec!K$34)</f>
        <v>0</v>
      </c>
      <c r="L121" s="349">
        <f>IF(L$34=0,0,L$34/FBT_fec!L$34)</f>
        <v>0</v>
      </c>
      <c r="M121" s="349">
        <f>IF(M$34=0,0,M$34/FBT_fec!M$34)</f>
        <v>0</v>
      </c>
      <c r="N121" s="349">
        <f>IF(N$34=0,0,N$34/FBT_fec!N$34)</f>
        <v>0</v>
      </c>
      <c r="O121" s="349">
        <f>IF(O$34=0,0,O$34/FBT_fec!O$34)</f>
        <v>0</v>
      </c>
      <c r="P121" s="349">
        <f>IF(P$34=0,0,P$34/FBT_fec!P$34)</f>
        <v>0</v>
      </c>
      <c r="Q121" s="349">
        <f>IF(Q$34=0,0,Q$34/FBT_fec!Q$34)</f>
        <v>0</v>
      </c>
      <c r="R121" s="349">
        <f>IF(R$34=0,0,R$34/FBT_fec!R$34)</f>
        <v>0</v>
      </c>
      <c r="S121" s="349">
        <f>IF(S$34=0,0,S$34/FBT_fec!S$34)</f>
        <v>0</v>
      </c>
      <c r="T121" s="349">
        <f>IF(T$34=0,0,T$34/FBT_fec!T$34)</f>
        <v>0.42841761374342469</v>
      </c>
      <c r="U121" s="349">
        <f>IF(U$34=0,0,U$34/FBT_fec!U$34)</f>
        <v>0.42712774168260997</v>
      </c>
      <c r="V121" s="349">
        <f>IF(V$34=0,0,V$34/FBT_fec!V$34)</f>
        <v>0.42255312648331972</v>
      </c>
      <c r="W121" s="349">
        <f>IF(W$34=0,0,W$34/FBT_fec!W$34)</f>
        <v>0.42120454557124398</v>
      </c>
      <c r="X121" s="349">
        <f>IF(X$34=0,0,X$34/FBT_fec!X$34)</f>
        <v>0.42350255720137087</v>
      </c>
      <c r="Y121" s="349">
        <f>IF(Y$34=0,0,Y$34/FBT_fec!Y$34)</f>
        <v>0.42265942883819041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</v>
      </c>
      <c r="C122" s="349">
        <f>IF(C$45=0,0,C$45/FBT_fec!C$45)</f>
        <v>0</v>
      </c>
      <c r="D122" s="349">
        <f>IF(D$45=0,0,D$45/FBT_fec!D$45)</f>
        <v>0</v>
      </c>
      <c r="E122" s="349">
        <f>IF(E$45=0,0,E$45/FBT_fec!E$45)</f>
        <v>0</v>
      </c>
      <c r="F122" s="349">
        <f>IF(F$45=0,0,F$45/FBT_fec!F$45)</f>
        <v>0</v>
      </c>
      <c r="G122" s="349">
        <f>IF(G$45=0,0,G$45/FBT_fec!G$45)</f>
        <v>0</v>
      </c>
      <c r="H122" s="349">
        <f>IF(H$45=0,0,H$45/FBT_fec!H$45)</f>
        <v>0</v>
      </c>
      <c r="I122" s="349">
        <f>IF(I$45=0,0,I$45/FBT_fec!I$45)</f>
        <v>0</v>
      </c>
      <c r="J122" s="349">
        <f>IF(J$45=0,0,J$45/FBT_fec!J$45)</f>
        <v>0</v>
      </c>
      <c r="K122" s="349">
        <f>IF(K$45=0,0,K$45/FBT_fec!K$45)</f>
        <v>0</v>
      </c>
      <c r="L122" s="349">
        <f>IF(L$45=0,0,L$45/FBT_fec!L$45)</f>
        <v>0.382379831867177</v>
      </c>
      <c r="M122" s="349">
        <f>IF(M$45=0,0,M$45/FBT_fec!M$45)</f>
        <v>0.382379831867177</v>
      </c>
      <c r="N122" s="349">
        <f>IF(N$45=0,0,N$45/FBT_fec!N$45)</f>
        <v>0.38237983186717706</v>
      </c>
      <c r="O122" s="349">
        <f>IF(O$45=0,0,O$45/FBT_fec!O$45)</f>
        <v>0.38237983186717689</v>
      </c>
      <c r="P122" s="349">
        <f>IF(P$45=0,0,P$45/FBT_fec!P$45)</f>
        <v>0.382379831867177</v>
      </c>
      <c r="Q122" s="349">
        <f>IF(Q$45=0,0,Q$45/FBT_fec!Q$45)</f>
        <v>0.38237983186717706</v>
      </c>
      <c r="R122" s="349">
        <f>IF(R$45=0,0,R$45/FBT_fec!R$45)</f>
        <v>0.382379831867177</v>
      </c>
      <c r="S122" s="349">
        <f>IF(S$45=0,0,S$45/FBT_fec!S$45)</f>
        <v>0.38237983186717706</v>
      </c>
      <c r="T122" s="349">
        <f>IF(T$45=0,0,T$45/FBT_fec!T$45)</f>
        <v>0.38379190109248085</v>
      </c>
      <c r="U122" s="349">
        <f>IF(U$45=0,0,U$45/FBT_fec!U$45)</f>
        <v>0.38331642202248517</v>
      </c>
      <c r="V122" s="349">
        <f>IF(V$45=0,0,V$45/FBT_fec!V$45)</f>
        <v>0.3807936173811598</v>
      </c>
      <c r="W122" s="349">
        <f>IF(W$45=0,0,W$45/FBT_fec!W$45)</f>
        <v>0.3802201993194621</v>
      </c>
      <c r="X122" s="349">
        <f>IF(X$45=0,0,X$45/FBT_fec!X$45)</f>
        <v>0.38160767837055742</v>
      </c>
      <c r="Y122" s="349">
        <f>IF(Y$45=0,0,Y$45/FBT_fec!Y$45)</f>
        <v>0.38150412501523279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</v>
      </c>
      <c r="C123" s="349">
        <f>IF(C$66=0,0,C$66/FBT_fec!C$66)</f>
        <v>0</v>
      </c>
      <c r="D123" s="349">
        <f>IF(D$66=0,0,D$66/FBT_fec!D$66)</f>
        <v>0</v>
      </c>
      <c r="E123" s="349">
        <f>IF(E$66=0,0,E$66/FBT_fec!E$66)</f>
        <v>0</v>
      </c>
      <c r="F123" s="349">
        <f>IF(F$66=0,0,F$66/FBT_fec!F$66)</f>
        <v>0</v>
      </c>
      <c r="G123" s="349">
        <f>IF(G$66=0,0,G$66/FBT_fec!G$66)</f>
        <v>0</v>
      </c>
      <c r="H123" s="349">
        <f>IF(H$66=0,0,H$66/FBT_fec!H$66)</f>
        <v>0</v>
      </c>
      <c r="I123" s="349">
        <f>IF(I$66=0,0,I$66/FBT_fec!I$66)</f>
        <v>0</v>
      </c>
      <c r="J123" s="349">
        <f>IF(J$66=0,0,J$66/FBT_fec!J$66)</f>
        <v>0</v>
      </c>
      <c r="K123" s="349">
        <f>IF(K$66=0,0,K$66/FBT_fec!K$66)</f>
        <v>0</v>
      </c>
      <c r="L123" s="349">
        <f>IF(L$66=0,0,L$66/FBT_fec!L$66)</f>
        <v>0.70051069420308132</v>
      </c>
      <c r="M123" s="349">
        <f>IF(M$66=0,0,M$66/FBT_fec!M$66)</f>
        <v>0.70051069420308132</v>
      </c>
      <c r="N123" s="349">
        <f>IF(N$66=0,0,N$66/FBT_fec!N$66)</f>
        <v>0.70051069420308132</v>
      </c>
      <c r="O123" s="349">
        <f>IF(O$66=0,0,O$66/FBT_fec!O$66)</f>
        <v>0.70051069420308121</v>
      </c>
      <c r="P123" s="349">
        <f>IF(P$66=0,0,P$66/FBT_fec!P$66)</f>
        <v>0.70051069420308121</v>
      </c>
      <c r="Q123" s="349">
        <f>IF(Q$66=0,0,Q$66/FBT_fec!Q$66)</f>
        <v>0.70051069420308121</v>
      </c>
      <c r="R123" s="349">
        <f>IF(R$66=0,0,R$66/FBT_fec!R$66)</f>
        <v>0.70051069420308121</v>
      </c>
      <c r="S123" s="349">
        <f>IF(S$66=0,0,S$66/FBT_fec!S$66)</f>
        <v>0.70051069420308121</v>
      </c>
      <c r="T123" s="349">
        <f>IF(T$66=0,0,T$66/FBT_fec!T$66)</f>
        <v>0.68712558932564116</v>
      </c>
      <c r="U123" s="349">
        <f>IF(U$66=0,0,U$66/FBT_fec!U$66)</f>
        <v>0.68836958253275038</v>
      </c>
      <c r="V123" s="349">
        <f>IF(V$66=0,0,V$66/FBT_fec!V$66)</f>
        <v>0.68835341501498482</v>
      </c>
      <c r="W123" s="349">
        <f>IF(W$66=0,0,W$66/FBT_fec!W$66)</f>
        <v>0.68888303999919898</v>
      </c>
      <c r="X123" s="349">
        <f>IF(X$66=0,0,X$66/FBT_fec!X$66)</f>
        <v>0.69001438391496073</v>
      </c>
      <c r="Y123" s="349">
        <f>IF(Y$66=0,0,Y$66/FBT_fec!Y$66)</f>
        <v>0.69152468513954013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</v>
      </c>
      <c r="C124" s="337">
        <f>IF(C$80=0,0,C$80/FBT_fec!C$80)</f>
        <v>0</v>
      </c>
      <c r="D124" s="337">
        <f>IF(D$80=0,0,D$80/FBT_fec!D$80)</f>
        <v>0</v>
      </c>
      <c r="E124" s="337">
        <f>IF(E$80=0,0,E$80/FBT_fec!E$80)</f>
        <v>0</v>
      </c>
      <c r="F124" s="337">
        <f>IF(F$80=0,0,F$80/FBT_fec!F$80)</f>
        <v>0</v>
      </c>
      <c r="G124" s="337">
        <f>IF(G$80=0,0,G$80/FBT_fec!G$80)</f>
        <v>0</v>
      </c>
      <c r="H124" s="337">
        <f>IF(H$80=0,0,H$80/FBT_fec!H$80)</f>
        <v>0</v>
      </c>
      <c r="I124" s="337">
        <f>IF(I$80=0,0,I$80/FBT_fec!I$80)</f>
        <v>0</v>
      </c>
      <c r="J124" s="337">
        <f>IF(J$80=0,0,J$80/FBT_fec!J$80)</f>
        <v>0</v>
      </c>
      <c r="K124" s="337">
        <f>IF(K$80=0,0,K$80/FBT_fec!K$80)</f>
        <v>0</v>
      </c>
      <c r="L124" s="337">
        <f>IF(L$80=0,0,L$80/FBT_fec!L$80)</f>
        <v>0.49649513506014292</v>
      </c>
      <c r="M124" s="337">
        <f>IF(M$80=0,0,M$80/FBT_fec!M$80)</f>
        <v>0.49649513506014292</v>
      </c>
      <c r="N124" s="337">
        <f>IF(N$80=0,0,N$80/FBT_fec!N$80)</f>
        <v>0.49649513506014314</v>
      </c>
      <c r="O124" s="337">
        <f>IF(O$80=0,0,O$80/FBT_fec!O$80)</f>
        <v>0.49649513506014287</v>
      </c>
      <c r="P124" s="337">
        <f>IF(P$80=0,0,P$80/FBT_fec!P$80)</f>
        <v>0.49649513506014309</v>
      </c>
      <c r="Q124" s="337">
        <f>IF(Q$80=0,0,Q$80/FBT_fec!Q$80)</f>
        <v>0.49649513506014292</v>
      </c>
      <c r="R124" s="337">
        <f>IF(R$80=0,0,R$80/FBT_fec!R$80)</f>
        <v>0.49649513506014309</v>
      </c>
      <c r="S124" s="337">
        <f>IF(S$80=0,0,S$80/FBT_fec!S$80)</f>
        <v>0.49649513506014309</v>
      </c>
      <c r="T124" s="337">
        <f>IF(T$80=0,0,T$80/FBT_fec!T$80)</f>
        <v>0.49649513506014314</v>
      </c>
      <c r="U124" s="337">
        <f>IF(U$80=0,0,U$80/FBT_fec!U$80)</f>
        <v>0.49649513506014309</v>
      </c>
      <c r="V124" s="337">
        <f>IF(V$80=0,0,V$80/FBT_fec!V$80)</f>
        <v>0.49649513506014298</v>
      </c>
      <c r="W124" s="337">
        <f>IF(W$80=0,0,W$80/FBT_fec!W$80)</f>
        <v>0.49649513506014309</v>
      </c>
      <c r="X124" s="337">
        <f>IF(X$80=0,0,X$80/FBT_fec!X$80)</f>
        <v>0.49649513506014298</v>
      </c>
      <c r="Y124" s="337">
        <f>IF(Y$80=0,0,Y$80/FBT_fec!Y$80)</f>
        <v>0.49649513506014314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MT: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13.62017736235955</v>
      </c>
      <c r="U5" s="223">
        <v>11.52690840167649</v>
      </c>
      <c r="V5" s="223">
        <v>11.584638721811899</v>
      </c>
      <c r="W5" s="223">
        <v>11.586656522321411</v>
      </c>
      <c r="X5" s="223">
        <v>10.603346401537211</v>
      </c>
      <c r="Y5" s="223">
        <v>9.0528865223441493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7.1421939401473039E-2</v>
      </c>
      <c r="U10" s="260">
        <v>4.2438987668220539E-2</v>
      </c>
      <c r="V10" s="260">
        <v>3.9573635600148198E-2</v>
      </c>
      <c r="W10" s="260">
        <v>3.2477911748021282E-2</v>
      </c>
      <c r="X10" s="260">
        <v>2.313837047052536E-2</v>
      </c>
      <c r="Y10" s="260">
        <v>1.071312183128122E-2</v>
      </c>
      <c r="DA10" s="68" t="s">
        <v>2305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7.1421939401473039E-2</v>
      </c>
      <c r="U11" s="226">
        <v>4.2438987668220539E-2</v>
      </c>
      <c r="V11" s="226">
        <v>3.9573635600148198E-2</v>
      </c>
      <c r="W11" s="226">
        <v>3.2477911748021282E-2</v>
      </c>
      <c r="X11" s="226">
        <v>2.313837047052536E-2</v>
      </c>
      <c r="Y11" s="226">
        <v>1.071312183128122E-2</v>
      </c>
      <c r="DA11" s="69" t="s">
        <v>2306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</v>
      </c>
      <c r="M16" s="261">
        <f t="shared" si="0"/>
        <v>0</v>
      </c>
      <c r="N16" s="261">
        <f t="shared" si="0"/>
        <v>0</v>
      </c>
      <c r="O16" s="261">
        <f t="shared" si="0"/>
        <v>0</v>
      </c>
      <c r="P16" s="261">
        <f t="shared" si="0"/>
        <v>0</v>
      </c>
      <c r="Q16" s="261">
        <f t="shared" si="0"/>
        <v>0</v>
      </c>
      <c r="R16" s="261">
        <f t="shared" si="0"/>
        <v>0</v>
      </c>
      <c r="S16" s="261">
        <f t="shared" si="0"/>
        <v>0</v>
      </c>
      <c r="T16" s="261">
        <f t="shared" si="0"/>
        <v>0.30453909190642109</v>
      </c>
      <c r="U16" s="261">
        <f t="shared" si="0"/>
        <v>0.21507182656182461</v>
      </c>
      <c r="V16" s="261">
        <f t="shared" si="0"/>
        <v>0.21100068231826791</v>
      </c>
      <c r="W16" s="261">
        <f t="shared" si="0"/>
        <v>0.19308076106536601</v>
      </c>
      <c r="X16" s="261">
        <f t="shared" si="0"/>
        <v>0.14832630079199</v>
      </c>
      <c r="Y16" s="261">
        <f t="shared" si="0"/>
        <v>9.4092034507337691E-2</v>
      </c>
      <c r="DA16" s="70"/>
    </row>
    <row r="17" spans="1:105" ht="12" customHeight="1" x14ac:dyDescent="0.25">
      <c r="A17" s="60" t="s">
        <v>2148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0.30453909190642109</v>
      </c>
      <c r="U17" s="329">
        <v>0.21507182656182461</v>
      </c>
      <c r="V17" s="329">
        <v>0.21100068231826791</v>
      </c>
      <c r="W17" s="329">
        <v>0.19308076106536601</v>
      </c>
      <c r="X17" s="329">
        <v>0.14832630079199</v>
      </c>
      <c r="Y17" s="329">
        <v>9.4092034507337691E-2</v>
      </c>
      <c r="DA17" s="72" t="s">
        <v>2311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2312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6.9027170795826251E-2</v>
      </c>
      <c r="U19" s="230">
        <v>6.0663012533150693E-2</v>
      </c>
      <c r="V19" s="230">
        <v>4.5464572635821952E-2</v>
      </c>
      <c r="W19" s="230">
        <v>4.4284705142060683E-2</v>
      </c>
      <c r="X19" s="230">
        <v>4.3539944236356168E-2</v>
      </c>
      <c r="Y19" s="230">
        <v>3.3707878018424703E-2</v>
      </c>
      <c r="DA19" s="71" t="s">
        <v>2313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0.19083745914389511</v>
      </c>
      <c r="U20" s="230">
        <v>0.1114478354831293</v>
      </c>
      <c r="V20" s="230">
        <v>0.1035756767481178</v>
      </c>
      <c r="W20" s="230">
        <v>8.4436316753803711E-2</v>
      </c>
      <c r="X20" s="230">
        <v>6.0559041941468182E-2</v>
      </c>
      <c r="Y20" s="230">
        <v>2.8005411921109089E-2</v>
      </c>
      <c r="DA20" s="71" t="s">
        <v>2314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4.4674461966699747E-2</v>
      </c>
      <c r="U21" s="230">
        <v>4.2960978545544523E-2</v>
      </c>
      <c r="V21" s="230">
        <v>6.1960432934328152E-2</v>
      </c>
      <c r="W21" s="230">
        <v>6.4359739169501648E-2</v>
      </c>
      <c r="X21" s="230">
        <v>4.4227314614165673E-2</v>
      </c>
      <c r="Y21" s="230">
        <v>3.2378744567803902E-2</v>
      </c>
      <c r="DA21" s="71" t="s">
        <v>2315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0</v>
      </c>
      <c r="C25" s="261">
        <f t="shared" si="1"/>
        <v>0</v>
      </c>
      <c r="D25" s="261">
        <f t="shared" si="1"/>
        <v>0</v>
      </c>
      <c r="E25" s="261">
        <f t="shared" si="1"/>
        <v>0</v>
      </c>
      <c r="F25" s="261">
        <f t="shared" si="1"/>
        <v>0</v>
      </c>
      <c r="G25" s="261">
        <f t="shared" si="1"/>
        <v>0</v>
      </c>
      <c r="H25" s="261">
        <f t="shared" si="1"/>
        <v>0</v>
      </c>
      <c r="I25" s="261">
        <f t="shared" si="1"/>
        <v>0</v>
      </c>
      <c r="J25" s="261">
        <f t="shared" si="1"/>
        <v>0</v>
      </c>
      <c r="K25" s="261">
        <f t="shared" si="1"/>
        <v>0</v>
      </c>
      <c r="L25" s="261">
        <f t="shared" si="1"/>
        <v>0</v>
      </c>
      <c r="M25" s="261">
        <f t="shared" si="1"/>
        <v>0</v>
      </c>
      <c r="N25" s="261">
        <f t="shared" si="1"/>
        <v>0</v>
      </c>
      <c r="O25" s="261">
        <f t="shared" si="1"/>
        <v>0</v>
      </c>
      <c r="P25" s="261">
        <f t="shared" si="1"/>
        <v>0</v>
      </c>
      <c r="Q25" s="261">
        <f t="shared" si="1"/>
        <v>0</v>
      </c>
      <c r="R25" s="261">
        <f t="shared" si="1"/>
        <v>0</v>
      </c>
      <c r="S25" s="261">
        <f t="shared" si="1"/>
        <v>0</v>
      </c>
      <c r="T25" s="261">
        <f t="shared" si="1"/>
        <v>0.25378257658868419</v>
      </c>
      <c r="U25" s="261">
        <f t="shared" si="1"/>
        <v>0.17922652213485379</v>
      </c>
      <c r="V25" s="261">
        <f t="shared" si="1"/>
        <v>0.17583390193188991</v>
      </c>
      <c r="W25" s="261">
        <f t="shared" si="1"/>
        <v>0.1609006342211384</v>
      </c>
      <c r="X25" s="261">
        <f t="shared" si="1"/>
        <v>0.1236052506599917</v>
      </c>
      <c r="Y25" s="261">
        <f t="shared" si="1"/>
        <v>7.8410028756114775E-2</v>
      </c>
      <c r="DA25" s="70"/>
    </row>
    <row r="26" spans="1:105" ht="12" customHeight="1" x14ac:dyDescent="0.25">
      <c r="A26" s="60" t="s">
        <v>2160</v>
      </c>
      <c r="B26" s="329">
        <v>0</v>
      </c>
      <c r="C26" s="329">
        <v>0</v>
      </c>
      <c r="D26" s="329">
        <v>0</v>
      </c>
      <c r="E26" s="329">
        <v>0</v>
      </c>
      <c r="F26" s="329">
        <v>0</v>
      </c>
      <c r="G26" s="329">
        <v>0</v>
      </c>
      <c r="H26" s="329">
        <v>0</v>
      </c>
      <c r="I26" s="329">
        <v>0</v>
      </c>
      <c r="J26" s="329">
        <v>0</v>
      </c>
      <c r="K26" s="329">
        <v>0</v>
      </c>
      <c r="L26" s="329">
        <v>0</v>
      </c>
      <c r="M26" s="329">
        <v>0</v>
      </c>
      <c r="N26" s="329">
        <v>0</v>
      </c>
      <c r="O26" s="329">
        <v>0</v>
      </c>
      <c r="P26" s="329">
        <v>0</v>
      </c>
      <c r="Q26" s="329">
        <v>0</v>
      </c>
      <c r="R26" s="329">
        <v>0</v>
      </c>
      <c r="S26" s="329">
        <v>0</v>
      </c>
      <c r="T26" s="329">
        <v>0.25378257658868419</v>
      </c>
      <c r="U26" s="329">
        <v>0.17922652213485379</v>
      </c>
      <c r="V26" s="329">
        <v>0.17583390193188991</v>
      </c>
      <c r="W26" s="329">
        <v>0.1609006342211384</v>
      </c>
      <c r="X26" s="329">
        <v>0.1236052506599917</v>
      </c>
      <c r="Y26" s="329">
        <v>7.8410028756114775E-2</v>
      </c>
      <c r="DA26" s="72" t="s">
        <v>2319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2320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5.7522642329855211E-2</v>
      </c>
      <c r="U28" s="230">
        <v>5.0552510444292237E-2</v>
      </c>
      <c r="V28" s="230">
        <v>3.7887143863184959E-2</v>
      </c>
      <c r="W28" s="230">
        <v>3.690392095171724E-2</v>
      </c>
      <c r="X28" s="230">
        <v>3.6283286863630138E-2</v>
      </c>
      <c r="Y28" s="230">
        <v>2.8089898348687262E-2</v>
      </c>
      <c r="DA28" s="71" t="s">
        <v>2321</v>
      </c>
    </row>
    <row r="29" spans="1:105" ht="12" customHeight="1" x14ac:dyDescent="0.25">
      <c r="A29" s="59" t="s">
        <v>159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0.1590312159532459</v>
      </c>
      <c r="U29" s="230">
        <v>9.2873196235941119E-2</v>
      </c>
      <c r="V29" s="230">
        <v>8.6313063956764843E-2</v>
      </c>
      <c r="W29" s="230">
        <v>7.0363597294836461E-2</v>
      </c>
      <c r="X29" s="230">
        <v>5.0465868284556813E-2</v>
      </c>
      <c r="Y29" s="230">
        <v>2.3337843267590919E-2</v>
      </c>
      <c r="DA29" s="71" t="s">
        <v>2322</v>
      </c>
    </row>
    <row r="30" spans="1:105" ht="12" customHeight="1" x14ac:dyDescent="0.25">
      <c r="A30" s="59" t="s">
        <v>32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3.7228718305583143E-2</v>
      </c>
      <c r="U30" s="230">
        <v>3.5800815454620438E-2</v>
      </c>
      <c r="V30" s="230">
        <v>5.1633694111940118E-2</v>
      </c>
      <c r="W30" s="230">
        <v>5.3633115974584707E-2</v>
      </c>
      <c r="X30" s="230">
        <v>3.6856095511804729E-2</v>
      </c>
      <c r="Y30" s="230">
        <v>2.6982287139836591E-2</v>
      </c>
      <c r="DA30" s="71" t="s">
        <v>2323</v>
      </c>
    </row>
    <row r="31" spans="1:105" ht="12" customHeight="1" x14ac:dyDescent="0.25">
      <c r="A31" s="59" t="s">
        <v>35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0</v>
      </c>
      <c r="C34" s="261">
        <v>0</v>
      </c>
      <c r="D34" s="261">
        <v>0</v>
      </c>
      <c r="E34" s="261">
        <v>0</v>
      </c>
      <c r="F34" s="261">
        <v>0</v>
      </c>
      <c r="G34" s="261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11.08902106208865</v>
      </c>
      <c r="U34" s="261">
        <v>9.4669002475114361</v>
      </c>
      <c r="V34" s="261">
        <v>9.5249978092057503</v>
      </c>
      <c r="W34" s="261">
        <v>9.560821845320854</v>
      </c>
      <c r="X34" s="261">
        <v>8.7994517470988143</v>
      </c>
      <c r="Y34" s="261">
        <v>7.5714155609909337</v>
      </c>
      <c r="DA34" s="70" t="s">
        <v>2327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2.513449902341319</v>
      </c>
      <c r="U37" s="229">
        <v>2.670227419116598</v>
      </c>
      <c r="V37" s="229">
        <v>2.0523628170049171</v>
      </c>
      <c r="W37" s="229">
        <v>2.1928553316219221</v>
      </c>
      <c r="X37" s="229">
        <v>2.5830054166622829</v>
      </c>
      <c r="Y37" s="229">
        <v>2.7124118794219738</v>
      </c>
      <c r="DA37" s="73" t="s">
        <v>2330</v>
      </c>
    </row>
    <row r="38" spans="1:105" ht="12" customHeight="1" x14ac:dyDescent="0.25">
      <c r="A38" s="64" t="s">
        <v>159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6.948863578185235</v>
      </c>
      <c r="U38" s="229">
        <v>4.9056427249738448</v>
      </c>
      <c r="V38" s="229">
        <v>4.6756156580798471</v>
      </c>
      <c r="W38" s="229">
        <v>4.1810513761383969</v>
      </c>
      <c r="X38" s="229">
        <v>3.5926626941353579</v>
      </c>
      <c r="Y38" s="229">
        <v>2.2535447630788612</v>
      </c>
      <c r="DA38" s="73" t="s">
        <v>2331</v>
      </c>
    </row>
    <row r="39" spans="1:105" ht="12" customHeight="1" x14ac:dyDescent="0.25">
      <c r="A39" s="64" t="s">
        <v>32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1.6267075815620999</v>
      </c>
      <c r="U39" s="229">
        <v>1.891030103420994</v>
      </c>
      <c r="V39" s="229">
        <v>2.797019334120987</v>
      </c>
      <c r="W39" s="229">
        <v>3.186915137560534</v>
      </c>
      <c r="X39" s="229">
        <v>2.6237836363011722</v>
      </c>
      <c r="Y39" s="229">
        <v>2.6054589184900991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0</v>
      </c>
      <c r="C45" s="261">
        <f t="shared" si="2"/>
        <v>0</v>
      </c>
      <c r="D45" s="261">
        <f t="shared" si="2"/>
        <v>0</v>
      </c>
      <c r="E45" s="261">
        <f t="shared" si="2"/>
        <v>0</v>
      </c>
      <c r="F45" s="261">
        <f t="shared" si="2"/>
        <v>0</v>
      </c>
      <c r="G45" s="261">
        <f t="shared" si="2"/>
        <v>0</v>
      </c>
      <c r="H45" s="261">
        <f t="shared" si="2"/>
        <v>0</v>
      </c>
      <c r="I45" s="261">
        <f t="shared" si="2"/>
        <v>0</v>
      </c>
      <c r="J45" s="261">
        <f t="shared" si="2"/>
        <v>0</v>
      </c>
      <c r="K45" s="261">
        <f t="shared" si="2"/>
        <v>0</v>
      </c>
      <c r="L45" s="261">
        <f t="shared" si="2"/>
        <v>0</v>
      </c>
      <c r="M45" s="261">
        <f t="shared" si="2"/>
        <v>0</v>
      </c>
      <c r="N45" s="261">
        <f t="shared" si="2"/>
        <v>0</v>
      </c>
      <c r="O45" s="261">
        <f t="shared" si="2"/>
        <v>0</v>
      </c>
      <c r="P45" s="261">
        <f t="shared" si="2"/>
        <v>0</v>
      </c>
      <c r="Q45" s="261">
        <f t="shared" si="2"/>
        <v>0</v>
      </c>
      <c r="R45" s="261">
        <f t="shared" si="2"/>
        <v>0</v>
      </c>
      <c r="S45" s="261">
        <f t="shared" si="2"/>
        <v>0</v>
      </c>
      <c r="T45" s="261">
        <f t="shared" si="2"/>
        <v>1.7504540664765278</v>
      </c>
      <c r="U45" s="261">
        <f t="shared" si="2"/>
        <v>1.4943946758148519</v>
      </c>
      <c r="V45" s="261">
        <f t="shared" si="2"/>
        <v>1.5035656488476175</v>
      </c>
      <c r="W45" s="261">
        <f t="shared" si="2"/>
        <v>1.5092206412355096</v>
      </c>
      <c r="X45" s="261">
        <f t="shared" si="2"/>
        <v>1.3890347946162067</v>
      </c>
      <c r="Y45" s="261">
        <f t="shared" si="2"/>
        <v>1.1951835138118057</v>
      </c>
      <c r="DA45" s="70"/>
    </row>
    <row r="46" spans="1:105" ht="12" customHeight="1" x14ac:dyDescent="0.25">
      <c r="A46" s="165" t="s">
        <v>2184</v>
      </c>
      <c r="B46" s="346">
        <v>0</v>
      </c>
      <c r="C46" s="346">
        <v>0</v>
      </c>
      <c r="D46" s="346">
        <v>0</v>
      </c>
      <c r="E46" s="346">
        <v>0</v>
      </c>
      <c r="F46" s="346">
        <v>0</v>
      </c>
      <c r="G46" s="346">
        <v>0</v>
      </c>
      <c r="H46" s="346">
        <v>0</v>
      </c>
      <c r="I46" s="346">
        <v>0</v>
      </c>
      <c r="J46" s="346">
        <v>0</v>
      </c>
      <c r="K46" s="346">
        <v>0</v>
      </c>
      <c r="L46" s="346">
        <v>0</v>
      </c>
      <c r="M46" s="346">
        <v>0</v>
      </c>
      <c r="N46" s="346">
        <v>0</v>
      </c>
      <c r="O46" s="346">
        <v>0</v>
      </c>
      <c r="P46" s="346">
        <v>0</v>
      </c>
      <c r="Q46" s="346">
        <v>0</v>
      </c>
      <c r="R46" s="346">
        <v>0</v>
      </c>
      <c r="S46" s="346">
        <v>0</v>
      </c>
      <c r="T46" s="346">
        <v>0.94904136134269579</v>
      </c>
      <c r="U46" s="346">
        <v>0.81021398086347396</v>
      </c>
      <c r="V46" s="346">
        <v>0.81518619515834689</v>
      </c>
      <c r="W46" s="346">
        <v>0.81825215488672209</v>
      </c>
      <c r="X46" s="346">
        <v>0.75309115370758195</v>
      </c>
      <c r="Y46" s="346">
        <v>0.64799106170519583</v>
      </c>
      <c r="DA46" s="167" t="s">
        <v>2338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2339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0</v>
      </c>
      <c r="S48" s="230">
        <v>0</v>
      </c>
      <c r="T48" s="230">
        <v>0.2151107752098885</v>
      </c>
      <c r="U48" s="230">
        <v>0.22852840216859441</v>
      </c>
      <c r="V48" s="230">
        <v>0.17564915702780759</v>
      </c>
      <c r="W48" s="230">
        <v>0.1876730504431087</v>
      </c>
      <c r="X48" s="230">
        <v>0.22106360545797391</v>
      </c>
      <c r="Y48" s="230">
        <v>0.2321387116279742</v>
      </c>
      <c r="DA48" s="71" t="s">
        <v>2340</v>
      </c>
    </row>
    <row r="49" spans="1:105" ht="12" customHeight="1" x14ac:dyDescent="0.25">
      <c r="A49" s="59" t="s">
        <v>159</v>
      </c>
      <c r="B49" s="230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</v>
      </c>
      <c r="J49" s="230">
        <v>0</v>
      </c>
      <c r="K49" s="230">
        <v>0</v>
      </c>
      <c r="L49" s="230">
        <v>0</v>
      </c>
      <c r="M49" s="230">
        <v>0</v>
      </c>
      <c r="N49" s="230">
        <v>0</v>
      </c>
      <c r="O49" s="230">
        <v>0</v>
      </c>
      <c r="P49" s="230">
        <v>0</v>
      </c>
      <c r="Q49" s="230">
        <v>0</v>
      </c>
      <c r="R49" s="230">
        <v>0</v>
      </c>
      <c r="S49" s="230">
        <v>0</v>
      </c>
      <c r="T49" s="230">
        <v>0.59471065237416432</v>
      </c>
      <c r="U49" s="230">
        <v>0.41984390000727079</v>
      </c>
      <c r="V49" s="230">
        <v>0.40015729291288149</v>
      </c>
      <c r="W49" s="230">
        <v>0.35783056661511592</v>
      </c>
      <c r="X49" s="230">
        <v>0.30747398485372979</v>
      </c>
      <c r="Y49" s="230">
        <v>0.19286708698849131</v>
      </c>
      <c r="DA49" s="71" t="s">
        <v>2341</v>
      </c>
    </row>
    <row r="50" spans="1:105" ht="12" customHeight="1" x14ac:dyDescent="0.25">
      <c r="A50" s="59" t="s">
        <v>32</v>
      </c>
      <c r="B50" s="230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</v>
      </c>
      <c r="J50" s="230">
        <v>0</v>
      </c>
      <c r="K50" s="230">
        <v>0</v>
      </c>
      <c r="L50" s="230">
        <v>0</v>
      </c>
      <c r="M50" s="230">
        <v>0</v>
      </c>
      <c r="N50" s="230">
        <v>0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0.139219933758643</v>
      </c>
      <c r="U50" s="230">
        <v>0.16184167868760879</v>
      </c>
      <c r="V50" s="230">
        <v>0.2393797452176577</v>
      </c>
      <c r="W50" s="230">
        <v>0.27274853782849762</v>
      </c>
      <c r="X50" s="230">
        <v>0.22455356339587809</v>
      </c>
      <c r="Y50" s="230">
        <v>0.22298526308873029</v>
      </c>
      <c r="DA50" s="71" t="s">
        <v>2342</v>
      </c>
    </row>
    <row r="51" spans="1:105" ht="12" customHeight="1" x14ac:dyDescent="0.25">
      <c r="A51" s="59" t="s">
        <v>35</v>
      </c>
      <c r="B51" s="230">
        <v>0</v>
      </c>
      <c r="C51" s="230">
        <v>0</v>
      </c>
      <c r="D51" s="230">
        <v>0</v>
      </c>
      <c r="E51" s="230">
        <v>0</v>
      </c>
      <c r="F51" s="230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0</v>
      </c>
      <c r="L51" s="230">
        <v>0</v>
      </c>
      <c r="M51" s="230">
        <v>0</v>
      </c>
      <c r="N51" s="230">
        <v>0</v>
      </c>
      <c r="O51" s="230">
        <v>0</v>
      </c>
      <c r="P51" s="230">
        <v>0</v>
      </c>
      <c r="Q51" s="230">
        <v>0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DA51" s="71" t="s">
        <v>2343</v>
      </c>
    </row>
    <row r="52" spans="1:105" ht="12" customHeight="1" x14ac:dyDescent="0.25">
      <c r="A52" s="165" t="s">
        <v>2191</v>
      </c>
      <c r="B52" s="346">
        <v>0</v>
      </c>
      <c r="C52" s="346">
        <v>0</v>
      </c>
      <c r="D52" s="346">
        <v>0</v>
      </c>
      <c r="E52" s="346">
        <v>0</v>
      </c>
      <c r="F52" s="346">
        <v>0</v>
      </c>
      <c r="G52" s="346">
        <v>0</v>
      </c>
      <c r="H52" s="346">
        <v>0</v>
      </c>
      <c r="I52" s="346">
        <v>0</v>
      </c>
      <c r="J52" s="346">
        <v>0</v>
      </c>
      <c r="K52" s="346">
        <v>0</v>
      </c>
      <c r="L52" s="346">
        <v>0</v>
      </c>
      <c r="M52" s="346">
        <v>0</v>
      </c>
      <c r="N52" s="346">
        <v>0</v>
      </c>
      <c r="O52" s="346">
        <v>0</v>
      </c>
      <c r="P52" s="346">
        <v>0</v>
      </c>
      <c r="Q52" s="346">
        <v>0</v>
      </c>
      <c r="R52" s="346">
        <v>0</v>
      </c>
      <c r="S52" s="346">
        <v>0</v>
      </c>
      <c r="T52" s="346">
        <v>0.801412705133832</v>
      </c>
      <c r="U52" s="346">
        <v>0.68418069495137801</v>
      </c>
      <c r="V52" s="346">
        <v>0.68837945368927056</v>
      </c>
      <c r="W52" s="346">
        <v>0.69096848634878749</v>
      </c>
      <c r="X52" s="346">
        <v>0.63594364090862465</v>
      </c>
      <c r="Y52" s="346">
        <v>0.54719245210660983</v>
      </c>
      <c r="DA52" s="167" t="s">
        <v>2344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0.18164909906612811</v>
      </c>
      <c r="U55" s="229">
        <v>0.19297953960903519</v>
      </c>
      <c r="V55" s="229">
        <v>0.1483259548234819</v>
      </c>
      <c r="W55" s="229">
        <v>0.1584794648186251</v>
      </c>
      <c r="X55" s="229">
        <v>0.18667593349784459</v>
      </c>
      <c r="Y55" s="229">
        <v>0.19602824537473379</v>
      </c>
      <c r="DA55" s="73" t="s">
        <v>2347</v>
      </c>
    </row>
    <row r="56" spans="1:105" ht="12" customHeight="1" x14ac:dyDescent="0.25">
      <c r="A56" s="64" t="s">
        <v>159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0.50220010644929425</v>
      </c>
      <c r="U56" s="229">
        <v>0.35453484889502868</v>
      </c>
      <c r="V56" s="229">
        <v>0.3379106029042111</v>
      </c>
      <c r="W56" s="229">
        <v>0.30216803403054232</v>
      </c>
      <c r="X56" s="229">
        <v>0.2596446983209274</v>
      </c>
      <c r="Y56" s="229">
        <v>0.1628655401236149</v>
      </c>
      <c r="DA56" s="73" t="s">
        <v>2348</v>
      </c>
    </row>
    <row r="57" spans="1:105" ht="12" customHeight="1" x14ac:dyDescent="0.25">
      <c r="A57" s="64" t="s">
        <v>32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0.1175634996184097</v>
      </c>
      <c r="U57" s="229">
        <v>0.13666630644731409</v>
      </c>
      <c r="V57" s="229">
        <v>0.20214289596157761</v>
      </c>
      <c r="W57" s="229">
        <v>0.23032098749962021</v>
      </c>
      <c r="X57" s="229">
        <v>0.18962300908985269</v>
      </c>
      <c r="Y57" s="229">
        <v>0.18829866660826119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0</v>
      </c>
      <c r="C66" s="261">
        <f t="shared" si="3"/>
        <v>0</v>
      </c>
      <c r="D66" s="261">
        <f t="shared" si="3"/>
        <v>0</v>
      </c>
      <c r="E66" s="261">
        <f t="shared" si="3"/>
        <v>0</v>
      </c>
      <c r="F66" s="261">
        <f t="shared" si="3"/>
        <v>0</v>
      </c>
      <c r="G66" s="261">
        <f t="shared" si="3"/>
        <v>0</v>
      </c>
      <c r="H66" s="261">
        <f t="shared" si="3"/>
        <v>0</v>
      </c>
      <c r="I66" s="261">
        <f t="shared" si="3"/>
        <v>0</v>
      </c>
      <c r="J66" s="261">
        <f t="shared" si="3"/>
        <v>0</v>
      </c>
      <c r="K66" s="261">
        <f t="shared" si="3"/>
        <v>0</v>
      </c>
      <c r="L66" s="261">
        <f t="shared" si="3"/>
        <v>0</v>
      </c>
      <c r="M66" s="261">
        <f t="shared" si="3"/>
        <v>0</v>
      </c>
      <c r="N66" s="261">
        <f t="shared" si="3"/>
        <v>0</v>
      </c>
      <c r="O66" s="261">
        <f t="shared" si="3"/>
        <v>0</v>
      </c>
      <c r="P66" s="261">
        <f t="shared" si="3"/>
        <v>0</v>
      </c>
      <c r="Q66" s="261">
        <f t="shared" si="3"/>
        <v>0</v>
      </c>
      <c r="R66" s="261">
        <f t="shared" si="3"/>
        <v>0</v>
      </c>
      <c r="S66" s="261">
        <f t="shared" si="3"/>
        <v>0</v>
      </c>
      <c r="T66" s="261">
        <f t="shared" si="3"/>
        <v>0.15095862589778539</v>
      </c>
      <c r="U66" s="261">
        <f t="shared" si="3"/>
        <v>0.12887614198530109</v>
      </c>
      <c r="V66" s="261">
        <f t="shared" si="3"/>
        <v>0.12966704390822831</v>
      </c>
      <c r="W66" s="261">
        <f t="shared" si="3"/>
        <v>0.1301547287305195</v>
      </c>
      <c r="X66" s="261">
        <f t="shared" si="3"/>
        <v>0.11978993789968551</v>
      </c>
      <c r="Y66" s="261">
        <f t="shared" si="3"/>
        <v>0.1030722624466744</v>
      </c>
      <c r="DA66" s="70"/>
    </row>
    <row r="67" spans="1:105" ht="12" customHeight="1" x14ac:dyDescent="0.25">
      <c r="A67" s="165" t="s">
        <v>2210</v>
      </c>
      <c r="B67" s="346">
        <v>0</v>
      </c>
      <c r="C67" s="346">
        <v>0</v>
      </c>
      <c r="D67" s="346">
        <v>0</v>
      </c>
      <c r="E67" s="346">
        <v>0</v>
      </c>
      <c r="F67" s="346">
        <v>0</v>
      </c>
      <c r="G67" s="346">
        <v>0</v>
      </c>
      <c r="H67" s="346">
        <v>0</v>
      </c>
      <c r="I67" s="346">
        <v>0</v>
      </c>
      <c r="J67" s="346">
        <v>0</v>
      </c>
      <c r="K67" s="346">
        <v>0</v>
      </c>
      <c r="L67" s="346">
        <v>0</v>
      </c>
      <c r="M67" s="346">
        <v>0</v>
      </c>
      <c r="N67" s="346">
        <v>0</v>
      </c>
      <c r="O67" s="346">
        <v>0</v>
      </c>
      <c r="P67" s="346">
        <v>0</v>
      </c>
      <c r="Q67" s="346">
        <v>0</v>
      </c>
      <c r="R67" s="346">
        <v>0</v>
      </c>
      <c r="S67" s="346">
        <v>0</v>
      </c>
      <c r="T67" s="346">
        <v>0</v>
      </c>
      <c r="U67" s="346">
        <v>0</v>
      </c>
      <c r="V67" s="346">
        <v>0</v>
      </c>
      <c r="W67" s="346">
        <v>0</v>
      </c>
      <c r="X67" s="346">
        <v>0</v>
      </c>
      <c r="Y67" s="346">
        <v>0</v>
      </c>
      <c r="DA67" s="167" t="s">
        <v>2358</v>
      </c>
    </row>
    <row r="68" spans="1:105" ht="12" customHeight="1" x14ac:dyDescent="0.25">
      <c r="A68" s="165" t="s">
        <v>2212</v>
      </c>
      <c r="B68" s="346">
        <v>0</v>
      </c>
      <c r="C68" s="346">
        <v>0</v>
      </c>
      <c r="D68" s="346">
        <v>0</v>
      </c>
      <c r="E68" s="346">
        <v>0</v>
      </c>
      <c r="F68" s="346">
        <v>0</v>
      </c>
      <c r="G68" s="346">
        <v>0</v>
      </c>
      <c r="H68" s="346">
        <v>0</v>
      </c>
      <c r="I68" s="346">
        <v>0</v>
      </c>
      <c r="J68" s="346">
        <v>0</v>
      </c>
      <c r="K68" s="346">
        <v>0</v>
      </c>
      <c r="L68" s="346">
        <v>0</v>
      </c>
      <c r="M68" s="346">
        <v>0</v>
      </c>
      <c r="N68" s="346">
        <v>0</v>
      </c>
      <c r="O68" s="346">
        <v>0</v>
      </c>
      <c r="P68" s="346">
        <v>0</v>
      </c>
      <c r="Q68" s="346">
        <v>0</v>
      </c>
      <c r="R68" s="346">
        <v>0</v>
      </c>
      <c r="S68" s="346">
        <v>0</v>
      </c>
      <c r="T68" s="346">
        <v>0.15095862589778539</v>
      </c>
      <c r="U68" s="346">
        <v>0.12887614198530109</v>
      </c>
      <c r="V68" s="346">
        <v>0.12966704390822831</v>
      </c>
      <c r="W68" s="346">
        <v>0.1301547287305195</v>
      </c>
      <c r="X68" s="346">
        <v>0.11978993789968551</v>
      </c>
      <c r="Y68" s="346">
        <v>0.1030722624466744</v>
      </c>
      <c r="DA68" s="167" t="s">
        <v>2359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3.4216450793619679E-2</v>
      </c>
      <c r="U71" s="229">
        <v>3.6350716602255938E-2</v>
      </c>
      <c r="V71" s="229">
        <v>2.793951503600214E-2</v>
      </c>
      <c r="W71" s="229">
        <v>2.985208755586289E-2</v>
      </c>
      <c r="X71" s="229">
        <v>3.5163333733666022E-2</v>
      </c>
      <c r="Y71" s="229">
        <v>3.6924988048426297E-2</v>
      </c>
      <c r="DA71" s="73" t="s">
        <v>2362</v>
      </c>
    </row>
    <row r="72" spans="1:105" ht="12" customHeight="1" x14ac:dyDescent="0.25">
      <c r="A72" s="64" t="s">
        <v>159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9.4597249968288069E-2</v>
      </c>
      <c r="U72" s="229">
        <v>6.6782187603495705E-2</v>
      </c>
      <c r="V72" s="229">
        <v>6.3650750685557755E-2</v>
      </c>
      <c r="W72" s="229">
        <v>5.6918078432345899E-2</v>
      </c>
      <c r="X72" s="229">
        <v>4.8908142620008463E-2</v>
      </c>
      <c r="Y72" s="229">
        <v>3.0678273485888679E-2</v>
      </c>
      <c r="DA72" s="73" t="s">
        <v>2363</v>
      </c>
    </row>
    <row r="73" spans="1:105" ht="12" customHeight="1" x14ac:dyDescent="0.25">
      <c r="A73" s="64" t="s">
        <v>32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2.2144925135877711E-2</v>
      </c>
      <c r="U73" s="229">
        <v>2.5743237779549469E-2</v>
      </c>
      <c r="V73" s="229">
        <v>3.8076778186668353E-2</v>
      </c>
      <c r="W73" s="229">
        <v>4.3384562742310721E-2</v>
      </c>
      <c r="X73" s="229">
        <v>3.5718461546011007E-2</v>
      </c>
      <c r="Y73" s="229">
        <v>3.5469000912359452E-2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</v>
      </c>
      <c r="C84" s="232">
        <f t="shared" si="4"/>
        <v>0</v>
      </c>
      <c r="D84" s="232">
        <f t="shared" si="4"/>
        <v>0</v>
      </c>
      <c r="E84" s="232">
        <f t="shared" si="4"/>
        <v>0</v>
      </c>
      <c r="F84" s="232">
        <f t="shared" si="4"/>
        <v>0</v>
      </c>
      <c r="G84" s="232">
        <f t="shared" si="4"/>
        <v>0</v>
      </c>
      <c r="H84" s="232">
        <f t="shared" si="4"/>
        <v>0</v>
      </c>
      <c r="I84" s="232">
        <f t="shared" si="4"/>
        <v>0</v>
      </c>
      <c r="J84" s="232">
        <f t="shared" si="4"/>
        <v>0</v>
      </c>
      <c r="K84" s="232">
        <f t="shared" si="4"/>
        <v>0</v>
      </c>
      <c r="L84" s="232">
        <f t="shared" si="4"/>
        <v>0</v>
      </c>
      <c r="M84" s="232">
        <f t="shared" si="4"/>
        <v>0</v>
      </c>
      <c r="N84" s="232">
        <f t="shared" si="4"/>
        <v>0</v>
      </c>
      <c r="O84" s="232">
        <f t="shared" si="4"/>
        <v>0</v>
      </c>
      <c r="P84" s="232">
        <f t="shared" si="4"/>
        <v>0</v>
      </c>
      <c r="Q84" s="232">
        <f t="shared" si="4"/>
        <v>0</v>
      </c>
      <c r="R84" s="232">
        <f t="shared" si="4"/>
        <v>0</v>
      </c>
      <c r="S84" s="232">
        <f t="shared" si="4"/>
        <v>0</v>
      </c>
      <c r="T84" s="232">
        <f t="shared" si="4"/>
        <v>0.99999999999999933</v>
      </c>
      <c r="U84" s="232">
        <f t="shared" si="4"/>
        <v>0.99999999999999989</v>
      </c>
      <c r="V84" s="232">
        <f t="shared" si="4"/>
        <v>1.0000000000000002</v>
      </c>
      <c r="W84" s="232">
        <f t="shared" si="4"/>
        <v>0.99999999999999989</v>
      </c>
      <c r="X84" s="232">
        <f t="shared" si="4"/>
        <v>1.0000000000000004</v>
      </c>
      <c r="Y84" s="232">
        <f t="shared" si="4"/>
        <v>0.99999999999999978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0</v>
      </c>
      <c r="C89" s="300">
        <f t="shared" si="9"/>
        <v>0</v>
      </c>
      <c r="D89" s="300">
        <f t="shared" si="9"/>
        <v>0</v>
      </c>
      <c r="E89" s="300">
        <f t="shared" si="9"/>
        <v>0</v>
      </c>
      <c r="F89" s="300">
        <f t="shared" si="9"/>
        <v>0</v>
      </c>
      <c r="G89" s="300">
        <f t="shared" si="9"/>
        <v>0</v>
      </c>
      <c r="H89" s="300">
        <f t="shared" si="9"/>
        <v>0</v>
      </c>
      <c r="I89" s="300">
        <f t="shared" si="9"/>
        <v>0</v>
      </c>
      <c r="J89" s="300">
        <f t="shared" si="9"/>
        <v>0</v>
      </c>
      <c r="K89" s="300">
        <f t="shared" si="9"/>
        <v>0</v>
      </c>
      <c r="L89" s="300">
        <f t="shared" si="9"/>
        <v>0</v>
      </c>
      <c r="M89" s="300">
        <f t="shared" si="9"/>
        <v>0</v>
      </c>
      <c r="N89" s="300">
        <f t="shared" si="9"/>
        <v>0</v>
      </c>
      <c r="O89" s="300">
        <f t="shared" si="9"/>
        <v>0</v>
      </c>
      <c r="P89" s="300">
        <f t="shared" si="9"/>
        <v>0</v>
      </c>
      <c r="Q89" s="300">
        <f t="shared" si="9"/>
        <v>0</v>
      </c>
      <c r="R89" s="300">
        <f t="shared" si="9"/>
        <v>0</v>
      </c>
      <c r="S89" s="300">
        <f t="shared" si="9"/>
        <v>0</v>
      </c>
      <c r="T89" s="300">
        <f t="shared" si="9"/>
        <v>5.2438332850828565E-3</v>
      </c>
      <c r="U89" s="300">
        <f t="shared" si="9"/>
        <v>3.6817320125531795E-3</v>
      </c>
      <c r="V89" s="300">
        <f t="shared" si="9"/>
        <v>3.4160440002015593E-3</v>
      </c>
      <c r="W89" s="300">
        <f t="shared" si="9"/>
        <v>2.8030443195975799E-3</v>
      </c>
      <c r="X89" s="300">
        <f t="shared" si="9"/>
        <v>2.1821762294940111E-3</v>
      </c>
      <c r="Y89" s="300">
        <f t="shared" si="9"/>
        <v>1.1833929216763417E-3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0</v>
      </c>
      <c r="C90" s="301">
        <f t="shared" si="10"/>
        <v>0</v>
      </c>
      <c r="D90" s="301">
        <f t="shared" si="10"/>
        <v>0</v>
      </c>
      <c r="E90" s="301">
        <f t="shared" si="10"/>
        <v>0</v>
      </c>
      <c r="F90" s="301">
        <f t="shared" si="10"/>
        <v>0</v>
      </c>
      <c r="G90" s="301">
        <f t="shared" si="10"/>
        <v>0</v>
      </c>
      <c r="H90" s="301">
        <f t="shared" si="10"/>
        <v>0</v>
      </c>
      <c r="I90" s="301">
        <f t="shared" si="10"/>
        <v>0</v>
      </c>
      <c r="J90" s="301">
        <f t="shared" si="10"/>
        <v>0</v>
      </c>
      <c r="K90" s="301">
        <f t="shared" si="10"/>
        <v>0</v>
      </c>
      <c r="L90" s="301">
        <f t="shared" si="10"/>
        <v>0</v>
      </c>
      <c r="M90" s="301">
        <f t="shared" si="10"/>
        <v>0</v>
      </c>
      <c r="N90" s="301">
        <f t="shared" si="10"/>
        <v>0</v>
      </c>
      <c r="O90" s="301">
        <f t="shared" si="10"/>
        <v>0</v>
      </c>
      <c r="P90" s="301">
        <f t="shared" si="10"/>
        <v>0</v>
      </c>
      <c r="Q90" s="301">
        <f t="shared" si="10"/>
        <v>0</v>
      </c>
      <c r="R90" s="301">
        <f t="shared" si="10"/>
        <v>0</v>
      </c>
      <c r="S90" s="301">
        <f t="shared" si="10"/>
        <v>0</v>
      </c>
      <c r="T90" s="301">
        <f t="shared" si="10"/>
        <v>2.2359407209192387E-2</v>
      </c>
      <c r="U90" s="301">
        <f t="shared" si="10"/>
        <v>1.8658240272868332E-2</v>
      </c>
      <c r="V90" s="301">
        <f t="shared" si="10"/>
        <v>1.821383362788773E-2</v>
      </c>
      <c r="W90" s="301">
        <f t="shared" si="10"/>
        <v>1.6664061862315557E-2</v>
      </c>
      <c r="X90" s="301">
        <f t="shared" si="10"/>
        <v>1.3988631058067341E-2</v>
      </c>
      <c r="Y90" s="301">
        <f t="shared" si="10"/>
        <v>1.0393594824711616E-2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0</v>
      </c>
      <c r="C91" s="302">
        <f t="shared" si="11"/>
        <v>0</v>
      </c>
      <c r="D91" s="302">
        <f t="shared" si="11"/>
        <v>0</v>
      </c>
      <c r="E91" s="302">
        <f t="shared" si="11"/>
        <v>0</v>
      </c>
      <c r="F91" s="302">
        <f t="shared" si="11"/>
        <v>0</v>
      </c>
      <c r="G91" s="302">
        <f t="shared" si="11"/>
        <v>0</v>
      </c>
      <c r="H91" s="302">
        <f t="shared" si="11"/>
        <v>0</v>
      </c>
      <c r="I91" s="302">
        <f t="shared" si="11"/>
        <v>0</v>
      </c>
      <c r="J91" s="302">
        <f t="shared" si="11"/>
        <v>0</v>
      </c>
      <c r="K91" s="302">
        <f t="shared" si="11"/>
        <v>0</v>
      </c>
      <c r="L91" s="302">
        <f t="shared" si="11"/>
        <v>0</v>
      </c>
      <c r="M91" s="302">
        <f t="shared" si="11"/>
        <v>0</v>
      </c>
      <c r="N91" s="302">
        <f t="shared" si="11"/>
        <v>0</v>
      </c>
      <c r="O91" s="302">
        <f t="shared" si="11"/>
        <v>0</v>
      </c>
      <c r="P91" s="302">
        <f t="shared" si="11"/>
        <v>0</v>
      </c>
      <c r="Q91" s="302">
        <f t="shared" si="11"/>
        <v>0</v>
      </c>
      <c r="R91" s="302">
        <f t="shared" si="11"/>
        <v>0</v>
      </c>
      <c r="S91" s="302">
        <f t="shared" si="11"/>
        <v>0</v>
      </c>
      <c r="T91" s="302">
        <f t="shared" si="11"/>
        <v>2.2359407209192387E-2</v>
      </c>
      <c r="U91" s="302">
        <f t="shared" si="11"/>
        <v>1.8658240272868332E-2</v>
      </c>
      <c r="V91" s="302">
        <f t="shared" si="11"/>
        <v>1.821383362788773E-2</v>
      </c>
      <c r="W91" s="302">
        <f t="shared" si="11"/>
        <v>1.6664061862315557E-2</v>
      </c>
      <c r="X91" s="302">
        <f t="shared" si="11"/>
        <v>1.3988631058067341E-2</v>
      </c>
      <c r="Y91" s="302">
        <f t="shared" si="11"/>
        <v>1.0393594824711616E-2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0</v>
      </c>
      <c r="C94" s="301">
        <f t="shared" si="14"/>
        <v>0</v>
      </c>
      <c r="D94" s="301">
        <f t="shared" si="14"/>
        <v>0</v>
      </c>
      <c r="E94" s="301">
        <f t="shared" si="14"/>
        <v>0</v>
      </c>
      <c r="F94" s="301">
        <f t="shared" si="14"/>
        <v>0</v>
      </c>
      <c r="G94" s="301">
        <f t="shared" si="14"/>
        <v>0</v>
      </c>
      <c r="H94" s="301">
        <f t="shared" si="14"/>
        <v>0</v>
      </c>
      <c r="I94" s="301">
        <f t="shared" si="14"/>
        <v>0</v>
      </c>
      <c r="J94" s="301">
        <f t="shared" si="14"/>
        <v>0</v>
      </c>
      <c r="K94" s="301">
        <f t="shared" si="14"/>
        <v>0</v>
      </c>
      <c r="L94" s="301">
        <f t="shared" si="14"/>
        <v>0</v>
      </c>
      <c r="M94" s="301">
        <f t="shared" si="14"/>
        <v>0</v>
      </c>
      <c r="N94" s="301">
        <f t="shared" si="14"/>
        <v>0</v>
      </c>
      <c r="O94" s="301">
        <f t="shared" si="14"/>
        <v>0</v>
      </c>
      <c r="P94" s="301">
        <f t="shared" si="14"/>
        <v>0</v>
      </c>
      <c r="Q94" s="301">
        <f t="shared" si="14"/>
        <v>0</v>
      </c>
      <c r="R94" s="301">
        <f t="shared" si="14"/>
        <v>0</v>
      </c>
      <c r="S94" s="301">
        <f t="shared" si="14"/>
        <v>0</v>
      </c>
      <c r="T94" s="301">
        <f t="shared" si="14"/>
        <v>1.8632839340993652E-2</v>
      </c>
      <c r="U94" s="301">
        <f t="shared" si="14"/>
        <v>1.5548533560723604E-2</v>
      </c>
      <c r="V94" s="301">
        <f t="shared" si="14"/>
        <v>1.5178194689906442E-2</v>
      </c>
      <c r="W94" s="301">
        <f t="shared" si="14"/>
        <v>1.3886718218596302E-2</v>
      </c>
      <c r="X94" s="301">
        <f t="shared" si="14"/>
        <v>1.1657192548389454E-2</v>
      </c>
      <c r="Y94" s="301">
        <f t="shared" si="14"/>
        <v>8.6613290205930175E-3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0</v>
      </c>
      <c r="C95" s="302">
        <f t="shared" si="15"/>
        <v>0</v>
      </c>
      <c r="D95" s="302">
        <f t="shared" si="15"/>
        <v>0</v>
      </c>
      <c r="E95" s="302">
        <f t="shared" si="15"/>
        <v>0</v>
      </c>
      <c r="F95" s="302">
        <f t="shared" si="15"/>
        <v>0</v>
      </c>
      <c r="G95" s="302">
        <f t="shared" si="15"/>
        <v>0</v>
      </c>
      <c r="H95" s="302">
        <f t="shared" si="15"/>
        <v>0</v>
      </c>
      <c r="I95" s="302">
        <f t="shared" si="15"/>
        <v>0</v>
      </c>
      <c r="J95" s="302">
        <f t="shared" si="15"/>
        <v>0</v>
      </c>
      <c r="K95" s="302">
        <f t="shared" si="15"/>
        <v>0</v>
      </c>
      <c r="L95" s="302">
        <f t="shared" si="15"/>
        <v>0</v>
      </c>
      <c r="M95" s="302">
        <f t="shared" si="15"/>
        <v>0</v>
      </c>
      <c r="N95" s="302">
        <f t="shared" si="15"/>
        <v>0</v>
      </c>
      <c r="O95" s="302">
        <f t="shared" si="15"/>
        <v>0</v>
      </c>
      <c r="P95" s="302">
        <f t="shared" si="15"/>
        <v>0</v>
      </c>
      <c r="Q95" s="302">
        <f t="shared" si="15"/>
        <v>0</v>
      </c>
      <c r="R95" s="302">
        <f t="shared" si="15"/>
        <v>0</v>
      </c>
      <c r="S95" s="302">
        <f t="shared" si="15"/>
        <v>0</v>
      </c>
      <c r="T95" s="302">
        <f t="shared" si="15"/>
        <v>1.8632839340993652E-2</v>
      </c>
      <c r="U95" s="302">
        <f t="shared" si="15"/>
        <v>1.5548533560723604E-2</v>
      </c>
      <c r="V95" s="302">
        <f t="shared" si="15"/>
        <v>1.5178194689906442E-2</v>
      </c>
      <c r="W95" s="302">
        <f t="shared" si="15"/>
        <v>1.3886718218596302E-2</v>
      </c>
      <c r="X95" s="302">
        <f t="shared" si="15"/>
        <v>1.1657192548389454E-2</v>
      </c>
      <c r="Y95" s="302">
        <f t="shared" si="15"/>
        <v>8.6613290205930175E-3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</v>
      </c>
      <c r="C98" s="301">
        <f t="shared" si="18"/>
        <v>0</v>
      </c>
      <c r="D98" s="301">
        <f t="shared" si="18"/>
        <v>0</v>
      </c>
      <c r="E98" s="301">
        <f t="shared" si="18"/>
        <v>0</v>
      </c>
      <c r="F98" s="301">
        <f t="shared" si="18"/>
        <v>0</v>
      </c>
      <c r="G98" s="301">
        <f t="shared" si="18"/>
        <v>0</v>
      </c>
      <c r="H98" s="301">
        <f t="shared" si="18"/>
        <v>0</v>
      </c>
      <c r="I98" s="301">
        <f t="shared" si="18"/>
        <v>0</v>
      </c>
      <c r="J98" s="301">
        <f t="shared" si="18"/>
        <v>0</v>
      </c>
      <c r="K98" s="301">
        <f t="shared" si="18"/>
        <v>0</v>
      </c>
      <c r="L98" s="301">
        <f t="shared" si="18"/>
        <v>0</v>
      </c>
      <c r="M98" s="301">
        <f t="shared" si="18"/>
        <v>0</v>
      </c>
      <c r="N98" s="301">
        <f t="shared" si="18"/>
        <v>0</v>
      </c>
      <c r="O98" s="301">
        <f t="shared" si="18"/>
        <v>0</v>
      </c>
      <c r="P98" s="301">
        <f t="shared" si="18"/>
        <v>0</v>
      </c>
      <c r="Q98" s="301">
        <f t="shared" si="18"/>
        <v>0</v>
      </c>
      <c r="R98" s="301">
        <f t="shared" si="18"/>
        <v>0</v>
      </c>
      <c r="S98" s="301">
        <f t="shared" si="18"/>
        <v>0</v>
      </c>
      <c r="T98" s="301">
        <f t="shared" si="18"/>
        <v>0.81416128197669779</v>
      </c>
      <c r="U98" s="301">
        <f t="shared" si="18"/>
        <v>0.82128701969511242</v>
      </c>
      <c r="V98" s="301">
        <f t="shared" si="18"/>
        <v>0.82220930992623908</v>
      </c>
      <c r="W98" s="301">
        <f t="shared" si="18"/>
        <v>0.8251579588039194</v>
      </c>
      <c r="X98" s="301">
        <f t="shared" si="18"/>
        <v>0.82987496719178411</v>
      </c>
      <c r="Y98" s="301">
        <f t="shared" si="18"/>
        <v>0.83635374665343709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</v>
      </c>
      <c r="C99" s="301">
        <f t="shared" si="19"/>
        <v>0</v>
      </c>
      <c r="D99" s="301">
        <f t="shared" si="19"/>
        <v>0</v>
      </c>
      <c r="E99" s="301">
        <f t="shared" si="19"/>
        <v>0</v>
      </c>
      <c r="F99" s="301">
        <f t="shared" si="19"/>
        <v>0</v>
      </c>
      <c r="G99" s="301">
        <f t="shared" si="19"/>
        <v>0</v>
      </c>
      <c r="H99" s="301">
        <f t="shared" si="19"/>
        <v>0</v>
      </c>
      <c r="I99" s="301">
        <f t="shared" si="19"/>
        <v>0</v>
      </c>
      <c r="J99" s="301">
        <f t="shared" si="19"/>
        <v>0</v>
      </c>
      <c r="K99" s="301">
        <f t="shared" si="19"/>
        <v>0</v>
      </c>
      <c r="L99" s="301">
        <f t="shared" si="19"/>
        <v>0</v>
      </c>
      <c r="M99" s="301">
        <f t="shared" si="19"/>
        <v>0</v>
      </c>
      <c r="N99" s="301">
        <f t="shared" si="19"/>
        <v>0</v>
      </c>
      <c r="O99" s="301">
        <f t="shared" si="19"/>
        <v>0</v>
      </c>
      <c r="P99" s="301">
        <f t="shared" si="19"/>
        <v>0</v>
      </c>
      <c r="Q99" s="301">
        <f t="shared" si="19"/>
        <v>0</v>
      </c>
      <c r="R99" s="301">
        <f t="shared" si="19"/>
        <v>0</v>
      </c>
      <c r="S99" s="301">
        <f t="shared" si="19"/>
        <v>0</v>
      </c>
      <c r="T99" s="301">
        <f t="shared" si="19"/>
        <v>0.12851918296703299</v>
      </c>
      <c r="U99" s="301">
        <f t="shared" si="19"/>
        <v>0.12964401413977619</v>
      </c>
      <c r="V99" s="301">
        <f t="shared" si="19"/>
        <v>0.1297896019853135</v>
      </c>
      <c r="W99" s="301">
        <f t="shared" si="19"/>
        <v>0.13025506006223908</v>
      </c>
      <c r="X99" s="301">
        <f t="shared" si="19"/>
        <v>0.13099966199489932</v>
      </c>
      <c r="Y99" s="301">
        <f t="shared" si="19"/>
        <v>0.13202236776765933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0</v>
      </c>
      <c r="C100" s="302">
        <f t="shared" si="20"/>
        <v>0</v>
      </c>
      <c r="D100" s="302">
        <f t="shared" si="20"/>
        <v>0</v>
      </c>
      <c r="E100" s="302">
        <f t="shared" si="20"/>
        <v>0</v>
      </c>
      <c r="F100" s="302">
        <f t="shared" si="20"/>
        <v>0</v>
      </c>
      <c r="G100" s="302">
        <f t="shared" si="20"/>
        <v>0</v>
      </c>
      <c r="H100" s="302">
        <f t="shared" si="20"/>
        <v>0</v>
      </c>
      <c r="I100" s="302">
        <f t="shared" si="20"/>
        <v>0</v>
      </c>
      <c r="J100" s="302">
        <f t="shared" si="20"/>
        <v>0</v>
      </c>
      <c r="K100" s="302">
        <f t="shared" si="20"/>
        <v>0</v>
      </c>
      <c r="L100" s="302">
        <f t="shared" si="20"/>
        <v>0</v>
      </c>
      <c r="M100" s="302">
        <f t="shared" si="20"/>
        <v>0</v>
      </c>
      <c r="N100" s="302">
        <f t="shared" si="20"/>
        <v>0</v>
      </c>
      <c r="O100" s="302">
        <f t="shared" si="20"/>
        <v>0</v>
      </c>
      <c r="P100" s="302">
        <f t="shared" si="20"/>
        <v>0</v>
      </c>
      <c r="Q100" s="302">
        <f t="shared" si="20"/>
        <v>0</v>
      </c>
      <c r="R100" s="302">
        <f t="shared" si="20"/>
        <v>0</v>
      </c>
      <c r="S100" s="302">
        <f t="shared" si="20"/>
        <v>0</v>
      </c>
      <c r="T100" s="302">
        <f t="shared" si="20"/>
        <v>6.9679075102608248E-2</v>
      </c>
      <c r="U100" s="302">
        <f t="shared" si="20"/>
        <v>7.0288923328794328E-2</v>
      </c>
      <c r="V100" s="302">
        <f t="shared" si="20"/>
        <v>7.0367856498061557E-2</v>
      </c>
      <c r="W100" s="302">
        <f t="shared" si="20"/>
        <v>7.0620213286756134E-2</v>
      </c>
      <c r="X100" s="302">
        <f t="shared" si="20"/>
        <v>7.1023913129764693E-2</v>
      </c>
      <c r="Y100" s="302">
        <f t="shared" si="20"/>
        <v>7.1578392163188787E-2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0</v>
      </c>
      <c r="C101" s="302">
        <f t="shared" si="21"/>
        <v>0</v>
      </c>
      <c r="D101" s="302">
        <f t="shared" si="21"/>
        <v>0</v>
      </c>
      <c r="E101" s="302">
        <f t="shared" si="21"/>
        <v>0</v>
      </c>
      <c r="F101" s="302">
        <f t="shared" si="21"/>
        <v>0</v>
      </c>
      <c r="G101" s="302">
        <f t="shared" si="21"/>
        <v>0</v>
      </c>
      <c r="H101" s="302">
        <f t="shared" si="21"/>
        <v>0</v>
      </c>
      <c r="I101" s="302">
        <f t="shared" si="21"/>
        <v>0</v>
      </c>
      <c r="J101" s="302">
        <f t="shared" si="21"/>
        <v>0</v>
      </c>
      <c r="K101" s="302">
        <f t="shared" si="21"/>
        <v>0</v>
      </c>
      <c r="L101" s="302">
        <f t="shared" si="21"/>
        <v>0</v>
      </c>
      <c r="M101" s="302">
        <f t="shared" si="21"/>
        <v>0</v>
      </c>
      <c r="N101" s="302">
        <f t="shared" si="21"/>
        <v>0</v>
      </c>
      <c r="O101" s="302">
        <f t="shared" si="21"/>
        <v>0</v>
      </c>
      <c r="P101" s="302">
        <f t="shared" si="21"/>
        <v>0</v>
      </c>
      <c r="Q101" s="302">
        <f t="shared" si="21"/>
        <v>0</v>
      </c>
      <c r="R101" s="302">
        <f t="shared" si="21"/>
        <v>0</v>
      </c>
      <c r="S101" s="302">
        <f t="shared" si="21"/>
        <v>0</v>
      </c>
      <c r="T101" s="302">
        <f t="shared" si="21"/>
        <v>5.8840107864424743E-2</v>
      </c>
      <c r="U101" s="302">
        <f t="shared" si="21"/>
        <v>5.9355090810981878E-2</v>
      </c>
      <c r="V101" s="302">
        <f t="shared" si="21"/>
        <v>5.9421745487251959E-2</v>
      </c>
      <c r="W101" s="302">
        <f t="shared" si="21"/>
        <v>5.9634846775482954E-2</v>
      </c>
      <c r="X101" s="302">
        <f t="shared" si="21"/>
        <v>5.9975748865134626E-2</v>
      </c>
      <c r="Y101" s="302">
        <f t="shared" si="21"/>
        <v>6.0443975604470533E-2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</v>
      </c>
      <c r="C105" s="301">
        <f t="shared" si="25"/>
        <v>0</v>
      </c>
      <c r="D105" s="301">
        <f t="shared" si="25"/>
        <v>0</v>
      </c>
      <c r="E105" s="301">
        <f t="shared" si="25"/>
        <v>0</v>
      </c>
      <c r="F105" s="301">
        <f t="shared" si="25"/>
        <v>0</v>
      </c>
      <c r="G105" s="301">
        <f t="shared" si="25"/>
        <v>0</v>
      </c>
      <c r="H105" s="301">
        <f t="shared" si="25"/>
        <v>0</v>
      </c>
      <c r="I105" s="301">
        <f t="shared" si="25"/>
        <v>0</v>
      </c>
      <c r="J105" s="301">
        <f t="shared" si="25"/>
        <v>0</v>
      </c>
      <c r="K105" s="301">
        <f t="shared" si="25"/>
        <v>0</v>
      </c>
      <c r="L105" s="301">
        <f t="shared" si="25"/>
        <v>0</v>
      </c>
      <c r="M105" s="301">
        <f t="shared" si="25"/>
        <v>0</v>
      </c>
      <c r="N105" s="301">
        <f t="shared" si="25"/>
        <v>0</v>
      </c>
      <c r="O105" s="301">
        <f t="shared" si="25"/>
        <v>0</v>
      </c>
      <c r="P105" s="301">
        <f t="shared" si="25"/>
        <v>0</v>
      </c>
      <c r="Q105" s="301">
        <f t="shared" si="25"/>
        <v>0</v>
      </c>
      <c r="R105" s="301">
        <f t="shared" si="25"/>
        <v>0</v>
      </c>
      <c r="S105" s="301">
        <f t="shared" si="25"/>
        <v>0</v>
      </c>
      <c r="T105" s="301">
        <f t="shared" si="25"/>
        <v>1.1083455220999664E-2</v>
      </c>
      <c r="U105" s="301">
        <f t="shared" si="25"/>
        <v>1.1180460318966112E-2</v>
      </c>
      <c r="V105" s="301">
        <f t="shared" si="25"/>
        <v>1.1193015770451899E-2</v>
      </c>
      <c r="W105" s="301">
        <f t="shared" si="25"/>
        <v>1.1233156733331967E-2</v>
      </c>
      <c r="X105" s="301">
        <f t="shared" si="25"/>
        <v>1.1297370977366076E-2</v>
      </c>
      <c r="Y105" s="301">
        <f t="shared" si="25"/>
        <v>1.1385568811922424E-2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0</v>
      </c>
      <c r="C106" s="302">
        <f t="shared" si="26"/>
        <v>0</v>
      </c>
      <c r="D106" s="302">
        <f t="shared" si="26"/>
        <v>0</v>
      </c>
      <c r="E106" s="302">
        <f t="shared" si="26"/>
        <v>0</v>
      </c>
      <c r="F106" s="302">
        <f t="shared" si="26"/>
        <v>0</v>
      </c>
      <c r="G106" s="302">
        <f t="shared" si="26"/>
        <v>0</v>
      </c>
      <c r="H106" s="302">
        <f t="shared" si="26"/>
        <v>0</v>
      </c>
      <c r="I106" s="302">
        <f t="shared" si="26"/>
        <v>0</v>
      </c>
      <c r="J106" s="302">
        <f t="shared" si="26"/>
        <v>0</v>
      </c>
      <c r="K106" s="302">
        <f t="shared" si="26"/>
        <v>0</v>
      </c>
      <c r="L106" s="302">
        <f t="shared" si="26"/>
        <v>0</v>
      </c>
      <c r="M106" s="302">
        <f t="shared" si="26"/>
        <v>0</v>
      </c>
      <c r="N106" s="302">
        <f t="shared" si="26"/>
        <v>0</v>
      </c>
      <c r="O106" s="302">
        <f t="shared" si="26"/>
        <v>0</v>
      </c>
      <c r="P106" s="302">
        <f t="shared" si="26"/>
        <v>0</v>
      </c>
      <c r="Q106" s="302">
        <f t="shared" si="26"/>
        <v>0</v>
      </c>
      <c r="R106" s="302">
        <f t="shared" si="26"/>
        <v>0</v>
      </c>
      <c r="S106" s="302">
        <f t="shared" si="26"/>
        <v>0</v>
      </c>
      <c r="T106" s="302">
        <f t="shared" si="26"/>
        <v>0</v>
      </c>
      <c r="U106" s="302">
        <f t="shared" si="26"/>
        <v>0</v>
      </c>
      <c r="V106" s="302">
        <f t="shared" si="26"/>
        <v>0</v>
      </c>
      <c r="W106" s="302">
        <f t="shared" si="26"/>
        <v>0</v>
      </c>
      <c r="X106" s="302">
        <f t="shared" si="26"/>
        <v>0</v>
      </c>
      <c r="Y106" s="302">
        <f t="shared" si="26"/>
        <v>0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0</v>
      </c>
      <c r="C107" s="302">
        <f t="shared" si="27"/>
        <v>0</v>
      </c>
      <c r="D107" s="302">
        <f t="shared" si="27"/>
        <v>0</v>
      </c>
      <c r="E107" s="302">
        <f t="shared" si="27"/>
        <v>0</v>
      </c>
      <c r="F107" s="302">
        <f t="shared" si="27"/>
        <v>0</v>
      </c>
      <c r="G107" s="302">
        <f t="shared" si="27"/>
        <v>0</v>
      </c>
      <c r="H107" s="302">
        <f t="shared" si="27"/>
        <v>0</v>
      </c>
      <c r="I107" s="302">
        <f t="shared" si="27"/>
        <v>0</v>
      </c>
      <c r="J107" s="302">
        <f t="shared" si="27"/>
        <v>0</v>
      </c>
      <c r="K107" s="302">
        <f t="shared" si="27"/>
        <v>0</v>
      </c>
      <c r="L107" s="302">
        <f t="shared" si="27"/>
        <v>0</v>
      </c>
      <c r="M107" s="302">
        <f t="shared" si="27"/>
        <v>0</v>
      </c>
      <c r="N107" s="302">
        <f t="shared" si="27"/>
        <v>0</v>
      </c>
      <c r="O107" s="302">
        <f t="shared" si="27"/>
        <v>0</v>
      </c>
      <c r="P107" s="302">
        <f t="shared" si="27"/>
        <v>0</v>
      </c>
      <c r="Q107" s="302">
        <f t="shared" si="27"/>
        <v>0</v>
      </c>
      <c r="R107" s="302">
        <f t="shared" si="27"/>
        <v>0</v>
      </c>
      <c r="S107" s="302">
        <f t="shared" si="27"/>
        <v>0</v>
      </c>
      <c r="T107" s="302">
        <f t="shared" si="27"/>
        <v>1.1083455220999664E-2</v>
      </c>
      <c r="U107" s="302">
        <f t="shared" si="27"/>
        <v>1.1180460318966112E-2</v>
      </c>
      <c r="V107" s="302">
        <f t="shared" si="27"/>
        <v>1.1193015770451899E-2</v>
      </c>
      <c r="W107" s="302">
        <f t="shared" si="27"/>
        <v>1.1233156733331967E-2</v>
      </c>
      <c r="X107" s="302">
        <f t="shared" si="27"/>
        <v>1.1297370977366076E-2</v>
      </c>
      <c r="Y107" s="302">
        <f t="shared" si="27"/>
        <v>1.1385568811922424E-2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0</v>
      </c>
      <c r="C113" s="320">
        <f>IF(C$5=0,0,C$5/FBT_fec!C$5)</f>
        <v>0</v>
      </c>
      <c r="D113" s="320">
        <f>IF(D$5=0,0,D$5/FBT_fec!D$5)</f>
        <v>0</v>
      </c>
      <c r="E113" s="320">
        <f>IF(E$5=0,0,E$5/FBT_fec!E$5)</f>
        <v>0</v>
      </c>
      <c r="F113" s="320">
        <f>IF(F$5=0,0,F$5/FBT_fec!F$5)</f>
        <v>0</v>
      </c>
      <c r="G113" s="320">
        <f>IF(G$5=0,0,G$5/FBT_fec!G$5)</f>
        <v>0</v>
      </c>
      <c r="H113" s="320">
        <f>IF(H$5=0,0,H$5/FBT_fec!H$5)</f>
        <v>0</v>
      </c>
      <c r="I113" s="320">
        <f>IF(I$5=0,0,I$5/FBT_fec!I$5)</f>
        <v>0</v>
      </c>
      <c r="J113" s="320">
        <f>IF(J$5=0,0,J$5/FBT_fec!J$5)</f>
        <v>0</v>
      </c>
      <c r="K113" s="320">
        <f>IF(K$5=0,0,K$5/FBT_fec!K$5)</f>
        <v>0</v>
      </c>
      <c r="L113" s="320">
        <f>IF(L$5=0,0,L$5/FBT_fec!L$5)</f>
        <v>0</v>
      </c>
      <c r="M113" s="320">
        <f>IF(M$5=0,0,M$5/FBT_fec!M$5)</f>
        <v>0</v>
      </c>
      <c r="N113" s="320">
        <f>IF(N$5=0,0,N$5/FBT_fec!N$5)</f>
        <v>0</v>
      </c>
      <c r="O113" s="320">
        <f>IF(O$5=0,0,O$5/FBT_fec!O$5)</f>
        <v>0</v>
      </c>
      <c r="P113" s="320">
        <f>IF(P$5=0,0,P$5/FBT_fec!P$5)</f>
        <v>0</v>
      </c>
      <c r="Q113" s="320">
        <f>IF(Q$5=0,0,Q$5/FBT_fec!Q$5)</f>
        <v>0</v>
      </c>
      <c r="R113" s="320">
        <f>IF(R$5=0,0,R$5/FBT_fec!R$5)</f>
        <v>0</v>
      </c>
      <c r="S113" s="320">
        <f>IF(S$5=0,0,S$5/FBT_fec!S$5)</f>
        <v>0</v>
      </c>
      <c r="T113" s="320">
        <f>IF(T$5=0,0,T$5/FBT_fec!T$5)</f>
        <v>1.276092698232042</v>
      </c>
      <c r="U113" s="320">
        <f>IF(U$5=0,0,U$5/FBT_fec!U$5)</f>
        <v>1.1751016348897951</v>
      </c>
      <c r="V113" s="320">
        <f>IF(V$5=0,0,V$5/FBT_fec!V$5)</f>
        <v>1.180997259269049</v>
      </c>
      <c r="W113" s="320">
        <f>IF(W$5=0,0,W$5/FBT_fec!W$5)</f>
        <v>1.1375289365664476</v>
      </c>
      <c r="X113" s="320">
        <f>IF(X$5=0,0,X$5/FBT_fec!X$5)</f>
        <v>1.0459006713021308</v>
      </c>
      <c r="Y113" s="320">
        <f>IF(Y$5=0,0,Y$5/FBT_fec!Y$5)</f>
        <v>0.91690967424505265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0</v>
      </c>
      <c r="C118" s="332">
        <f>IF(C$10=0,0,C$10/FBT_fec!C$10)</f>
        <v>0</v>
      </c>
      <c r="D118" s="332">
        <f>IF(D$10=0,0,D$10/FBT_fec!D$10)</f>
        <v>0</v>
      </c>
      <c r="E118" s="332">
        <f>IF(E$10=0,0,E$10/FBT_fec!E$10)</f>
        <v>0</v>
      </c>
      <c r="F118" s="332">
        <f>IF(F$10=0,0,F$10/FBT_fec!F$10)</f>
        <v>0</v>
      </c>
      <c r="G118" s="332">
        <f>IF(G$10=0,0,G$10/FBT_fec!G$10)</f>
        <v>0</v>
      </c>
      <c r="H118" s="332">
        <f>IF(H$10=0,0,H$10/FBT_fec!H$10)</f>
        <v>0</v>
      </c>
      <c r="I118" s="332">
        <f>IF(I$10=0,0,I$10/FBT_fec!I$10)</f>
        <v>0</v>
      </c>
      <c r="J118" s="332">
        <f>IF(J$10=0,0,J$10/FBT_fec!J$10)</f>
        <v>0</v>
      </c>
      <c r="K118" s="332">
        <f>IF(K$10=0,0,K$10/FBT_fec!K$10)</f>
        <v>0</v>
      </c>
      <c r="L118" s="332">
        <f>IF(L$10=0,0,L$10/FBT_fec!L$10)</f>
        <v>0</v>
      </c>
      <c r="M118" s="332">
        <f>IF(M$10=0,0,M$10/FBT_fec!M$10)</f>
        <v>0</v>
      </c>
      <c r="N118" s="332">
        <f>IF(N$10=0,0,N$10/FBT_fec!N$10)</f>
        <v>0</v>
      </c>
      <c r="O118" s="332">
        <f>IF(O$10=0,0,O$10/FBT_fec!O$10)</f>
        <v>0</v>
      </c>
      <c r="P118" s="332">
        <f>IF(P$10=0,0,P$10/FBT_fec!P$10)</f>
        <v>0</v>
      </c>
      <c r="Q118" s="332">
        <f>IF(Q$10=0,0,Q$10/FBT_fec!Q$10)</f>
        <v>0</v>
      </c>
      <c r="R118" s="332">
        <f>IF(R$10=0,0,R$10/FBT_fec!R$10)</f>
        <v>0</v>
      </c>
      <c r="S118" s="332">
        <f>IF(S$10=0,0,S$10/FBT_fec!S$10)</f>
        <v>0</v>
      </c>
      <c r="T118" s="332">
        <f>IF(T$10=0,0,T$10/FBT_fec!T$10)</f>
        <v>0.24323749891115182</v>
      </c>
      <c r="U118" s="332">
        <f>IF(U$10=0,0,U$10/FBT_fec!U$10)</f>
        <v>0.14691163052811498</v>
      </c>
      <c r="V118" s="332">
        <f>IF(V$10=0,0,V$10/FBT_fec!V$10)</f>
        <v>0.13567275072369897</v>
      </c>
      <c r="W118" s="332">
        <f>IF(W$10=0,0,W$10/FBT_fec!W$10)</f>
        <v>0.10388983123121401</v>
      </c>
      <c r="X118" s="332">
        <f>IF(X$10=0,0,X$10/FBT_fec!X$10)</f>
        <v>7.1043352017614678E-2</v>
      </c>
      <c r="Y118" s="332">
        <f>IF(Y$10=0,0,Y$10/FBT_fec!Y$10)</f>
        <v>3.1236863386834096E-2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0</v>
      </c>
      <c r="C119" s="348">
        <f>IF(C$16=0,0,C$16/FBT_fec!C$16)</f>
        <v>0</v>
      </c>
      <c r="D119" s="348">
        <f>IF(D$16=0,0,D$16/FBT_fec!D$16)</f>
        <v>0</v>
      </c>
      <c r="E119" s="348">
        <f>IF(E$16=0,0,E$16/FBT_fec!E$16)</f>
        <v>0</v>
      </c>
      <c r="F119" s="348">
        <f>IF(F$16=0,0,F$16/FBT_fec!F$16)</f>
        <v>0</v>
      </c>
      <c r="G119" s="348">
        <f>IF(G$16=0,0,G$16/FBT_fec!G$16)</f>
        <v>0</v>
      </c>
      <c r="H119" s="348">
        <f>IF(H$16=0,0,H$16/FBT_fec!H$16)</f>
        <v>0</v>
      </c>
      <c r="I119" s="348">
        <f>IF(I$16=0,0,I$16/FBT_fec!I$16)</f>
        <v>0</v>
      </c>
      <c r="J119" s="348">
        <f>IF(J$16=0,0,J$16/FBT_fec!J$16)</f>
        <v>0</v>
      </c>
      <c r="K119" s="348">
        <f>IF(K$16=0,0,K$16/FBT_fec!K$16)</f>
        <v>0</v>
      </c>
      <c r="L119" s="348">
        <f>IF(L$16=0,0,L$16/FBT_fec!L$16)</f>
        <v>0</v>
      </c>
      <c r="M119" s="348">
        <f>IF(M$16=0,0,M$16/FBT_fec!M$16)</f>
        <v>0</v>
      </c>
      <c r="N119" s="348">
        <f>IF(N$16=0,0,N$16/FBT_fec!N$16)</f>
        <v>0</v>
      </c>
      <c r="O119" s="348">
        <f>IF(O$16=0,0,O$16/FBT_fec!O$16)</f>
        <v>0</v>
      </c>
      <c r="P119" s="348">
        <f>IF(P$16=0,0,P$16/FBT_fec!P$16)</f>
        <v>0</v>
      </c>
      <c r="Q119" s="348">
        <f>IF(Q$16=0,0,Q$16/FBT_fec!Q$16)</f>
        <v>0</v>
      </c>
      <c r="R119" s="348">
        <f>IF(R$16=0,0,R$16/FBT_fec!R$16)</f>
        <v>0</v>
      </c>
      <c r="S119" s="348">
        <f>IF(S$16=0,0,S$16/FBT_fec!S$16)</f>
        <v>0</v>
      </c>
      <c r="T119" s="348">
        <f>IF(T$16=0,0,T$16/FBT_fec!T$16)</f>
        <v>0.36046531269880755</v>
      </c>
      <c r="U119" s="348">
        <f>IF(U$16=0,0,U$16/FBT_fec!U$16)</f>
        <v>0.2641195285423717</v>
      </c>
      <c r="V119" s="348">
        <f>IF(V$16=0,0,V$16/FBT_fec!V$16)</f>
        <v>0.2575309800707814</v>
      </c>
      <c r="W119" s="348">
        <f>IF(W$16=0,0,W$16/FBT_fec!W$16)</f>
        <v>0.22191813360030463</v>
      </c>
      <c r="X119" s="348">
        <f>IF(X$16=0,0,X$16/FBT_fec!X$16)</f>
        <v>0.16411005243753571</v>
      </c>
      <c r="Y119" s="348">
        <f>IF(Y$16=0,0,Y$16/FBT_fec!Y$16)</f>
        <v>9.9986908244385192E-2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0</v>
      </c>
      <c r="C120" s="348">
        <f>IF(C$25=0,0,C$25/FBT_fec!C$25)</f>
        <v>0</v>
      </c>
      <c r="D120" s="348">
        <f>IF(D$25=0,0,D$25/FBT_fec!D$25)</f>
        <v>0</v>
      </c>
      <c r="E120" s="348">
        <f>IF(E$25=0,0,E$25/FBT_fec!E$25)</f>
        <v>0</v>
      </c>
      <c r="F120" s="348">
        <f>IF(F$25=0,0,F$25/FBT_fec!F$25)</f>
        <v>0</v>
      </c>
      <c r="G120" s="348">
        <f>IF(G$25=0,0,G$25/FBT_fec!G$25)</f>
        <v>0</v>
      </c>
      <c r="H120" s="348">
        <f>IF(H$25=0,0,H$25/FBT_fec!H$25)</f>
        <v>0</v>
      </c>
      <c r="I120" s="348">
        <f>IF(I$25=0,0,I$25/FBT_fec!I$25)</f>
        <v>0</v>
      </c>
      <c r="J120" s="348">
        <f>IF(J$25=0,0,J$25/FBT_fec!J$25)</f>
        <v>0</v>
      </c>
      <c r="K120" s="348">
        <f>IF(K$25=0,0,K$25/FBT_fec!K$25)</f>
        <v>0</v>
      </c>
      <c r="L120" s="348">
        <f>IF(L$25=0,0,L$25/FBT_fec!L$25)</f>
        <v>0</v>
      </c>
      <c r="M120" s="348">
        <f>IF(M$25=0,0,M$25/FBT_fec!M$25)</f>
        <v>0</v>
      </c>
      <c r="N120" s="348">
        <f>IF(N$25=0,0,N$25/FBT_fec!N$25)</f>
        <v>0</v>
      </c>
      <c r="O120" s="348">
        <f>IF(O$25=0,0,O$25/FBT_fec!O$25)</f>
        <v>0</v>
      </c>
      <c r="P120" s="348">
        <f>IF(P$25=0,0,P$25/FBT_fec!P$25)</f>
        <v>0</v>
      </c>
      <c r="Q120" s="348">
        <f>IF(Q$25=0,0,Q$25/FBT_fec!Q$25)</f>
        <v>0</v>
      </c>
      <c r="R120" s="348">
        <f>IF(R$25=0,0,R$25/FBT_fec!R$25)</f>
        <v>0</v>
      </c>
      <c r="S120" s="348">
        <f>IF(S$25=0,0,S$25/FBT_fec!S$25)</f>
        <v>0</v>
      </c>
      <c r="T120" s="348">
        <f>IF(T$25=0,0,T$25/FBT_fec!T$25)</f>
        <v>0.36046531269880744</v>
      </c>
      <c r="U120" s="348">
        <f>IF(U$25=0,0,U$25/FBT_fec!U$25)</f>
        <v>0.26411952854237164</v>
      </c>
      <c r="V120" s="348">
        <f>IF(V$25=0,0,V$25/FBT_fec!V$25)</f>
        <v>0.2575309800707814</v>
      </c>
      <c r="W120" s="348">
        <f>IF(W$25=0,0,W$25/FBT_fec!W$25)</f>
        <v>0.22191813360030471</v>
      </c>
      <c r="X120" s="348">
        <f>IF(X$25=0,0,X$25/FBT_fec!X$25)</f>
        <v>0.16411005243753571</v>
      </c>
      <c r="Y120" s="348">
        <f>IF(Y$25=0,0,Y$25/FBT_fec!Y$25)</f>
        <v>9.9986908244385192E-2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0</v>
      </c>
      <c r="C121" s="348">
        <f>IF(C$34=0,0,C$34/FBT_fec!C$34)</f>
        <v>0</v>
      </c>
      <c r="D121" s="348">
        <f>IF(D$34=0,0,D$34/FBT_fec!D$34)</f>
        <v>0</v>
      </c>
      <c r="E121" s="348">
        <f>IF(E$34=0,0,E$34/FBT_fec!E$34)</f>
        <v>0</v>
      </c>
      <c r="F121" s="348">
        <f>IF(F$34=0,0,F$34/FBT_fec!F$34)</f>
        <v>0</v>
      </c>
      <c r="G121" s="348">
        <f>IF(G$34=0,0,G$34/FBT_fec!G$34)</f>
        <v>0</v>
      </c>
      <c r="H121" s="348">
        <f>IF(H$34=0,0,H$34/FBT_fec!H$34)</f>
        <v>0</v>
      </c>
      <c r="I121" s="348">
        <f>IF(I$34=0,0,I$34/FBT_fec!I$34)</f>
        <v>0</v>
      </c>
      <c r="J121" s="348">
        <f>IF(J$34=0,0,J$34/FBT_fec!J$34)</f>
        <v>0</v>
      </c>
      <c r="K121" s="348">
        <f>IF(K$34=0,0,K$34/FBT_fec!K$34)</f>
        <v>0</v>
      </c>
      <c r="L121" s="348">
        <f>IF(L$34=0,0,L$34/FBT_fec!L$34)</f>
        <v>0</v>
      </c>
      <c r="M121" s="348">
        <f>IF(M$34=0,0,M$34/FBT_fec!M$34)</f>
        <v>0</v>
      </c>
      <c r="N121" s="348">
        <f>IF(N$34=0,0,N$34/FBT_fec!N$34)</f>
        <v>0</v>
      </c>
      <c r="O121" s="348">
        <f>IF(O$34=0,0,O$34/FBT_fec!O$34)</f>
        <v>0</v>
      </c>
      <c r="P121" s="348">
        <f>IF(P$34=0,0,P$34/FBT_fec!P$34)</f>
        <v>0</v>
      </c>
      <c r="Q121" s="348">
        <f>IF(Q$34=0,0,Q$34/FBT_fec!Q$34)</f>
        <v>0</v>
      </c>
      <c r="R121" s="348">
        <f>IF(R$34=0,0,R$34/FBT_fec!R$34)</f>
        <v>0</v>
      </c>
      <c r="S121" s="348">
        <f>IF(S$34=0,0,S$34/FBT_fec!S$34)</f>
        <v>0</v>
      </c>
      <c r="T121" s="348">
        <f>IF(T$34=0,0,T$34/FBT_fec!T$34)</f>
        <v>3.0025579863484988</v>
      </c>
      <c r="U121" s="348">
        <f>IF(U$34=0,0,U$34/FBT_fec!U$34)</f>
        <v>2.9812206850518654</v>
      </c>
      <c r="V121" s="348">
        <f>IF(V$34=0,0,V$34/FBT_fec!V$34)</f>
        <v>3.0266249771913833</v>
      </c>
      <c r="W121" s="348">
        <f>IF(W$34=0,0,W$34/FBT_fec!W$34)</f>
        <v>3.0244736490769304</v>
      </c>
      <c r="X121" s="348">
        <f>IF(X$34=0,0,X$34/FBT_fec!X$34)</f>
        <v>2.9875212624995493</v>
      </c>
      <c r="Y121" s="348">
        <f>IF(Y$34=0,0,Y$34/FBT_fec!Y$34)</f>
        <v>2.9609457939684147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0</v>
      </c>
      <c r="C122" s="348">
        <f>IF(C$45=0,0,C$45/FBT_fec!C$45)</f>
        <v>0</v>
      </c>
      <c r="D122" s="348">
        <f>IF(D$45=0,0,D$45/FBT_fec!D$45)</f>
        <v>0</v>
      </c>
      <c r="E122" s="348">
        <f>IF(E$45=0,0,E$45/FBT_fec!E$45)</f>
        <v>0</v>
      </c>
      <c r="F122" s="348">
        <f>IF(F$45=0,0,F$45/FBT_fec!F$45)</f>
        <v>0</v>
      </c>
      <c r="G122" s="348">
        <f>IF(G$45=0,0,G$45/FBT_fec!G$45)</f>
        <v>0</v>
      </c>
      <c r="H122" s="348">
        <f>IF(H$45=0,0,H$45/FBT_fec!H$45)</f>
        <v>0</v>
      </c>
      <c r="I122" s="348">
        <f>IF(I$45=0,0,I$45/FBT_fec!I$45)</f>
        <v>0</v>
      </c>
      <c r="J122" s="348">
        <f>IF(J$45=0,0,J$45/FBT_fec!J$45)</f>
        <v>0</v>
      </c>
      <c r="K122" s="348">
        <f>IF(K$45=0,0,K$45/FBT_fec!K$45)</f>
        <v>0</v>
      </c>
      <c r="L122" s="348">
        <f>IF(L$45=0,0,L$45/FBT_fec!L$45)</f>
        <v>0</v>
      </c>
      <c r="M122" s="348">
        <f>IF(M$45=0,0,M$45/FBT_fec!M$45)</f>
        <v>0</v>
      </c>
      <c r="N122" s="348">
        <f>IF(N$45=0,0,N$45/FBT_fec!N$45)</f>
        <v>0</v>
      </c>
      <c r="O122" s="348">
        <f>IF(O$45=0,0,O$45/FBT_fec!O$45)</f>
        <v>0</v>
      </c>
      <c r="P122" s="348">
        <f>IF(P$45=0,0,P$45/FBT_fec!P$45)</f>
        <v>0</v>
      </c>
      <c r="Q122" s="348">
        <f>IF(Q$45=0,0,Q$45/FBT_fec!Q$45)</f>
        <v>0</v>
      </c>
      <c r="R122" s="348">
        <f>IF(R$45=0,0,R$45/FBT_fec!R$45)</f>
        <v>0</v>
      </c>
      <c r="S122" s="348">
        <f>IF(S$45=0,0,S$45/FBT_fec!S$45)</f>
        <v>0</v>
      </c>
      <c r="T122" s="348">
        <f>IF(T$45=0,0,T$45/FBT_fec!T$45)</f>
        <v>2.0424319783101441</v>
      </c>
      <c r="U122" s="348">
        <f>IF(U$45=0,0,U$45/FBT_fec!U$45)</f>
        <v>1.9576811991707443</v>
      </c>
      <c r="V122" s="348">
        <f>IF(V$45=0,0,V$45/FBT_fec!V$45)</f>
        <v>1.9779849812345729</v>
      </c>
      <c r="W122" s="348">
        <f>IF(W$45=0,0,W$45/FBT_fec!W$45)</f>
        <v>1.9414921632565176</v>
      </c>
      <c r="X122" s="348">
        <f>IF(X$45=0,0,X$45/FBT_fec!X$45)</f>
        <v>1.8490868412093326</v>
      </c>
      <c r="Y122" s="348">
        <f>IF(Y$45=0,0,Y$45/FBT_fec!Y$45)</f>
        <v>1.7165509881487953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</v>
      </c>
      <c r="C123" s="348">
        <f>IF(C$66=0,0,C$66/FBT_fec!C$66)</f>
        <v>0</v>
      </c>
      <c r="D123" s="348">
        <f>IF(D$66=0,0,D$66/FBT_fec!D$66)</f>
        <v>0</v>
      </c>
      <c r="E123" s="348">
        <f>IF(E$66=0,0,E$66/FBT_fec!E$66)</f>
        <v>0</v>
      </c>
      <c r="F123" s="348">
        <f>IF(F$66=0,0,F$66/FBT_fec!F$66)</f>
        <v>0</v>
      </c>
      <c r="G123" s="348">
        <f>IF(G$66=0,0,G$66/FBT_fec!G$66)</f>
        <v>0</v>
      </c>
      <c r="H123" s="348">
        <f>IF(H$66=0,0,H$66/FBT_fec!H$66)</f>
        <v>0</v>
      </c>
      <c r="I123" s="348">
        <f>IF(I$66=0,0,I$66/FBT_fec!I$66)</f>
        <v>0</v>
      </c>
      <c r="J123" s="348">
        <f>IF(J$66=0,0,J$66/FBT_fec!J$66)</f>
        <v>0</v>
      </c>
      <c r="K123" s="348">
        <f>IF(K$66=0,0,K$66/FBT_fec!K$66)</f>
        <v>0</v>
      </c>
      <c r="L123" s="348">
        <f>IF(L$66=0,0,L$66/FBT_fec!L$66)</f>
        <v>0</v>
      </c>
      <c r="M123" s="348">
        <f>IF(M$66=0,0,M$66/FBT_fec!M$66)</f>
        <v>0</v>
      </c>
      <c r="N123" s="348">
        <f>IF(N$66=0,0,N$66/FBT_fec!N$66)</f>
        <v>0</v>
      </c>
      <c r="O123" s="348">
        <f>IF(O$66=0,0,O$66/FBT_fec!O$66)</f>
        <v>0</v>
      </c>
      <c r="P123" s="348">
        <f>IF(P$66=0,0,P$66/FBT_fec!P$66)</f>
        <v>0</v>
      </c>
      <c r="Q123" s="348">
        <f>IF(Q$66=0,0,Q$66/FBT_fec!Q$66)</f>
        <v>0</v>
      </c>
      <c r="R123" s="348">
        <f>IF(R$66=0,0,R$66/FBT_fec!R$66)</f>
        <v>0</v>
      </c>
      <c r="S123" s="348">
        <f>IF(S$66=0,0,S$66/FBT_fec!S$66)</f>
        <v>0</v>
      </c>
      <c r="T123" s="348">
        <f>IF(T$66=0,0,T$66/FBT_fec!T$66)</f>
        <v>0.13710745720062742</v>
      </c>
      <c r="U123" s="348">
        <f>IF(U$66=0,0,U$66/FBT_fec!U$66)</f>
        <v>0.12296655397339269</v>
      </c>
      <c r="V123" s="348">
        <f>IF(V$66=0,0,V$66/FBT_fec!V$66)</f>
        <v>0.12318510615833508</v>
      </c>
      <c r="W123" s="348">
        <f>IF(W$66=0,0,W$66/FBT_fec!W$66)</f>
        <v>0.11723157478482814</v>
      </c>
      <c r="X123" s="348">
        <f>IF(X$66=0,0,X$66/FBT_fec!X$66)</f>
        <v>0.10529930529615568</v>
      </c>
      <c r="Y123" s="348">
        <f>IF(Y$66=0,0,Y$66/FBT_fec!Y$66)</f>
        <v>8.9106114050564206E-2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MT: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0</v>
      </c>
      <c r="C3" s="203">
        <v>0</v>
      </c>
      <c r="D3" s="203">
        <v>0</v>
      </c>
      <c r="E3" s="203">
        <v>0</v>
      </c>
      <c r="F3" s="203">
        <v>0</v>
      </c>
      <c r="G3" s="203">
        <v>0</v>
      </c>
      <c r="H3" s="203">
        <v>0</v>
      </c>
      <c r="I3" s="203">
        <v>0</v>
      </c>
      <c r="J3" s="203">
        <v>0</v>
      </c>
      <c r="K3" s="203">
        <v>0</v>
      </c>
      <c r="L3" s="203">
        <v>44.013038122040257</v>
      </c>
      <c r="M3" s="203">
        <v>47.182163442993343</v>
      </c>
      <c r="N3" s="203">
        <v>57.935112538114282</v>
      </c>
      <c r="O3" s="203">
        <v>67.391561504142771</v>
      </c>
      <c r="P3" s="203">
        <v>75.250624201939615</v>
      </c>
      <c r="Q3" s="203">
        <v>76.981956000000011</v>
      </c>
      <c r="R3" s="203">
        <v>82.958102131081631</v>
      </c>
      <c r="S3" s="203">
        <v>88.072157492969083</v>
      </c>
      <c r="T3" s="203">
        <v>75.818064601510585</v>
      </c>
      <c r="U3" s="203">
        <v>76.235448778562187</v>
      </c>
      <c r="V3" s="203">
        <v>63.154339845638667</v>
      </c>
      <c r="W3" s="203">
        <v>74.594509586573608</v>
      </c>
      <c r="X3" s="203">
        <v>82.930593055498079</v>
      </c>
      <c r="Y3" s="203">
        <v>78.400000000000006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0</v>
      </c>
      <c r="C5" s="203">
        <v>0</v>
      </c>
      <c r="D5" s="203">
        <v>0</v>
      </c>
      <c r="E5" s="203">
        <v>0</v>
      </c>
      <c r="F5" s="203">
        <v>0</v>
      </c>
      <c r="G5" s="203">
        <v>0</v>
      </c>
      <c r="H5" s="203">
        <v>0</v>
      </c>
      <c r="I5" s="203">
        <v>0</v>
      </c>
      <c r="J5" s="203">
        <v>0</v>
      </c>
      <c r="K5" s="203">
        <v>0</v>
      </c>
      <c r="L5" s="203">
        <v>43.454610015379991</v>
      </c>
      <c r="M5" s="203">
        <v>51.747005318986233</v>
      </c>
      <c r="N5" s="203">
        <v>53.618695209019819</v>
      </c>
      <c r="O5" s="203">
        <v>56.958007552782391</v>
      </c>
      <c r="P5" s="203">
        <v>72.81137683215168</v>
      </c>
      <c r="Q5" s="203">
        <v>80.549173530089632</v>
      </c>
      <c r="R5" s="203">
        <v>76.941664945592436</v>
      </c>
      <c r="S5" s="203">
        <v>88.406061185440407</v>
      </c>
      <c r="T5" s="203">
        <v>78.568580977993051</v>
      </c>
      <c r="U5" s="203">
        <v>71.601076955583878</v>
      </c>
      <c r="V5" s="203">
        <v>66.838559753607782</v>
      </c>
      <c r="W5" s="203">
        <v>81.571277590441241</v>
      </c>
      <c r="X5" s="203">
        <v>97.090280079651848</v>
      </c>
      <c r="Y5" s="203">
        <v>102.58642100038961</v>
      </c>
      <c r="DA5" s="112" t="s">
        <v>2373</v>
      </c>
    </row>
    <row r="6" spans="1:105" ht="12" customHeight="1" x14ac:dyDescent="0.25">
      <c r="A6" s="154" t="s">
        <v>2112</v>
      </c>
      <c r="B6" s="338">
        <v>0</v>
      </c>
      <c r="C6" s="338">
        <v>0</v>
      </c>
      <c r="D6" s="338">
        <v>0</v>
      </c>
      <c r="E6" s="338">
        <v>0</v>
      </c>
      <c r="F6" s="338">
        <v>0</v>
      </c>
      <c r="G6" s="338">
        <v>0</v>
      </c>
      <c r="H6" s="338">
        <v>0</v>
      </c>
      <c r="I6" s="338">
        <v>0</v>
      </c>
      <c r="J6" s="338">
        <v>0</v>
      </c>
      <c r="K6" s="338">
        <v>0</v>
      </c>
      <c r="L6" s="338">
        <v>46.170523141341242</v>
      </c>
      <c r="M6" s="338">
        <v>57.034175645186238</v>
      </c>
      <c r="N6" s="338">
        <v>57.034175645186238</v>
      </c>
      <c r="O6" s="338">
        <v>62.46600189710874</v>
      </c>
      <c r="P6" s="338">
        <v>78.76148065287623</v>
      </c>
      <c r="Q6" s="338">
        <v>86.909220030759982</v>
      </c>
      <c r="R6" s="338">
        <v>86.909220030759982</v>
      </c>
      <c r="S6" s="338">
        <v>95.056959408643735</v>
      </c>
      <c r="T6" s="338">
        <v>95.056959408643735</v>
      </c>
      <c r="U6" s="338">
        <v>95.056959408643735</v>
      </c>
      <c r="V6" s="338">
        <v>95.056959408643735</v>
      </c>
      <c r="W6" s="338">
        <v>95.056959408643735</v>
      </c>
      <c r="X6" s="338">
        <v>103.2046987865275</v>
      </c>
      <c r="Y6" s="338">
        <v>108.63652503845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46.170523141341242</v>
      </c>
      <c r="M7" s="340">
        <v>10.863652503845</v>
      </c>
      <c r="N7" s="340">
        <v>0</v>
      </c>
      <c r="O7" s="340">
        <v>5.4318262519224989</v>
      </c>
      <c r="P7" s="340">
        <v>16.295478755767501</v>
      </c>
      <c r="Q7" s="340">
        <v>8.1477393778837488</v>
      </c>
      <c r="R7" s="340">
        <v>0</v>
      </c>
      <c r="S7" s="340">
        <v>8.1477393778837488</v>
      </c>
      <c r="T7" s="340">
        <v>0</v>
      </c>
      <c r="U7" s="340">
        <v>0</v>
      </c>
      <c r="V7" s="340">
        <v>0</v>
      </c>
      <c r="W7" s="340">
        <v>0</v>
      </c>
      <c r="X7" s="340">
        <v>8.1477393778837488</v>
      </c>
      <c r="Y7" s="340">
        <v>5.4318262519224989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0</v>
      </c>
      <c r="D8" s="342">
        <f t="shared" si="0"/>
        <v>0</v>
      </c>
      <c r="E8" s="342">
        <f t="shared" si="0"/>
        <v>0</v>
      </c>
      <c r="F8" s="342">
        <f t="shared" si="0"/>
        <v>0</v>
      </c>
      <c r="G8" s="342">
        <f t="shared" si="0"/>
        <v>0</v>
      </c>
      <c r="H8" s="342">
        <f t="shared" si="0"/>
        <v>0</v>
      </c>
      <c r="I8" s="342">
        <f t="shared" si="0"/>
        <v>0</v>
      </c>
      <c r="J8" s="342">
        <f t="shared" si="0"/>
        <v>0</v>
      </c>
      <c r="K8" s="342">
        <f t="shared" si="0"/>
        <v>0</v>
      </c>
      <c r="L8" s="342">
        <f t="shared" si="0"/>
        <v>0</v>
      </c>
      <c r="M8" s="342">
        <f t="shared" si="0"/>
        <v>0</v>
      </c>
      <c r="N8" s="342">
        <f t="shared" si="0"/>
        <v>0</v>
      </c>
      <c r="O8" s="342">
        <f t="shared" si="0"/>
        <v>0</v>
      </c>
      <c r="P8" s="342">
        <f t="shared" si="0"/>
        <v>0</v>
      </c>
      <c r="Q8" s="342">
        <f t="shared" si="0"/>
        <v>0</v>
      </c>
      <c r="R8" s="342">
        <f t="shared" si="0"/>
        <v>0</v>
      </c>
      <c r="S8" s="342">
        <f t="shared" si="0"/>
        <v>0</v>
      </c>
      <c r="T8" s="342">
        <f t="shared" si="0"/>
        <v>0</v>
      </c>
      <c r="U8" s="342">
        <f t="shared" si="0"/>
        <v>0</v>
      </c>
      <c r="V8" s="342">
        <f t="shared" si="0"/>
        <v>0</v>
      </c>
      <c r="W8" s="342">
        <f t="shared" si="0"/>
        <v>0</v>
      </c>
      <c r="X8" s="342">
        <f t="shared" si="0"/>
        <v>0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0</v>
      </c>
      <c r="C9" s="343">
        <f t="shared" si="1"/>
        <v>0</v>
      </c>
      <c r="D9" s="343">
        <f t="shared" si="1"/>
        <v>0</v>
      </c>
      <c r="E9" s="343">
        <f t="shared" si="1"/>
        <v>0</v>
      </c>
      <c r="F9" s="343">
        <f t="shared" si="1"/>
        <v>0</v>
      </c>
      <c r="G9" s="343">
        <f t="shared" si="1"/>
        <v>0</v>
      </c>
      <c r="H9" s="343">
        <f t="shared" si="1"/>
        <v>0</v>
      </c>
      <c r="I9" s="343">
        <f t="shared" si="1"/>
        <v>0</v>
      </c>
      <c r="J9" s="343">
        <f t="shared" si="1"/>
        <v>0</v>
      </c>
      <c r="K9" s="343">
        <f t="shared" si="1"/>
        <v>0</v>
      </c>
      <c r="L9" s="343">
        <f t="shared" si="1"/>
        <v>2.7159131259612508</v>
      </c>
      <c r="M9" s="343">
        <f t="shared" si="1"/>
        <v>5.2871703262000054</v>
      </c>
      <c r="N9" s="343">
        <f t="shared" si="1"/>
        <v>3.4154804361664191</v>
      </c>
      <c r="O9" s="343">
        <f t="shared" si="1"/>
        <v>5.5079943443263488</v>
      </c>
      <c r="P9" s="343">
        <f t="shared" si="1"/>
        <v>5.95010382072455</v>
      </c>
      <c r="Q9" s="343">
        <f t="shared" si="1"/>
        <v>6.3600465006703502</v>
      </c>
      <c r="R9" s="343">
        <f t="shared" si="1"/>
        <v>9.9675550851675467</v>
      </c>
      <c r="S9" s="343">
        <f t="shared" si="1"/>
        <v>6.6508982232033276</v>
      </c>
      <c r="T9" s="343">
        <f t="shared" si="1"/>
        <v>16.488378430650684</v>
      </c>
      <c r="U9" s="343">
        <f t="shared" si="1"/>
        <v>23.455882453059857</v>
      </c>
      <c r="V9" s="343">
        <f t="shared" si="1"/>
        <v>28.218399655035952</v>
      </c>
      <c r="W9" s="343">
        <f t="shared" si="1"/>
        <v>13.485681818202494</v>
      </c>
      <c r="X9" s="343">
        <f t="shared" si="1"/>
        <v>6.1144187068756537</v>
      </c>
      <c r="Y9" s="343">
        <f t="shared" si="1"/>
        <v>6.0501040380603968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0</v>
      </c>
      <c r="C12" s="210">
        <v>0</v>
      </c>
      <c r="D12" s="210">
        <v>0</v>
      </c>
      <c r="E12" s="210">
        <v>0</v>
      </c>
      <c r="F12" s="210">
        <v>0</v>
      </c>
      <c r="G12" s="210">
        <v>0</v>
      </c>
      <c r="H12" s="210">
        <v>0</v>
      </c>
      <c r="I12" s="210">
        <v>0</v>
      </c>
      <c r="J12" s="210">
        <v>0</v>
      </c>
      <c r="K12" s="210">
        <v>0</v>
      </c>
      <c r="L12" s="210">
        <v>1.20378331900258</v>
      </c>
      <c r="M12" s="210">
        <v>1.2897678417884779</v>
      </c>
      <c r="N12" s="210">
        <v>1.375752364574377</v>
      </c>
      <c r="O12" s="210">
        <v>1.461736887360275</v>
      </c>
      <c r="P12" s="210">
        <v>1.633705932932072</v>
      </c>
      <c r="Q12" s="210">
        <v>1.7196904557179711</v>
      </c>
      <c r="R12" s="210">
        <v>1.633705932932072</v>
      </c>
      <c r="S12" s="210">
        <v>1.8443680137575229</v>
      </c>
      <c r="T12" s="210">
        <v>1.662166809974204</v>
      </c>
      <c r="U12" s="210">
        <v>1.5042992261392949</v>
      </c>
      <c r="V12" s="210">
        <v>1.5459157351676689</v>
      </c>
      <c r="W12" s="210">
        <v>1.7749785038693029</v>
      </c>
      <c r="X12" s="210">
        <v>1.936027515047291</v>
      </c>
      <c r="Y12" s="210">
        <v>1.972141014617369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2.2355975924333621E-3</v>
      </c>
      <c r="U14" s="204">
        <f t="shared" si="2"/>
        <v>2.2355975924333621E-3</v>
      </c>
      <c r="V14" s="204">
        <f t="shared" si="2"/>
        <v>3.1814273430782461E-3</v>
      </c>
      <c r="W14" s="204">
        <f t="shared" si="2"/>
        <v>3.1814273430782461E-3</v>
      </c>
      <c r="X14" s="204">
        <f t="shared" si="2"/>
        <v>3.1814273430782461E-3</v>
      </c>
      <c r="Y14" s="204">
        <f t="shared" si="2"/>
        <v>4.2132416165090274E-3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2.2355975924333621E-3</v>
      </c>
      <c r="U16" s="204">
        <v>2.2355975924333621E-3</v>
      </c>
      <c r="V16" s="204">
        <v>2.2355975924333621E-3</v>
      </c>
      <c r="W16" s="204">
        <v>2.2355975924333621E-3</v>
      </c>
      <c r="X16" s="204">
        <v>2.2355975924333621E-3</v>
      </c>
      <c r="Y16" s="204">
        <v>3.2674118658641439E-3</v>
      </c>
      <c r="DA16" s="71" t="s">
        <v>2379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  <c r="Y17" s="204">
        <v>0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9.4582975064488384E-4</v>
      </c>
      <c r="W18" s="204">
        <v>9.4582975064488384E-4</v>
      </c>
      <c r="X18" s="204">
        <v>9.4582975064488384E-4</v>
      </c>
      <c r="Y18" s="204">
        <v>9.4582975064488384E-4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0</v>
      </c>
      <c r="W23" s="204">
        <f t="shared" si="4"/>
        <v>0</v>
      </c>
      <c r="X23" s="204">
        <f t="shared" si="4"/>
        <v>0</v>
      </c>
      <c r="Y23" s="204">
        <f t="shared" si="4"/>
        <v>0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2391</v>
      </c>
    </row>
    <row r="31" spans="1:105" ht="12" customHeight="1" x14ac:dyDescent="0.25">
      <c r="A31" s="21" t="s">
        <v>40</v>
      </c>
      <c r="B31" s="207">
        <v>0</v>
      </c>
      <c r="C31" s="207">
        <v>0</v>
      </c>
      <c r="D31" s="207">
        <v>0</v>
      </c>
      <c r="E31" s="207">
        <v>0</v>
      </c>
      <c r="F31" s="207">
        <v>0</v>
      </c>
      <c r="G31" s="207">
        <v>0</v>
      </c>
      <c r="H31" s="207">
        <v>0</v>
      </c>
      <c r="I31" s="207">
        <v>0</v>
      </c>
      <c r="J31" s="207">
        <v>0</v>
      </c>
      <c r="K31" s="207">
        <v>0</v>
      </c>
      <c r="L31" s="207">
        <v>1.20378331900258</v>
      </c>
      <c r="M31" s="207">
        <v>1.2897678417884779</v>
      </c>
      <c r="N31" s="207">
        <v>1.375752364574377</v>
      </c>
      <c r="O31" s="207">
        <v>1.461736887360275</v>
      </c>
      <c r="P31" s="207">
        <v>1.633705932932072</v>
      </c>
      <c r="Q31" s="207">
        <v>1.7196904557179711</v>
      </c>
      <c r="R31" s="207">
        <v>1.633705932932072</v>
      </c>
      <c r="S31" s="207">
        <v>1.8443680137575229</v>
      </c>
      <c r="T31" s="207">
        <v>1.6599312123817711</v>
      </c>
      <c r="U31" s="207">
        <v>1.502063628546862</v>
      </c>
      <c r="V31" s="207">
        <v>1.542734307824591</v>
      </c>
      <c r="W31" s="207">
        <v>1.771797076526225</v>
      </c>
      <c r="X31" s="207">
        <v>1.9328460877042131</v>
      </c>
      <c r="Y31" s="207">
        <v>1.96792777300086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0</v>
      </c>
      <c r="C33" s="203">
        <f>TRE_emi!C5</f>
        <v>0</v>
      </c>
      <c r="D33" s="203">
        <f>TRE_emi!D5</f>
        <v>0</v>
      </c>
      <c r="E33" s="203">
        <f>TRE_emi!E5</f>
        <v>0</v>
      </c>
      <c r="F33" s="203">
        <f>TRE_emi!F5</f>
        <v>0</v>
      </c>
      <c r="G33" s="203">
        <f>TRE_emi!G5</f>
        <v>0</v>
      </c>
      <c r="H33" s="203">
        <f>TRE_emi!H5</f>
        <v>0</v>
      </c>
      <c r="I33" s="203">
        <f>TRE_emi!I5</f>
        <v>0</v>
      </c>
      <c r="J33" s="203">
        <f>TRE_emi!J5</f>
        <v>0</v>
      </c>
      <c r="K33" s="203">
        <f>TRE_emi!K5</f>
        <v>0</v>
      </c>
      <c r="L33" s="203">
        <f>TRE_emi!L5</f>
        <v>0</v>
      </c>
      <c r="M33" s="203">
        <f>TRE_emi!M5</f>
        <v>0</v>
      </c>
      <c r="N33" s="203">
        <f>TRE_emi!N5</f>
        <v>0</v>
      </c>
      <c r="O33" s="203">
        <f>TRE_emi!O5</f>
        <v>0</v>
      </c>
      <c r="P33" s="203">
        <f>TRE_emi!P5</f>
        <v>0</v>
      </c>
      <c r="Q33" s="203">
        <f>TRE_emi!Q5</f>
        <v>0</v>
      </c>
      <c r="R33" s="203">
        <f>TRE_emi!R5</f>
        <v>0</v>
      </c>
      <c r="S33" s="203">
        <f>TRE_emi!S5</f>
        <v>0</v>
      </c>
      <c r="T33" s="203">
        <f>TRE_emi!T5</f>
        <v>5.906161595958412E-3</v>
      </c>
      <c r="U33" s="203">
        <f>TRE_emi!U5</f>
        <v>5.9061615603190013E-3</v>
      </c>
      <c r="V33" s="203">
        <f>TRE_emi!V5</f>
        <v>8.971202192660406E-3</v>
      </c>
      <c r="W33" s="203">
        <f>TRE_emi!W5</f>
        <v>8.9712022681282932E-3</v>
      </c>
      <c r="X33" s="203">
        <f>TRE_emi!X5</f>
        <v>8.9712023154288854E-3</v>
      </c>
      <c r="Y33" s="203">
        <f>TRE_emi!Y5</f>
        <v>1.1697121415979461E-2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 t="str">
        <f t="shared" ref="B35:Y35" si="5">IF(B$12=0,"",B$12/B$3*1000)</f>
        <v/>
      </c>
      <c r="C35" s="284" t="str">
        <f t="shared" si="5"/>
        <v/>
      </c>
      <c r="D35" s="284" t="str">
        <f t="shared" si="5"/>
        <v/>
      </c>
      <c r="E35" s="284" t="str">
        <f t="shared" si="5"/>
        <v/>
      </c>
      <c r="F35" s="284" t="str">
        <f t="shared" si="5"/>
        <v/>
      </c>
      <c r="G35" s="284" t="str">
        <f t="shared" si="5"/>
        <v/>
      </c>
      <c r="H35" s="284" t="str">
        <f t="shared" si="5"/>
        <v/>
      </c>
      <c r="I35" s="284" t="str">
        <f t="shared" si="5"/>
        <v/>
      </c>
      <c r="J35" s="284" t="str">
        <f t="shared" si="5"/>
        <v/>
      </c>
      <c r="K35" s="284" t="str">
        <f t="shared" si="5"/>
        <v/>
      </c>
      <c r="L35" s="284">
        <f t="shared" si="5"/>
        <v>27.350607237444162</v>
      </c>
      <c r="M35" s="284">
        <f t="shared" si="5"/>
        <v>27.335919925477928</v>
      </c>
      <c r="N35" s="284">
        <f t="shared" si="5"/>
        <v>23.746434662904964</v>
      </c>
      <c r="O35" s="284">
        <f t="shared" si="5"/>
        <v>21.690206529350377</v>
      </c>
      <c r="P35" s="284">
        <f t="shared" si="5"/>
        <v>21.710197759262741</v>
      </c>
      <c r="Q35" s="284">
        <f t="shared" si="5"/>
        <v>22.338877122295656</v>
      </c>
      <c r="R35" s="284">
        <f t="shared" si="5"/>
        <v>19.693144984810072</v>
      </c>
      <c r="S35" s="284">
        <f t="shared" si="5"/>
        <v>20.941555949787666</v>
      </c>
      <c r="T35" s="284">
        <f t="shared" si="5"/>
        <v>21.923097334524776</v>
      </c>
      <c r="U35" s="284">
        <f t="shared" si="5"/>
        <v>19.732280064471947</v>
      </c>
      <c r="V35" s="284">
        <f t="shared" si="5"/>
        <v>24.478376924629149</v>
      </c>
      <c r="W35" s="284">
        <f t="shared" si="5"/>
        <v>23.795028799127387</v>
      </c>
      <c r="X35" s="284">
        <f t="shared" si="5"/>
        <v>23.345154589111399</v>
      </c>
      <c r="Y35" s="284">
        <f t="shared" si="5"/>
        <v>25.154859880323585</v>
      </c>
      <c r="DA35" s="118"/>
    </row>
    <row r="36" spans="1:105" ht="12" customHeight="1" x14ac:dyDescent="0.25">
      <c r="A36" s="158" t="s">
        <v>2135</v>
      </c>
      <c r="B36" s="344" t="str">
        <f t="shared" ref="B36:Y36" si="6">IF(B$12=0,"",B$12/B$5*1000)</f>
        <v/>
      </c>
      <c r="C36" s="344" t="str">
        <f t="shared" si="6"/>
        <v/>
      </c>
      <c r="D36" s="344" t="str">
        <f t="shared" si="6"/>
        <v/>
      </c>
      <c r="E36" s="344" t="str">
        <f t="shared" si="6"/>
        <v/>
      </c>
      <c r="F36" s="344" t="str">
        <f t="shared" si="6"/>
        <v/>
      </c>
      <c r="G36" s="344" t="str">
        <f t="shared" si="6"/>
        <v/>
      </c>
      <c r="H36" s="344" t="str">
        <f t="shared" si="6"/>
        <v/>
      </c>
      <c r="I36" s="344" t="str">
        <f t="shared" si="6"/>
        <v/>
      </c>
      <c r="J36" s="344" t="str">
        <f t="shared" si="6"/>
        <v/>
      </c>
      <c r="K36" s="344" t="str">
        <f t="shared" si="6"/>
        <v/>
      </c>
      <c r="L36" s="344">
        <f t="shared" si="6"/>
        <v>27.702085430671733</v>
      </c>
      <c r="M36" s="344">
        <f t="shared" si="6"/>
        <v>24.924492419182673</v>
      </c>
      <c r="N36" s="344">
        <f t="shared" si="6"/>
        <v>25.65807241693091</v>
      </c>
      <c r="O36" s="344">
        <f t="shared" si="6"/>
        <v>25.663413278733437</v>
      </c>
      <c r="P36" s="344">
        <f t="shared" si="6"/>
        <v>22.437509136768146</v>
      </c>
      <c r="Q36" s="344">
        <f t="shared" si="6"/>
        <v>21.349572942242173</v>
      </c>
      <c r="R36" s="344">
        <f t="shared" si="6"/>
        <v>21.233046283665818</v>
      </c>
      <c r="S36" s="344">
        <f t="shared" si="6"/>
        <v>20.862461114388747</v>
      </c>
      <c r="T36" s="344">
        <f t="shared" si="6"/>
        <v>21.155617032714062</v>
      </c>
      <c r="U36" s="344">
        <f t="shared" si="6"/>
        <v>21.009449719205385</v>
      </c>
      <c r="V36" s="344">
        <f t="shared" si="6"/>
        <v>23.129100041450609</v>
      </c>
      <c r="W36" s="344">
        <f t="shared" si="6"/>
        <v>21.759846802709635</v>
      </c>
      <c r="X36" s="344">
        <f t="shared" si="6"/>
        <v>19.940487487099574</v>
      </c>
      <c r="Y36" s="344">
        <f t="shared" si="6"/>
        <v>19.224191617035547</v>
      </c>
      <c r="DA36" s="119"/>
    </row>
    <row r="37" spans="1:105" ht="12" customHeight="1" x14ac:dyDescent="0.25">
      <c r="A37" s="158" t="s">
        <v>2136</v>
      </c>
      <c r="B37" s="344" t="str">
        <f>IF(TRE_ued!B$5=0,"",TRE_ued!B$5/B$5*1000)</f>
        <v/>
      </c>
      <c r="C37" s="344" t="str">
        <f>IF(TRE_ued!C$5=0,"",TRE_ued!C$5/C$5*1000)</f>
        <v/>
      </c>
      <c r="D37" s="344" t="str">
        <f>IF(TRE_ued!D$5=0,"",TRE_ued!D$5/D$5*1000)</f>
        <v/>
      </c>
      <c r="E37" s="344" t="str">
        <f>IF(TRE_ued!E$5=0,"",TRE_ued!E$5/E$5*1000)</f>
        <v/>
      </c>
      <c r="F37" s="344" t="str">
        <f>IF(TRE_ued!F$5=0,"",TRE_ued!F$5/F$5*1000)</f>
        <v/>
      </c>
      <c r="G37" s="344" t="str">
        <f>IF(TRE_ued!G$5=0,"",TRE_ued!G$5/G$5*1000)</f>
        <v/>
      </c>
      <c r="H37" s="344" t="str">
        <f>IF(TRE_ued!H$5=0,"",TRE_ued!H$5/H$5*1000)</f>
        <v/>
      </c>
      <c r="I37" s="344" t="str">
        <f>IF(TRE_ued!I$5=0,"",TRE_ued!I$5/I$5*1000)</f>
        <v/>
      </c>
      <c r="J37" s="344" t="str">
        <f>IF(TRE_ued!J$5=0,"",TRE_ued!J$5/J$5*1000)</f>
        <v/>
      </c>
      <c r="K37" s="344" t="str">
        <f>IF(TRE_ued!K$5=0,"",TRE_ued!K$5/K$5*1000)</f>
        <v/>
      </c>
      <c r="L37" s="344">
        <f>IF(TRE_ued!L$5=0,"",TRE_ued!L$5/L$5*1000)</f>
        <v>15.719145242216085</v>
      </c>
      <c r="M37" s="344">
        <f>IF(TRE_ued!M$5=0,"",TRE_ued!M$5/M$5*1000)</f>
        <v>14.143040508851172</v>
      </c>
      <c r="N37" s="344">
        <f>IF(TRE_ued!N$5=0,"",TRE_ued!N$5/N$5*1000)</f>
        <v>14.559299803128766</v>
      </c>
      <c r="O37" s="344">
        <f>IF(TRE_ued!O$5=0,"",TRE_ued!O$5/O$5*1000)</f>
        <v>14.562330397435559</v>
      </c>
      <c r="P37" s="344">
        <f>IF(TRE_ued!P$5=0,"",TRE_ued!P$5/P$5*1000)</f>
        <v>12.731838037142911</v>
      </c>
      <c r="Q37" s="344">
        <f>IF(TRE_ued!Q$5=0,"",TRE_ued!Q$5/Q$5*1000)</f>
        <v>12.114504475782843</v>
      </c>
      <c r="R37" s="344">
        <f>IF(TRE_ued!R$5=0,"",TRE_ued!R$5/R$5*1000)</f>
        <v>12.048383119131332</v>
      </c>
      <c r="S37" s="344">
        <f>IF(TRE_ued!S$5=0,"",TRE_ued!S$5/S$5*1000)</f>
        <v>11.838099957776706</v>
      </c>
      <c r="T37" s="344">
        <f>IF(TRE_ued!T$5=0,"",TRE_ued!T$5/T$5*1000)</f>
        <v>12.007169122717832</v>
      </c>
      <c r="U37" s="344">
        <f>IF(TRE_ued!U$5=0,"",TRE_ued!U$5/U$5*1000)</f>
        <v>11.924493449481185</v>
      </c>
      <c r="V37" s="344">
        <f>IF(TRE_ued!V$5=0,"",TRE_ued!V$5/V$5*1000)</f>
        <v>13.127696902185331</v>
      </c>
      <c r="W37" s="344">
        <f>IF(TRE_ued!W$5=0,"",TRE_ued!W$5/W$5*1000)</f>
        <v>12.35011550880424</v>
      </c>
      <c r="X37" s="344">
        <f>IF(TRE_ued!X$5=0,"",TRE_ued!X$5/X$5*1000)</f>
        <v>11.317297912695928</v>
      </c>
      <c r="Y37" s="344">
        <f>IF(TRE_ued!Y$5=0,"",TRE_ued!Y$5/Y$5*1000)</f>
        <v>10.911681784455311</v>
      </c>
      <c r="DA37" s="119"/>
    </row>
    <row r="38" spans="1:105" ht="12" customHeight="1" x14ac:dyDescent="0.25">
      <c r="A38" s="159" t="s">
        <v>87</v>
      </c>
      <c r="B38" s="345" t="str">
        <f t="shared" ref="B38:Y38" si="7">IF(B$12=0,"",B$33/B$12)</f>
        <v/>
      </c>
      <c r="C38" s="345" t="str">
        <f t="shared" si="7"/>
        <v/>
      </c>
      <c r="D38" s="345" t="str">
        <f t="shared" si="7"/>
        <v/>
      </c>
      <c r="E38" s="345" t="str">
        <f t="shared" si="7"/>
        <v/>
      </c>
      <c r="F38" s="345" t="str">
        <f t="shared" si="7"/>
        <v/>
      </c>
      <c r="G38" s="345" t="str">
        <f t="shared" si="7"/>
        <v/>
      </c>
      <c r="H38" s="345" t="str">
        <f t="shared" si="7"/>
        <v/>
      </c>
      <c r="I38" s="345" t="str">
        <f t="shared" si="7"/>
        <v/>
      </c>
      <c r="J38" s="345" t="str">
        <f t="shared" si="7"/>
        <v/>
      </c>
      <c r="K38" s="345" t="str">
        <f t="shared" si="7"/>
        <v/>
      </c>
      <c r="L38" s="345">
        <f t="shared" si="7"/>
        <v>0</v>
      </c>
      <c r="M38" s="345">
        <f t="shared" si="7"/>
        <v>0</v>
      </c>
      <c r="N38" s="345">
        <f t="shared" si="7"/>
        <v>0</v>
      </c>
      <c r="O38" s="345">
        <f t="shared" si="7"/>
        <v>0</v>
      </c>
      <c r="P38" s="345">
        <f t="shared" si="7"/>
        <v>0</v>
      </c>
      <c r="Q38" s="345">
        <f t="shared" si="7"/>
        <v>0</v>
      </c>
      <c r="R38" s="345">
        <f t="shared" si="7"/>
        <v>0</v>
      </c>
      <c r="S38" s="345">
        <f t="shared" si="7"/>
        <v>0</v>
      </c>
      <c r="T38" s="345">
        <f t="shared" si="7"/>
        <v>3.5532905364955955E-3</v>
      </c>
      <c r="U38" s="345">
        <f t="shared" si="7"/>
        <v>3.926187993513003E-3</v>
      </c>
      <c r="V38" s="345">
        <f t="shared" si="7"/>
        <v>5.8031637744391006E-3</v>
      </c>
      <c r="W38" s="345">
        <f t="shared" si="7"/>
        <v>5.0542596705097165E-3</v>
      </c>
      <c r="X38" s="345">
        <f t="shared" si="7"/>
        <v>4.6338196361892861E-3</v>
      </c>
      <c r="Y38" s="345">
        <f t="shared" si="7"/>
        <v>5.931179022839253E-3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MT: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1.20378331900258</v>
      </c>
      <c r="M5" s="223">
        <v>1.2897678417884779</v>
      </c>
      <c r="N5" s="223">
        <v>1.375752364574377</v>
      </c>
      <c r="O5" s="223">
        <v>1.461736887360275</v>
      </c>
      <c r="P5" s="223">
        <v>1.633705932932072</v>
      </c>
      <c r="Q5" s="223">
        <v>1.7196904557179711</v>
      </c>
      <c r="R5" s="223">
        <v>1.633705932932072</v>
      </c>
      <c r="S5" s="223">
        <v>1.8443680137575229</v>
      </c>
      <c r="T5" s="223">
        <v>1.662166809974204</v>
      </c>
      <c r="U5" s="223">
        <v>1.5042992261392949</v>
      </c>
      <c r="V5" s="223">
        <v>1.5459157351676689</v>
      </c>
      <c r="W5" s="223">
        <v>1.774978503869304</v>
      </c>
      <c r="X5" s="223">
        <v>1.936027515047291</v>
      </c>
      <c r="Y5" s="223">
        <v>1.972141014617369</v>
      </c>
      <c r="DA5" s="89" t="s">
        <v>2376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3.734937477009323E-2</v>
      </c>
      <c r="M6" s="259">
        <v>4.0017187253671288E-2</v>
      </c>
      <c r="N6" s="259">
        <v>4.2684999737249409E-2</v>
      </c>
      <c r="O6" s="259">
        <v>4.5352812220827467E-2</v>
      </c>
      <c r="P6" s="259">
        <v>5.0688437187983638E-2</v>
      </c>
      <c r="Q6" s="259">
        <v>5.3356249671561752E-2</v>
      </c>
      <c r="R6" s="259">
        <v>5.0688437187983638E-2</v>
      </c>
      <c r="S6" s="259">
        <v>5.7224577772749939E-2</v>
      </c>
      <c r="T6" s="259">
        <v>5.1520402093290348E-2</v>
      </c>
      <c r="U6" s="259">
        <v>4.6622297379127729E-2</v>
      </c>
      <c r="V6" s="259">
        <v>4.7891901644186267E-2</v>
      </c>
      <c r="W6" s="259">
        <v>5.4998956510709907E-2</v>
      </c>
      <c r="X6" s="259">
        <v>5.999577070322909E-2</v>
      </c>
      <c r="Y6" s="259">
        <v>6.1092669178466417E-2</v>
      </c>
      <c r="DA6" s="67" t="s">
        <v>2393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5.079514968732679E-2</v>
      </c>
      <c r="M7" s="224">
        <v>5.442337466499296E-2</v>
      </c>
      <c r="N7" s="224">
        <v>5.8051599642659192E-2</v>
      </c>
      <c r="O7" s="224">
        <v>6.1679824620325362E-2</v>
      </c>
      <c r="P7" s="224">
        <v>6.8936274575657749E-2</v>
      </c>
      <c r="Q7" s="224">
        <v>7.2564499553323988E-2</v>
      </c>
      <c r="R7" s="224">
        <v>6.8936274575657749E-2</v>
      </c>
      <c r="S7" s="224">
        <v>7.7825425770939941E-2</v>
      </c>
      <c r="T7" s="224">
        <v>7.0067746846874876E-2</v>
      </c>
      <c r="U7" s="224">
        <v>6.3406324435613726E-2</v>
      </c>
      <c r="V7" s="224">
        <v>6.5132986236093343E-2</v>
      </c>
      <c r="W7" s="224">
        <v>7.4798580854565477E-2</v>
      </c>
      <c r="X7" s="224">
        <v>8.1594248156391561E-2</v>
      </c>
      <c r="Y7" s="224">
        <v>8.3086030082714327E-2</v>
      </c>
      <c r="DA7" s="177" t="s">
        <v>2394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6.2746949613756611E-2</v>
      </c>
      <c r="M8" s="224">
        <v>6.7228874586167761E-2</v>
      </c>
      <c r="N8" s="224">
        <v>7.1710799558579008E-2</v>
      </c>
      <c r="O8" s="224">
        <v>7.6192724530990158E-2</v>
      </c>
      <c r="P8" s="224">
        <v>8.5156574475812513E-2</v>
      </c>
      <c r="Q8" s="224">
        <v>8.9638499448223774E-2</v>
      </c>
      <c r="R8" s="224">
        <v>8.5156574475812513E-2</v>
      </c>
      <c r="S8" s="224">
        <v>9.6137290658219868E-2</v>
      </c>
      <c r="T8" s="224">
        <v>8.6554275516727786E-2</v>
      </c>
      <c r="U8" s="224">
        <v>7.8325459596934599E-2</v>
      </c>
      <c r="V8" s="224">
        <v>8.0458394762232946E-2</v>
      </c>
      <c r="W8" s="224">
        <v>9.2398246937992631E-2</v>
      </c>
      <c r="X8" s="224">
        <v>0.10079289478142479</v>
      </c>
      <c r="Y8" s="224">
        <v>0.10263568421982359</v>
      </c>
      <c r="DA8" s="177" t="s">
        <v>2395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3.8843349760896963E-2</v>
      </c>
      <c r="M9" s="224">
        <v>4.1617874743818138E-2</v>
      </c>
      <c r="N9" s="224">
        <v>4.4392399726739383E-2</v>
      </c>
      <c r="O9" s="224">
        <v>4.7166924709660572E-2</v>
      </c>
      <c r="P9" s="224">
        <v>5.2715974675502972E-2</v>
      </c>
      <c r="Q9" s="224">
        <v>5.5490499658424217E-2</v>
      </c>
      <c r="R9" s="224">
        <v>5.2715974675502972E-2</v>
      </c>
      <c r="S9" s="224">
        <v>5.951356088365993E-2</v>
      </c>
      <c r="T9" s="224">
        <v>5.3581218177021973E-2</v>
      </c>
      <c r="U9" s="224">
        <v>4.8487189274292852E-2</v>
      </c>
      <c r="V9" s="224">
        <v>4.9807577709953713E-2</v>
      </c>
      <c r="W9" s="224">
        <v>5.7198914771138289E-2</v>
      </c>
      <c r="X9" s="224">
        <v>6.2395601531358237E-2</v>
      </c>
      <c r="Y9" s="224">
        <v>6.3536375945605073E-2</v>
      </c>
      <c r="DA9" s="177" t="s">
        <v>2396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4.0337324751700682E-2</v>
      </c>
      <c r="M10" s="260">
        <v>4.3218562233965002E-2</v>
      </c>
      <c r="N10" s="260">
        <v>4.6099799716229357E-2</v>
      </c>
      <c r="O10" s="260">
        <v>4.8981037198493671E-2</v>
      </c>
      <c r="P10" s="260">
        <v>5.4743512163022333E-2</v>
      </c>
      <c r="Q10" s="260">
        <v>5.7624749645286702E-2</v>
      </c>
      <c r="R10" s="260">
        <v>5.4743512163022333E-2</v>
      </c>
      <c r="S10" s="260">
        <v>6.1802543994569928E-2</v>
      </c>
      <c r="T10" s="260">
        <v>5.5642034260753592E-2</v>
      </c>
      <c r="U10" s="260">
        <v>5.0352081169457948E-2</v>
      </c>
      <c r="V10" s="260">
        <v>5.1723253775721192E-2</v>
      </c>
      <c r="W10" s="260">
        <v>5.9398873031566712E-2</v>
      </c>
      <c r="X10" s="260">
        <v>6.4795432359487412E-2</v>
      </c>
      <c r="Y10" s="260">
        <v>6.5980082712743734E-2</v>
      </c>
      <c r="DA10" s="68" t="s">
        <v>2397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2398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4.0337324751700682E-2</v>
      </c>
      <c r="M15" s="226">
        <v>4.3218562233965002E-2</v>
      </c>
      <c r="N15" s="226">
        <v>4.6099799716229357E-2</v>
      </c>
      <c r="O15" s="226">
        <v>4.8981037198493671E-2</v>
      </c>
      <c r="P15" s="226">
        <v>5.4743512163022333E-2</v>
      </c>
      <c r="Q15" s="226">
        <v>5.7624749645286702E-2</v>
      </c>
      <c r="R15" s="226">
        <v>5.4743512163022333E-2</v>
      </c>
      <c r="S15" s="226">
        <v>6.1802543994569928E-2</v>
      </c>
      <c r="T15" s="226">
        <v>5.5642034260753592E-2</v>
      </c>
      <c r="U15" s="226">
        <v>5.0352081169457948E-2</v>
      </c>
      <c r="V15" s="226">
        <v>5.1723253775721192E-2</v>
      </c>
      <c r="W15" s="226">
        <v>5.9398873031566712E-2</v>
      </c>
      <c r="X15" s="226">
        <v>6.4795432359487412E-2</v>
      </c>
      <c r="Y15" s="226">
        <v>6.5980082712743734E-2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0.26144562339065258</v>
      </c>
      <c r="M16" s="261">
        <f t="shared" si="0"/>
        <v>0.2801203107756991</v>
      </c>
      <c r="N16" s="261">
        <f t="shared" si="0"/>
        <v>0.29879499816074578</v>
      </c>
      <c r="O16" s="261">
        <f t="shared" si="0"/>
        <v>0.3174696855457923</v>
      </c>
      <c r="P16" s="261">
        <f t="shared" si="0"/>
        <v>0.35481906031588528</v>
      </c>
      <c r="Q16" s="261">
        <f t="shared" si="0"/>
        <v>0.3734937477009323</v>
      </c>
      <c r="R16" s="261">
        <f t="shared" si="0"/>
        <v>0.35481906031588528</v>
      </c>
      <c r="S16" s="261">
        <f t="shared" si="0"/>
        <v>0.40057204440924959</v>
      </c>
      <c r="T16" s="261">
        <f t="shared" si="0"/>
        <v>0.36040021830428365</v>
      </c>
      <c r="U16" s="261">
        <f t="shared" si="0"/>
        <v>0.32611350546237367</v>
      </c>
      <c r="V16" s="261">
        <f t="shared" si="0"/>
        <v>0.33489822822210835</v>
      </c>
      <c r="W16" s="261">
        <f t="shared" si="0"/>
        <v>0.38464755493847436</v>
      </c>
      <c r="X16" s="261">
        <f t="shared" si="0"/>
        <v>0.41962522286120696</v>
      </c>
      <c r="Y16" s="261">
        <f t="shared" si="0"/>
        <v>0.42719170493072584</v>
      </c>
      <c r="DA16" s="70"/>
    </row>
    <row r="17" spans="1:105" ht="12" customHeight="1" x14ac:dyDescent="0.25">
      <c r="A17" s="60" t="s">
        <v>2404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3.1460549953938271E-8</v>
      </c>
      <c r="U17" s="329">
        <v>3.8416374460951073E-8</v>
      </c>
      <c r="V17" s="329">
        <v>1.048992854047045E-7</v>
      </c>
      <c r="W17" s="329">
        <v>7.9548490057863808E-8</v>
      </c>
      <c r="X17" s="329">
        <v>6.6853373448863736E-8</v>
      </c>
      <c r="Y17" s="329">
        <v>1.497228112486749E-7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3.1460549953938271E-8</v>
      </c>
      <c r="U19" s="230">
        <v>3.8416374460951073E-8</v>
      </c>
      <c r="V19" s="230">
        <v>7.3713011365468068E-8</v>
      </c>
      <c r="W19" s="230">
        <v>5.5898938959579978E-8</v>
      </c>
      <c r="X19" s="230">
        <v>4.6978046207309673E-8</v>
      </c>
      <c r="Y19" s="230">
        <v>1.161115679071357E-7</v>
      </c>
      <c r="DA19" s="71" t="s">
        <v>2407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3.1186274039236459E-8</v>
      </c>
      <c r="W21" s="230">
        <v>2.3649551098283829E-8</v>
      </c>
      <c r="X21" s="230">
        <v>1.9875327241554069E-8</v>
      </c>
      <c r="Y21" s="230">
        <v>3.3611243341539272E-8</v>
      </c>
      <c r="DA21" s="71" t="s">
        <v>2409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2410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0.26144562339065258</v>
      </c>
      <c r="M23" s="329">
        <v>0.2801203107756991</v>
      </c>
      <c r="N23" s="329">
        <v>0.29879499816074578</v>
      </c>
      <c r="O23" s="329">
        <v>0.3174696855457923</v>
      </c>
      <c r="P23" s="329">
        <v>0.35481906031588528</v>
      </c>
      <c r="Q23" s="329">
        <v>0.3734937477009323</v>
      </c>
      <c r="R23" s="329">
        <v>0.35481906031588528</v>
      </c>
      <c r="S23" s="329">
        <v>0.40057204440924959</v>
      </c>
      <c r="T23" s="329">
        <v>0.36040018684373371</v>
      </c>
      <c r="U23" s="329">
        <v>0.32611346704599919</v>
      </c>
      <c r="V23" s="329">
        <v>0.33489812332282293</v>
      </c>
      <c r="W23" s="329">
        <v>0.38464747538998428</v>
      </c>
      <c r="X23" s="329">
        <v>0.41962515600783351</v>
      </c>
      <c r="Y23" s="329">
        <v>0.42719155520791458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0</v>
      </c>
      <c r="C24" s="261">
        <f t="shared" si="1"/>
        <v>0</v>
      </c>
      <c r="D24" s="261">
        <f t="shared" si="1"/>
        <v>0</v>
      </c>
      <c r="E24" s="261">
        <f t="shared" si="1"/>
        <v>0</v>
      </c>
      <c r="F24" s="261">
        <f t="shared" si="1"/>
        <v>0</v>
      </c>
      <c r="G24" s="261">
        <f t="shared" si="1"/>
        <v>0</v>
      </c>
      <c r="H24" s="261">
        <f t="shared" si="1"/>
        <v>0</v>
      </c>
      <c r="I24" s="261">
        <f t="shared" si="1"/>
        <v>0</v>
      </c>
      <c r="J24" s="261">
        <f t="shared" si="1"/>
        <v>0</v>
      </c>
      <c r="K24" s="261">
        <f t="shared" si="1"/>
        <v>0</v>
      </c>
      <c r="L24" s="261">
        <f t="shared" si="1"/>
        <v>3.8096362265495107E-2</v>
      </c>
      <c r="M24" s="261">
        <f t="shared" si="1"/>
        <v>4.081753099874473E-2</v>
      </c>
      <c r="N24" s="261">
        <f t="shared" si="1"/>
        <v>4.3538699731994403E-2</v>
      </c>
      <c r="O24" s="261">
        <f t="shared" si="1"/>
        <v>4.6259868465244033E-2</v>
      </c>
      <c r="P24" s="261">
        <f t="shared" si="1"/>
        <v>5.1702205931743343E-2</v>
      </c>
      <c r="Q24" s="261">
        <f t="shared" si="1"/>
        <v>5.4423374664993002E-2</v>
      </c>
      <c r="R24" s="261">
        <f t="shared" si="1"/>
        <v>5.1702205931743343E-2</v>
      </c>
      <c r="S24" s="261">
        <f t="shared" si="1"/>
        <v>5.8369069328204938E-2</v>
      </c>
      <c r="T24" s="261">
        <f t="shared" si="1"/>
        <v>5.2550810135156167E-2</v>
      </c>
      <c r="U24" s="261">
        <f t="shared" si="1"/>
        <v>4.755474332671028E-2</v>
      </c>
      <c r="V24" s="261">
        <f t="shared" si="1"/>
        <v>4.8849739677070028E-2</v>
      </c>
      <c r="W24" s="261">
        <f t="shared" si="1"/>
        <v>5.6098935640924122E-2</v>
      </c>
      <c r="X24" s="261">
        <f t="shared" si="1"/>
        <v>6.1195686117293681E-2</v>
      </c>
      <c r="Y24" s="261">
        <f t="shared" si="1"/>
        <v>6.2314522562035783E-2</v>
      </c>
      <c r="DA24" s="70"/>
    </row>
    <row r="25" spans="1:105" ht="12" customHeight="1" x14ac:dyDescent="0.25">
      <c r="A25" s="60" t="s">
        <v>2414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DA25" s="72" t="s">
        <v>2415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3.8096362265495107E-2</v>
      </c>
      <c r="M26" s="262">
        <v>4.081753099874473E-2</v>
      </c>
      <c r="N26" s="262">
        <v>4.3538699731994403E-2</v>
      </c>
      <c r="O26" s="262">
        <v>4.6259868465244033E-2</v>
      </c>
      <c r="P26" s="262">
        <v>5.1702205931743343E-2</v>
      </c>
      <c r="Q26" s="262">
        <v>5.4423374664993002E-2</v>
      </c>
      <c r="R26" s="262">
        <v>5.1702205931743343E-2</v>
      </c>
      <c r="S26" s="262">
        <v>5.8369069328204938E-2</v>
      </c>
      <c r="T26" s="262">
        <v>5.2550810135156167E-2</v>
      </c>
      <c r="U26" s="262">
        <v>4.755474332671028E-2</v>
      </c>
      <c r="V26" s="262">
        <v>4.8849739677070028E-2</v>
      </c>
      <c r="W26" s="262">
        <v>5.6098935640924122E-2</v>
      </c>
      <c r="X26" s="262">
        <v>6.1195686117293681E-2</v>
      </c>
      <c r="Y26" s="262">
        <v>6.2314522562035783E-2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0</v>
      </c>
      <c r="C27" s="261">
        <f t="shared" si="2"/>
        <v>0</v>
      </c>
      <c r="D27" s="261">
        <f t="shared" si="2"/>
        <v>0</v>
      </c>
      <c r="E27" s="261">
        <f t="shared" si="2"/>
        <v>0</v>
      </c>
      <c r="F27" s="261">
        <f t="shared" si="2"/>
        <v>0</v>
      </c>
      <c r="G27" s="261">
        <f t="shared" si="2"/>
        <v>0</v>
      </c>
      <c r="H27" s="261">
        <f t="shared" si="2"/>
        <v>0</v>
      </c>
      <c r="I27" s="261">
        <f t="shared" si="2"/>
        <v>0</v>
      </c>
      <c r="J27" s="261">
        <f t="shared" si="2"/>
        <v>0</v>
      </c>
      <c r="K27" s="261">
        <f t="shared" si="2"/>
        <v>0</v>
      </c>
      <c r="L27" s="261">
        <f t="shared" si="2"/>
        <v>0.37349374770093241</v>
      </c>
      <c r="M27" s="261">
        <f t="shared" si="2"/>
        <v>0.40017187253671288</v>
      </c>
      <c r="N27" s="261">
        <f t="shared" si="2"/>
        <v>0.42684999737249402</v>
      </c>
      <c r="O27" s="261">
        <f t="shared" si="2"/>
        <v>0.4535281222082746</v>
      </c>
      <c r="P27" s="261">
        <f t="shared" si="2"/>
        <v>0.50688437187983626</v>
      </c>
      <c r="Q27" s="261">
        <f t="shared" si="2"/>
        <v>0.53356249671561751</v>
      </c>
      <c r="R27" s="261">
        <f t="shared" si="2"/>
        <v>0.50688437187983626</v>
      </c>
      <c r="S27" s="261">
        <f t="shared" si="2"/>
        <v>0.57224577772749941</v>
      </c>
      <c r="T27" s="261">
        <f t="shared" si="2"/>
        <v>0.51485745472040534</v>
      </c>
      <c r="U27" s="261">
        <f t="shared" si="2"/>
        <v>0.46587643637481946</v>
      </c>
      <c r="V27" s="261">
        <f t="shared" si="2"/>
        <v>0.47842604031729768</v>
      </c>
      <c r="W27" s="261">
        <f t="shared" si="2"/>
        <v>0.54949650705496345</v>
      </c>
      <c r="X27" s="261">
        <f t="shared" si="2"/>
        <v>0.5994646040874384</v>
      </c>
      <c r="Y27" s="261">
        <f t="shared" si="2"/>
        <v>0.61027386418675122</v>
      </c>
      <c r="DA27" s="70"/>
    </row>
    <row r="28" spans="1:105" ht="12" customHeight="1" x14ac:dyDescent="0.25">
      <c r="A28" s="60" t="s">
        <v>2419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4.4943642791340412E-8</v>
      </c>
      <c r="U28" s="329">
        <v>5.4880534944215801E-8</v>
      </c>
      <c r="V28" s="329">
        <v>1.4985612200672071E-7</v>
      </c>
      <c r="W28" s="329">
        <v>1.136407000826626E-7</v>
      </c>
      <c r="X28" s="329">
        <v>9.5504819212662483E-8</v>
      </c>
      <c r="Y28" s="329">
        <v>2.1388973035525E-7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4.4943642791340412E-8</v>
      </c>
      <c r="U30" s="230">
        <v>5.4880534944215801E-8</v>
      </c>
      <c r="V30" s="230">
        <v>1.0530430195066869E-7</v>
      </c>
      <c r="W30" s="230">
        <v>7.9855627085114259E-8</v>
      </c>
      <c r="X30" s="230">
        <v>6.7111494581870941E-8</v>
      </c>
      <c r="Y30" s="230">
        <v>1.658736684387653E-7</v>
      </c>
      <c r="DA30" s="71" t="s">
        <v>2422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4.4551820056052077E-8</v>
      </c>
      <c r="W32" s="230">
        <v>3.3785072997548331E-8</v>
      </c>
      <c r="X32" s="230">
        <v>2.8393324630791539E-8</v>
      </c>
      <c r="Y32" s="230">
        <v>4.8016061916484687E-8</v>
      </c>
      <c r="DA32" s="71" t="s">
        <v>2424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2425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0.37349374770093241</v>
      </c>
      <c r="M34" s="329">
        <v>0.40017187253671288</v>
      </c>
      <c r="N34" s="329">
        <v>0.42684999737249402</v>
      </c>
      <c r="O34" s="329">
        <v>0.4535281222082746</v>
      </c>
      <c r="P34" s="329">
        <v>0.50688437187983626</v>
      </c>
      <c r="Q34" s="329">
        <v>0.53356249671561751</v>
      </c>
      <c r="R34" s="329">
        <v>0.50688437187983626</v>
      </c>
      <c r="S34" s="329">
        <v>0.57224577772749941</v>
      </c>
      <c r="T34" s="329">
        <v>0.51485740977676253</v>
      </c>
      <c r="U34" s="329">
        <v>0.46587638149428451</v>
      </c>
      <c r="V34" s="329">
        <v>0.47842589046117567</v>
      </c>
      <c r="W34" s="329">
        <v>0.54949639341426337</v>
      </c>
      <c r="X34" s="329">
        <v>0.59946450858261924</v>
      </c>
      <c r="Y34" s="329">
        <v>0.61027365029702085</v>
      </c>
      <c r="DA34" s="72" t="s">
        <v>2427</v>
      </c>
    </row>
    <row r="35" spans="1:105" ht="12" customHeight="1" x14ac:dyDescent="0.25">
      <c r="A35" s="57" t="s">
        <v>2428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2.235521792342229E-3</v>
      </c>
      <c r="U35" s="261">
        <v>2.2355048861353519E-3</v>
      </c>
      <c r="V35" s="261">
        <v>3.1811733652468291E-3</v>
      </c>
      <c r="W35" s="261">
        <v>3.1812349582270309E-3</v>
      </c>
      <c r="X35" s="261">
        <v>3.1812658059985652E-3</v>
      </c>
      <c r="Y35" s="261">
        <v>4.2128785139958413E-3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2.235521792342229E-3</v>
      </c>
      <c r="U38" s="229">
        <v>2.2355048861353519E-3</v>
      </c>
      <c r="V38" s="229">
        <v>2.2354191215247991E-3</v>
      </c>
      <c r="W38" s="229">
        <v>2.235462403078454E-3</v>
      </c>
      <c r="X38" s="229">
        <v>2.2354840798908828E-3</v>
      </c>
      <c r="Y38" s="229">
        <v>3.2671302761600402E-3</v>
      </c>
      <c r="DA38" s="73" t="s">
        <v>2432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9.4575424372203001E-4</v>
      </c>
      <c r="W40" s="229">
        <v>9.4577255514857641E-4</v>
      </c>
      <c r="X40" s="229">
        <v>9.4578172610768128E-4</v>
      </c>
      <c r="Y40" s="229">
        <v>9.4574823783580124E-4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2439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0.17927699889644749</v>
      </c>
      <c r="M46" s="261">
        <v>0.19208249881762221</v>
      </c>
      <c r="N46" s="261">
        <v>0.20488799873879721</v>
      </c>
      <c r="O46" s="261">
        <v>0.21769349865997181</v>
      </c>
      <c r="P46" s="261">
        <v>0.2433044985023215</v>
      </c>
      <c r="Q46" s="261">
        <v>0.25610999842349652</v>
      </c>
      <c r="R46" s="261">
        <v>0.2433044985023215</v>
      </c>
      <c r="S46" s="261">
        <v>0.27467797330919957</v>
      </c>
      <c r="T46" s="261">
        <v>0.2472979300477936</v>
      </c>
      <c r="U46" s="261">
        <v>0.2237870274198131</v>
      </c>
      <c r="V46" s="261">
        <v>0.22988112789209411</v>
      </c>
      <c r="W46" s="261">
        <v>0.26399499125140752</v>
      </c>
      <c r="X46" s="261">
        <v>0.28797969937549961</v>
      </c>
      <c r="Y46" s="261">
        <v>0.29324481205663883</v>
      </c>
      <c r="DA46" s="70" t="s">
        <v>2441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0.1213984381652783</v>
      </c>
      <c r="M47" s="350">
        <v>0.1300697551770838</v>
      </c>
      <c r="N47" s="350">
        <v>0.13874107218888951</v>
      </c>
      <c r="O47" s="350">
        <v>0.14741238920069499</v>
      </c>
      <c r="P47" s="350">
        <v>0.16475502322430621</v>
      </c>
      <c r="Q47" s="350">
        <v>0.17342634023611181</v>
      </c>
      <c r="R47" s="350">
        <v>0.16475502322430621</v>
      </c>
      <c r="S47" s="350">
        <v>0.18599974990322979</v>
      </c>
      <c r="T47" s="350">
        <v>0.16745919807955509</v>
      </c>
      <c r="U47" s="350">
        <v>0.15153865681401671</v>
      </c>
      <c r="V47" s="350">
        <v>0.1556653115656646</v>
      </c>
      <c r="W47" s="350">
        <v>0.17876570791933441</v>
      </c>
      <c r="X47" s="350">
        <v>0.1950070892679629</v>
      </c>
      <c r="Y47" s="350">
        <v>0.19857239022786849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</v>
      </c>
      <c r="C51" s="232">
        <f t="shared" si="3"/>
        <v>0</v>
      </c>
      <c r="D51" s="232">
        <f t="shared" si="3"/>
        <v>0</v>
      </c>
      <c r="E51" s="232">
        <f t="shared" si="3"/>
        <v>0</v>
      </c>
      <c r="F51" s="232">
        <f t="shared" si="3"/>
        <v>0</v>
      </c>
      <c r="G51" s="232">
        <f t="shared" si="3"/>
        <v>0</v>
      </c>
      <c r="H51" s="232">
        <f t="shared" si="3"/>
        <v>0</v>
      </c>
      <c r="I51" s="232">
        <f t="shared" si="3"/>
        <v>0</v>
      </c>
      <c r="J51" s="232">
        <f t="shared" si="3"/>
        <v>0</v>
      </c>
      <c r="K51" s="232">
        <f t="shared" si="3"/>
        <v>0</v>
      </c>
      <c r="L51" s="232">
        <f t="shared" si="3"/>
        <v>1.0000000000000002</v>
      </c>
      <c r="M51" s="232">
        <f t="shared" si="3"/>
        <v>1</v>
      </c>
      <c r="N51" s="232">
        <f t="shared" si="3"/>
        <v>1</v>
      </c>
      <c r="O51" s="232">
        <f t="shared" si="3"/>
        <v>1</v>
      </c>
      <c r="P51" s="232">
        <f t="shared" si="3"/>
        <v>0.99999999999999989</v>
      </c>
      <c r="Q51" s="232">
        <f t="shared" si="3"/>
        <v>1.0000000000000002</v>
      </c>
      <c r="R51" s="232">
        <f t="shared" si="3"/>
        <v>0.99999999999999989</v>
      </c>
      <c r="S51" s="232">
        <f t="shared" si="3"/>
        <v>1</v>
      </c>
      <c r="T51" s="232">
        <f t="shared" si="3"/>
        <v>1.0000000000000004</v>
      </c>
      <c r="U51" s="232">
        <f t="shared" si="3"/>
        <v>1.0000000000000002</v>
      </c>
      <c r="V51" s="232">
        <f t="shared" si="3"/>
        <v>1.0000000000000002</v>
      </c>
      <c r="W51" s="232">
        <f t="shared" si="3"/>
        <v>1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3.102665918401315E-2</v>
      </c>
      <c r="M52" s="299">
        <f t="shared" si="4"/>
        <v>3.1026659184013143E-2</v>
      </c>
      <c r="N52" s="299">
        <f t="shared" si="4"/>
        <v>3.1026659184013154E-2</v>
      </c>
      <c r="O52" s="299">
        <f t="shared" si="4"/>
        <v>3.1026659184013147E-2</v>
      </c>
      <c r="P52" s="299">
        <f t="shared" si="4"/>
        <v>3.1026659184013147E-2</v>
      </c>
      <c r="Q52" s="299">
        <f t="shared" si="4"/>
        <v>3.1026659184013154E-2</v>
      </c>
      <c r="R52" s="299">
        <f t="shared" si="4"/>
        <v>3.1026659184013147E-2</v>
      </c>
      <c r="S52" s="299">
        <f t="shared" si="4"/>
        <v>3.102665918401315E-2</v>
      </c>
      <c r="T52" s="299">
        <f t="shared" si="4"/>
        <v>3.0995927595311518E-2</v>
      </c>
      <c r="U52" s="299">
        <f t="shared" si="4"/>
        <v>3.0992701830194657E-2</v>
      </c>
      <c r="V52" s="299">
        <f t="shared" si="4"/>
        <v>3.0979632689353501E-2</v>
      </c>
      <c r="W52" s="299">
        <f t="shared" si="4"/>
        <v>3.098570286390331E-2</v>
      </c>
      <c r="X52" s="299">
        <f t="shared" si="4"/>
        <v>3.0989110555984831E-2</v>
      </c>
      <c r="Y52" s="299">
        <f t="shared" si="4"/>
        <v>3.0977840187720804E-2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4.2196256490257884E-2</v>
      </c>
      <c r="M53" s="233">
        <f t="shared" si="5"/>
        <v>4.2196256490257877E-2</v>
      </c>
      <c r="N53" s="233">
        <f t="shared" si="5"/>
        <v>4.2196256490257891E-2</v>
      </c>
      <c r="O53" s="233">
        <f t="shared" si="5"/>
        <v>4.2196256490257884E-2</v>
      </c>
      <c r="P53" s="233">
        <f t="shared" si="5"/>
        <v>4.2196256490257877E-2</v>
      </c>
      <c r="Q53" s="233">
        <f t="shared" si="5"/>
        <v>4.2196256490257891E-2</v>
      </c>
      <c r="R53" s="233">
        <f t="shared" si="5"/>
        <v>4.2196256490257877E-2</v>
      </c>
      <c r="S53" s="233">
        <f t="shared" si="5"/>
        <v>4.2196256490257898E-2</v>
      </c>
      <c r="T53" s="233">
        <f t="shared" si="5"/>
        <v>4.2154461529623669E-2</v>
      </c>
      <c r="U53" s="233">
        <f t="shared" si="5"/>
        <v>4.2150074489064743E-2</v>
      </c>
      <c r="V53" s="233">
        <f t="shared" si="5"/>
        <v>4.2132300457520776E-2</v>
      </c>
      <c r="W53" s="233">
        <f t="shared" si="5"/>
        <v>4.2140555894908505E-2</v>
      </c>
      <c r="X53" s="233">
        <f t="shared" si="5"/>
        <v>4.2145190356139374E-2</v>
      </c>
      <c r="Y53" s="233">
        <f t="shared" si="5"/>
        <v>4.2129862655300297E-2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5.2124787429142082E-2</v>
      </c>
      <c r="M54" s="233">
        <f t="shared" si="6"/>
        <v>5.2124787429142075E-2</v>
      </c>
      <c r="N54" s="233">
        <f t="shared" si="6"/>
        <v>5.2124787429142103E-2</v>
      </c>
      <c r="O54" s="233">
        <f t="shared" si="6"/>
        <v>5.2124787429142096E-2</v>
      </c>
      <c r="P54" s="233">
        <f t="shared" si="6"/>
        <v>5.2124787429142089E-2</v>
      </c>
      <c r="Q54" s="233">
        <f t="shared" si="6"/>
        <v>5.2124787429142116E-2</v>
      </c>
      <c r="R54" s="233">
        <f t="shared" si="6"/>
        <v>5.2124787429142089E-2</v>
      </c>
      <c r="S54" s="233">
        <f t="shared" si="6"/>
        <v>5.2124787429142075E-2</v>
      </c>
      <c r="T54" s="233">
        <f t="shared" si="6"/>
        <v>5.2073158360123356E-2</v>
      </c>
      <c r="U54" s="233">
        <f t="shared" si="6"/>
        <v>5.2067739074727032E-2</v>
      </c>
      <c r="V54" s="233">
        <f t="shared" si="6"/>
        <v>5.2045782918113896E-2</v>
      </c>
      <c r="W54" s="233">
        <f t="shared" si="6"/>
        <v>5.2055980811357552E-2</v>
      </c>
      <c r="X54" s="233">
        <f t="shared" si="6"/>
        <v>5.2061705734054477E-2</v>
      </c>
      <c r="Y54" s="233">
        <f t="shared" si="6"/>
        <v>5.2042771515370956E-2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3.226772555137368E-2</v>
      </c>
      <c r="M55" s="233">
        <f t="shared" si="7"/>
        <v>3.2267725551373666E-2</v>
      </c>
      <c r="N55" s="233">
        <f t="shared" si="7"/>
        <v>3.226772555137368E-2</v>
      </c>
      <c r="O55" s="233">
        <f t="shared" si="7"/>
        <v>3.226772555137368E-2</v>
      </c>
      <c r="P55" s="233">
        <f t="shared" si="7"/>
        <v>3.2267725551373666E-2</v>
      </c>
      <c r="Q55" s="233">
        <f t="shared" si="7"/>
        <v>3.2267725551373673E-2</v>
      </c>
      <c r="R55" s="233">
        <f t="shared" si="7"/>
        <v>3.2267725551373666E-2</v>
      </c>
      <c r="S55" s="233">
        <f t="shared" si="7"/>
        <v>3.2267725551373673E-2</v>
      </c>
      <c r="T55" s="233">
        <f t="shared" si="7"/>
        <v>3.2235764699123988E-2</v>
      </c>
      <c r="U55" s="233">
        <f t="shared" si="7"/>
        <v>3.2232409903402454E-2</v>
      </c>
      <c r="V55" s="233">
        <f t="shared" si="7"/>
        <v>3.2218817996927641E-2</v>
      </c>
      <c r="W55" s="233">
        <f t="shared" si="7"/>
        <v>3.2225130978459436E-2</v>
      </c>
      <c r="X55" s="233">
        <f t="shared" si="7"/>
        <v>3.2228674978224216E-2</v>
      </c>
      <c r="Y55" s="233">
        <f t="shared" si="7"/>
        <v>3.2216953795229639E-2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0</v>
      </c>
      <c r="C56" s="300">
        <f t="shared" si="8"/>
        <v>0</v>
      </c>
      <c r="D56" s="300">
        <f t="shared" si="8"/>
        <v>0</v>
      </c>
      <c r="E56" s="300">
        <f t="shared" si="8"/>
        <v>0</v>
      </c>
      <c r="F56" s="300">
        <f t="shared" si="8"/>
        <v>0</v>
      </c>
      <c r="G56" s="300">
        <f t="shared" si="8"/>
        <v>0</v>
      </c>
      <c r="H56" s="300">
        <f t="shared" si="8"/>
        <v>0</v>
      </c>
      <c r="I56" s="300">
        <f t="shared" si="8"/>
        <v>0</v>
      </c>
      <c r="J56" s="300">
        <f t="shared" si="8"/>
        <v>0</v>
      </c>
      <c r="K56" s="300">
        <f t="shared" si="8"/>
        <v>0</v>
      </c>
      <c r="L56" s="300">
        <f t="shared" si="8"/>
        <v>3.3508791918734196E-2</v>
      </c>
      <c r="M56" s="300">
        <f t="shared" si="8"/>
        <v>3.3508791918734203E-2</v>
      </c>
      <c r="N56" s="300">
        <f t="shared" si="8"/>
        <v>3.3508791918734203E-2</v>
      </c>
      <c r="O56" s="300">
        <f t="shared" si="8"/>
        <v>3.3508791918734203E-2</v>
      </c>
      <c r="P56" s="300">
        <f t="shared" si="8"/>
        <v>3.3508791918734203E-2</v>
      </c>
      <c r="Q56" s="300">
        <f t="shared" si="8"/>
        <v>3.350879191873421E-2</v>
      </c>
      <c r="R56" s="300">
        <f t="shared" si="8"/>
        <v>3.3508791918734203E-2</v>
      </c>
      <c r="S56" s="300">
        <f t="shared" si="8"/>
        <v>3.3508791918734196E-2</v>
      </c>
      <c r="T56" s="300">
        <f t="shared" si="8"/>
        <v>3.3475601802936454E-2</v>
      </c>
      <c r="U56" s="300">
        <f t="shared" si="8"/>
        <v>3.3472117976610226E-2</v>
      </c>
      <c r="V56" s="300">
        <f t="shared" si="8"/>
        <v>3.3458003304501799E-2</v>
      </c>
      <c r="W56" s="300">
        <f t="shared" si="8"/>
        <v>3.3464559093015586E-2</v>
      </c>
      <c r="X56" s="300">
        <f t="shared" si="8"/>
        <v>3.3468239400463617E-2</v>
      </c>
      <c r="Y56" s="300">
        <f t="shared" si="8"/>
        <v>3.3456067402738474E-2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</v>
      </c>
      <c r="C57" s="301">
        <f t="shared" si="9"/>
        <v>0</v>
      </c>
      <c r="D57" s="301">
        <f t="shared" si="9"/>
        <v>0</v>
      </c>
      <c r="E57" s="301">
        <f t="shared" si="9"/>
        <v>0</v>
      </c>
      <c r="F57" s="301">
        <f t="shared" si="9"/>
        <v>0</v>
      </c>
      <c r="G57" s="301">
        <f t="shared" si="9"/>
        <v>0</v>
      </c>
      <c r="H57" s="301">
        <f t="shared" si="9"/>
        <v>0</v>
      </c>
      <c r="I57" s="301">
        <f t="shared" si="9"/>
        <v>0</v>
      </c>
      <c r="J57" s="301">
        <f t="shared" si="9"/>
        <v>0</v>
      </c>
      <c r="K57" s="301">
        <f t="shared" si="9"/>
        <v>0</v>
      </c>
      <c r="L57" s="301">
        <f t="shared" si="9"/>
        <v>0.21718661428809202</v>
      </c>
      <c r="M57" s="301">
        <f t="shared" si="9"/>
        <v>0.21718661428809205</v>
      </c>
      <c r="N57" s="301">
        <f t="shared" si="9"/>
        <v>0.21718661428809202</v>
      </c>
      <c r="O57" s="301">
        <f t="shared" si="9"/>
        <v>0.21718661428809205</v>
      </c>
      <c r="P57" s="301">
        <f t="shared" si="9"/>
        <v>0.21718661428809191</v>
      </c>
      <c r="Q57" s="301">
        <f t="shared" si="9"/>
        <v>0.21718661428809211</v>
      </c>
      <c r="R57" s="301">
        <f t="shared" si="9"/>
        <v>0.21718661428809191</v>
      </c>
      <c r="S57" s="301">
        <f t="shared" si="9"/>
        <v>0.21718661428809205</v>
      </c>
      <c r="T57" s="301">
        <f t="shared" si="9"/>
        <v>0.21682554130044077</v>
      </c>
      <c r="U57" s="301">
        <f t="shared" si="9"/>
        <v>0.21678765753228957</v>
      </c>
      <c r="V57" s="301">
        <f t="shared" si="9"/>
        <v>0.21663420625302421</v>
      </c>
      <c r="W57" s="301">
        <f t="shared" si="9"/>
        <v>0.21670547226345277</v>
      </c>
      <c r="X57" s="301">
        <f t="shared" si="9"/>
        <v>0.216745485071764</v>
      </c>
      <c r="Y57" s="301">
        <f t="shared" si="9"/>
        <v>0.21661316394943936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1.8927432412410234E-8</v>
      </c>
      <c r="U58" s="302">
        <f t="shared" si="10"/>
        <v>2.5537721347862873E-8</v>
      </c>
      <c r="V58" s="302">
        <f t="shared" si="10"/>
        <v>6.7855758899644815E-8</v>
      </c>
      <c r="W58" s="302">
        <f t="shared" si="10"/>
        <v>4.4816593488008321E-8</v>
      </c>
      <c r="X58" s="302">
        <f t="shared" si="10"/>
        <v>3.4531210393066507E-8</v>
      </c>
      <c r="Y58" s="302">
        <f t="shared" si="10"/>
        <v>7.5918917632633804E-8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0.21718661428809202</v>
      </c>
      <c r="M59" s="302">
        <f t="shared" si="11"/>
        <v>0.21718661428809205</v>
      </c>
      <c r="N59" s="302">
        <f t="shared" si="11"/>
        <v>0.21718661428809202</v>
      </c>
      <c r="O59" s="302">
        <f t="shared" si="11"/>
        <v>0.21718661428809205</v>
      </c>
      <c r="P59" s="302">
        <f t="shared" si="11"/>
        <v>0.21718661428809191</v>
      </c>
      <c r="Q59" s="302">
        <f t="shared" si="11"/>
        <v>0.21718661428809211</v>
      </c>
      <c r="R59" s="302">
        <f t="shared" si="11"/>
        <v>0.21718661428809191</v>
      </c>
      <c r="S59" s="302">
        <f t="shared" si="11"/>
        <v>0.21718661428809205</v>
      </c>
      <c r="T59" s="302">
        <f t="shared" si="11"/>
        <v>0.21682552237300837</v>
      </c>
      <c r="U59" s="302">
        <f t="shared" si="11"/>
        <v>0.21678763199456821</v>
      </c>
      <c r="V59" s="302">
        <f t="shared" si="11"/>
        <v>0.21663413839726531</v>
      </c>
      <c r="W59" s="302">
        <f t="shared" si="11"/>
        <v>0.21670542744685928</v>
      </c>
      <c r="X59" s="302">
        <f t="shared" si="11"/>
        <v>0.21674545054055361</v>
      </c>
      <c r="Y59" s="302">
        <f t="shared" si="11"/>
        <v>0.21661308803052171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</v>
      </c>
      <c r="C60" s="301">
        <f t="shared" si="12"/>
        <v>0</v>
      </c>
      <c r="D60" s="301">
        <f t="shared" si="12"/>
        <v>0</v>
      </c>
      <c r="E60" s="301">
        <f t="shared" si="12"/>
        <v>0</v>
      </c>
      <c r="F60" s="301">
        <f t="shared" si="12"/>
        <v>0</v>
      </c>
      <c r="G60" s="301">
        <f t="shared" si="12"/>
        <v>0</v>
      </c>
      <c r="H60" s="301">
        <f t="shared" si="12"/>
        <v>0</v>
      </c>
      <c r="I60" s="301">
        <f t="shared" si="12"/>
        <v>0</v>
      </c>
      <c r="J60" s="301">
        <f t="shared" si="12"/>
        <v>0</v>
      </c>
      <c r="K60" s="301">
        <f t="shared" si="12"/>
        <v>0</v>
      </c>
      <c r="L60" s="301">
        <f t="shared" si="12"/>
        <v>3.1647192367693422E-2</v>
      </c>
      <c r="M60" s="301">
        <f t="shared" si="12"/>
        <v>3.1647192367693415E-2</v>
      </c>
      <c r="N60" s="301">
        <f t="shared" si="12"/>
        <v>3.1647192367693422E-2</v>
      </c>
      <c r="O60" s="301">
        <f t="shared" si="12"/>
        <v>3.1647192367693422E-2</v>
      </c>
      <c r="P60" s="301">
        <f t="shared" si="12"/>
        <v>3.1647192367693429E-2</v>
      </c>
      <c r="Q60" s="301">
        <f t="shared" si="12"/>
        <v>3.1647192367693422E-2</v>
      </c>
      <c r="R60" s="301">
        <f t="shared" si="12"/>
        <v>3.1647192367693429E-2</v>
      </c>
      <c r="S60" s="301">
        <f t="shared" si="12"/>
        <v>3.1647192367693415E-2</v>
      </c>
      <c r="T60" s="301">
        <f t="shared" si="12"/>
        <v>3.1615846147217755E-2</v>
      </c>
      <c r="U60" s="301">
        <f t="shared" si="12"/>
        <v>3.1612555866798543E-2</v>
      </c>
      <c r="V60" s="301">
        <f t="shared" si="12"/>
        <v>3.1599225343140594E-2</v>
      </c>
      <c r="W60" s="301">
        <f t="shared" si="12"/>
        <v>3.1605416921181385E-2</v>
      </c>
      <c r="X60" s="301">
        <f t="shared" si="12"/>
        <v>3.1608892767104532E-2</v>
      </c>
      <c r="Y60" s="301">
        <f t="shared" si="12"/>
        <v>3.1597396991475242E-2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3.1647192367693422E-2</v>
      </c>
      <c r="M62" s="302">
        <f t="shared" si="14"/>
        <v>3.1647192367693415E-2</v>
      </c>
      <c r="N62" s="302">
        <f t="shared" si="14"/>
        <v>3.1647192367693422E-2</v>
      </c>
      <c r="O62" s="302">
        <f t="shared" si="14"/>
        <v>3.1647192367693422E-2</v>
      </c>
      <c r="P62" s="302">
        <f t="shared" si="14"/>
        <v>3.1647192367693429E-2</v>
      </c>
      <c r="Q62" s="302">
        <f t="shared" si="14"/>
        <v>3.1647192367693422E-2</v>
      </c>
      <c r="R62" s="302">
        <f t="shared" si="14"/>
        <v>3.1647192367693429E-2</v>
      </c>
      <c r="S62" s="302">
        <f t="shared" si="14"/>
        <v>3.1647192367693415E-2</v>
      </c>
      <c r="T62" s="302">
        <f t="shared" si="14"/>
        <v>3.1615846147217755E-2</v>
      </c>
      <c r="U62" s="302">
        <f t="shared" si="14"/>
        <v>3.1612555866798543E-2</v>
      </c>
      <c r="V62" s="302">
        <f t="shared" si="14"/>
        <v>3.1599225343140594E-2</v>
      </c>
      <c r="W62" s="302">
        <f t="shared" si="14"/>
        <v>3.1605416921181385E-2</v>
      </c>
      <c r="X62" s="302">
        <f t="shared" si="14"/>
        <v>3.1608892767104532E-2</v>
      </c>
      <c r="Y62" s="302">
        <f t="shared" si="14"/>
        <v>3.1597396991475242E-2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</v>
      </c>
      <c r="C63" s="301">
        <f t="shared" si="15"/>
        <v>0</v>
      </c>
      <c r="D63" s="301">
        <f t="shared" si="15"/>
        <v>0</v>
      </c>
      <c r="E63" s="301">
        <f t="shared" si="15"/>
        <v>0</v>
      </c>
      <c r="F63" s="301">
        <f t="shared" si="15"/>
        <v>0</v>
      </c>
      <c r="G63" s="301">
        <f t="shared" si="15"/>
        <v>0</v>
      </c>
      <c r="H63" s="301">
        <f t="shared" si="15"/>
        <v>0</v>
      </c>
      <c r="I63" s="301">
        <f t="shared" si="15"/>
        <v>0</v>
      </c>
      <c r="J63" s="301">
        <f t="shared" si="15"/>
        <v>0</v>
      </c>
      <c r="K63" s="301">
        <f t="shared" si="15"/>
        <v>0</v>
      </c>
      <c r="L63" s="301">
        <f t="shared" si="15"/>
        <v>0.31026659184013161</v>
      </c>
      <c r="M63" s="301">
        <f t="shared" si="15"/>
        <v>0.31026659184013144</v>
      </c>
      <c r="N63" s="301">
        <f t="shared" si="15"/>
        <v>0.3102665918401315</v>
      </c>
      <c r="O63" s="301">
        <f t="shared" si="15"/>
        <v>0.31026659184013144</v>
      </c>
      <c r="P63" s="301">
        <f t="shared" si="15"/>
        <v>0.31026659184013139</v>
      </c>
      <c r="Q63" s="301">
        <f t="shared" si="15"/>
        <v>0.3102665918401315</v>
      </c>
      <c r="R63" s="301">
        <f t="shared" si="15"/>
        <v>0.31026659184013139</v>
      </c>
      <c r="S63" s="301">
        <f t="shared" si="15"/>
        <v>0.3102665918401315</v>
      </c>
      <c r="T63" s="301">
        <f t="shared" si="15"/>
        <v>0.30975077328634404</v>
      </c>
      <c r="U63" s="301">
        <f t="shared" si="15"/>
        <v>0.30969665361755649</v>
      </c>
      <c r="V63" s="301">
        <f t="shared" si="15"/>
        <v>0.30947743750432033</v>
      </c>
      <c r="W63" s="301">
        <f t="shared" si="15"/>
        <v>0.30957924609064685</v>
      </c>
      <c r="X63" s="301">
        <f t="shared" si="15"/>
        <v>0.30963640724537711</v>
      </c>
      <c r="Y63" s="301">
        <f t="shared" si="15"/>
        <v>0.30944737707062769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2.7039189160586064E-8</v>
      </c>
      <c r="U64" s="302">
        <f t="shared" si="16"/>
        <v>3.6482459068375523E-8</v>
      </c>
      <c r="V64" s="302">
        <f t="shared" si="16"/>
        <v>9.693679842806402E-8</v>
      </c>
      <c r="W64" s="302">
        <f t="shared" si="16"/>
        <v>6.4023704982869043E-8</v>
      </c>
      <c r="X64" s="302">
        <f t="shared" si="16"/>
        <v>4.933030056152358E-8</v>
      </c>
      <c r="Y64" s="302">
        <f t="shared" si="16"/>
        <v>1.0845559661804837E-7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0.31026659184013161</v>
      </c>
      <c r="M65" s="302">
        <f t="shared" si="17"/>
        <v>0.31026659184013144</v>
      </c>
      <c r="N65" s="302">
        <f t="shared" si="17"/>
        <v>0.3102665918401315</v>
      </c>
      <c r="O65" s="302">
        <f t="shared" si="17"/>
        <v>0.31026659184013144</v>
      </c>
      <c r="P65" s="302">
        <f t="shared" si="17"/>
        <v>0.31026659184013139</v>
      </c>
      <c r="Q65" s="302">
        <f t="shared" si="17"/>
        <v>0.3102665918401315</v>
      </c>
      <c r="R65" s="302">
        <f t="shared" si="17"/>
        <v>0.31026659184013139</v>
      </c>
      <c r="S65" s="302">
        <f t="shared" si="17"/>
        <v>0.3102665918401315</v>
      </c>
      <c r="T65" s="302">
        <f t="shared" si="17"/>
        <v>0.30975074624715487</v>
      </c>
      <c r="U65" s="302">
        <f t="shared" si="17"/>
        <v>0.30969661713509739</v>
      </c>
      <c r="V65" s="302">
        <f t="shared" si="17"/>
        <v>0.30947734056752191</v>
      </c>
      <c r="W65" s="302">
        <f t="shared" si="17"/>
        <v>0.3095791820669419</v>
      </c>
      <c r="X65" s="302">
        <f t="shared" si="17"/>
        <v>0.30963635791507654</v>
      </c>
      <c r="Y65" s="302">
        <f t="shared" si="17"/>
        <v>0.30944726861503102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1.3449443093963133E-3</v>
      </c>
      <c r="U66" s="301">
        <f t="shared" si="18"/>
        <v>1.4860772692628832E-3</v>
      </c>
      <c r="V66" s="301">
        <f t="shared" si="18"/>
        <v>2.0577922152411506E-3</v>
      </c>
      <c r="W66" s="301">
        <f t="shared" si="18"/>
        <v>1.7922667521280996E-3</v>
      </c>
      <c r="X66" s="301">
        <f t="shared" si="18"/>
        <v>1.6431924553101493E-3</v>
      </c>
      <c r="Y66" s="301">
        <f t="shared" si="18"/>
        <v>2.1361953748592444E-3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0.14892796408326311</v>
      </c>
      <c r="M67" s="301">
        <f t="shared" si="19"/>
        <v>0.14892796408326311</v>
      </c>
      <c r="N67" s="301">
        <f t="shared" si="19"/>
        <v>0.14892796408326317</v>
      </c>
      <c r="O67" s="301">
        <f t="shared" si="19"/>
        <v>0.14892796408326309</v>
      </c>
      <c r="P67" s="301">
        <f t="shared" si="19"/>
        <v>0.14892796408326311</v>
      </c>
      <c r="Q67" s="301">
        <f t="shared" si="19"/>
        <v>0.1489279640832632</v>
      </c>
      <c r="R67" s="301">
        <f t="shared" si="19"/>
        <v>0.14892796408326311</v>
      </c>
      <c r="S67" s="301">
        <f t="shared" si="19"/>
        <v>0.14892796408326306</v>
      </c>
      <c r="T67" s="301">
        <f t="shared" si="19"/>
        <v>0.14878045245749524</v>
      </c>
      <c r="U67" s="301">
        <f t="shared" si="19"/>
        <v>0.14876496878493434</v>
      </c>
      <c r="V67" s="301">
        <f t="shared" si="19"/>
        <v>0.14870223690889683</v>
      </c>
      <c r="W67" s="301">
        <f t="shared" si="19"/>
        <v>0.14873137374673587</v>
      </c>
      <c r="X67" s="301">
        <f t="shared" si="19"/>
        <v>0.14874773066872718</v>
      </c>
      <c r="Y67" s="301">
        <f t="shared" si="19"/>
        <v>0.14869363290105989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0.10084741684729902</v>
      </c>
      <c r="M68" s="235">
        <f t="shared" si="20"/>
        <v>0.10084741684729899</v>
      </c>
      <c r="N68" s="235">
        <f t="shared" si="20"/>
        <v>0.10084741684729903</v>
      </c>
      <c r="O68" s="235">
        <f t="shared" si="20"/>
        <v>0.100847416847299</v>
      </c>
      <c r="P68" s="235">
        <f t="shared" si="20"/>
        <v>0.10084741684729903</v>
      </c>
      <c r="Q68" s="235">
        <f t="shared" si="20"/>
        <v>0.100847416847299</v>
      </c>
      <c r="R68" s="235">
        <f t="shared" si="20"/>
        <v>0.10084741684729903</v>
      </c>
      <c r="S68" s="235">
        <f t="shared" si="20"/>
        <v>0.10084741684729899</v>
      </c>
      <c r="T68" s="235">
        <f t="shared" si="20"/>
        <v>0.1007475285119873</v>
      </c>
      <c r="U68" s="235">
        <f t="shared" si="20"/>
        <v>0.10073704365515944</v>
      </c>
      <c r="V68" s="235">
        <f t="shared" si="20"/>
        <v>0.10069456440895937</v>
      </c>
      <c r="W68" s="235">
        <f t="shared" si="20"/>
        <v>0.10071429458421056</v>
      </c>
      <c r="X68" s="235">
        <f t="shared" si="20"/>
        <v>0.10072537076685065</v>
      </c>
      <c r="Y68" s="235">
        <f t="shared" si="20"/>
        <v>0.10068873815617851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0</v>
      </c>
      <c r="C72" s="320">
        <f t="shared" si="21"/>
        <v>0</v>
      </c>
      <c r="D72" s="320">
        <f t="shared" si="21"/>
        <v>0</v>
      </c>
      <c r="E72" s="320">
        <f t="shared" si="21"/>
        <v>0</v>
      </c>
      <c r="F72" s="320">
        <f t="shared" si="21"/>
        <v>0</v>
      </c>
      <c r="G72" s="320">
        <f t="shared" si="21"/>
        <v>0</v>
      </c>
      <c r="H72" s="320">
        <f t="shared" si="21"/>
        <v>0</v>
      </c>
      <c r="I72" s="320">
        <f t="shared" si="21"/>
        <v>0</v>
      </c>
      <c r="J72" s="320">
        <f t="shared" si="21"/>
        <v>0</v>
      </c>
      <c r="K72" s="320">
        <f t="shared" si="21"/>
        <v>0</v>
      </c>
      <c r="L72" s="320">
        <f t="shared" si="21"/>
        <v>27.70208543067174</v>
      </c>
      <c r="M72" s="320">
        <f t="shared" si="21"/>
        <v>24.924492419182677</v>
      </c>
      <c r="N72" s="320">
        <f t="shared" si="21"/>
        <v>25.658072416930914</v>
      </c>
      <c r="O72" s="320">
        <f t="shared" si="21"/>
        <v>25.66341327873344</v>
      </c>
      <c r="P72" s="320">
        <f t="shared" si="21"/>
        <v>22.437509136768149</v>
      </c>
      <c r="Q72" s="320">
        <f t="shared" si="21"/>
        <v>21.34957294224218</v>
      </c>
      <c r="R72" s="320">
        <f t="shared" si="21"/>
        <v>21.233046283665814</v>
      </c>
      <c r="S72" s="320">
        <f t="shared" si="21"/>
        <v>20.862461114388747</v>
      </c>
      <c r="T72" s="320">
        <f t="shared" si="21"/>
        <v>21.155617032714073</v>
      </c>
      <c r="U72" s="320">
        <f t="shared" si="21"/>
        <v>21.009449719205392</v>
      </c>
      <c r="V72" s="320">
        <f t="shared" si="21"/>
        <v>23.129100041450613</v>
      </c>
      <c r="W72" s="320">
        <f t="shared" si="21"/>
        <v>21.759846802709646</v>
      </c>
      <c r="X72" s="320">
        <f t="shared" si="21"/>
        <v>19.940487487099581</v>
      </c>
      <c r="Y72" s="320">
        <f t="shared" si="21"/>
        <v>19.224191617035544</v>
      </c>
      <c r="DA72" s="95"/>
    </row>
    <row r="73" spans="1:105" ht="12" customHeight="1" x14ac:dyDescent="0.25">
      <c r="A73" s="55" t="s">
        <v>91</v>
      </c>
      <c r="B73" s="330">
        <f>IF(B$6=0,0,B$6/TRE!B$5*1000)</f>
        <v>0</v>
      </c>
      <c r="C73" s="330">
        <f>IF(C$6=0,0,C$6/TRE!C$5*1000)</f>
        <v>0</v>
      </c>
      <c r="D73" s="330">
        <f>IF(D$6=0,0,D$6/TRE!D$5*1000)</f>
        <v>0</v>
      </c>
      <c r="E73" s="330">
        <f>IF(E$6=0,0,E$6/TRE!E$5*1000)</f>
        <v>0</v>
      </c>
      <c r="F73" s="330">
        <f>IF(F$6=0,0,F$6/TRE!F$5*1000)</f>
        <v>0</v>
      </c>
      <c r="G73" s="330">
        <f>IF(G$6=0,0,G$6/TRE!G$5*1000)</f>
        <v>0</v>
      </c>
      <c r="H73" s="330">
        <f>IF(H$6=0,0,H$6/TRE!H$5*1000)</f>
        <v>0</v>
      </c>
      <c r="I73" s="330">
        <f>IF(I$6=0,0,I$6/TRE!I$5*1000)</f>
        <v>0</v>
      </c>
      <c r="J73" s="330">
        <f>IF(J$6=0,0,J$6/TRE!J$5*1000)</f>
        <v>0</v>
      </c>
      <c r="K73" s="330">
        <f>IF(K$6=0,0,K$6/TRE!K$5*1000)</f>
        <v>0</v>
      </c>
      <c r="L73" s="330">
        <f>IF(L$6=0,0,L$6/TRE!L$5*1000)</f>
        <v>0.859503163343868</v>
      </c>
      <c r="M73" s="330">
        <f>IF(M$6=0,0,M$6/TRE!M$5*1000)</f>
        <v>0.77332373162450008</v>
      </c>
      <c r="N73" s="330">
        <f>IF(N$6=0,0,N$6/TRE!N$5*1000)</f>
        <v>0.79608426819884404</v>
      </c>
      <c r="O73" s="330">
        <f>IF(O$6=0,0,O$6/TRE!O$5*1000)</f>
        <v>0.79624997729773972</v>
      </c>
      <c r="P73" s="330">
        <f>IF(P$6=0,0,P$6/TRE!P$5*1000)</f>
        <v>0.69616094892468638</v>
      </c>
      <c r="Q73" s="330">
        <f>IF(Q$6=0,0,Q$6/TRE!Q$5*1000)</f>
        <v>0.66240592340317683</v>
      </c>
      <c r="R73" s="330">
        <f>IF(R$6=0,0,R$6/TRE!R$5*1000)</f>
        <v>0.65879049048167626</v>
      </c>
      <c r="S73" s="330">
        <f>IF(S$6=0,0,S$6/TRE!S$5*1000)</f>
        <v>0.64729247073586693</v>
      </c>
      <c r="T73" s="330">
        <f>IF(T$6=0,0,T$6/TRE!T$5*1000)</f>
        <v>0.65573797378014431</v>
      </c>
      <c r="U73" s="330">
        <f>IF(U$6=0,0,U$6/TRE!U$5*1000)</f>
        <v>0.65113961076379934</v>
      </c>
      <c r="V73" s="330">
        <f>IF(V$6=0,0,V$6/TRE!V$5*1000)</f>
        <v>0.71653102371945088</v>
      </c>
      <c r="W73" s="330">
        <f>IF(W$6=0,0,W$6/TRE!W$5*1000)</f>
        <v>0.67424414739281757</v>
      </c>
      <c r="X73" s="330">
        <f>IF(X$6=0,0,X$6/TRE!X$5*1000)</f>
        <v>0.61793797127796102</v>
      </c>
      <c r="Y73" s="330">
        <f>IF(Y$6=0,0,Y$6/TRE!Y$5*1000)</f>
        <v>0.59552393565064909</v>
      </c>
      <c r="DA73" s="67"/>
    </row>
    <row r="74" spans="1:105" ht="12" customHeight="1" x14ac:dyDescent="0.25">
      <c r="A74" s="173" t="s">
        <v>92</v>
      </c>
      <c r="B74" s="331">
        <f>IF(B$7=0,0,B$7/TRE!B$5*1000)</f>
        <v>0</v>
      </c>
      <c r="C74" s="331">
        <f>IF(C$7=0,0,C$7/TRE!C$5*1000)</f>
        <v>0</v>
      </c>
      <c r="D74" s="331">
        <f>IF(D$7=0,0,D$7/TRE!D$5*1000)</f>
        <v>0</v>
      </c>
      <c r="E74" s="331">
        <f>IF(E$7=0,0,E$7/TRE!E$5*1000)</f>
        <v>0</v>
      </c>
      <c r="F74" s="331">
        <f>IF(F$7=0,0,F$7/TRE!F$5*1000)</f>
        <v>0</v>
      </c>
      <c r="G74" s="331">
        <f>IF(G$7=0,0,G$7/TRE!G$5*1000)</f>
        <v>0</v>
      </c>
      <c r="H74" s="331">
        <f>IF(H$7=0,0,H$7/TRE!H$5*1000)</f>
        <v>0</v>
      </c>
      <c r="I74" s="331">
        <f>IF(I$7=0,0,I$7/TRE!I$5*1000)</f>
        <v>0</v>
      </c>
      <c r="J74" s="331">
        <f>IF(J$7=0,0,J$7/TRE!J$5*1000)</f>
        <v>0</v>
      </c>
      <c r="K74" s="331">
        <f>IF(K$7=0,0,K$7/TRE!K$5*1000)</f>
        <v>0</v>
      </c>
      <c r="L74" s="331">
        <f>IF(L$7=0,0,L$7/TRE!L$5*1000)</f>
        <v>1.1689243021476605</v>
      </c>
      <c r="M74" s="331">
        <f>IF(M$7=0,0,M$7/TRE!M$5*1000)</f>
        <v>1.0517202750093204</v>
      </c>
      <c r="N74" s="331">
        <f>IF(N$7=0,0,N$7/TRE!N$5*1000)</f>
        <v>1.0826746047504279</v>
      </c>
      <c r="O74" s="331">
        <f>IF(O$7=0,0,O$7/TRE!O$5*1000)</f>
        <v>1.0828999691249261</v>
      </c>
      <c r="P74" s="331">
        <f>IF(P$7=0,0,P$7/TRE!P$5*1000)</f>
        <v>0.94677889053757347</v>
      </c>
      <c r="Q74" s="331">
        <f>IF(Q$7=0,0,Q$7/TRE!Q$5*1000)</f>
        <v>0.90087205582832053</v>
      </c>
      <c r="R74" s="331">
        <f>IF(R$7=0,0,R$7/TRE!R$5*1000)</f>
        <v>0.89595506705507977</v>
      </c>
      <c r="S74" s="331">
        <f>IF(S$7=0,0,S$7/TRE!S$5*1000)</f>
        <v>0.88031776020077923</v>
      </c>
      <c r="T74" s="331">
        <f>IF(T$7=0,0,T$7/TRE!T$5*1000)</f>
        <v>0.89180364434099613</v>
      </c>
      <c r="U74" s="331">
        <f>IF(U$7=0,0,U$7/TRE!U$5*1000)</f>
        <v>0.88554987063876722</v>
      </c>
      <c r="V74" s="331">
        <f>IF(V$7=0,0,V$7/TRE!V$5*1000)</f>
        <v>0.97448219225845334</v>
      </c>
      <c r="W74" s="331">
        <f>IF(W$7=0,0,W$7/TRE!W$5*1000)</f>
        <v>0.91697204045423208</v>
      </c>
      <c r="X74" s="331">
        <f>IF(X$7=0,0,X$7/TRE!X$5*1000)</f>
        <v>0.84039564093802688</v>
      </c>
      <c r="Y74" s="331">
        <f>IF(Y$7=0,0,Y$7/TRE!Y$5*1000)</f>
        <v>0.80991255248488281</v>
      </c>
      <c r="DA74" s="177"/>
    </row>
    <row r="75" spans="1:105" ht="12" customHeight="1" x14ac:dyDescent="0.25">
      <c r="A75" s="173" t="s">
        <v>93</v>
      </c>
      <c r="B75" s="331">
        <f>IF(B$8=0,0,B$8/TRE!B$5*1000)</f>
        <v>0</v>
      </c>
      <c r="C75" s="331">
        <f>IF(C$8=0,0,C$8/TRE!C$5*1000)</f>
        <v>0</v>
      </c>
      <c r="D75" s="331">
        <f>IF(D$8=0,0,D$8/TRE!D$5*1000)</f>
        <v>0</v>
      </c>
      <c r="E75" s="331">
        <f>IF(E$8=0,0,E$8/TRE!E$5*1000)</f>
        <v>0</v>
      </c>
      <c r="F75" s="331">
        <f>IF(F$8=0,0,F$8/TRE!F$5*1000)</f>
        <v>0</v>
      </c>
      <c r="G75" s="331">
        <f>IF(G$8=0,0,G$8/TRE!G$5*1000)</f>
        <v>0</v>
      </c>
      <c r="H75" s="331">
        <f>IF(H$8=0,0,H$8/TRE!H$5*1000)</f>
        <v>0</v>
      </c>
      <c r="I75" s="331">
        <f>IF(I$8=0,0,I$8/TRE!I$5*1000)</f>
        <v>0</v>
      </c>
      <c r="J75" s="331">
        <f>IF(J$8=0,0,J$8/TRE!J$5*1000)</f>
        <v>0</v>
      </c>
      <c r="K75" s="331">
        <f>IF(K$8=0,0,K$8/TRE!K$5*1000)</f>
        <v>0</v>
      </c>
      <c r="L75" s="331">
        <f>IF(L$8=0,0,L$8/TRE!L$5*1000)</f>
        <v>1.4439653144176978</v>
      </c>
      <c r="M75" s="331">
        <f>IF(M$8=0,0,M$8/TRE!M$5*1000)</f>
        <v>1.2991838691291602</v>
      </c>
      <c r="N75" s="331">
        <f>IF(N$8=0,0,N$8/TRE!N$5*1000)</f>
        <v>1.3374215705740582</v>
      </c>
      <c r="O75" s="331">
        <f>IF(O$8=0,0,O$8/TRE!O$5*1000)</f>
        <v>1.337699961860203</v>
      </c>
      <c r="P75" s="331">
        <f>IF(P$8=0,0,P$8/TRE!P$5*1000)</f>
        <v>1.1695503941934731</v>
      </c>
      <c r="Q75" s="331">
        <f>IF(Q$8=0,0,Q$8/TRE!Q$5*1000)</f>
        <v>1.1128419513173375</v>
      </c>
      <c r="R75" s="331">
        <f>IF(R$8=0,0,R$8/TRE!R$5*1000)</f>
        <v>1.1067680240092161</v>
      </c>
      <c r="S75" s="331">
        <f>IF(S$8=0,0,S$8/TRE!S$5*1000)</f>
        <v>1.087451350836256</v>
      </c>
      <c r="T75" s="331">
        <f>IF(T$8=0,0,T$8/TRE!T$5*1000)</f>
        <v>1.1016397959506423</v>
      </c>
      <c r="U75" s="331">
        <f>IF(U$8=0,0,U$8/TRE!U$5*1000)</f>
        <v>1.0939145460831832</v>
      </c>
      <c r="V75" s="331">
        <f>IF(V$8=0,0,V$8/TRE!V$5*1000)</f>
        <v>1.2037721198486775</v>
      </c>
      <c r="W75" s="331">
        <f>IF(W$8=0,0,W$8/TRE!W$5*1000)</f>
        <v>1.1327301676199335</v>
      </c>
      <c r="X75" s="331">
        <f>IF(X$8=0,0,X$8/TRE!X$5*1000)</f>
        <v>1.0381357917469738</v>
      </c>
      <c r="Y75" s="331">
        <f>IF(Y$8=0,0,Y$8/TRE!Y$5*1000)</f>
        <v>1.0004802118930904</v>
      </c>
      <c r="DA75" s="177"/>
    </row>
    <row r="76" spans="1:105" ht="12" customHeight="1" x14ac:dyDescent="0.25">
      <c r="A76" s="173" t="s">
        <v>94</v>
      </c>
      <c r="B76" s="331">
        <f>IF(B$9=0,0,B$9/TRE!B$5*1000)</f>
        <v>0</v>
      </c>
      <c r="C76" s="331">
        <f>IF(C$9=0,0,C$9/TRE!C$5*1000)</f>
        <v>0</v>
      </c>
      <c r="D76" s="331">
        <f>IF(D$9=0,0,D$9/TRE!D$5*1000)</f>
        <v>0</v>
      </c>
      <c r="E76" s="331">
        <f>IF(E$9=0,0,E$9/TRE!E$5*1000)</f>
        <v>0</v>
      </c>
      <c r="F76" s="331">
        <f>IF(F$9=0,0,F$9/TRE!F$5*1000)</f>
        <v>0</v>
      </c>
      <c r="G76" s="331">
        <f>IF(G$9=0,0,G$9/TRE!G$5*1000)</f>
        <v>0</v>
      </c>
      <c r="H76" s="331">
        <f>IF(H$9=0,0,H$9/TRE!H$5*1000)</f>
        <v>0</v>
      </c>
      <c r="I76" s="331">
        <f>IF(I$9=0,0,I$9/TRE!I$5*1000)</f>
        <v>0</v>
      </c>
      <c r="J76" s="331">
        <f>IF(J$9=0,0,J$9/TRE!J$5*1000)</f>
        <v>0</v>
      </c>
      <c r="K76" s="331">
        <f>IF(K$9=0,0,K$9/TRE!K$5*1000)</f>
        <v>0</v>
      </c>
      <c r="L76" s="331">
        <f>IF(L$9=0,0,L$9/TRE!L$5*1000)</f>
        <v>0.89388328987762278</v>
      </c>
      <c r="M76" s="331">
        <f>IF(M$9=0,0,M$9/TRE!M$5*1000)</f>
        <v>0.80425668088947999</v>
      </c>
      <c r="N76" s="331">
        <f>IF(N$9=0,0,N$9/TRE!N$5*1000)</f>
        <v>0.82792763892679777</v>
      </c>
      <c r="O76" s="331">
        <f>IF(O$9=0,0,O$9/TRE!O$5*1000)</f>
        <v>0.82809997638964949</v>
      </c>
      <c r="P76" s="331">
        <f>IF(P$9=0,0,P$9/TRE!P$5*1000)</f>
        <v>0.72400738688167365</v>
      </c>
      <c r="Q76" s="331">
        <f>IF(Q$9=0,0,Q$9/TRE!Q$5*1000)</f>
        <v>0.68890216033930385</v>
      </c>
      <c r="R76" s="331">
        <f>IF(R$9=0,0,R$9/TRE!R$5*1000)</f>
        <v>0.68514211010094317</v>
      </c>
      <c r="S76" s="331">
        <f>IF(S$9=0,0,S$9/TRE!S$5*1000)</f>
        <v>0.67318416956530147</v>
      </c>
      <c r="T76" s="331">
        <f>IF(T$9=0,0,T$9/TRE!T$5*1000)</f>
        <v>0.68196749273135016</v>
      </c>
      <c r="U76" s="331">
        <f>IF(U$9=0,0,U$9/TRE!U$5*1000)</f>
        <v>0.6771851951943515</v>
      </c>
      <c r="V76" s="331">
        <f>IF(V$9=0,0,V$9/TRE!V$5*1000)</f>
        <v>0.74519226466822874</v>
      </c>
      <c r="W76" s="331">
        <f>IF(W$9=0,0,W$9/TRE!W$5*1000)</f>
        <v>0.70121391328853022</v>
      </c>
      <c r="X76" s="331">
        <f>IF(X$9=0,0,X$9/TRE!X$5*1000)</f>
        <v>0.6426554901290793</v>
      </c>
      <c r="Y76" s="331">
        <f>IF(Y$9=0,0,Y$9/TRE!Y$5*1000)</f>
        <v>0.61934489307667506</v>
      </c>
      <c r="DA76" s="177"/>
    </row>
    <row r="77" spans="1:105" ht="12" customHeight="1" x14ac:dyDescent="0.25">
      <c r="A77" s="56" t="s">
        <v>95</v>
      </c>
      <c r="B77" s="332">
        <f>IF(B$10=0,0,B$10/TRE!B$5*1000)</f>
        <v>0</v>
      </c>
      <c r="C77" s="332">
        <f>IF(C$10=0,0,C$10/TRE!C$5*1000)</f>
        <v>0</v>
      </c>
      <c r="D77" s="332">
        <f>IF(D$10=0,0,D$10/TRE!D$5*1000)</f>
        <v>0</v>
      </c>
      <c r="E77" s="332">
        <f>IF(E$10=0,0,E$10/TRE!E$5*1000)</f>
        <v>0</v>
      </c>
      <c r="F77" s="332">
        <f>IF(F$10=0,0,F$10/TRE!F$5*1000)</f>
        <v>0</v>
      </c>
      <c r="G77" s="332">
        <f>IF(G$10=0,0,G$10/TRE!G$5*1000)</f>
        <v>0</v>
      </c>
      <c r="H77" s="332">
        <f>IF(H$10=0,0,H$10/TRE!H$5*1000)</f>
        <v>0</v>
      </c>
      <c r="I77" s="332">
        <f>IF(I$10=0,0,I$10/TRE!I$5*1000)</f>
        <v>0</v>
      </c>
      <c r="J77" s="332">
        <f>IF(J$10=0,0,J$10/TRE!J$5*1000)</f>
        <v>0</v>
      </c>
      <c r="K77" s="332">
        <f>IF(K$10=0,0,K$10/TRE!K$5*1000)</f>
        <v>0</v>
      </c>
      <c r="L77" s="332">
        <f>IF(L$10=0,0,L$10/TRE!L$5*1000)</f>
        <v>0.92826341641137733</v>
      </c>
      <c r="M77" s="332">
        <f>IF(M$10=0,0,M$10/TRE!M$5*1000)</f>
        <v>0.83518963015446024</v>
      </c>
      <c r="N77" s="332">
        <f>IF(N$10=0,0,N$10/TRE!N$5*1000)</f>
        <v>0.85977100965475151</v>
      </c>
      <c r="O77" s="332">
        <f>IF(O$10=0,0,O$10/TRE!O$5*1000)</f>
        <v>0.85994997548155905</v>
      </c>
      <c r="P77" s="332">
        <f>IF(P$10=0,0,P$10/TRE!P$5*1000)</f>
        <v>0.75185382483866137</v>
      </c>
      <c r="Q77" s="332">
        <f>IF(Q$10=0,0,Q$10/TRE!Q$5*1000)</f>
        <v>0.71539839727543109</v>
      </c>
      <c r="R77" s="332">
        <f>IF(R$10=0,0,R$10/TRE!R$5*1000)</f>
        <v>0.71149372972021041</v>
      </c>
      <c r="S77" s="332">
        <f>IF(S$10=0,0,S$10/TRE!S$5*1000)</f>
        <v>0.69907586839473612</v>
      </c>
      <c r="T77" s="332">
        <f>IF(T$10=0,0,T$10/TRE!T$5*1000)</f>
        <v>0.708197011682556</v>
      </c>
      <c r="U77" s="332">
        <f>IF(U$10=0,0,U$10/TRE!U$5*1000)</f>
        <v>0.70323077962490321</v>
      </c>
      <c r="V77" s="332">
        <f>IF(V$10=0,0,V$10/TRE!V$5*1000)</f>
        <v>0.77385350561700728</v>
      </c>
      <c r="W77" s="332">
        <f>IF(W$10=0,0,W$10/TRE!W$5*1000)</f>
        <v>0.7281836791842432</v>
      </c>
      <c r="X77" s="332">
        <f>IF(X$10=0,0,X$10/TRE!X$5*1000)</f>
        <v>0.6673730089801978</v>
      </c>
      <c r="Y77" s="332">
        <f>IF(Y$10=0,0,Y$10/TRE!Y$5*1000)</f>
        <v>0.64316585050270103</v>
      </c>
      <c r="DA77" s="68"/>
    </row>
    <row r="78" spans="1:105" ht="12" customHeight="1" x14ac:dyDescent="0.25">
      <c r="A78" s="174" t="s">
        <v>2403</v>
      </c>
      <c r="B78" s="348">
        <f>IF(B$16=0,0,B$16/TRE!B$5*1000)</f>
        <v>0</v>
      </c>
      <c r="C78" s="348">
        <f>IF(C$16=0,0,C$16/TRE!C$5*1000)</f>
        <v>0</v>
      </c>
      <c r="D78" s="348">
        <f>IF(D$16=0,0,D$16/TRE!D$5*1000)</f>
        <v>0</v>
      </c>
      <c r="E78" s="348">
        <f>IF(E$16=0,0,E$16/TRE!E$5*1000)</f>
        <v>0</v>
      </c>
      <c r="F78" s="348">
        <f>IF(F$16=0,0,F$16/TRE!F$5*1000)</f>
        <v>0</v>
      </c>
      <c r="G78" s="348">
        <f>IF(G$16=0,0,G$16/TRE!G$5*1000)</f>
        <v>0</v>
      </c>
      <c r="H78" s="348">
        <f>IF(H$16=0,0,H$16/TRE!H$5*1000)</f>
        <v>0</v>
      </c>
      <c r="I78" s="348">
        <f>IF(I$16=0,0,I$16/TRE!I$5*1000)</f>
        <v>0</v>
      </c>
      <c r="J78" s="348">
        <f>IF(J$16=0,0,J$16/TRE!J$5*1000)</f>
        <v>0</v>
      </c>
      <c r="K78" s="348">
        <f>IF(K$16=0,0,K$16/TRE!K$5*1000)</f>
        <v>0</v>
      </c>
      <c r="L78" s="348">
        <f>IF(L$16=0,0,L$16/TRE!L$5*1000)</f>
        <v>6.0165221434070748</v>
      </c>
      <c r="M78" s="348">
        <f>IF(M$16=0,0,M$16/TRE!M$5*1000)</f>
        <v>5.4132661213715023</v>
      </c>
      <c r="N78" s="348">
        <f>IF(N$16=0,0,N$16/TRE!N$5*1000)</f>
        <v>5.5725898773919065</v>
      </c>
      <c r="O78" s="348">
        <f>IF(O$16=0,0,O$16/TRE!O$5*1000)</f>
        <v>5.5737498410841795</v>
      </c>
      <c r="P78" s="348">
        <f>IF(P$16=0,0,P$16/TRE!P$5*1000)</f>
        <v>4.8731266424728021</v>
      </c>
      <c r="Q78" s="348">
        <f>IF(Q$16=0,0,Q$16/TRE!Q$5*1000)</f>
        <v>4.6368414638222388</v>
      </c>
      <c r="R78" s="348">
        <f>IF(R$16=0,0,R$16/TRE!R$5*1000)</f>
        <v>4.6115334333717319</v>
      </c>
      <c r="S78" s="348">
        <f>IF(S$16=0,0,S$16/TRE!S$5*1000)</f>
        <v>4.5310472951510681</v>
      </c>
      <c r="T78" s="348">
        <f>IF(T$16=0,0,T$16/TRE!T$5*1000)</f>
        <v>4.5870781146630515</v>
      </c>
      <c r="U78" s="348">
        <f>IF(U$16=0,0,U$16/TRE!U$5*1000)</f>
        <v>4.5545893906689541</v>
      </c>
      <c r="V78" s="348">
        <f>IF(V$16=0,0,V$16/TRE!V$5*1000)</f>
        <v>5.0105542288264422</v>
      </c>
      <c r="W78" s="348">
        <f>IF(W$16=0,0,W$16/TRE!W$5*1000)</f>
        <v>4.7154778777615771</v>
      </c>
      <c r="X78" s="348">
        <f>IF(X$16=0,0,X$16/TRE!X$5*1000)</f>
        <v>4.3220106329588388</v>
      </c>
      <c r="Y78" s="348">
        <f>IF(Y$16=0,0,Y$16/TRE!Y$5*1000)</f>
        <v>4.164212970536358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0</v>
      </c>
      <c r="C79" s="348">
        <f>IF(C$24=0,0,C$24/TRE!C$5*1000)</f>
        <v>0</v>
      </c>
      <c r="D79" s="348">
        <f>IF(D$24=0,0,D$24/TRE!D$5*1000)</f>
        <v>0</v>
      </c>
      <c r="E79" s="348">
        <f>IF(E$24=0,0,E$24/TRE!E$5*1000)</f>
        <v>0</v>
      </c>
      <c r="F79" s="348">
        <f>IF(F$24=0,0,F$24/TRE!F$5*1000)</f>
        <v>0</v>
      </c>
      <c r="G79" s="348">
        <f>IF(G$24=0,0,G$24/TRE!G$5*1000)</f>
        <v>0</v>
      </c>
      <c r="H79" s="348">
        <f>IF(H$24=0,0,H$24/TRE!H$5*1000)</f>
        <v>0</v>
      </c>
      <c r="I79" s="348">
        <f>IF(I$24=0,0,I$24/TRE!I$5*1000)</f>
        <v>0</v>
      </c>
      <c r="J79" s="348">
        <f>IF(J$24=0,0,J$24/TRE!J$5*1000)</f>
        <v>0</v>
      </c>
      <c r="K79" s="348">
        <f>IF(K$24=0,0,K$24/TRE!K$5*1000)</f>
        <v>0</v>
      </c>
      <c r="L79" s="348">
        <f>IF(L$24=0,0,L$24/TRE!L$5*1000)</f>
        <v>0.87669322661074556</v>
      </c>
      <c r="M79" s="348">
        <f>IF(M$24=0,0,M$24/TRE!M$5*1000)</f>
        <v>0.78879020625699037</v>
      </c>
      <c r="N79" s="348">
        <f>IF(N$24=0,0,N$24/TRE!N$5*1000)</f>
        <v>0.81200595356282101</v>
      </c>
      <c r="O79" s="348">
        <f>IF(O$24=0,0,O$24/TRE!O$5*1000)</f>
        <v>0.81217497684369488</v>
      </c>
      <c r="P79" s="348">
        <f>IF(P$24=0,0,P$24/TRE!P$5*1000)</f>
        <v>0.71008416790318052</v>
      </c>
      <c r="Q79" s="348">
        <f>IF(Q$24=0,0,Q$24/TRE!Q$5*1000)</f>
        <v>0.67565404187124056</v>
      </c>
      <c r="R79" s="348">
        <f>IF(R$24=0,0,R$24/TRE!R$5*1000)</f>
        <v>0.67196630029131021</v>
      </c>
      <c r="S79" s="348">
        <f>IF(S$24=0,0,S$24/TRE!S$5*1000)</f>
        <v>0.66023832015058415</v>
      </c>
      <c r="T79" s="348">
        <f>IF(T$24=0,0,T$24/TRE!T$5*1000)</f>
        <v>0.66885273325574734</v>
      </c>
      <c r="U79" s="348">
        <f>IF(U$24=0,0,U$24/TRE!U$5*1000)</f>
        <v>0.66416240297907525</v>
      </c>
      <c r="V79" s="348">
        <f>IF(V$24=0,0,V$24/TRE!V$5*1000)</f>
        <v>0.73086164419384037</v>
      </c>
      <c r="W79" s="348">
        <f>IF(W$24=0,0,W$24/TRE!W$5*1000)</f>
        <v>0.68772903034067423</v>
      </c>
      <c r="X79" s="348">
        <f>IF(X$24=0,0,X$24/TRE!X$5*1000)</f>
        <v>0.63029673070352032</v>
      </c>
      <c r="Y79" s="348">
        <f>IF(Y$24=0,0,Y$24/TRE!Y$5*1000)</f>
        <v>0.60743441436366241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0</v>
      </c>
      <c r="C80" s="348">
        <f>IF(C$27=0,0,C$27/TRE!C$5*1000)</f>
        <v>0</v>
      </c>
      <c r="D80" s="348">
        <f>IF(D$27=0,0,D$27/TRE!D$5*1000)</f>
        <v>0</v>
      </c>
      <c r="E80" s="348">
        <f>IF(E$27=0,0,E$27/TRE!E$5*1000)</f>
        <v>0</v>
      </c>
      <c r="F80" s="348">
        <f>IF(F$27=0,0,F$27/TRE!F$5*1000)</f>
        <v>0</v>
      </c>
      <c r="G80" s="348">
        <f>IF(G$27=0,0,G$27/TRE!G$5*1000)</f>
        <v>0</v>
      </c>
      <c r="H80" s="348">
        <f>IF(H$27=0,0,H$27/TRE!H$5*1000)</f>
        <v>0</v>
      </c>
      <c r="I80" s="348">
        <f>IF(I$27=0,0,I$27/TRE!I$5*1000)</f>
        <v>0</v>
      </c>
      <c r="J80" s="348">
        <f>IF(J$27=0,0,J$27/TRE!J$5*1000)</f>
        <v>0</v>
      </c>
      <c r="K80" s="348">
        <f>IF(K$27=0,0,K$27/TRE!K$5*1000)</f>
        <v>0</v>
      </c>
      <c r="L80" s="348">
        <f>IF(L$27=0,0,L$27/TRE!L$5*1000)</f>
        <v>8.5950316334386834</v>
      </c>
      <c r="M80" s="348">
        <f>IF(M$27=0,0,M$27/TRE!M$5*1000)</f>
        <v>7.7332373162450008</v>
      </c>
      <c r="N80" s="348">
        <f>IF(N$27=0,0,N$27/TRE!N$5*1000)</f>
        <v>7.9608426819884386</v>
      </c>
      <c r="O80" s="348">
        <f>IF(O$27=0,0,O$27/TRE!O$5*1000)</f>
        <v>7.9624997729773952</v>
      </c>
      <c r="P80" s="348">
        <f>IF(P$27=0,0,P$27/TRE!P$5*1000)</f>
        <v>6.9616094892468627</v>
      </c>
      <c r="Q80" s="348">
        <f>IF(Q$27=0,0,Q$27/TRE!Q$5*1000)</f>
        <v>6.6240592340317681</v>
      </c>
      <c r="R80" s="348">
        <f>IF(R$27=0,0,R$27/TRE!R$5*1000)</f>
        <v>6.5879049048167611</v>
      </c>
      <c r="S80" s="348">
        <f>IF(S$27=0,0,S$27/TRE!S$5*1000)</f>
        <v>6.4729247073586684</v>
      </c>
      <c r="T80" s="348">
        <f>IF(T$27=0,0,T$27/TRE!T$5*1000)</f>
        <v>6.5529687352329322</v>
      </c>
      <c r="U80" s="348">
        <f>IF(U$27=0,0,U$27/TRE!U$5*1000)</f>
        <v>6.5065562723842199</v>
      </c>
      <c r="V80" s="348">
        <f>IF(V$27=0,0,V$27/TRE!V$5*1000)</f>
        <v>7.1579346126092043</v>
      </c>
      <c r="W80" s="348">
        <f>IF(W$27=0,0,W$27/TRE!W$5*1000)</f>
        <v>6.7363969682308253</v>
      </c>
      <c r="X80" s="348">
        <f>IF(X$27=0,0,X$27/TRE!X$5*1000)</f>
        <v>6.1743009042269099</v>
      </c>
      <c r="Y80" s="348">
        <f>IF(Y$27=0,0,Y$27/TRE!Y$5*1000)</f>
        <v>5.9488756721947977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0</v>
      </c>
      <c r="C81" s="348">
        <f>IF(C$35=0,0,C$35/TRE!C$5*1000)</f>
        <v>0</v>
      </c>
      <c r="D81" s="348">
        <f>IF(D$35=0,0,D$35/TRE!D$5*1000)</f>
        <v>0</v>
      </c>
      <c r="E81" s="348">
        <f>IF(E$35=0,0,E$35/TRE!E$5*1000)</f>
        <v>0</v>
      </c>
      <c r="F81" s="348">
        <f>IF(F$35=0,0,F$35/TRE!F$5*1000)</f>
        <v>0</v>
      </c>
      <c r="G81" s="348">
        <f>IF(G$35=0,0,G$35/TRE!G$5*1000)</f>
        <v>0</v>
      </c>
      <c r="H81" s="348">
        <f>IF(H$35=0,0,H$35/TRE!H$5*1000)</f>
        <v>0</v>
      </c>
      <c r="I81" s="348">
        <f>IF(I$35=0,0,I$35/TRE!I$5*1000)</f>
        <v>0</v>
      </c>
      <c r="J81" s="348">
        <f>IF(J$35=0,0,J$35/TRE!J$5*1000)</f>
        <v>0</v>
      </c>
      <c r="K81" s="348">
        <f>IF(K$35=0,0,K$35/TRE!K$5*1000)</f>
        <v>0</v>
      </c>
      <c r="L81" s="348">
        <f>IF(L$35=0,0,L$35/TRE!L$5*1000)</f>
        <v>0</v>
      </c>
      <c r="M81" s="348">
        <f>IF(M$35=0,0,M$35/TRE!M$5*1000)</f>
        <v>0</v>
      </c>
      <c r="N81" s="348">
        <f>IF(N$35=0,0,N$35/TRE!N$5*1000)</f>
        <v>0</v>
      </c>
      <c r="O81" s="348">
        <f>IF(O$35=0,0,O$35/TRE!O$5*1000)</f>
        <v>0</v>
      </c>
      <c r="P81" s="348">
        <f>IF(P$35=0,0,P$35/TRE!P$5*1000)</f>
        <v>0</v>
      </c>
      <c r="Q81" s="348">
        <f>IF(Q$35=0,0,Q$35/TRE!Q$5*1000)</f>
        <v>0</v>
      </c>
      <c r="R81" s="348">
        <f>IF(R$35=0,0,R$35/TRE!R$5*1000)</f>
        <v>0</v>
      </c>
      <c r="S81" s="348">
        <f>IF(S$35=0,0,S$35/TRE!S$5*1000)</f>
        <v>0</v>
      </c>
      <c r="T81" s="348">
        <f>IF(T$35=0,0,T$35/TRE!T$5*1000)</f>
        <v>2.8453126739916502E-2</v>
      </c>
      <c r="U81" s="348">
        <f>IF(U$35=0,0,U$35/TRE!U$5*1000)</f>
        <v>3.1221665667432591E-2</v>
      </c>
      <c r="V81" s="348">
        <f>IF(V$35=0,0,V$35/TRE!V$5*1000)</f>
        <v>4.7594882010830841E-2</v>
      </c>
      <c r="W81" s="348">
        <f>IF(W$35=0,0,W$35/TRE!W$5*1000)</f>
        <v>3.8999449955897436E-2</v>
      </c>
      <c r="X81" s="348">
        <f>IF(X$35=0,0,X$35/TRE!X$5*1000)</f>
        <v>3.2766058594008461E-2</v>
      </c>
      <c r="Y81" s="348">
        <f>IF(Y$35=0,0,Y$35/TRE!Y$5*1000)</f>
        <v>4.106662921771919E-2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0</v>
      </c>
      <c r="C82" s="348">
        <f>IF(C$46=0,0,C$46/TRE!C$5*1000)</f>
        <v>0</v>
      </c>
      <c r="D82" s="348">
        <f>IF(D$46=0,0,D$46/TRE!D$5*1000)</f>
        <v>0</v>
      </c>
      <c r="E82" s="348">
        <f>IF(E$46=0,0,E$46/TRE!E$5*1000)</f>
        <v>0</v>
      </c>
      <c r="F82" s="348">
        <f>IF(F$46=0,0,F$46/TRE!F$5*1000)</f>
        <v>0</v>
      </c>
      <c r="G82" s="348">
        <f>IF(G$46=0,0,G$46/TRE!G$5*1000)</f>
        <v>0</v>
      </c>
      <c r="H82" s="348">
        <f>IF(H$46=0,0,H$46/TRE!H$5*1000)</f>
        <v>0</v>
      </c>
      <c r="I82" s="348">
        <f>IF(I$46=0,0,I$46/TRE!I$5*1000)</f>
        <v>0</v>
      </c>
      <c r="J82" s="348">
        <f>IF(J$46=0,0,J$46/TRE!J$5*1000)</f>
        <v>0</v>
      </c>
      <c r="K82" s="348">
        <f>IF(K$46=0,0,K$46/TRE!K$5*1000)</f>
        <v>0</v>
      </c>
      <c r="L82" s="348">
        <f>IF(L$46=0,0,L$46/TRE!L$5*1000)</f>
        <v>4.1256151840505657</v>
      </c>
      <c r="M82" s="348">
        <f>IF(M$46=0,0,M$46/TRE!M$5*1000)</f>
        <v>3.7119539117976008</v>
      </c>
      <c r="N82" s="348">
        <f>IF(N$46=0,0,N$46/TRE!N$5*1000)</f>
        <v>3.8212044873544522</v>
      </c>
      <c r="O82" s="348">
        <f>IF(O$46=0,0,O$46/TRE!O$5*1000)</f>
        <v>3.8219998910291504</v>
      </c>
      <c r="P82" s="348">
        <f>IF(P$46=0,0,P$46/TRE!P$5*1000)</f>
        <v>3.3415725548384954</v>
      </c>
      <c r="Q82" s="348">
        <f>IF(Q$46=0,0,Q$46/TRE!Q$5*1000)</f>
        <v>3.1795484323352499</v>
      </c>
      <c r="R82" s="348">
        <f>IF(R$46=0,0,R$46/TRE!R$5*1000)</f>
        <v>3.1621943543120463</v>
      </c>
      <c r="S82" s="348">
        <f>IF(S$46=0,0,S$46/TRE!S$5*1000)</f>
        <v>3.1070038595321594</v>
      </c>
      <c r="T82" s="348">
        <f>IF(T$46=0,0,T$46/TRE!T$5*1000)</f>
        <v>3.1475422741446915</v>
      </c>
      <c r="U82" s="348">
        <f>IF(U$46=0,0,U$46/TRE!U$5*1000)</f>
        <v>3.125470131666237</v>
      </c>
      <c r="V82" s="348">
        <f>IF(V$46=0,0,V$46/TRE!V$5*1000)</f>
        <v>3.4393489138533639</v>
      </c>
      <c r="W82" s="348">
        <f>IF(W$46=0,0,W$46/TRE!W$5*1000)</f>
        <v>3.2363719074855242</v>
      </c>
      <c r="X82" s="348">
        <f>IF(X$46=0,0,X$46/TRE!X$5*1000)</f>
        <v>2.9661022621342124</v>
      </c>
      <c r="Y82" s="348">
        <f>IF(Y$46=0,0,Y$46/TRE!Y$5*1000)</f>
        <v>2.8585148911231157</v>
      </c>
      <c r="DA82" s="178"/>
    </row>
    <row r="83" spans="1:105" ht="12" customHeight="1" x14ac:dyDescent="0.25">
      <c r="A83" s="41" t="s">
        <v>2442</v>
      </c>
      <c r="B83" s="333">
        <f>IF(B$47=0,0,B$47/TRE!B$5*1000)</f>
        <v>0</v>
      </c>
      <c r="C83" s="333">
        <f>IF(C$47=0,0,C$47/TRE!C$5*1000)</f>
        <v>0</v>
      </c>
      <c r="D83" s="333">
        <f>IF(D$47=0,0,D$47/TRE!D$5*1000)</f>
        <v>0</v>
      </c>
      <c r="E83" s="333">
        <f>IF(E$47=0,0,E$47/TRE!E$5*1000)</f>
        <v>0</v>
      </c>
      <c r="F83" s="333">
        <f>IF(F$47=0,0,F$47/TRE!F$5*1000)</f>
        <v>0</v>
      </c>
      <c r="G83" s="333">
        <f>IF(G$47=0,0,G$47/TRE!G$5*1000)</f>
        <v>0</v>
      </c>
      <c r="H83" s="333">
        <f>IF(H$47=0,0,H$47/TRE!H$5*1000)</f>
        <v>0</v>
      </c>
      <c r="I83" s="333">
        <f>IF(I$47=0,0,I$47/TRE!I$5*1000)</f>
        <v>0</v>
      </c>
      <c r="J83" s="333">
        <f>IF(J$47=0,0,J$47/TRE!J$5*1000)</f>
        <v>0</v>
      </c>
      <c r="K83" s="333">
        <f>IF(K$47=0,0,K$47/TRE!K$5*1000)</f>
        <v>0</v>
      </c>
      <c r="L83" s="333">
        <f>IF(L$47=0,0,L$47/TRE!L$5*1000)</f>
        <v>2.7936837569664408</v>
      </c>
      <c r="M83" s="333">
        <f>IF(M$47=0,0,M$47/TRE!M$5*1000)</f>
        <v>2.5135706767046586</v>
      </c>
      <c r="N83" s="333">
        <f>IF(N$47=0,0,N$47/TRE!N$5*1000)</f>
        <v>2.5875503245284168</v>
      </c>
      <c r="O83" s="333">
        <f>IF(O$47=0,0,O$47/TRE!O$5*1000)</f>
        <v>2.5880889366449393</v>
      </c>
      <c r="P83" s="333">
        <f>IF(P$47=0,0,P$47/TRE!P$5*1000)</f>
        <v>2.2627648369307378</v>
      </c>
      <c r="Q83" s="333">
        <f>IF(Q$47=0,0,Q$47/TRE!Q$5*1000)</f>
        <v>2.1530492820181122</v>
      </c>
      <c r="R83" s="333">
        <f>IF(R$47=0,0,R$47/TRE!R$5*1000)</f>
        <v>2.1412978695068401</v>
      </c>
      <c r="S83" s="333">
        <f>IF(S$47=0,0,S$47/TRE!S$5*1000)</f>
        <v>2.1039253124633279</v>
      </c>
      <c r="T83" s="333">
        <f>IF(T$47=0,0,T$47/TRE!T$5*1000)</f>
        <v>2.1313761301920442</v>
      </c>
      <c r="U83" s="333">
        <f>IF(U$47=0,0,U$47/TRE!U$5*1000)</f>
        <v>2.1164298535344699</v>
      </c>
      <c r="V83" s="333">
        <f>IF(V$47=0,0,V$47/TRE!V$5*1000)</f>
        <v>2.3289746538451133</v>
      </c>
      <c r="W83" s="333">
        <f>IF(W$47=0,0,W$47/TRE!W$5*1000)</f>
        <v>2.1915276209953918</v>
      </c>
      <c r="X83" s="333">
        <f>IF(X$47=0,0,X$47/TRE!X$5*1000)</f>
        <v>2.0085129954098511</v>
      </c>
      <c r="Y83" s="333">
        <f>IF(Y$47=0,0,Y$47/TRE!Y$5*1000)</f>
        <v>1.9356595959918941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MT: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0.68306932627561578</v>
      </c>
      <c r="M5" s="223">
        <v>0.73185999243815936</v>
      </c>
      <c r="N5" s="223">
        <v>0.7806506586007036</v>
      </c>
      <c r="O5" s="223">
        <v>0.82944132476324717</v>
      </c>
      <c r="P5" s="223">
        <v>0.92702265708833487</v>
      </c>
      <c r="Q5" s="223">
        <v>0.97581332325087966</v>
      </c>
      <c r="R5" s="223">
        <v>0.92702265708833487</v>
      </c>
      <c r="S5" s="223">
        <v>1.046559789186567</v>
      </c>
      <c r="T5" s="223">
        <v>0.94338623953471379</v>
      </c>
      <c r="U5" s="223">
        <v>0.85380657313265818</v>
      </c>
      <c r="V5" s="223">
        <v>0.87743635382396601</v>
      </c>
      <c r="W5" s="223">
        <v>1.0074147004426841</v>
      </c>
      <c r="X5" s="223">
        <v>1.098799624088507</v>
      </c>
      <c r="Y5" s="223">
        <v>1.1193903813624151</v>
      </c>
      <c r="DA5" s="89" t="s">
        <v>2444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1.7714369653886751E-2</v>
      </c>
      <c r="M6" s="259">
        <v>1.8979681772021511E-2</v>
      </c>
      <c r="N6" s="259">
        <v>2.0244993890156288E-2</v>
      </c>
      <c r="O6" s="259">
        <v>2.1510306008291048E-2</v>
      </c>
      <c r="P6" s="259">
        <v>2.4040930244560579E-2</v>
      </c>
      <c r="Q6" s="259">
        <v>2.5306242362695359E-2</v>
      </c>
      <c r="R6" s="259">
        <v>2.4040930244560579E-2</v>
      </c>
      <c r="S6" s="259">
        <v>2.714094493399075E-2</v>
      </c>
      <c r="T6" s="259">
        <v>2.443552142479808E-2</v>
      </c>
      <c r="U6" s="259">
        <v>2.211240790431155E-2</v>
      </c>
      <c r="V6" s="259">
        <v>2.2714566291268189E-2</v>
      </c>
      <c r="W6" s="259">
        <v>2.6085358917142719E-2</v>
      </c>
      <c r="X6" s="259">
        <v>2.8455289183524302E-2</v>
      </c>
      <c r="Y6" s="259">
        <v>2.8975535243404741E-2</v>
      </c>
      <c r="DA6" s="67" t="s">
        <v>2445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6.246980817651294E-3</v>
      </c>
      <c r="M7" s="224">
        <v>6.6931937331978107E-3</v>
      </c>
      <c r="N7" s="224">
        <v>7.1394066487443361E-3</v>
      </c>
      <c r="O7" s="224">
        <v>7.5856195642908537E-3</v>
      </c>
      <c r="P7" s="224">
        <v>8.4780453953838941E-3</v>
      </c>
      <c r="Q7" s="224">
        <v>8.9242583109304194E-3</v>
      </c>
      <c r="R7" s="224">
        <v>8.4780453953838941E-3</v>
      </c>
      <c r="S7" s="224">
        <v>9.5712670384728703E-3</v>
      </c>
      <c r="T7" s="224">
        <v>8.6171981612977091E-3</v>
      </c>
      <c r="U7" s="224">
        <v>7.7979510820474756E-3</v>
      </c>
      <c r="V7" s="224">
        <v>8.0103025213593779E-3</v>
      </c>
      <c r="W7" s="224">
        <v>9.1990141315124608E-3</v>
      </c>
      <c r="X7" s="224">
        <v>1.003477115829487E-2</v>
      </c>
      <c r="Y7" s="224">
        <v>1.021823617680986E-2</v>
      </c>
      <c r="DA7" s="177" t="s">
        <v>2446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4.1708640015016903E-2</v>
      </c>
      <c r="M8" s="224">
        <v>4.4687828587518082E-2</v>
      </c>
      <c r="N8" s="224">
        <v>4.7667017160019323E-2</v>
      </c>
      <c r="O8" s="224">
        <v>5.0646205732520509E-2</v>
      </c>
      <c r="P8" s="224">
        <v>5.6604582877522923E-2</v>
      </c>
      <c r="Q8" s="224">
        <v>5.9583771450024171E-2</v>
      </c>
      <c r="R8" s="224">
        <v>5.6604582877522923E-2</v>
      </c>
      <c r="S8" s="224">
        <v>6.3903594880150835E-2</v>
      </c>
      <c r="T8" s="224">
        <v>5.7533651301135469E-2</v>
      </c>
      <c r="U8" s="224">
        <v>5.2063859971657862E-2</v>
      </c>
      <c r="V8" s="224">
        <v>5.3481647219203933E-2</v>
      </c>
      <c r="W8" s="224">
        <v>6.1418208267935717E-2</v>
      </c>
      <c r="X8" s="224">
        <v>6.6998230039668025E-2</v>
      </c>
      <c r="Y8" s="224">
        <v>6.8223153988684948E-2</v>
      </c>
      <c r="DA8" s="177" t="s">
        <v>2447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1.825477268057293E-2</v>
      </c>
      <c r="M9" s="224">
        <v>1.955868501489956E-2</v>
      </c>
      <c r="N9" s="224">
        <v>2.0862597349226211E-2</v>
      </c>
      <c r="O9" s="224">
        <v>2.216650968355283E-2</v>
      </c>
      <c r="P9" s="224">
        <v>2.47743343522061E-2</v>
      </c>
      <c r="Q9" s="224">
        <v>2.607824668653275E-2</v>
      </c>
      <c r="R9" s="224">
        <v>2.47743343522061E-2</v>
      </c>
      <c r="S9" s="224">
        <v>2.7968919571306362E-2</v>
      </c>
      <c r="T9" s="224">
        <v>2.5180963119570361E-2</v>
      </c>
      <c r="U9" s="224">
        <v>2.2786979587768971E-2</v>
      </c>
      <c r="V9" s="224">
        <v>2.3407507706260731E-2</v>
      </c>
      <c r="W9" s="224">
        <v>2.688113134294429E-2</v>
      </c>
      <c r="X9" s="224">
        <v>2.932335983466558E-2</v>
      </c>
      <c r="Y9" s="224">
        <v>2.9859476769483952E-2</v>
      </c>
      <c r="DA9" s="177" t="s">
        <v>2448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3.3124033233778279E-2</v>
      </c>
      <c r="M10" s="260">
        <v>3.5490035607619569E-2</v>
      </c>
      <c r="N10" s="260">
        <v>3.7856037981460901E-2</v>
      </c>
      <c r="O10" s="260">
        <v>4.0222040355302177E-2</v>
      </c>
      <c r="P10" s="260">
        <v>4.4954045102984792E-2</v>
      </c>
      <c r="Q10" s="260">
        <v>4.7320047476826117E-2</v>
      </c>
      <c r="R10" s="260">
        <v>4.4954045102984792E-2</v>
      </c>
      <c r="S10" s="260">
        <v>5.0750750918895977E-2</v>
      </c>
      <c r="T10" s="260">
        <v>4.5691889667782787E-2</v>
      </c>
      <c r="U10" s="260">
        <v>4.1347908427583742E-2</v>
      </c>
      <c r="V10" s="260">
        <v>4.2473882132054427E-2</v>
      </c>
      <c r="W10" s="260">
        <v>4.8776914593564813E-2</v>
      </c>
      <c r="X10" s="260">
        <v>5.3208438290945487E-2</v>
      </c>
      <c r="Y10" s="260">
        <v>5.4181244442895737E-2</v>
      </c>
      <c r="DA10" s="68" t="s">
        <v>2449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2450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3.3124033233778279E-2</v>
      </c>
      <c r="M15" s="226">
        <v>3.5490035607619569E-2</v>
      </c>
      <c r="N15" s="226">
        <v>3.7856037981460901E-2</v>
      </c>
      <c r="O15" s="226">
        <v>4.0222040355302177E-2</v>
      </c>
      <c r="P15" s="226">
        <v>4.4954045102984792E-2</v>
      </c>
      <c r="Q15" s="226">
        <v>4.7320047476826117E-2</v>
      </c>
      <c r="R15" s="226">
        <v>4.4954045102984792E-2</v>
      </c>
      <c r="S15" s="226">
        <v>5.0750750918895977E-2</v>
      </c>
      <c r="T15" s="226">
        <v>4.5691889667782787E-2</v>
      </c>
      <c r="U15" s="226">
        <v>4.1347908427583742E-2</v>
      </c>
      <c r="V15" s="226">
        <v>4.2473882132054427E-2</v>
      </c>
      <c r="W15" s="226">
        <v>4.8776914593564813E-2</v>
      </c>
      <c r="X15" s="226">
        <v>5.3208438290945487E-2</v>
      </c>
      <c r="Y15" s="226">
        <v>5.4181244442895737E-2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0.16487553222289089</v>
      </c>
      <c r="M16" s="261">
        <f t="shared" si="0"/>
        <v>0.17665235595309731</v>
      </c>
      <c r="N16" s="261">
        <f t="shared" si="0"/>
        <v>0.18842917968330389</v>
      </c>
      <c r="O16" s="261">
        <f t="shared" si="0"/>
        <v>0.20020600341351019</v>
      </c>
      <c r="P16" s="261">
        <f t="shared" si="0"/>
        <v>0.2237596508739231</v>
      </c>
      <c r="Q16" s="261">
        <f t="shared" si="0"/>
        <v>0.2355364746041298</v>
      </c>
      <c r="R16" s="261">
        <f t="shared" si="0"/>
        <v>0.2237596508739231</v>
      </c>
      <c r="S16" s="261">
        <f t="shared" si="0"/>
        <v>0.25261286901292912</v>
      </c>
      <c r="T16" s="261">
        <f t="shared" si="0"/>
        <v>0.22727929381710882</v>
      </c>
      <c r="U16" s="261">
        <f t="shared" si="0"/>
        <v>0.20565705279807231</v>
      </c>
      <c r="V16" s="261">
        <f t="shared" si="0"/>
        <v>0.21119695419291881</v>
      </c>
      <c r="W16" s="261">
        <f t="shared" si="0"/>
        <v>0.2425703910322399</v>
      </c>
      <c r="X16" s="261">
        <f t="shared" si="0"/>
        <v>0.2646283702664079</v>
      </c>
      <c r="Y16" s="261">
        <f t="shared" si="0"/>
        <v>0.26940001080874049</v>
      </c>
      <c r="DA16" s="70"/>
    </row>
    <row r="17" spans="1:105" ht="12" customHeight="1" x14ac:dyDescent="0.25">
      <c r="A17" s="60" t="s">
        <v>2404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1.543996551682206E-8</v>
      </c>
      <c r="U17" s="329">
        <v>1.8853691299956358E-8</v>
      </c>
      <c r="V17" s="329">
        <v>4.9814859514973888E-8</v>
      </c>
      <c r="W17" s="329">
        <v>3.7776204495317398E-8</v>
      </c>
      <c r="X17" s="329">
        <v>3.174751280343684E-8</v>
      </c>
      <c r="Y17" s="329">
        <v>7.1683396633160676E-8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1.543996551682206E-8</v>
      </c>
      <c r="U19" s="230">
        <v>1.8853691299956358E-8</v>
      </c>
      <c r="V19" s="230">
        <v>3.6176301917489782E-8</v>
      </c>
      <c r="W19" s="230">
        <v>2.7433649164636269E-8</v>
      </c>
      <c r="X19" s="230">
        <v>2.3055522378042088E-8</v>
      </c>
      <c r="Y19" s="230">
        <v>5.6984337756813378E-8</v>
      </c>
      <c r="DA19" s="71" t="s">
        <v>2457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1.363855759748411E-8</v>
      </c>
      <c r="W21" s="230">
        <v>1.0342555330681131E-8</v>
      </c>
      <c r="X21" s="230">
        <v>8.6919904253947521E-9</v>
      </c>
      <c r="Y21" s="230">
        <v>1.469905887634729E-8</v>
      </c>
      <c r="DA21" s="71" t="s">
        <v>2459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2460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0.16487553222289089</v>
      </c>
      <c r="M23" s="329">
        <v>0.17665235595309731</v>
      </c>
      <c r="N23" s="329">
        <v>0.18842917968330389</v>
      </c>
      <c r="O23" s="329">
        <v>0.20020600341351019</v>
      </c>
      <c r="P23" s="329">
        <v>0.2237596508739231</v>
      </c>
      <c r="Q23" s="329">
        <v>0.2355364746041298</v>
      </c>
      <c r="R23" s="329">
        <v>0.2237596508739231</v>
      </c>
      <c r="S23" s="329">
        <v>0.25261286901292912</v>
      </c>
      <c r="T23" s="329">
        <v>0.22727927837714329</v>
      </c>
      <c r="U23" s="329">
        <v>0.20565703394438101</v>
      </c>
      <c r="V23" s="329">
        <v>0.2111969043780593</v>
      </c>
      <c r="W23" s="329">
        <v>0.2425703532560354</v>
      </c>
      <c r="X23" s="329">
        <v>0.26462833851889511</v>
      </c>
      <c r="Y23" s="329">
        <v>0.26939993912534388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0</v>
      </c>
      <c r="C24" s="261">
        <f t="shared" si="1"/>
        <v>0</v>
      </c>
      <c r="D24" s="261">
        <f t="shared" si="1"/>
        <v>0</v>
      </c>
      <c r="E24" s="261">
        <f t="shared" si="1"/>
        <v>0</v>
      </c>
      <c r="F24" s="261">
        <f t="shared" si="1"/>
        <v>0</v>
      </c>
      <c r="G24" s="261">
        <f t="shared" si="1"/>
        <v>0</v>
      </c>
      <c r="H24" s="261">
        <f t="shared" si="1"/>
        <v>0</v>
      </c>
      <c r="I24" s="261">
        <f t="shared" si="1"/>
        <v>0</v>
      </c>
      <c r="J24" s="261">
        <f t="shared" si="1"/>
        <v>0</v>
      </c>
      <c r="K24" s="261">
        <f t="shared" si="1"/>
        <v>0</v>
      </c>
      <c r="L24" s="261">
        <f t="shared" si="1"/>
        <v>2.0592617493961081E-2</v>
      </c>
      <c r="M24" s="261">
        <f t="shared" si="1"/>
        <v>2.2063518743529711E-2</v>
      </c>
      <c r="N24" s="261">
        <f t="shared" si="1"/>
        <v>2.3534419993098361E-2</v>
      </c>
      <c r="O24" s="261">
        <f t="shared" si="1"/>
        <v>2.5005321242667002E-2</v>
      </c>
      <c r="P24" s="261">
        <f t="shared" si="1"/>
        <v>2.7947123741804299E-2</v>
      </c>
      <c r="Q24" s="261">
        <f t="shared" si="1"/>
        <v>2.941802499137296E-2</v>
      </c>
      <c r="R24" s="261">
        <f t="shared" si="1"/>
        <v>2.7947123741804299E-2</v>
      </c>
      <c r="S24" s="261">
        <f t="shared" si="1"/>
        <v>3.155083180324747E-2</v>
      </c>
      <c r="T24" s="261">
        <f t="shared" si="1"/>
        <v>2.8405828476993029E-2</v>
      </c>
      <c r="U24" s="261">
        <f t="shared" si="1"/>
        <v>2.570525323456932E-2</v>
      </c>
      <c r="V24" s="261">
        <f t="shared" si="1"/>
        <v>2.6405250896109501E-2</v>
      </c>
      <c r="W24" s="261">
        <f t="shared" si="1"/>
        <v>3.0323733153866179E-2</v>
      </c>
      <c r="X24" s="261">
        <f t="shared" si="1"/>
        <v>3.3078731972141888E-2</v>
      </c>
      <c r="Y24" s="261">
        <f t="shared" si="1"/>
        <v>3.3683508112821989E-2</v>
      </c>
      <c r="DA24" s="70"/>
    </row>
    <row r="25" spans="1:105" ht="12" customHeight="1" x14ac:dyDescent="0.25">
      <c r="A25" s="60" t="s">
        <v>2414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DA25" s="72" t="s">
        <v>2462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2.0592617493961081E-2</v>
      </c>
      <c r="M26" s="262">
        <v>2.2063518743529711E-2</v>
      </c>
      <c r="N26" s="262">
        <v>2.3534419993098361E-2</v>
      </c>
      <c r="O26" s="262">
        <v>2.5005321242667002E-2</v>
      </c>
      <c r="P26" s="262">
        <v>2.7947123741804299E-2</v>
      </c>
      <c r="Q26" s="262">
        <v>2.941802499137296E-2</v>
      </c>
      <c r="R26" s="262">
        <v>2.7947123741804299E-2</v>
      </c>
      <c r="S26" s="262">
        <v>3.155083180324747E-2</v>
      </c>
      <c r="T26" s="262">
        <v>2.8405828476993029E-2</v>
      </c>
      <c r="U26" s="262">
        <v>2.570525323456932E-2</v>
      </c>
      <c r="V26" s="262">
        <v>2.6405250896109501E-2</v>
      </c>
      <c r="W26" s="262">
        <v>3.0323733153866179E-2</v>
      </c>
      <c r="X26" s="262">
        <v>3.3078731972141888E-2</v>
      </c>
      <c r="Y26" s="262">
        <v>3.3683508112821989E-2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0</v>
      </c>
      <c r="C27" s="261">
        <f t="shared" si="2"/>
        <v>0</v>
      </c>
      <c r="D27" s="261">
        <f t="shared" si="2"/>
        <v>0</v>
      </c>
      <c r="E27" s="261">
        <f t="shared" si="2"/>
        <v>0</v>
      </c>
      <c r="F27" s="261">
        <f t="shared" si="2"/>
        <v>0</v>
      </c>
      <c r="G27" s="261">
        <f t="shared" si="2"/>
        <v>0</v>
      </c>
      <c r="H27" s="261">
        <f t="shared" si="2"/>
        <v>0</v>
      </c>
      <c r="I27" s="261">
        <f t="shared" si="2"/>
        <v>0</v>
      </c>
      <c r="J27" s="261">
        <f t="shared" si="2"/>
        <v>0</v>
      </c>
      <c r="K27" s="261">
        <f t="shared" si="2"/>
        <v>0</v>
      </c>
      <c r="L27" s="261">
        <f t="shared" si="2"/>
        <v>0.20188840680353989</v>
      </c>
      <c r="M27" s="261">
        <f t="shared" si="2"/>
        <v>0.21630900728950689</v>
      </c>
      <c r="N27" s="261">
        <f t="shared" si="2"/>
        <v>0.23072960777547419</v>
      </c>
      <c r="O27" s="261">
        <f t="shared" si="2"/>
        <v>0.2451502082614411</v>
      </c>
      <c r="P27" s="261">
        <f t="shared" si="2"/>
        <v>0.27399140923337528</v>
      </c>
      <c r="Q27" s="261">
        <f t="shared" si="2"/>
        <v>0.28841200971934272</v>
      </c>
      <c r="R27" s="261">
        <f t="shared" si="2"/>
        <v>0.27399140923337528</v>
      </c>
      <c r="S27" s="261">
        <f t="shared" si="2"/>
        <v>0.30932188042399478</v>
      </c>
      <c r="T27" s="261">
        <f t="shared" si="2"/>
        <v>0.27830117610258231</v>
      </c>
      <c r="U27" s="261">
        <f t="shared" si="2"/>
        <v>0.25182496260988452</v>
      </c>
      <c r="V27" s="261">
        <f t="shared" si="2"/>
        <v>0.25860851533826806</v>
      </c>
      <c r="W27" s="261">
        <f t="shared" si="2"/>
        <v>0.29702496861090605</v>
      </c>
      <c r="X27" s="261">
        <f t="shared" si="2"/>
        <v>0.32403473910172392</v>
      </c>
      <c r="Y27" s="261">
        <f t="shared" si="2"/>
        <v>0.32987756425560061</v>
      </c>
      <c r="DA27" s="70"/>
    </row>
    <row r="28" spans="1:105" ht="12" customHeight="1" x14ac:dyDescent="0.25">
      <c r="A28" s="60" t="s">
        <v>2419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1.8906080224680081E-8</v>
      </c>
      <c r="U28" s="329">
        <v>2.3086152612191459E-8</v>
      </c>
      <c r="V28" s="329">
        <v>6.0997787161192497E-8</v>
      </c>
      <c r="W28" s="329">
        <v>4.6256576933041717E-8</v>
      </c>
      <c r="X28" s="329">
        <v>3.8874505473596132E-8</v>
      </c>
      <c r="Y28" s="329">
        <v>8.7775587714074307E-8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1.8906080224680081E-8</v>
      </c>
      <c r="U30" s="230">
        <v>2.3086152612191459E-8</v>
      </c>
      <c r="V30" s="230">
        <v>4.429751255202828E-8</v>
      </c>
      <c r="W30" s="230">
        <v>3.3592223466901563E-8</v>
      </c>
      <c r="X30" s="230">
        <v>2.8231251891480102E-8</v>
      </c>
      <c r="Y30" s="230">
        <v>6.9776740110383745E-8</v>
      </c>
      <c r="DA30" s="71" t="s">
        <v>2466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1.670027460916422E-8</v>
      </c>
      <c r="W32" s="230">
        <v>1.2664353466140159E-8</v>
      </c>
      <c r="X32" s="230">
        <v>1.064325358211603E-8</v>
      </c>
      <c r="Y32" s="230">
        <v>1.7998847603690571E-8</v>
      </c>
      <c r="DA32" s="71" t="s">
        <v>2468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2469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0.20188840680353989</v>
      </c>
      <c r="M34" s="329">
        <v>0.21630900728950689</v>
      </c>
      <c r="N34" s="329">
        <v>0.23072960777547419</v>
      </c>
      <c r="O34" s="329">
        <v>0.2451502082614411</v>
      </c>
      <c r="P34" s="329">
        <v>0.27399140923337528</v>
      </c>
      <c r="Q34" s="329">
        <v>0.28841200971934272</v>
      </c>
      <c r="R34" s="329">
        <v>0.27399140923337528</v>
      </c>
      <c r="S34" s="329">
        <v>0.30932188042399478</v>
      </c>
      <c r="T34" s="329">
        <v>0.27830115719650211</v>
      </c>
      <c r="U34" s="329">
        <v>0.25182493952373192</v>
      </c>
      <c r="V34" s="329">
        <v>0.25860845434048091</v>
      </c>
      <c r="W34" s="329">
        <v>0.29702492235432909</v>
      </c>
      <c r="X34" s="329">
        <v>0.32403470022721848</v>
      </c>
      <c r="Y34" s="329">
        <v>0.32987747648001292</v>
      </c>
      <c r="DA34" s="72" t="s">
        <v>2470</v>
      </c>
    </row>
    <row r="35" spans="1:105" ht="12" customHeight="1" x14ac:dyDescent="0.25">
      <c r="A35" s="57" t="s">
        <v>2428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1.48840591980043E-3</v>
      </c>
      <c r="U35" s="261">
        <v>1.4883946636818431E-3</v>
      </c>
      <c r="V35" s="261">
        <v>2.0426625645254778E-3</v>
      </c>
      <c r="W35" s="261">
        <v>2.0427021139811188E-3</v>
      </c>
      <c r="X35" s="261">
        <v>2.04272192163725E-3</v>
      </c>
      <c r="Y35" s="261">
        <v>2.729570259155573E-3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1.48840591980043E-3</v>
      </c>
      <c r="U38" s="229">
        <v>1.4883946636818431E-3</v>
      </c>
      <c r="V38" s="229">
        <v>1.488337561776376E-3</v>
      </c>
      <c r="W38" s="229">
        <v>1.488366378547878E-3</v>
      </c>
      <c r="X38" s="229">
        <v>1.4883808109260599E-3</v>
      </c>
      <c r="Y38" s="229">
        <v>2.175248776573492E-3</v>
      </c>
      <c r="DA38" s="73" t="s">
        <v>2474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5.5432500274910264E-4</v>
      </c>
      <c r="W40" s="229">
        <v>5.543357354332412E-4</v>
      </c>
      <c r="X40" s="229">
        <v>5.5434111071118975E-4</v>
      </c>
      <c r="Y40" s="229">
        <v>5.5432148258207996E-4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2481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0.1100594609356349</v>
      </c>
      <c r="M46" s="261">
        <v>0.1179208510024659</v>
      </c>
      <c r="N46" s="261">
        <v>0.125782241069297</v>
      </c>
      <c r="O46" s="261">
        <v>0.13364363113612801</v>
      </c>
      <c r="P46" s="261">
        <v>0.14936641126979011</v>
      </c>
      <c r="Q46" s="261">
        <v>0.15722780133662129</v>
      </c>
      <c r="R46" s="261">
        <v>0.14936641126979011</v>
      </c>
      <c r="S46" s="261">
        <v>0.1686268169335261</v>
      </c>
      <c r="T46" s="261">
        <v>0.15181800810532109</v>
      </c>
      <c r="U46" s="261">
        <v>0.13738449301262171</v>
      </c>
      <c r="V46" s="261">
        <v>0.14112570586756379</v>
      </c>
      <c r="W46" s="261">
        <v>0.1620684561080819</v>
      </c>
      <c r="X46" s="261">
        <v>0.17679284386047209</v>
      </c>
      <c r="Y46" s="261">
        <v>0.18002513504684051</v>
      </c>
      <c r="DA46" s="70" t="s">
        <v>2482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6.8604512418682831E-2</v>
      </c>
      <c r="M47" s="350">
        <v>7.3504834734302998E-2</v>
      </c>
      <c r="N47" s="350">
        <v>7.8405157049923263E-2</v>
      </c>
      <c r="O47" s="350">
        <v>8.3305479365543403E-2</v>
      </c>
      <c r="P47" s="350">
        <v>9.3106123996783807E-2</v>
      </c>
      <c r="Q47" s="350">
        <v>9.8006446312404072E-2</v>
      </c>
      <c r="R47" s="350">
        <v>9.3106123996783807E-2</v>
      </c>
      <c r="S47" s="350">
        <v>0.10511191367005331</v>
      </c>
      <c r="T47" s="350">
        <v>9.4634303438323589E-2</v>
      </c>
      <c r="U47" s="350">
        <v>8.5637309840458919E-2</v>
      </c>
      <c r="V47" s="350">
        <v>8.7969359094433736E-2</v>
      </c>
      <c r="W47" s="350">
        <v>0.101023822170509</v>
      </c>
      <c r="X47" s="350">
        <v>0.1102021284590262</v>
      </c>
      <c r="Y47" s="350">
        <v>0.11221694625797669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</v>
      </c>
      <c r="C51" s="232">
        <f t="shared" si="3"/>
        <v>0</v>
      </c>
      <c r="D51" s="232">
        <f t="shared" si="3"/>
        <v>0</v>
      </c>
      <c r="E51" s="232">
        <f t="shared" si="3"/>
        <v>0</v>
      </c>
      <c r="F51" s="232">
        <f t="shared" si="3"/>
        <v>0</v>
      </c>
      <c r="G51" s="232">
        <f t="shared" si="3"/>
        <v>0</v>
      </c>
      <c r="H51" s="232">
        <f t="shared" si="3"/>
        <v>0</v>
      </c>
      <c r="I51" s="232">
        <f t="shared" si="3"/>
        <v>0</v>
      </c>
      <c r="J51" s="232">
        <f t="shared" si="3"/>
        <v>0</v>
      </c>
      <c r="K51" s="232">
        <f t="shared" si="3"/>
        <v>0</v>
      </c>
      <c r="L51" s="232">
        <f t="shared" si="3"/>
        <v>0.99999999999999989</v>
      </c>
      <c r="M51" s="232">
        <f t="shared" si="3"/>
        <v>0.99999999999999989</v>
      </c>
      <c r="N51" s="232">
        <f t="shared" si="3"/>
        <v>1.0000000000000002</v>
      </c>
      <c r="O51" s="232">
        <f t="shared" si="3"/>
        <v>0.99999999999999989</v>
      </c>
      <c r="P51" s="232">
        <f t="shared" si="3"/>
        <v>1</v>
      </c>
      <c r="Q51" s="232">
        <f t="shared" si="3"/>
        <v>0.99999999999999989</v>
      </c>
      <c r="R51" s="232">
        <f t="shared" si="3"/>
        <v>1</v>
      </c>
      <c r="S51" s="232">
        <f t="shared" si="3"/>
        <v>1.0000000000000007</v>
      </c>
      <c r="T51" s="232">
        <f t="shared" si="3"/>
        <v>0.99999999999999989</v>
      </c>
      <c r="U51" s="232">
        <f t="shared" si="3"/>
        <v>1</v>
      </c>
      <c r="V51" s="232">
        <f t="shared" si="3"/>
        <v>1.0000000000000002</v>
      </c>
      <c r="W51" s="232">
        <f t="shared" si="3"/>
        <v>1</v>
      </c>
      <c r="X51" s="232">
        <f t="shared" si="3"/>
        <v>1.0000000000000007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2.5933487235436294E-2</v>
      </c>
      <c r="M52" s="299">
        <f t="shared" si="4"/>
        <v>2.5933487235436297E-2</v>
      </c>
      <c r="N52" s="299">
        <f t="shared" si="4"/>
        <v>2.5933487235436301E-2</v>
      </c>
      <c r="O52" s="299">
        <f t="shared" si="4"/>
        <v>2.5933487235436304E-2</v>
      </c>
      <c r="P52" s="299">
        <f t="shared" si="4"/>
        <v>2.5933487235436304E-2</v>
      </c>
      <c r="Q52" s="299">
        <f t="shared" si="4"/>
        <v>2.5933487235436297E-2</v>
      </c>
      <c r="R52" s="299">
        <f t="shared" si="4"/>
        <v>2.5933487235436304E-2</v>
      </c>
      <c r="S52" s="299">
        <f t="shared" si="4"/>
        <v>2.5933487235436307E-2</v>
      </c>
      <c r="T52" s="299">
        <f t="shared" si="4"/>
        <v>2.5901926910498387E-2</v>
      </c>
      <c r="U52" s="299">
        <f t="shared" si="4"/>
        <v>2.5898615213490381E-2</v>
      </c>
      <c r="V52" s="299">
        <f t="shared" si="4"/>
        <v>2.5887423278367214E-2</v>
      </c>
      <c r="W52" s="299">
        <f t="shared" si="4"/>
        <v>2.5893367354754837E-2</v>
      </c>
      <c r="X52" s="299">
        <f t="shared" si="4"/>
        <v>2.589670451255293E-2</v>
      </c>
      <c r="Y52" s="299">
        <f t="shared" si="4"/>
        <v>2.5885102932668123E-2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9.1454565112921819E-3</v>
      </c>
      <c r="M53" s="233">
        <f t="shared" si="5"/>
        <v>9.1454565112921802E-3</v>
      </c>
      <c r="N53" s="233">
        <f t="shared" si="5"/>
        <v>9.1454565112921837E-3</v>
      </c>
      <c r="O53" s="233">
        <f t="shared" si="5"/>
        <v>9.1454565112921837E-3</v>
      </c>
      <c r="P53" s="233">
        <f t="shared" si="5"/>
        <v>9.1454565112921837E-3</v>
      </c>
      <c r="Q53" s="233">
        <f t="shared" si="5"/>
        <v>9.1454565112921819E-3</v>
      </c>
      <c r="R53" s="233">
        <f t="shared" si="5"/>
        <v>9.1454565112921837E-3</v>
      </c>
      <c r="S53" s="233">
        <f t="shared" si="5"/>
        <v>9.1454565112921889E-3</v>
      </c>
      <c r="T53" s="233">
        <f t="shared" si="5"/>
        <v>9.1343267478098747E-3</v>
      </c>
      <c r="U53" s="233">
        <f t="shared" si="5"/>
        <v>9.1331588762972524E-3</v>
      </c>
      <c r="V53" s="233">
        <f t="shared" si="5"/>
        <v>9.1292120350947182E-3</v>
      </c>
      <c r="W53" s="233">
        <f t="shared" si="5"/>
        <v>9.1313082164377543E-3</v>
      </c>
      <c r="X53" s="233">
        <f t="shared" si="5"/>
        <v>9.1324850667100169E-3</v>
      </c>
      <c r="Y53" s="233">
        <f t="shared" si="5"/>
        <v>9.1283937640889851E-3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6.1060625050212883E-2</v>
      </c>
      <c r="M54" s="233">
        <f t="shared" si="6"/>
        <v>6.1060625050212883E-2</v>
      </c>
      <c r="N54" s="233">
        <f t="shared" si="6"/>
        <v>6.1060625050212904E-2</v>
      </c>
      <c r="O54" s="233">
        <f t="shared" si="6"/>
        <v>6.1060625050212904E-2</v>
      </c>
      <c r="P54" s="233">
        <f t="shared" si="6"/>
        <v>6.1060625050212924E-2</v>
      </c>
      <c r="Q54" s="233">
        <f t="shared" si="6"/>
        <v>6.1060625050212911E-2</v>
      </c>
      <c r="R54" s="233">
        <f t="shared" si="6"/>
        <v>6.1060625050212924E-2</v>
      </c>
      <c r="S54" s="233">
        <f t="shared" si="6"/>
        <v>6.1060625050212911E-2</v>
      </c>
      <c r="T54" s="233">
        <f t="shared" si="6"/>
        <v>6.0986315986028758E-2</v>
      </c>
      <c r="U54" s="233">
        <f t="shared" si="6"/>
        <v>6.0978518566134961E-2</v>
      </c>
      <c r="V54" s="233">
        <f t="shared" si="6"/>
        <v>6.095216705590658E-2</v>
      </c>
      <c r="W54" s="233">
        <f t="shared" si="6"/>
        <v>6.096616243633031E-2</v>
      </c>
      <c r="X54" s="233">
        <f t="shared" si="6"/>
        <v>6.0974019803879544E-2</v>
      </c>
      <c r="Y54" s="233">
        <f t="shared" si="6"/>
        <v>6.0946703781437038E-2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2.6724626591133446E-2</v>
      </c>
      <c r="M55" s="233">
        <f t="shared" si="7"/>
        <v>2.6724626591133453E-2</v>
      </c>
      <c r="N55" s="233">
        <f t="shared" si="7"/>
        <v>2.6724626591133459E-2</v>
      </c>
      <c r="O55" s="233">
        <f t="shared" si="7"/>
        <v>2.6724626591133449E-2</v>
      </c>
      <c r="P55" s="233">
        <f t="shared" si="7"/>
        <v>2.6724626591133449E-2</v>
      </c>
      <c r="Q55" s="233">
        <f t="shared" si="7"/>
        <v>2.6724626591133442E-2</v>
      </c>
      <c r="R55" s="233">
        <f t="shared" si="7"/>
        <v>2.6724626591133449E-2</v>
      </c>
      <c r="S55" s="233">
        <f t="shared" si="7"/>
        <v>2.6724626591133466E-2</v>
      </c>
      <c r="T55" s="233">
        <f t="shared" si="7"/>
        <v>2.6692103471839729E-2</v>
      </c>
      <c r="U55" s="233">
        <f t="shared" si="7"/>
        <v>2.6688690746620076E-2</v>
      </c>
      <c r="V55" s="233">
        <f t="shared" si="7"/>
        <v>2.6677157384975204E-2</v>
      </c>
      <c r="W55" s="233">
        <f t="shared" si="7"/>
        <v>2.6683282794197887E-2</v>
      </c>
      <c r="X55" s="233">
        <f t="shared" si="7"/>
        <v>2.6686721756926646E-2</v>
      </c>
      <c r="Y55" s="233">
        <f t="shared" si="7"/>
        <v>2.6674766253701274E-2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0</v>
      </c>
      <c r="C56" s="300">
        <f t="shared" si="8"/>
        <v>0</v>
      </c>
      <c r="D56" s="300">
        <f t="shared" si="8"/>
        <v>0</v>
      </c>
      <c r="E56" s="300">
        <f t="shared" si="8"/>
        <v>0</v>
      </c>
      <c r="F56" s="300">
        <f t="shared" si="8"/>
        <v>0</v>
      </c>
      <c r="G56" s="300">
        <f t="shared" si="8"/>
        <v>0</v>
      </c>
      <c r="H56" s="300">
        <f t="shared" si="8"/>
        <v>0</v>
      </c>
      <c r="I56" s="300">
        <f t="shared" si="8"/>
        <v>0</v>
      </c>
      <c r="J56" s="300">
        <f t="shared" si="8"/>
        <v>0</v>
      </c>
      <c r="K56" s="300">
        <f t="shared" si="8"/>
        <v>0</v>
      </c>
      <c r="L56" s="300">
        <f t="shared" si="8"/>
        <v>4.8492930306773666E-2</v>
      </c>
      <c r="M56" s="300">
        <f t="shared" si="8"/>
        <v>4.8492930306773672E-2</v>
      </c>
      <c r="N56" s="300">
        <f t="shared" si="8"/>
        <v>4.8492930306773693E-2</v>
      </c>
      <c r="O56" s="300">
        <f t="shared" si="8"/>
        <v>4.8492930306773679E-2</v>
      </c>
      <c r="P56" s="300">
        <f t="shared" si="8"/>
        <v>4.8492930306773693E-2</v>
      </c>
      <c r="Q56" s="300">
        <f t="shared" si="8"/>
        <v>4.8492930306773672E-2</v>
      </c>
      <c r="R56" s="300">
        <f t="shared" si="8"/>
        <v>4.8492930306773693E-2</v>
      </c>
      <c r="S56" s="300">
        <f t="shared" si="8"/>
        <v>4.8492930306773707E-2</v>
      </c>
      <c r="T56" s="300">
        <f t="shared" si="8"/>
        <v>4.843391577379634E-2</v>
      </c>
      <c r="U56" s="300">
        <f t="shared" si="8"/>
        <v>4.8427723244008583E-2</v>
      </c>
      <c r="V56" s="300">
        <f t="shared" si="8"/>
        <v>4.8406795486588272E-2</v>
      </c>
      <c r="W56" s="300">
        <f t="shared" si="8"/>
        <v>4.8417910292683809E-2</v>
      </c>
      <c r="X56" s="300">
        <f t="shared" si="8"/>
        <v>4.842415043150726E-2</v>
      </c>
      <c r="Y56" s="300">
        <f t="shared" si="8"/>
        <v>4.8402456680886878E-2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</v>
      </c>
      <c r="C57" s="301">
        <f t="shared" si="9"/>
        <v>0</v>
      </c>
      <c r="D57" s="301">
        <f t="shared" si="9"/>
        <v>0</v>
      </c>
      <c r="E57" s="301">
        <f t="shared" si="9"/>
        <v>0</v>
      </c>
      <c r="F57" s="301">
        <f t="shared" si="9"/>
        <v>0</v>
      </c>
      <c r="G57" s="301">
        <f t="shared" si="9"/>
        <v>0</v>
      </c>
      <c r="H57" s="301">
        <f t="shared" si="9"/>
        <v>0</v>
      </c>
      <c r="I57" s="301">
        <f t="shared" si="9"/>
        <v>0</v>
      </c>
      <c r="J57" s="301">
        <f t="shared" si="9"/>
        <v>0</v>
      </c>
      <c r="K57" s="301">
        <f t="shared" si="9"/>
        <v>0</v>
      </c>
      <c r="L57" s="301">
        <f t="shared" si="9"/>
        <v>0.24137452214676708</v>
      </c>
      <c r="M57" s="301">
        <f t="shared" si="9"/>
        <v>0.24137452214676711</v>
      </c>
      <c r="N57" s="301">
        <f t="shared" si="9"/>
        <v>0.24137452214676713</v>
      </c>
      <c r="O57" s="301">
        <f t="shared" si="9"/>
        <v>0.24137452214676702</v>
      </c>
      <c r="P57" s="301">
        <f t="shared" si="9"/>
        <v>0.24137452214676702</v>
      </c>
      <c r="Q57" s="301">
        <f t="shared" si="9"/>
        <v>0.24137452214676705</v>
      </c>
      <c r="R57" s="301">
        <f t="shared" si="9"/>
        <v>0.24137452214676702</v>
      </c>
      <c r="S57" s="301">
        <f t="shared" si="9"/>
        <v>0.2413745221467673</v>
      </c>
      <c r="T57" s="301">
        <f t="shared" si="9"/>
        <v>0.24091860183290878</v>
      </c>
      <c r="U57" s="301">
        <f t="shared" si="9"/>
        <v>0.24087077714043181</v>
      </c>
      <c r="V57" s="301">
        <f t="shared" si="9"/>
        <v>0.24069774778820002</v>
      </c>
      <c r="W57" s="301">
        <f t="shared" si="9"/>
        <v>0.24078504207418075</v>
      </c>
      <c r="X57" s="301">
        <f t="shared" si="9"/>
        <v>0.24083405605997224</v>
      </c>
      <c r="Y57" s="301">
        <f t="shared" si="9"/>
        <v>0.24066671939851092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1.6366536705514363E-8</v>
      </c>
      <c r="U58" s="302">
        <f t="shared" si="10"/>
        <v>2.2081923345683838E-8</v>
      </c>
      <c r="V58" s="302">
        <f t="shared" si="10"/>
        <v>5.6773188502932597E-8</v>
      </c>
      <c r="W58" s="302">
        <f t="shared" si="10"/>
        <v>3.7498166821188486E-8</v>
      </c>
      <c r="X58" s="302">
        <f t="shared" si="10"/>
        <v>2.8892904682027463E-8</v>
      </c>
      <c r="Y58" s="302">
        <f t="shared" si="10"/>
        <v>6.403788868179704E-8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0.24137452214676708</v>
      </c>
      <c r="M59" s="302">
        <f t="shared" si="11"/>
        <v>0.24137452214676711</v>
      </c>
      <c r="N59" s="302">
        <f t="shared" si="11"/>
        <v>0.24137452214676713</v>
      </c>
      <c r="O59" s="302">
        <f t="shared" si="11"/>
        <v>0.24137452214676702</v>
      </c>
      <c r="P59" s="302">
        <f t="shared" si="11"/>
        <v>0.24137452214676702</v>
      </c>
      <c r="Q59" s="302">
        <f t="shared" si="11"/>
        <v>0.24137452214676705</v>
      </c>
      <c r="R59" s="302">
        <f t="shared" si="11"/>
        <v>0.24137452214676702</v>
      </c>
      <c r="S59" s="302">
        <f t="shared" si="11"/>
        <v>0.2413745221467673</v>
      </c>
      <c r="T59" s="302">
        <f t="shared" si="11"/>
        <v>0.24091858546637207</v>
      </c>
      <c r="U59" s="302">
        <f t="shared" si="11"/>
        <v>0.24087075505850847</v>
      </c>
      <c r="V59" s="302">
        <f t="shared" si="11"/>
        <v>0.24069769101501154</v>
      </c>
      <c r="W59" s="302">
        <f t="shared" si="11"/>
        <v>0.24078500457601393</v>
      </c>
      <c r="X59" s="302">
        <f t="shared" si="11"/>
        <v>0.24083402716706756</v>
      </c>
      <c r="Y59" s="302">
        <f t="shared" si="11"/>
        <v>0.24066665536062226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</v>
      </c>
      <c r="C60" s="301">
        <f t="shared" si="12"/>
        <v>0</v>
      </c>
      <c r="D60" s="301">
        <f t="shared" si="12"/>
        <v>0</v>
      </c>
      <c r="E60" s="301">
        <f t="shared" si="12"/>
        <v>0</v>
      </c>
      <c r="F60" s="301">
        <f t="shared" si="12"/>
        <v>0</v>
      </c>
      <c r="G60" s="301">
        <f t="shared" si="12"/>
        <v>0</v>
      </c>
      <c r="H60" s="301">
        <f t="shared" si="12"/>
        <v>0</v>
      </c>
      <c r="I60" s="301">
        <f t="shared" si="12"/>
        <v>0</v>
      </c>
      <c r="J60" s="301">
        <f t="shared" si="12"/>
        <v>0</v>
      </c>
      <c r="K60" s="301">
        <f t="shared" si="12"/>
        <v>0</v>
      </c>
      <c r="L60" s="301">
        <f t="shared" si="12"/>
        <v>3.0147185215065625E-2</v>
      </c>
      <c r="M60" s="301">
        <f t="shared" si="12"/>
        <v>3.0147185215065615E-2</v>
      </c>
      <c r="N60" s="301">
        <f t="shared" si="12"/>
        <v>3.0147185215065608E-2</v>
      </c>
      <c r="O60" s="301">
        <f t="shared" si="12"/>
        <v>3.0147185215065615E-2</v>
      </c>
      <c r="P60" s="301">
        <f t="shared" si="12"/>
        <v>3.0147185215065625E-2</v>
      </c>
      <c r="Q60" s="301">
        <f t="shared" si="12"/>
        <v>3.0147185215065611E-2</v>
      </c>
      <c r="R60" s="301">
        <f t="shared" si="12"/>
        <v>3.0147185215065625E-2</v>
      </c>
      <c r="S60" s="301">
        <f t="shared" si="12"/>
        <v>3.0147185215065625E-2</v>
      </c>
      <c r="T60" s="301">
        <f t="shared" si="12"/>
        <v>3.0110496938139598E-2</v>
      </c>
      <c r="U60" s="301">
        <f t="shared" si="12"/>
        <v>3.0106647153412613E-2</v>
      </c>
      <c r="V60" s="301">
        <f t="shared" si="12"/>
        <v>3.0093636741892967E-2</v>
      </c>
      <c r="W60" s="301">
        <f t="shared" si="12"/>
        <v>3.0100546617536101E-2</v>
      </c>
      <c r="X60" s="301">
        <f t="shared" si="12"/>
        <v>3.0104425999946862E-2</v>
      </c>
      <c r="Y60" s="301">
        <f t="shared" si="12"/>
        <v>3.0090939384190205E-2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3.0147185215065625E-2</v>
      </c>
      <c r="M62" s="302">
        <f t="shared" si="14"/>
        <v>3.0147185215065615E-2</v>
      </c>
      <c r="N62" s="302">
        <f t="shared" si="14"/>
        <v>3.0147185215065608E-2</v>
      </c>
      <c r="O62" s="302">
        <f t="shared" si="14"/>
        <v>3.0147185215065615E-2</v>
      </c>
      <c r="P62" s="302">
        <f t="shared" si="14"/>
        <v>3.0147185215065625E-2</v>
      </c>
      <c r="Q62" s="302">
        <f t="shared" si="14"/>
        <v>3.0147185215065611E-2</v>
      </c>
      <c r="R62" s="302">
        <f t="shared" si="14"/>
        <v>3.0147185215065625E-2</v>
      </c>
      <c r="S62" s="302">
        <f t="shared" si="14"/>
        <v>3.0147185215065625E-2</v>
      </c>
      <c r="T62" s="302">
        <f t="shared" si="14"/>
        <v>3.0110496938139598E-2</v>
      </c>
      <c r="U62" s="302">
        <f t="shared" si="14"/>
        <v>3.0106647153412613E-2</v>
      </c>
      <c r="V62" s="302">
        <f t="shared" si="14"/>
        <v>3.0093636741892967E-2</v>
      </c>
      <c r="W62" s="302">
        <f t="shared" si="14"/>
        <v>3.0100546617536101E-2</v>
      </c>
      <c r="X62" s="302">
        <f t="shared" si="14"/>
        <v>3.0104425999946862E-2</v>
      </c>
      <c r="Y62" s="302">
        <f t="shared" si="14"/>
        <v>3.0090939384190205E-2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</v>
      </c>
      <c r="C63" s="301">
        <f t="shared" si="15"/>
        <v>0</v>
      </c>
      <c r="D63" s="301">
        <f t="shared" si="15"/>
        <v>0</v>
      </c>
      <c r="E63" s="301">
        <f t="shared" si="15"/>
        <v>0</v>
      </c>
      <c r="F63" s="301">
        <f t="shared" si="15"/>
        <v>0</v>
      </c>
      <c r="G63" s="301">
        <f t="shared" si="15"/>
        <v>0</v>
      </c>
      <c r="H63" s="301">
        <f t="shared" si="15"/>
        <v>0</v>
      </c>
      <c r="I63" s="301">
        <f t="shared" si="15"/>
        <v>0</v>
      </c>
      <c r="J63" s="301">
        <f t="shared" si="15"/>
        <v>0</v>
      </c>
      <c r="K63" s="301">
        <f t="shared" si="15"/>
        <v>0</v>
      </c>
      <c r="L63" s="301">
        <f t="shared" si="15"/>
        <v>0.29556063936338828</v>
      </c>
      <c r="M63" s="301">
        <f t="shared" si="15"/>
        <v>0.29556063936338828</v>
      </c>
      <c r="N63" s="301">
        <f t="shared" si="15"/>
        <v>0.29556063936338839</v>
      </c>
      <c r="O63" s="301">
        <f t="shared" si="15"/>
        <v>0.29556063936338828</v>
      </c>
      <c r="P63" s="301">
        <f t="shared" si="15"/>
        <v>0.29556063936338828</v>
      </c>
      <c r="Q63" s="301">
        <f t="shared" si="15"/>
        <v>0.29556063936338833</v>
      </c>
      <c r="R63" s="301">
        <f t="shared" si="15"/>
        <v>0.29556063936338828</v>
      </c>
      <c r="S63" s="301">
        <f t="shared" si="15"/>
        <v>0.29556063936338844</v>
      </c>
      <c r="T63" s="301">
        <f t="shared" si="15"/>
        <v>0.29500236959131698</v>
      </c>
      <c r="U63" s="301">
        <f t="shared" si="15"/>
        <v>0.29494380874338599</v>
      </c>
      <c r="V63" s="301">
        <f t="shared" si="15"/>
        <v>0.29473193606718384</v>
      </c>
      <c r="W63" s="301">
        <f t="shared" si="15"/>
        <v>0.29483882702960912</v>
      </c>
      <c r="X63" s="301">
        <f t="shared" si="15"/>
        <v>0.29489884415506801</v>
      </c>
      <c r="Y63" s="301">
        <f t="shared" si="15"/>
        <v>0.29469394212062561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2.0040657190425762E-8</v>
      </c>
      <c r="U64" s="302">
        <f t="shared" si="16"/>
        <v>2.7039089811041432E-8</v>
      </c>
      <c r="V64" s="302">
        <f t="shared" si="16"/>
        <v>6.9518190003590919E-8</v>
      </c>
      <c r="W64" s="302">
        <f t="shared" si="16"/>
        <v>4.5916122638189991E-8</v>
      </c>
      <c r="X64" s="302">
        <f t="shared" si="16"/>
        <v>3.5379066957584653E-8</v>
      </c>
      <c r="Y64" s="302">
        <f t="shared" si="16"/>
        <v>7.84137412430168E-8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0.29556063936338828</v>
      </c>
      <c r="M65" s="302">
        <f t="shared" si="17"/>
        <v>0.29556063936338828</v>
      </c>
      <c r="N65" s="302">
        <f t="shared" si="17"/>
        <v>0.29556063936338839</v>
      </c>
      <c r="O65" s="302">
        <f t="shared" si="17"/>
        <v>0.29556063936338828</v>
      </c>
      <c r="P65" s="302">
        <f t="shared" si="17"/>
        <v>0.29556063936338828</v>
      </c>
      <c r="Q65" s="302">
        <f t="shared" si="17"/>
        <v>0.29556063936338833</v>
      </c>
      <c r="R65" s="302">
        <f t="shared" si="17"/>
        <v>0.29556063936338828</v>
      </c>
      <c r="S65" s="302">
        <f t="shared" si="17"/>
        <v>0.29556063936338844</v>
      </c>
      <c r="T65" s="302">
        <f t="shared" si="17"/>
        <v>0.29500234955065979</v>
      </c>
      <c r="U65" s="302">
        <f t="shared" si="17"/>
        <v>0.29494378170429619</v>
      </c>
      <c r="V65" s="302">
        <f t="shared" si="17"/>
        <v>0.29473186654899386</v>
      </c>
      <c r="W65" s="302">
        <f t="shared" si="17"/>
        <v>0.29483878111348649</v>
      </c>
      <c r="X65" s="302">
        <f t="shared" si="17"/>
        <v>0.29489880877600105</v>
      </c>
      <c r="Y65" s="302">
        <f t="shared" si="17"/>
        <v>0.29469386370688444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1.5777269769532832E-3</v>
      </c>
      <c r="U66" s="301">
        <f t="shared" si="18"/>
        <v>1.7432457309632205E-3</v>
      </c>
      <c r="V66" s="301">
        <f t="shared" si="18"/>
        <v>2.3279894383488047E-3</v>
      </c>
      <c r="W66" s="301">
        <f t="shared" si="18"/>
        <v>2.0276675663790716E-3</v>
      </c>
      <c r="X66" s="301">
        <f t="shared" si="18"/>
        <v>1.8590486171050158E-3</v>
      </c>
      <c r="Y66" s="301">
        <f t="shared" si="18"/>
        <v>2.4384435533860859E-3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0.16112487664425784</v>
      </c>
      <c r="M67" s="301">
        <f t="shared" si="19"/>
        <v>0.16112487664425784</v>
      </c>
      <c r="N67" s="301">
        <f t="shared" si="19"/>
        <v>0.16112487664425784</v>
      </c>
      <c r="O67" s="301">
        <f t="shared" si="19"/>
        <v>0.16112487664425784</v>
      </c>
      <c r="P67" s="301">
        <f t="shared" si="19"/>
        <v>0.16112487664425787</v>
      </c>
      <c r="Q67" s="301">
        <f t="shared" si="19"/>
        <v>0.16112487664425784</v>
      </c>
      <c r="R67" s="301">
        <f t="shared" si="19"/>
        <v>0.16112487664425787</v>
      </c>
      <c r="S67" s="301">
        <f t="shared" si="19"/>
        <v>0.16112487664425784</v>
      </c>
      <c r="T67" s="301">
        <f t="shared" si="19"/>
        <v>0.16092879219883369</v>
      </c>
      <c r="U67" s="301">
        <f t="shared" si="19"/>
        <v>0.16090821660994159</v>
      </c>
      <c r="V67" s="301">
        <f t="shared" si="19"/>
        <v>0.16083868106503924</v>
      </c>
      <c r="W67" s="301">
        <f t="shared" si="19"/>
        <v>0.16087561163924333</v>
      </c>
      <c r="X67" s="301">
        <f t="shared" si="19"/>
        <v>0.16089634541614262</v>
      </c>
      <c r="Y67" s="301">
        <f t="shared" si="19"/>
        <v>0.16082426474643377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0.10043565093567264</v>
      </c>
      <c r="M68" s="235">
        <f t="shared" si="20"/>
        <v>0.10043565093567265</v>
      </c>
      <c r="N68" s="235">
        <f t="shared" si="20"/>
        <v>0.10043565093567269</v>
      </c>
      <c r="O68" s="235">
        <f t="shared" si="20"/>
        <v>0.10043565093567267</v>
      </c>
      <c r="P68" s="235">
        <f t="shared" si="20"/>
        <v>0.10043565093567269</v>
      </c>
      <c r="Q68" s="235">
        <f t="shared" si="20"/>
        <v>0.10043565093567267</v>
      </c>
      <c r="R68" s="235">
        <f t="shared" si="20"/>
        <v>0.10043565093567269</v>
      </c>
      <c r="S68" s="235">
        <f t="shared" si="20"/>
        <v>0.10043565093567275</v>
      </c>
      <c r="T68" s="235">
        <f t="shared" si="20"/>
        <v>0.10031342357187449</v>
      </c>
      <c r="U68" s="235">
        <f t="shared" si="20"/>
        <v>0.10030059797531359</v>
      </c>
      <c r="V68" s="235">
        <f t="shared" si="20"/>
        <v>0.10025725365840314</v>
      </c>
      <c r="W68" s="235">
        <f t="shared" si="20"/>
        <v>0.10028027397864704</v>
      </c>
      <c r="X68" s="235">
        <f t="shared" si="20"/>
        <v>0.10029319818018936</v>
      </c>
      <c r="Y68" s="235">
        <f t="shared" si="20"/>
        <v>0.10024826738407108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</v>
      </c>
      <c r="C72" s="322">
        <f>IF(C$5=0,0,C$5/TRE_fec!C$5)</f>
        <v>0</v>
      </c>
      <c r="D72" s="322">
        <f>IF(D$5=0,0,D$5/TRE_fec!D$5)</f>
        <v>0</v>
      </c>
      <c r="E72" s="322">
        <f>IF(E$5=0,0,E$5/TRE_fec!E$5)</f>
        <v>0</v>
      </c>
      <c r="F72" s="322">
        <f>IF(F$5=0,0,F$5/TRE_fec!F$5)</f>
        <v>0</v>
      </c>
      <c r="G72" s="322">
        <f>IF(G$5=0,0,G$5/TRE_fec!G$5)</f>
        <v>0</v>
      </c>
      <c r="H72" s="322">
        <f>IF(H$5=0,0,H$5/TRE_fec!H$5)</f>
        <v>0</v>
      </c>
      <c r="I72" s="322">
        <f>IF(I$5=0,0,I$5/TRE_fec!I$5)</f>
        <v>0</v>
      </c>
      <c r="J72" s="322">
        <f>IF(J$5=0,0,J$5/TRE_fec!J$5)</f>
        <v>0</v>
      </c>
      <c r="K72" s="322">
        <f>IF(K$5=0,0,K$5/TRE_fec!K$5)</f>
        <v>0</v>
      </c>
      <c r="L72" s="322">
        <f>IF(L$5=0,0,L$5/TRE_fec!L$5)</f>
        <v>0.56743544747038632</v>
      </c>
      <c r="M72" s="322">
        <f>IF(M$5=0,0,M$5/TRE_fec!M$5)</f>
        <v>0.56743544747038632</v>
      </c>
      <c r="N72" s="322">
        <f>IF(N$5=0,0,N$5/TRE_fec!N$5)</f>
        <v>0.56743544747038632</v>
      </c>
      <c r="O72" s="322">
        <f>IF(O$5=0,0,O$5/TRE_fec!O$5)</f>
        <v>0.56743544747038621</v>
      </c>
      <c r="P72" s="322">
        <f>IF(P$5=0,0,P$5/TRE_fec!P$5)</f>
        <v>0.5674354474703861</v>
      </c>
      <c r="Q72" s="322">
        <f>IF(Q$5=0,0,Q$5/TRE_fec!Q$5)</f>
        <v>0.56743544747038643</v>
      </c>
      <c r="R72" s="322">
        <f>IF(R$5=0,0,R$5/TRE_fec!R$5)</f>
        <v>0.5674354474703861</v>
      </c>
      <c r="S72" s="322">
        <f>IF(S$5=0,0,S$5/TRE_fec!S$5)</f>
        <v>0.56743544747038599</v>
      </c>
      <c r="T72" s="322">
        <f>IF(T$5=0,0,T$5/TRE_fec!T$5)</f>
        <v>0.56756411803780071</v>
      </c>
      <c r="U72" s="322">
        <f>IF(U$5=0,0,U$5/TRE_fec!U$5)</f>
        <v>0.56757761906446502</v>
      </c>
      <c r="V72" s="322">
        <f>IF(V$5=0,0,V$5/TRE_fec!V$5)</f>
        <v>0.56758355831652096</v>
      </c>
      <c r="W72" s="322">
        <f>IF(W$5=0,0,W$5/TRE_fec!W$5)</f>
        <v>0.56756445120129884</v>
      </c>
      <c r="X72" s="322">
        <f>IF(X$5=0,0,X$5/TRE_fec!X$5)</f>
        <v>0.56755372304802532</v>
      </c>
      <c r="Y72" s="322">
        <f>IF(Y$5=0,0,Y$5/TRE_fec!Y$5)</f>
        <v>0.56760159292138501</v>
      </c>
      <c r="DA72" s="95"/>
    </row>
    <row r="73" spans="1:105" ht="12" customHeight="1" x14ac:dyDescent="0.25">
      <c r="A73" s="55" t="s">
        <v>91</v>
      </c>
      <c r="B73" s="334">
        <f>IF(B$6=0,0,B$6/TRE_fec!B$6)</f>
        <v>0</v>
      </c>
      <c r="C73" s="334">
        <f>IF(C$6=0,0,C$6/TRE_fec!C$6)</f>
        <v>0</v>
      </c>
      <c r="D73" s="334">
        <f>IF(D$6=0,0,D$6/TRE_fec!D$6)</f>
        <v>0</v>
      </c>
      <c r="E73" s="334">
        <f>IF(E$6=0,0,E$6/TRE_fec!E$6)</f>
        <v>0</v>
      </c>
      <c r="F73" s="334">
        <f>IF(F$6=0,0,F$6/TRE_fec!F$6)</f>
        <v>0</v>
      </c>
      <c r="G73" s="334">
        <f>IF(G$6=0,0,G$6/TRE_fec!G$6)</f>
        <v>0</v>
      </c>
      <c r="H73" s="334">
        <f>IF(H$6=0,0,H$6/TRE_fec!H$6)</f>
        <v>0</v>
      </c>
      <c r="I73" s="334">
        <f>IF(I$6=0,0,I$6/TRE_fec!I$6)</f>
        <v>0</v>
      </c>
      <c r="J73" s="334">
        <f>IF(J$6=0,0,J$6/TRE_fec!J$6)</f>
        <v>0</v>
      </c>
      <c r="K73" s="334">
        <f>IF(K$6=0,0,K$6/TRE_fec!K$6)</f>
        <v>0</v>
      </c>
      <c r="L73" s="334">
        <f>IF(L$6=0,0,L$6/TRE_fec!L$6)</f>
        <v>0.4742882514882466</v>
      </c>
      <c r="M73" s="334">
        <f>IF(M$6=0,0,M$6/TRE_fec!M$6)</f>
        <v>0.47428825148824677</v>
      </c>
      <c r="N73" s="334">
        <f>IF(N$6=0,0,N$6/TRE_fec!N$6)</f>
        <v>0.4742882514882466</v>
      </c>
      <c r="O73" s="334">
        <f>IF(O$6=0,0,O$6/TRE_fec!O$6)</f>
        <v>0.47428825148824677</v>
      </c>
      <c r="P73" s="334">
        <f>IF(P$6=0,0,P$6/TRE_fec!P$6)</f>
        <v>0.47428825148824666</v>
      </c>
      <c r="Q73" s="334">
        <f>IF(Q$6=0,0,Q$6/TRE_fec!Q$6)</f>
        <v>0.47428825148824666</v>
      </c>
      <c r="R73" s="334">
        <f>IF(R$6=0,0,R$6/TRE_fec!R$6)</f>
        <v>0.47428825148824666</v>
      </c>
      <c r="S73" s="334">
        <f>IF(S$6=0,0,S$6/TRE_fec!S$6)</f>
        <v>0.4742882514882466</v>
      </c>
      <c r="T73" s="334">
        <f>IF(T$6=0,0,T$6/TRE_fec!T$6)</f>
        <v>0.4742882514882466</v>
      </c>
      <c r="U73" s="334">
        <f>IF(U$6=0,0,U$6/TRE_fec!U$6)</f>
        <v>0.47428825148824655</v>
      </c>
      <c r="V73" s="334">
        <f>IF(V$6=0,0,V$6/TRE_fec!V$6)</f>
        <v>0.4742882514882466</v>
      </c>
      <c r="W73" s="334">
        <f>IF(W$6=0,0,W$6/TRE_fec!W$6)</f>
        <v>0.4742882514882466</v>
      </c>
      <c r="X73" s="334">
        <f>IF(X$6=0,0,X$6/TRE_fec!X$6)</f>
        <v>0.47428825148824671</v>
      </c>
      <c r="Y73" s="334">
        <f>IF(Y$6=0,0,Y$6/TRE_fec!Y$6)</f>
        <v>0.47428825148824677</v>
      </c>
      <c r="DA73" s="67"/>
    </row>
    <row r="74" spans="1:105" ht="12" customHeight="1" x14ac:dyDescent="0.25">
      <c r="A74" s="173" t="s">
        <v>92</v>
      </c>
      <c r="B74" s="335">
        <f>IF(B$7=0,0,B$7/TRE_fec!B$7)</f>
        <v>0</v>
      </c>
      <c r="C74" s="335">
        <f>IF(C$7=0,0,C$7/TRE_fec!C$7)</f>
        <v>0</v>
      </c>
      <c r="D74" s="335">
        <f>IF(D$7=0,0,D$7/TRE_fec!D$7)</f>
        <v>0</v>
      </c>
      <c r="E74" s="335">
        <f>IF(E$7=0,0,E$7/TRE_fec!E$7)</f>
        <v>0</v>
      </c>
      <c r="F74" s="335">
        <f>IF(F$7=0,0,F$7/TRE_fec!F$7)</f>
        <v>0</v>
      </c>
      <c r="G74" s="335">
        <f>IF(G$7=0,0,G$7/TRE_fec!G$7)</f>
        <v>0</v>
      </c>
      <c r="H74" s="335">
        <f>IF(H$7=0,0,H$7/TRE_fec!H$7)</f>
        <v>0</v>
      </c>
      <c r="I74" s="335">
        <f>IF(I$7=0,0,I$7/TRE_fec!I$7)</f>
        <v>0</v>
      </c>
      <c r="J74" s="335">
        <f>IF(J$7=0,0,J$7/TRE_fec!J$7)</f>
        <v>0</v>
      </c>
      <c r="K74" s="335">
        <f>IF(K$7=0,0,K$7/TRE_fec!K$7)</f>
        <v>0</v>
      </c>
      <c r="L74" s="335">
        <f>IF(L$7=0,0,L$7/TRE_fec!L$7)</f>
        <v>0.12298380566067893</v>
      </c>
      <c r="M74" s="335">
        <f>IF(M$7=0,0,M$7/TRE_fec!M$7)</f>
        <v>0.12298380566067892</v>
      </c>
      <c r="N74" s="335">
        <f>IF(N$7=0,0,N$7/TRE_fec!N$7)</f>
        <v>0.12298380566067892</v>
      </c>
      <c r="O74" s="335">
        <f>IF(O$7=0,0,O$7/TRE_fec!O$7)</f>
        <v>0.12298380566067893</v>
      </c>
      <c r="P74" s="335">
        <f>IF(P$7=0,0,P$7/TRE_fec!P$7)</f>
        <v>0.12298380566067893</v>
      </c>
      <c r="Q74" s="335">
        <f>IF(Q$7=0,0,Q$7/TRE_fec!Q$7)</f>
        <v>0.12298380566067892</v>
      </c>
      <c r="R74" s="335">
        <f>IF(R$7=0,0,R$7/TRE_fec!R$7)</f>
        <v>0.12298380566067893</v>
      </c>
      <c r="S74" s="335">
        <f>IF(S$7=0,0,S$7/TRE_fec!S$7)</f>
        <v>0.12298380566067892</v>
      </c>
      <c r="T74" s="335">
        <f>IF(T$7=0,0,T$7/TRE_fec!T$7)</f>
        <v>0.12298380566067893</v>
      </c>
      <c r="U74" s="335">
        <f>IF(U$7=0,0,U$7/TRE_fec!U$7)</f>
        <v>0.12298380566067892</v>
      </c>
      <c r="V74" s="335">
        <f>IF(V$7=0,0,V$7/TRE_fec!V$7)</f>
        <v>0.1229838056606789</v>
      </c>
      <c r="W74" s="335">
        <f>IF(W$7=0,0,W$7/TRE_fec!W$7)</f>
        <v>0.12298380566067893</v>
      </c>
      <c r="X74" s="335">
        <f>IF(X$7=0,0,X$7/TRE_fec!X$7)</f>
        <v>0.12298380566067893</v>
      </c>
      <c r="Y74" s="335">
        <f>IF(Y$7=0,0,Y$7/TRE_fec!Y$7)</f>
        <v>0.12298380566067892</v>
      </c>
      <c r="DA74" s="177"/>
    </row>
    <row r="75" spans="1:105" ht="12" customHeight="1" x14ac:dyDescent="0.25">
      <c r="A75" s="173" t="s">
        <v>93</v>
      </c>
      <c r="B75" s="335">
        <f>IF(B$8=0,0,B$8/TRE_fec!B$8)</f>
        <v>0</v>
      </c>
      <c r="C75" s="335">
        <f>IF(C$8=0,0,C$8/TRE_fec!C$8)</f>
        <v>0</v>
      </c>
      <c r="D75" s="335">
        <f>IF(D$8=0,0,D$8/TRE_fec!D$8)</f>
        <v>0</v>
      </c>
      <c r="E75" s="335">
        <f>IF(E$8=0,0,E$8/TRE_fec!E$8)</f>
        <v>0</v>
      </c>
      <c r="F75" s="335">
        <f>IF(F$8=0,0,F$8/TRE_fec!F$8)</f>
        <v>0</v>
      </c>
      <c r="G75" s="335">
        <f>IF(G$8=0,0,G$8/TRE_fec!G$8)</f>
        <v>0</v>
      </c>
      <c r="H75" s="335">
        <f>IF(H$8=0,0,H$8/TRE_fec!H$8)</f>
        <v>0</v>
      </c>
      <c r="I75" s="335">
        <f>IF(I$8=0,0,I$8/TRE_fec!I$8)</f>
        <v>0</v>
      </c>
      <c r="J75" s="335">
        <f>IF(J$8=0,0,J$8/TRE_fec!J$8)</f>
        <v>0</v>
      </c>
      <c r="K75" s="335">
        <f>IF(K$8=0,0,K$8/TRE_fec!K$8)</f>
        <v>0</v>
      </c>
      <c r="L75" s="335">
        <f>IF(L$8=0,0,L$8/TRE_fec!L$8)</f>
        <v>0.66471183494588115</v>
      </c>
      <c r="M75" s="335">
        <f>IF(M$8=0,0,M$8/TRE_fec!M$8)</f>
        <v>0.66471183494588104</v>
      </c>
      <c r="N75" s="335">
        <f>IF(N$8=0,0,N$8/TRE_fec!N$8)</f>
        <v>0.66471183494588093</v>
      </c>
      <c r="O75" s="335">
        <f>IF(O$8=0,0,O$8/TRE_fec!O$8)</f>
        <v>0.66471183494588104</v>
      </c>
      <c r="P75" s="335">
        <f>IF(P$8=0,0,P$8/TRE_fec!P$8)</f>
        <v>0.66471183494588115</v>
      </c>
      <c r="Q75" s="335">
        <f>IF(Q$8=0,0,Q$8/TRE_fec!Q$8)</f>
        <v>0.66471183494588104</v>
      </c>
      <c r="R75" s="335">
        <f>IF(R$8=0,0,R$8/TRE_fec!R$8)</f>
        <v>0.66471183494588115</v>
      </c>
      <c r="S75" s="335">
        <f>IF(S$8=0,0,S$8/TRE_fec!S$8)</f>
        <v>0.66471183494588104</v>
      </c>
      <c r="T75" s="335">
        <f>IF(T$8=0,0,T$8/TRE_fec!T$8)</f>
        <v>0.66471183494588104</v>
      </c>
      <c r="U75" s="335">
        <f>IF(U$8=0,0,U$8/TRE_fec!U$8)</f>
        <v>0.66471183494588104</v>
      </c>
      <c r="V75" s="335">
        <f>IF(V$8=0,0,V$8/TRE_fec!V$8)</f>
        <v>0.66471183494588115</v>
      </c>
      <c r="W75" s="335">
        <f>IF(W$8=0,0,W$8/TRE_fec!W$8)</f>
        <v>0.66471183494588104</v>
      </c>
      <c r="X75" s="335">
        <f>IF(X$8=0,0,X$8/TRE_fec!X$8)</f>
        <v>0.66471183494588137</v>
      </c>
      <c r="Y75" s="335">
        <f>IF(Y$8=0,0,Y$8/TRE_fec!Y$8)</f>
        <v>0.66471183494588104</v>
      </c>
      <c r="DA75" s="177"/>
    </row>
    <row r="76" spans="1:105" ht="12" customHeight="1" x14ac:dyDescent="0.25">
      <c r="A76" s="173" t="s">
        <v>94</v>
      </c>
      <c r="B76" s="335">
        <f>IF(B$9=0,0,B$9/TRE_fec!B$9)</f>
        <v>0</v>
      </c>
      <c r="C76" s="335">
        <f>IF(C$9=0,0,C$9/TRE_fec!C$9)</f>
        <v>0</v>
      </c>
      <c r="D76" s="335">
        <f>IF(D$9=0,0,D$9/TRE_fec!D$9)</f>
        <v>0</v>
      </c>
      <c r="E76" s="335">
        <f>IF(E$9=0,0,E$9/TRE_fec!E$9)</f>
        <v>0</v>
      </c>
      <c r="F76" s="335">
        <f>IF(F$9=0,0,F$9/TRE_fec!F$9)</f>
        <v>0</v>
      </c>
      <c r="G76" s="335">
        <f>IF(G$9=0,0,G$9/TRE_fec!G$9)</f>
        <v>0</v>
      </c>
      <c r="H76" s="335">
        <f>IF(H$9=0,0,H$9/TRE_fec!H$9)</f>
        <v>0</v>
      </c>
      <c r="I76" s="335">
        <f>IF(I$9=0,0,I$9/TRE_fec!I$9)</f>
        <v>0</v>
      </c>
      <c r="J76" s="335">
        <f>IF(J$9=0,0,J$9/TRE_fec!J$9)</f>
        <v>0</v>
      </c>
      <c r="K76" s="335">
        <f>IF(K$9=0,0,K$9/TRE_fec!K$9)</f>
        <v>0</v>
      </c>
      <c r="L76" s="335">
        <f>IF(L$9=0,0,L$9/TRE_fec!L$9)</f>
        <v>0.46995876496083622</v>
      </c>
      <c r="M76" s="335">
        <f>IF(M$9=0,0,M$9/TRE_fec!M$9)</f>
        <v>0.46995876496083644</v>
      </c>
      <c r="N76" s="335">
        <f>IF(N$9=0,0,N$9/TRE_fec!N$9)</f>
        <v>0.46995876496083638</v>
      </c>
      <c r="O76" s="335">
        <f>IF(O$9=0,0,O$9/TRE_fec!O$9)</f>
        <v>0.46995876496083622</v>
      </c>
      <c r="P76" s="335">
        <f>IF(P$9=0,0,P$9/TRE_fec!P$9)</f>
        <v>0.46995876496083627</v>
      </c>
      <c r="Q76" s="335">
        <f>IF(Q$9=0,0,Q$9/TRE_fec!Q$9)</f>
        <v>0.46995876496083622</v>
      </c>
      <c r="R76" s="335">
        <f>IF(R$9=0,0,R$9/TRE_fec!R$9)</f>
        <v>0.46995876496083627</v>
      </c>
      <c r="S76" s="335">
        <f>IF(S$9=0,0,S$9/TRE_fec!S$9)</f>
        <v>0.46995876496083638</v>
      </c>
      <c r="T76" s="335">
        <f>IF(T$9=0,0,T$9/TRE_fec!T$9)</f>
        <v>0.46995876496083633</v>
      </c>
      <c r="U76" s="335">
        <f>IF(U$9=0,0,U$9/TRE_fec!U$9)</f>
        <v>0.46995876496083616</v>
      </c>
      <c r="V76" s="335">
        <f>IF(V$9=0,0,V$9/TRE_fec!V$9)</f>
        <v>0.46995876496083638</v>
      </c>
      <c r="W76" s="335">
        <f>IF(W$9=0,0,W$9/TRE_fec!W$9)</f>
        <v>0.46995876496083638</v>
      </c>
      <c r="X76" s="335">
        <f>IF(X$9=0,0,X$9/TRE_fec!X$9)</f>
        <v>0.46995876496083627</v>
      </c>
      <c r="Y76" s="335">
        <f>IF(Y$9=0,0,Y$9/TRE_fec!Y$9)</f>
        <v>0.46995876496083638</v>
      </c>
      <c r="DA76" s="177"/>
    </row>
    <row r="77" spans="1:105" ht="12" customHeight="1" x14ac:dyDescent="0.25">
      <c r="A77" s="56" t="s">
        <v>95</v>
      </c>
      <c r="B77" s="336">
        <f>IF(B$10=0,0,B$10/TRE_fec!B$10)</f>
        <v>0</v>
      </c>
      <c r="C77" s="336">
        <f>IF(C$10=0,0,C$10/TRE_fec!C$10)</f>
        <v>0</v>
      </c>
      <c r="D77" s="336">
        <f>IF(D$10=0,0,D$10/TRE_fec!D$10)</f>
        <v>0</v>
      </c>
      <c r="E77" s="336">
        <f>IF(E$10=0,0,E$10/TRE_fec!E$10)</f>
        <v>0</v>
      </c>
      <c r="F77" s="336">
        <f>IF(F$10=0,0,F$10/TRE_fec!F$10)</f>
        <v>0</v>
      </c>
      <c r="G77" s="336">
        <f>IF(G$10=0,0,G$10/TRE_fec!G$10)</f>
        <v>0</v>
      </c>
      <c r="H77" s="336">
        <f>IF(H$10=0,0,H$10/TRE_fec!H$10)</f>
        <v>0</v>
      </c>
      <c r="I77" s="336">
        <f>IF(I$10=0,0,I$10/TRE_fec!I$10)</f>
        <v>0</v>
      </c>
      <c r="J77" s="336">
        <f>IF(J$10=0,0,J$10/TRE_fec!J$10)</f>
        <v>0</v>
      </c>
      <c r="K77" s="336">
        <f>IF(K$10=0,0,K$10/TRE_fec!K$10)</f>
        <v>0</v>
      </c>
      <c r="L77" s="336">
        <f>IF(L$10=0,0,L$10/TRE_fec!L$10)</f>
        <v>0.82117575812663979</v>
      </c>
      <c r="M77" s="336">
        <f>IF(M$10=0,0,M$10/TRE_fec!M$10)</f>
        <v>0.82117575812663968</v>
      </c>
      <c r="N77" s="336">
        <f>IF(N$10=0,0,N$10/TRE_fec!N$10)</f>
        <v>0.8211757581266399</v>
      </c>
      <c r="O77" s="336">
        <f>IF(O$10=0,0,O$10/TRE_fec!O$10)</f>
        <v>0.82117575812663968</v>
      </c>
      <c r="P77" s="336">
        <f>IF(P$10=0,0,P$10/TRE_fec!P$10)</f>
        <v>0.82117575812663979</v>
      </c>
      <c r="Q77" s="336">
        <f>IF(Q$10=0,0,Q$10/TRE_fec!Q$10)</f>
        <v>0.82117575812663968</v>
      </c>
      <c r="R77" s="336">
        <f>IF(R$10=0,0,R$10/TRE_fec!R$10)</f>
        <v>0.82117575812663979</v>
      </c>
      <c r="S77" s="336">
        <f>IF(S$10=0,0,S$10/TRE_fec!S$10)</f>
        <v>0.8211757581266399</v>
      </c>
      <c r="T77" s="336">
        <f>IF(T$10=0,0,T$10/TRE_fec!T$10)</f>
        <v>0.82117575812663957</v>
      </c>
      <c r="U77" s="336">
        <f>IF(U$10=0,0,U$10/TRE_fec!U$10)</f>
        <v>0.82117575812664001</v>
      </c>
      <c r="V77" s="336">
        <f>IF(V$10=0,0,V$10/TRE_fec!V$10)</f>
        <v>0.82117575812663968</v>
      </c>
      <c r="W77" s="336">
        <f>IF(W$10=0,0,W$10/TRE_fec!W$10)</f>
        <v>0.82117575812663979</v>
      </c>
      <c r="X77" s="336">
        <f>IF(X$10=0,0,X$10/TRE_fec!X$10)</f>
        <v>0.82117575812663979</v>
      </c>
      <c r="Y77" s="336">
        <f>IF(Y$10=0,0,Y$10/TRE_fec!Y$10)</f>
        <v>0.82117575812663979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</v>
      </c>
      <c r="C78" s="349">
        <f>IF(C$16=0,0,C$16/TRE_fec!C$16)</f>
        <v>0</v>
      </c>
      <c r="D78" s="349">
        <f>IF(D$16=0,0,D$16/TRE_fec!D$16)</f>
        <v>0</v>
      </c>
      <c r="E78" s="349">
        <f>IF(E$16=0,0,E$16/TRE_fec!E$16)</f>
        <v>0</v>
      </c>
      <c r="F78" s="349">
        <f>IF(F$16=0,0,F$16/TRE_fec!F$16)</f>
        <v>0</v>
      </c>
      <c r="G78" s="349">
        <f>IF(G$16=0,0,G$16/TRE_fec!G$16)</f>
        <v>0</v>
      </c>
      <c r="H78" s="349">
        <f>IF(H$16=0,0,H$16/TRE_fec!H$16)</f>
        <v>0</v>
      </c>
      <c r="I78" s="349">
        <f>IF(I$16=0,0,I$16/TRE_fec!I$16)</f>
        <v>0</v>
      </c>
      <c r="J78" s="349">
        <f>IF(J$16=0,0,J$16/TRE_fec!J$16)</f>
        <v>0</v>
      </c>
      <c r="K78" s="349">
        <f>IF(K$16=0,0,K$16/TRE_fec!K$16)</f>
        <v>0</v>
      </c>
      <c r="L78" s="349">
        <f>IF(L$16=0,0,L$16/TRE_fec!L$16)</f>
        <v>0.63063030118707908</v>
      </c>
      <c r="M78" s="349">
        <f>IF(M$16=0,0,M$16/TRE_fec!M$16)</f>
        <v>0.63063030118707908</v>
      </c>
      <c r="N78" s="349">
        <f>IF(N$16=0,0,N$16/TRE_fec!N$16)</f>
        <v>0.63063030118707919</v>
      </c>
      <c r="O78" s="349">
        <f>IF(O$16=0,0,O$16/TRE_fec!O$16)</f>
        <v>0.63063030118707875</v>
      </c>
      <c r="P78" s="349">
        <f>IF(P$16=0,0,P$16/TRE_fec!P$16)</f>
        <v>0.63063030118707908</v>
      </c>
      <c r="Q78" s="349">
        <f>IF(Q$16=0,0,Q$16/TRE_fec!Q$16)</f>
        <v>0.63063030118707886</v>
      </c>
      <c r="R78" s="349">
        <f>IF(R$16=0,0,R$16/TRE_fec!R$16)</f>
        <v>0.63063030118707908</v>
      </c>
      <c r="S78" s="349">
        <f>IF(S$16=0,0,S$16/TRE_fec!S$16)</f>
        <v>0.63063030118707919</v>
      </c>
      <c r="T78" s="349">
        <f>IF(T$16=0,0,T$16/TRE_fec!T$16)</f>
        <v>0.6306302889783999</v>
      </c>
      <c r="U78" s="349">
        <f>IF(U$16=0,0,U$16/TRE_fec!U$16)</f>
        <v>0.63063028471171556</v>
      </c>
      <c r="V78" s="349">
        <f>IF(V$16=0,0,V$16/TRE_fec!V$16)</f>
        <v>0.63063025240268089</v>
      </c>
      <c r="W78" s="349">
        <f>IF(W$16=0,0,W$16/TRE_fec!W$16)</f>
        <v>0.63063026897711549</v>
      </c>
      <c r="X78" s="349">
        <f>IF(X$16=0,0,X$16/TRE_fec!X$16)</f>
        <v>0.63063027637386559</v>
      </c>
      <c r="Y78" s="349">
        <f>IF(Y$16=0,0,Y$16/TRE_fec!Y$16)</f>
        <v>0.63063024796426437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</v>
      </c>
      <c r="C79" s="349">
        <f>IF(C$24=0,0,C$24/TRE_fec!C$24)</f>
        <v>0</v>
      </c>
      <c r="D79" s="349">
        <f>IF(D$24=0,0,D$24/TRE_fec!D$24)</f>
        <v>0</v>
      </c>
      <c r="E79" s="349">
        <f>IF(E$24=0,0,E$24/TRE_fec!E$24)</f>
        <v>0</v>
      </c>
      <c r="F79" s="349">
        <f>IF(F$24=0,0,F$24/TRE_fec!F$24)</f>
        <v>0</v>
      </c>
      <c r="G79" s="349">
        <f>IF(G$24=0,0,G$24/TRE_fec!G$24)</f>
        <v>0</v>
      </c>
      <c r="H79" s="349">
        <f>IF(H$24=0,0,H$24/TRE_fec!H$24)</f>
        <v>0</v>
      </c>
      <c r="I79" s="349">
        <f>IF(I$24=0,0,I$24/TRE_fec!I$24)</f>
        <v>0</v>
      </c>
      <c r="J79" s="349">
        <f>IF(J$24=0,0,J$24/TRE_fec!J$24)</f>
        <v>0</v>
      </c>
      <c r="K79" s="349">
        <f>IF(K$24=0,0,K$24/TRE_fec!K$24)</f>
        <v>0</v>
      </c>
      <c r="L79" s="349">
        <f>IF(L$24=0,0,L$24/TRE_fec!L$24)</f>
        <v>0.54054025816035367</v>
      </c>
      <c r="M79" s="349">
        <f>IF(M$24=0,0,M$24/TRE_fec!M$24)</f>
        <v>0.54054025816035356</v>
      </c>
      <c r="N79" s="349">
        <f>IF(N$24=0,0,N$24/TRE_fec!N$24)</f>
        <v>0.54054025816035334</v>
      </c>
      <c r="O79" s="349">
        <f>IF(O$24=0,0,O$24/TRE_fec!O$24)</f>
        <v>0.54054025816035345</v>
      </c>
      <c r="P79" s="349">
        <f>IF(P$24=0,0,P$24/TRE_fec!P$24)</f>
        <v>0.54054025816035334</v>
      </c>
      <c r="Q79" s="349">
        <f>IF(Q$24=0,0,Q$24/TRE_fec!Q$24)</f>
        <v>0.54054025816035356</v>
      </c>
      <c r="R79" s="349">
        <f>IF(R$24=0,0,R$24/TRE_fec!R$24)</f>
        <v>0.54054025816035334</v>
      </c>
      <c r="S79" s="349">
        <f>IF(S$24=0,0,S$24/TRE_fec!S$24)</f>
        <v>0.54054025816035356</v>
      </c>
      <c r="T79" s="349">
        <f>IF(T$24=0,0,T$24/TRE_fec!T$24)</f>
        <v>0.54054025816035334</v>
      </c>
      <c r="U79" s="349">
        <f>IF(U$24=0,0,U$24/TRE_fec!U$24)</f>
        <v>0.54054025816035345</v>
      </c>
      <c r="V79" s="349">
        <f>IF(V$24=0,0,V$24/TRE_fec!V$24)</f>
        <v>0.54054025816035356</v>
      </c>
      <c r="W79" s="349">
        <f>IF(W$24=0,0,W$24/TRE_fec!W$24)</f>
        <v>0.54054025816035345</v>
      </c>
      <c r="X79" s="349">
        <f>IF(X$24=0,0,X$24/TRE_fec!X$24)</f>
        <v>0.54054025816035356</v>
      </c>
      <c r="Y79" s="349">
        <f>IF(Y$24=0,0,Y$24/TRE_fec!Y$24)</f>
        <v>0.54054025816035345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</v>
      </c>
      <c r="C80" s="349">
        <f>IF(C$27=0,0,C$27/TRE_fec!C$27)</f>
        <v>0</v>
      </c>
      <c r="D80" s="349">
        <f>IF(D$27=0,0,D$27/TRE_fec!D$27)</f>
        <v>0</v>
      </c>
      <c r="E80" s="349">
        <f>IF(E$27=0,0,E$27/TRE_fec!E$27)</f>
        <v>0</v>
      </c>
      <c r="F80" s="349">
        <f>IF(F$27=0,0,F$27/TRE_fec!F$27)</f>
        <v>0</v>
      </c>
      <c r="G80" s="349">
        <f>IF(G$27=0,0,G$27/TRE_fec!G$27)</f>
        <v>0</v>
      </c>
      <c r="H80" s="349">
        <f>IF(H$27=0,0,H$27/TRE_fec!H$27)</f>
        <v>0</v>
      </c>
      <c r="I80" s="349">
        <f>IF(I$27=0,0,I$27/TRE_fec!I$27)</f>
        <v>0</v>
      </c>
      <c r="J80" s="349">
        <f>IF(J$27=0,0,J$27/TRE_fec!J$27)</f>
        <v>0</v>
      </c>
      <c r="K80" s="349">
        <f>IF(K$27=0,0,K$27/TRE_fec!K$27)</f>
        <v>0</v>
      </c>
      <c r="L80" s="349">
        <f>IF(L$27=0,0,L$27/TRE_fec!L$27)</f>
        <v>0.54054025816035334</v>
      </c>
      <c r="M80" s="349">
        <f>IF(M$27=0,0,M$27/TRE_fec!M$27)</f>
        <v>0.54054025816035356</v>
      </c>
      <c r="N80" s="349">
        <f>IF(N$27=0,0,N$27/TRE_fec!N$27)</f>
        <v>0.54054025816035367</v>
      </c>
      <c r="O80" s="349">
        <f>IF(O$27=0,0,O$27/TRE_fec!O$27)</f>
        <v>0.54054025816035345</v>
      </c>
      <c r="P80" s="349">
        <f>IF(P$27=0,0,P$27/TRE_fec!P$27)</f>
        <v>0.54054025816035345</v>
      </c>
      <c r="Q80" s="349">
        <f>IF(Q$27=0,0,Q$27/TRE_fec!Q$27)</f>
        <v>0.54054025816035367</v>
      </c>
      <c r="R80" s="349">
        <f>IF(R$27=0,0,R$27/TRE_fec!R$27)</f>
        <v>0.54054025816035345</v>
      </c>
      <c r="S80" s="349">
        <f>IF(S$27=0,0,S$27/TRE_fec!S$27)</f>
        <v>0.54054025816035345</v>
      </c>
      <c r="T80" s="349">
        <f>IF(T$27=0,0,T$27/TRE_fec!T$27)</f>
        <v>0.54054024769577136</v>
      </c>
      <c r="U80" s="349">
        <f>IF(U$27=0,0,U$27/TRE_fec!U$27)</f>
        <v>0.54054024403861356</v>
      </c>
      <c r="V80" s="349">
        <f>IF(V$27=0,0,V$27/TRE_fec!V$27)</f>
        <v>0.54054021634515526</v>
      </c>
      <c r="W80" s="349">
        <f>IF(W$27=0,0,W$27/TRE_fec!W$27)</f>
        <v>0.54054023055181333</v>
      </c>
      <c r="X80" s="349">
        <f>IF(X$27=0,0,X$27/TRE_fec!X$27)</f>
        <v>0.54054023689188491</v>
      </c>
      <c r="Y80" s="349">
        <f>IF(Y$27=0,0,Y$27/TRE_fec!Y$27)</f>
        <v>0.54054021254079798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</v>
      </c>
      <c r="C81" s="349">
        <f>IF(C$35=0,0,C$35/TRE_fec!C$35)</f>
        <v>0</v>
      </c>
      <c r="D81" s="349">
        <f>IF(D$35=0,0,D$35/TRE_fec!D$35)</f>
        <v>0</v>
      </c>
      <c r="E81" s="349">
        <f>IF(E$35=0,0,E$35/TRE_fec!E$35)</f>
        <v>0</v>
      </c>
      <c r="F81" s="349">
        <f>IF(F$35=0,0,F$35/TRE_fec!F$35)</f>
        <v>0</v>
      </c>
      <c r="G81" s="349">
        <f>IF(G$35=0,0,G$35/TRE_fec!G$35)</f>
        <v>0</v>
      </c>
      <c r="H81" s="349">
        <f>IF(H$35=0,0,H$35/TRE_fec!H$35)</f>
        <v>0</v>
      </c>
      <c r="I81" s="349">
        <f>IF(I$35=0,0,I$35/TRE_fec!I$35)</f>
        <v>0</v>
      </c>
      <c r="J81" s="349">
        <f>IF(J$35=0,0,J$35/TRE_fec!J$35)</f>
        <v>0</v>
      </c>
      <c r="K81" s="349">
        <f>IF(K$35=0,0,K$35/TRE_fec!K$35)</f>
        <v>0</v>
      </c>
      <c r="L81" s="349">
        <f>IF(L$35=0,0,L$35/TRE_fec!L$35)</f>
        <v>0</v>
      </c>
      <c r="M81" s="349">
        <f>IF(M$35=0,0,M$35/TRE_fec!M$35)</f>
        <v>0</v>
      </c>
      <c r="N81" s="349">
        <f>IF(N$35=0,0,N$35/TRE_fec!N$35)</f>
        <v>0</v>
      </c>
      <c r="O81" s="349">
        <f>IF(O$35=0,0,O$35/TRE_fec!O$35)</f>
        <v>0</v>
      </c>
      <c r="P81" s="349">
        <f>IF(P$35=0,0,P$35/TRE_fec!P$35)</f>
        <v>0</v>
      </c>
      <c r="Q81" s="349">
        <f>IF(Q$35=0,0,Q$35/TRE_fec!Q$35)</f>
        <v>0</v>
      </c>
      <c r="R81" s="349">
        <f>IF(R$35=0,0,R$35/TRE_fec!R$35)</f>
        <v>0</v>
      </c>
      <c r="S81" s="349">
        <f>IF(S$35=0,0,S$35/TRE_fec!S$35)</f>
        <v>0</v>
      </c>
      <c r="T81" s="349">
        <f>IF(T$35=0,0,T$35/TRE_fec!T$35)</f>
        <v>0.66579799172567167</v>
      </c>
      <c r="U81" s="349">
        <f>IF(U$35=0,0,U$35/TRE_fec!U$35)</f>
        <v>0.66579799172567145</v>
      </c>
      <c r="V81" s="349">
        <f>IF(V$35=0,0,V$35/TRE_fec!V$35)</f>
        <v>0.64210979094721121</v>
      </c>
      <c r="W81" s="349">
        <f>IF(W$35=0,0,W$35/TRE_fec!W$35)</f>
        <v>0.6421097909472111</v>
      </c>
      <c r="X81" s="349">
        <f>IF(X$35=0,0,X$35/TRE_fec!X$35)</f>
        <v>0.64210979094721121</v>
      </c>
      <c r="Y81" s="349">
        <f>IF(Y$35=0,0,Y$35/TRE_fec!Y$35)</f>
        <v>0.64791098297458938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</v>
      </c>
      <c r="C82" s="349">
        <f>IF(C$46=0,0,C$46/TRE_fec!C$46)</f>
        <v>0</v>
      </c>
      <c r="D82" s="349">
        <f>IF(D$46=0,0,D$46/TRE_fec!D$46)</f>
        <v>0</v>
      </c>
      <c r="E82" s="349">
        <f>IF(E$46=0,0,E$46/TRE_fec!E$46)</f>
        <v>0</v>
      </c>
      <c r="F82" s="349">
        <f>IF(F$46=0,0,F$46/TRE_fec!F$46)</f>
        <v>0</v>
      </c>
      <c r="G82" s="349">
        <f>IF(G$46=0,0,G$46/TRE_fec!G$46)</f>
        <v>0</v>
      </c>
      <c r="H82" s="349">
        <f>IF(H$46=0,0,H$46/TRE_fec!H$46)</f>
        <v>0</v>
      </c>
      <c r="I82" s="349">
        <f>IF(I$46=0,0,I$46/TRE_fec!I$46)</f>
        <v>0</v>
      </c>
      <c r="J82" s="349">
        <f>IF(J$46=0,0,J$46/TRE_fec!J$46)</f>
        <v>0</v>
      </c>
      <c r="K82" s="349">
        <f>IF(K$46=0,0,K$46/TRE_fec!K$46)</f>
        <v>0</v>
      </c>
      <c r="L82" s="349">
        <f>IF(L$46=0,0,L$46/TRE_fec!L$46)</f>
        <v>0.61390731445257263</v>
      </c>
      <c r="M82" s="349">
        <f>IF(M$46=0,0,M$46/TRE_fec!M$46)</f>
        <v>0.61390731445257252</v>
      </c>
      <c r="N82" s="349">
        <f>IF(N$46=0,0,N$46/TRE_fec!N$46)</f>
        <v>0.61390731445257229</v>
      </c>
      <c r="O82" s="349">
        <f>IF(O$46=0,0,O$46/TRE_fec!O$46)</f>
        <v>0.61390731445257263</v>
      </c>
      <c r="P82" s="349">
        <f>IF(P$46=0,0,P$46/TRE_fec!P$46)</f>
        <v>0.61390731445257241</v>
      </c>
      <c r="Q82" s="349">
        <f>IF(Q$46=0,0,Q$46/TRE_fec!Q$46)</f>
        <v>0.61390731445257229</v>
      </c>
      <c r="R82" s="349">
        <f>IF(R$46=0,0,R$46/TRE_fec!R$46)</f>
        <v>0.61390731445257241</v>
      </c>
      <c r="S82" s="349">
        <f>IF(S$46=0,0,S$46/TRE_fec!S$46)</f>
        <v>0.61390731445257252</v>
      </c>
      <c r="T82" s="349">
        <f>IF(T$46=0,0,T$46/TRE_fec!T$46)</f>
        <v>0.61390731445257241</v>
      </c>
      <c r="U82" s="349">
        <f>IF(U$46=0,0,U$46/TRE_fec!U$46)</f>
        <v>0.61390731445257263</v>
      </c>
      <c r="V82" s="349">
        <f>IF(V$46=0,0,V$46/TRE_fec!V$46)</f>
        <v>0.61390731445257218</v>
      </c>
      <c r="W82" s="349">
        <f>IF(W$46=0,0,W$46/TRE_fec!W$46)</f>
        <v>0.61390731445257229</v>
      </c>
      <c r="X82" s="349">
        <f>IF(X$46=0,0,X$46/TRE_fec!X$46)</f>
        <v>0.61390731445257229</v>
      </c>
      <c r="Y82" s="349">
        <f>IF(Y$46=0,0,Y$46/TRE_fec!Y$46)</f>
        <v>0.61390731445257252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</v>
      </c>
      <c r="C83" s="337">
        <f>IF(C$47=0,0,C$47/TRE_fec!C$47)</f>
        <v>0</v>
      </c>
      <c r="D83" s="337">
        <f>IF(D$47=0,0,D$47/TRE_fec!D$47)</f>
        <v>0</v>
      </c>
      <c r="E83" s="337">
        <f>IF(E$47=0,0,E$47/TRE_fec!E$47)</f>
        <v>0</v>
      </c>
      <c r="F83" s="337">
        <f>IF(F$47=0,0,F$47/TRE_fec!F$47)</f>
        <v>0</v>
      </c>
      <c r="G83" s="337">
        <f>IF(G$47=0,0,G$47/TRE_fec!G$47)</f>
        <v>0</v>
      </c>
      <c r="H83" s="337">
        <f>IF(H$47=0,0,H$47/TRE_fec!H$47)</f>
        <v>0</v>
      </c>
      <c r="I83" s="337">
        <f>IF(I$47=0,0,I$47/TRE_fec!I$47)</f>
        <v>0</v>
      </c>
      <c r="J83" s="337">
        <f>IF(J$47=0,0,J$47/TRE_fec!J$47)</f>
        <v>0</v>
      </c>
      <c r="K83" s="337">
        <f>IF(K$47=0,0,K$47/TRE_fec!K$47)</f>
        <v>0</v>
      </c>
      <c r="L83" s="337">
        <f>IF(L$47=0,0,L$47/TRE_fec!L$47)</f>
        <v>0.56511857529238552</v>
      </c>
      <c r="M83" s="337">
        <f>IF(M$47=0,0,M$47/TRE_fec!M$47)</f>
        <v>0.56511857529238563</v>
      </c>
      <c r="N83" s="337">
        <f>IF(N$47=0,0,N$47/TRE_fec!N$47)</f>
        <v>0.56511857529238563</v>
      </c>
      <c r="O83" s="337">
        <f>IF(O$47=0,0,O$47/TRE_fec!O$47)</f>
        <v>0.56511857529238563</v>
      </c>
      <c r="P83" s="337">
        <f>IF(P$47=0,0,P$47/TRE_fec!P$47)</f>
        <v>0.56511857529238552</v>
      </c>
      <c r="Q83" s="337">
        <f>IF(Q$47=0,0,Q$47/TRE_fec!Q$47)</f>
        <v>0.56511857529238585</v>
      </c>
      <c r="R83" s="337">
        <f>IF(R$47=0,0,R$47/TRE_fec!R$47)</f>
        <v>0.56511857529238552</v>
      </c>
      <c r="S83" s="337">
        <f>IF(S$47=0,0,S$47/TRE_fec!S$47)</f>
        <v>0.56511857529238585</v>
      </c>
      <c r="T83" s="337">
        <f>IF(T$47=0,0,T$47/TRE_fec!T$47)</f>
        <v>0.56511857529238574</v>
      </c>
      <c r="U83" s="337">
        <f>IF(U$47=0,0,U$47/TRE_fec!U$47)</f>
        <v>0.56511857529238585</v>
      </c>
      <c r="V83" s="337">
        <f>IF(V$47=0,0,V$47/TRE_fec!V$47)</f>
        <v>0.56511857529238585</v>
      </c>
      <c r="W83" s="337">
        <f>IF(W$47=0,0,W$47/TRE_fec!W$47)</f>
        <v>0.56511857529238563</v>
      </c>
      <c r="X83" s="337">
        <f>IF(X$47=0,0,X$47/TRE_fec!X$47)</f>
        <v>0.56511857529238541</v>
      </c>
      <c r="Y83" s="337">
        <f>IF(Y$47=0,0,Y$47/TRE_fec!Y$47)</f>
        <v>0.56511857529238574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MT: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5.906161595958412E-3</v>
      </c>
      <c r="U5" s="223">
        <v>5.9061615603190013E-3</v>
      </c>
      <c r="V5" s="223">
        <v>8.971202192660406E-3</v>
      </c>
      <c r="W5" s="223">
        <v>8.9712022681282932E-3</v>
      </c>
      <c r="X5" s="223">
        <v>8.9712023154288854E-3</v>
      </c>
      <c r="Y5" s="223">
        <v>1.1697121415979461E-2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2489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2490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</v>
      </c>
      <c r="M16" s="261">
        <f t="shared" si="0"/>
        <v>0</v>
      </c>
      <c r="N16" s="261">
        <f t="shared" si="0"/>
        <v>0</v>
      </c>
      <c r="O16" s="261">
        <f t="shared" si="0"/>
        <v>0</v>
      </c>
      <c r="P16" s="261">
        <f t="shared" si="0"/>
        <v>0</v>
      </c>
      <c r="Q16" s="261">
        <f t="shared" si="0"/>
        <v>0</v>
      </c>
      <c r="R16" s="261">
        <f t="shared" si="0"/>
        <v>0</v>
      </c>
      <c r="S16" s="261">
        <f t="shared" si="0"/>
        <v>0</v>
      </c>
      <c r="T16" s="261">
        <f t="shared" si="0"/>
        <v>8.3114708275250873E-8</v>
      </c>
      <c r="U16" s="261">
        <f t="shared" si="0"/>
        <v>1.014910979302524E-7</v>
      </c>
      <c r="V16" s="261">
        <f t="shared" si="0"/>
        <v>2.9580196802864409E-7</v>
      </c>
      <c r="W16" s="261">
        <f t="shared" si="0"/>
        <v>2.243161125649369E-7</v>
      </c>
      <c r="X16" s="261">
        <f t="shared" si="0"/>
        <v>1.8851758006962461E-7</v>
      </c>
      <c r="Y16" s="261">
        <f t="shared" si="0"/>
        <v>4.1567179129978291E-7</v>
      </c>
      <c r="DA16" s="70"/>
    </row>
    <row r="17" spans="1:105" ht="12" customHeight="1" x14ac:dyDescent="0.25">
      <c r="A17" s="60" t="s">
        <v>2404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8.3114708275250873E-8</v>
      </c>
      <c r="U17" s="329">
        <v>1.014910979302524E-7</v>
      </c>
      <c r="V17" s="329">
        <v>2.9580196802864409E-7</v>
      </c>
      <c r="W17" s="329">
        <v>2.243161125649369E-7</v>
      </c>
      <c r="X17" s="329">
        <v>1.8851758006962461E-7</v>
      </c>
      <c r="Y17" s="329">
        <v>4.1567179129978291E-7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8.3114708275250873E-8</v>
      </c>
      <c r="U19" s="230">
        <v>1.014910979302524E-7</v>
      </c>
      <c r="V19" s="230">
        <v>1.9474025230649831E-7</v>
      </c>
      <c r="W19" s="230">
        <v>1.4767777458829671E-7</v>
      </c>
      <c r="X19" s="230">
        <v>1.2410992851614219E-7</v>
      </c>
      <c r="Y19" s="230">
        <v>3.0675176079607888E-7</v>
      </c>
      <c r="DA19" s="71" t="s">
        <v>2497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1.0106171572214579E-7</v>
      </c>
      <c r="W21" s="230">
        <v>7.6638337976640138E-8</v>
      </c>
      <c r="X21" s="230">
        <v>6.4407651553482477E-8</v>
      </c>
      <c r="Y21" s="230">
        <v>1.089200305037041E-7</v>
      </c>
      <c r="DA21" s="71" t="s">
        <v>2499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0</v>
      </c>
      <c r="C24" s="261">
        <f t="shared" si="1"/>
        <v>0</v>
      </c>
      <c r="D24" s="261">
        <f t="shared" si="1"/>
        <v>0</v>
      </c>
      <c r="E24" s="261">
        <f t="shared" si="1"/>
        <v>0</v>
      </c>
      <c r="F24" s="261">
        <f t="shared" si="1"/>
        <v>0</v>
      </c>
      <c r="G24" s="261">
        <f t="shared" si="1"/>
        <v>0</v>
      </c>
      <c r="H24" s="261">
        <f t="shared" si="1"/>
        <v>0</v>
      </c>
      <c r="I24" s="261">
        <f t="shared" si="1"/>
        <v>0</v>
      </c>
      <c r="J24" s="261">
        <f t="shared" si="1"/>
        <v>0</v>
      </c>
      <c r="K24" s="261">
        <f t="shared" si="1"/>
        <v>0</v>
      </c>
      <c r="L24" s="261">
        <f t="shared" si="1"/>
        <v>0</v>
      </c>
      <c r="M24" s="261">
        <f t="shared" si="1"/>
        <v>0</v>
      </c>
      <c r="N24" s="261">
        <f t="shared" si="1"/>
        <v>0</v>
      </c>
      <c r="O24" s="261">
        <f t="shared" si="1"/>
        <v>0</v>
      </c>
      <c r="P24" s="261">
        <f t="shared" si="1"/>
        <v>0</v>
      </c>
      <c r="Q24" s="261">
        <f t="shared" si="1"/>
        <v>0</v>
      </c>
      <c r="R24" s="261">
        <f t="shared" si="1"/>
        <v>0</v>
      </c>
      <c r="S24" s="261">
        <f t="shared" si="1"/>
        <v>0</v>
      </c>
      <c r="T24" s="261">
        <f t="shared" si="1"/>
        <v>0</v>
      </c>
      <c r="U24" s="261">
        <f t="shared" si="1"/>
        <v>0</v>
      </c>
      <c r="V24" s="261">
        <f t="shared" si="1"/>
        <v>0</v>
      </c>
      <c r="W24" s="261">
        <f t="shared" si="1"/>
        <v>0</v>
      </c>
      <c r="X24" s="261">
        <f t="shared" si="1"/>
        <v>0</v>
      </c>
      <c r="Y24" s="261">
        <f t="shared" si="1"/>
        <v>0</v>
      </c>
      <c r="DA24" s="70"/>
    </row>
    <row r="25" spans="1:105" ht="12" customHeight="1" x14ac:dyDescent="0.25">
      <c r="A25" s="60" t="s">
        <v>2414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0</v>
      </c>
      <c r="C27" s="261">
        <f t="shared" si="2"/>
        <v>0</v>
      </c>
      <c r="D27" s="261">
        <f t="shared" si="2"/>
        <v>0</v>
      </c>
      <c r="E27" s="261">
        <f t="shared" si="2"/>
        <v>0</v>
      </c>
      <c r="F27" s="261">
        <f t="shared" si="2"/>
        <v>0</v>
      </c>
      <c r="G27" s="261">
        <f t="shared" si="2"/>
        <v>0</v>
      </c>
      <c r="H27" s="261">
        <f t="shared" si="2"/>
        <v>0</v>
      </c>
      <c r="I27" s="261">
        <f t="shared" si="2"/>
        <v>0</v>
      </c>
      <c r="J27" s="261">
        <f t="shared" si="2"/>
        <v>0</v>
      </c>
      <c r="K27" s="261">
        <f t="shared" si="2"/>
        <v>0</v>
      </c>
      <c r="L27" s="261">
        <f t="shared" si="2"/>
        <v>0</v>
      </c>
      <c r="M27" s="261">
        <f t="shared" si="2"/>
        <v>0</v>
      </c>
      <c r="N27" s="261">
        <f t="shared" si="2"/>
        <v>0</v>
      </c>
      <c r="O27" s="261">
        <f t="shared" si="2"/>
        <v>0</v>
      </c>
      <c r="P27" s="261">
        <f t="shared" si="2"/>
        <v>0</v>
      </c>
      <c r="Q27" s="261">
        <f t="shared" si="2"/>
        <v>0</v>
      </c>
      <c r="R27" s="261">
        <f t="shared" si="2"/>
        <v>0</v>
      </c>
      <c r="S27" s="261">
        <f t="shared" si="2"/>
        <v>0</v>
      </c>
      <c r="T27" s="261">
        <f t="shared" si="2"/>
        <v>1.187352975360727E-7</v>
      </c>
      <c r="U27" s="261">
        <f t="shared" si="2"/>
        <v>1.4498728275750341E-7</v>
      </c>
      <c r="V27" s="261">
        <f t="shared" si="2"/>
        <v>4.2257424004091998E-7</v>
      </c>
      <c r="W27" s="261">
        <f t="shared" si="2"/>
        <v>3.204515893784813E-7</v>
      </c>
      <c r="X27" s="261">
        <f t="shared" si="2"/>
        <v>2.6931082867089229E-7</v>
      </c>
      <c r="Y27" s="261">
        <f t="shared" si="2"/>
        <v>5.9381684471397576E-7</v>
      </c>
      <c r="DA27" s="70"/>
    </row>
    <row r="28" spans="1:105" ht="12" customHeight="1" x14ac:dyDescent="0.25">
      <c r="A28" s="60" t="s">
        <v>2419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1.187352975360727E-7</v>
      </c>
      <c r="U28" s="329">
        <v>1.4498728275750341E-7</v>
      </c>
      <c r="V28" s="329">
        <v>4.2257424004091998E-7</v>
      </c>
      <c r="W28" s="329">
        <v>3.204515893784813E-7</v>
      </c>
      <c r="X28" s="329">
        <v>2.6931082867089229E-7</v>
      </c>
      <c r="Y28" s="329">
        <v>5.9381684471397576E-7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1.187352975360727E-7</v>
      </c>
      <c r="U30" s="230">
        <v>1.4498728275750341E-7</v>
      </c>
      <c r="V30" s="230">
        <v>2.782003604378546E-7</v>
      </c>
      <c r="W30" s="230">
        <v>2.109682494118525E-7</v>
      </c>
      <c r="X30" s="230">
        <v>1.772998978802031E-7</v>
      </c>
      <c r="Y30" s="230">
        <v>4.3821680113725561E-7</v>
      </c>
      <c r="DA30" s="71" t="s">
        <v>2506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1.4437387960306541E-7</v>
      </c>
      <c r="W32" s="230">
        <v>1.094833399666288E-7</v>
      </c>
      <c r="X32" s="230">
        <v>9.2010930790689269E-8</v>
      </c>
      <c r="Y32" s="230">
        <v>1.556000435767201E-7</v>
      </c>
      <c r="DA32" s="71" t="s">
        <v>2508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5.9059597459526006E-3</v>
      </c>
      <c r="U35" s="261">
        <v>5.9059150819383132E-3</v>
      </c>
      <c r="V35" s="261">
        <v>8.9704838164523359E-3</v>
      </c>
      <c r="W35" s="261">
        <v>8.9706575004263496E-3</v>
      </c>
      <c r="X35" s="261">
        <v>8.9707444870201457E-3</v>
      </c>
      <c r="Y35" s="261">
        <v>1.1696111927343451E-2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5.9059597459526006E-3</v>
      </c>
      <c r="U38" s="229">
        <v>5.9059150819383132E-3</v>
      </c>
      <c r="V38" s="229">
        <v>5.9056885029180189E-3</v>
      </c>
      <c r="W38" s="229">
        <v>5.9058028471907983E-3</v>
      </c>
      <c r="X38" s="229">
        <v>5.9058601145285921E-3</v>
      </c>
      <c r="Y38" s="229">
        <v>8.6313360763831479E-3</v>
      </c>
      <c r="DA38" s="73" t="s">
        <v>2514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3.0647953135343161E-3</v>
      </c>
      <c r="W40" s="229">
        <v>3.0648546532355508E-3</v>
      </c>
      <c r="X40" s="229">
        <v>3.064884372491554E-3</v>
      </c>
      <c r="Y40" s="229">
        <v>3.0647758509603018E-3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</v>
      </c>
      <c r="C51" s="232">
        <f t="shared" si="3"/>
        <v>0</v>
      </c>
      <c r="D51" s="232">
        <f t="shared" si="3"/>
        <v>0</v>
      </c>
      <c r="E51" s="232">
        <f t="shared" si="3"/>
        <v>0</v>
      </c>
      <c r="F51" s="232">
        <f t="shared" si="3"/>
        <v>0</v>
      </c>
      <c r="G51" s="232">
        <f t="shared" si="3"/>
        <v>0</v>
      </c>
      <c r="H51" s="232">
        <f t="shared" si="3"/>
        <v>0</v>
      </c>
      <c r="I51" s="232">
        <f t="shared" si="3"/>
        <v>0</v>
      </c>
      <c r="J51" s="232">
        <f t="shared" si="3"/>
        <v>0</v>
      </c>
      <c r="K51" s="232">
        <f t="shared" si="3"/>
        <v>0</v>
      </c>
      <c r="L51" s="232">
        <f t="shared" si="3"/>
        <v>0</v>
      </c>
      <c r="M51" s="232">
        <f t="shared" si="3"/>
        <v>0</v>
      </c>
      <c r="N51" s="232">
        <f t="shared" si="3"/>
        <v>0</v>
      </c>
      <c r="O51" s="232">
        <f t="shared" si="3"/>
        <v>0</v>
      </c>
      <c r="P51" s="232">
        <f t="shared" si="3"/>
        <v>0</v>
      </c>
      <c r="Q51" s="232">
        <f t="shared" si="3"/>
        <v>0</v>
      </c>
      <c r="R51" s="232">
        <f t="shared" si="3"/>
        <v>0</v>
      </c>
      <c r="S51" s="232">
        <f t="shared" si="3"/>
        <v>0</v>
      </c>
      <c r="T51" s="232">
        <f t="shared" si="3"/>
        <v>1</v>
      </c>
      <c r="U51" s="232">
        <f t="shared" si="3"/>
        <v>0.99999999999999989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1.0000000000000004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0</v>
      </c>
      <c r="C56" s="300">
        <f t="shared" si="8"/>
        <v>0</v>
      </c>
      <c r="D56" s="300">
        <f t="shared" si="8"/>
        <v>0</v>
      </c>
      <c r="E56" s="300">
        <f t="shared" si="8"/>
        <v>0</v>
      </c>
      <c r="F56" s="300">
        <f t="shared" si="8"/>
        <v>0</v>
      </c>
      <c r="G56" s="300">
        <f t="shared" si="8"/>
        <v>0</v>
      </c>
      <c r="H56" s="300">
        <f t="shared" si="8"/>
        <v>0</v>
      </c>
      <c r="I56" s="300">
        <f t="shared" si="8"/>
        <v>0</v>
      </c>
      <c r="J56" s="300">
        <f t="shared" si="8"/>
        <v>0</v>
      </c>
      <c r="K56" s="300">
        <f t="shared" si="8"/>
        <v>0</v>
      </c>
      <c r="L56" s="300">
        <f t="shared" si="8"/>
        <v>0</v>
      </c>
      <c r="M56" s="300">
        <f t="shared" si="8"/>
        <v>0</v>
      </c>
      <c r="N56" s="300">
        <f t="shared" si="8"/>
        <v>0</v>
      </c>
      <c r="O56" s="300">
        <f t="shared" si="8"/>
        <v>0</v>
      </c>
      <c r="P56" s="300">
        <f t="shared" si="8"/>
        <v>0</v>
      </c>
      <c r="Q56" s="300">
        <f t="shared" si="8"/>
        <v>0</v>
      </c>
      <c r="R56" s="300">
        <f t="shared" si="8"/>
        <v>0</v>
      </c>
      <c r="S56" s="300">
        <f t="shared" si="8"/>
        <v>0</v>
      </c>
      <c r="T56" s="300">
        <f t="shared" si="8"/>
        <v>0</v>
      </c>
      <c r="U56" s="300">
        <f t="shared" si="8"/>
        <v>0</v>
      </c>
      <c r="V56" s="300">
        <f t="shared" si="8"/>
        <v>0</v>
      </c>
      <c r="W56" s="300">
        <f t="shared" si="8"/>
        <v>0</v>
      </c>
      <c r="X56" s="300">
        <f t="shared" si="8"/>
        <v>0</v>
      </c>
      <c r="Y56" s="300">
        <f t="shared" si="8"/>
        <v>0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</v>
      </c>
      <c r="C57" s="301">
        <f t="shared" si="9"/>
        <v>0</v>
      </c>
      <c r="D57" s="301">
        <f t="shared" si="9"/>
        <v>0</v>
      </c>
      <c r="E57" s="301">
        <f t="shared" si="9"/>
        <v>0</v>
      </c>
      <c r="F57" s="301">
        <f t="shared" si="9"/>
        <v>0</v>
      </c>
      <c r="G57" s="301">
        <f t="shared" si="9"/>
        <v>0</v>
      </c>
      <c r="H57" s="301">
        <f t="shared" si="9"/>
        <v>0</v>
      </c>
      <c r="I57" s="301">
        <f t="shared" si="9"/>
        <v>0</v>
      </c>
      <c r="J57" s="301">
        <f t="shared" si="9"/>
        <v>0</v>
      </c>
      <c r="K57" s="301">
        <f t="shared" si="9"/>
        <v>0</v>
      </c>
      <c r="L57" s="301">
        <f t="shared" si="9"/>
        <v>0</v>
      </c>
      <c r="M57" s="301">
        <f t="shared" si="9"/>
        <v>0</v>
      </c>
      <c r="N57" s="301">
        <f t="shared" si="9"/>
        <v>0</v>
      </c>
      <c r="O57" s="301">
        <f t="shared" si="9"/>
        <v>0</v>
      </c>
      <c r="P57" s="301">
        <f t="shared" si="9"/>
        <v>0</v>
      </c>
      <c r="Q57" s="301">
        <f t="shared" si="9"/>
        <v>0</v>
      </c>
      <c r="R57" s="301">
        <f t="shared" si="9"/>
        <v>0</v>
      </c>
      <c r="S57" s="301">
        <f t="shared" si="9"/>
        <v>0</v>
      </c>
      <c r="T57" s="301">
        <f t="shared" si="9"/>
        <v>1.4072542195954524E-5</v>
      </c>
      <c r="U57" s="301">
        <f t="shared" si="9"/>
        <v>1.7183935267217901E-5</v>
      </c>
      <c r="V57" s="301">
        <f t="shared" si="9"/>
        <v>3.297238894812203E-5</v>
      </c>
      <c r="W57" s="301">
        <f t="shared" si="9"/>
        <v>2.5004019066859931E-5</v>
      </c>
      <c r="X57" s="301">
        <f t="shared" si="9"/>
        <v>2.1013636014584982E-5</v>
      </c>
      <c r="Y57" s="301">
        <f t="shared" si="9"/>
        <v>3.5536246612942978E-5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1.4072542195954524E-5</v>
      </c>
      <c r="U58" s="302">
        <f t="shared" si="10"/>
        <v>1.7183935267217901E-5</v>
      </c>
      <c r="V58" s="302">
        <f t="shared" si="10"/>
        <v>3.297238894812203E-5</v>
      </c>
      <c r="W58" s="302">
        <f t="shared" si="10"/>
        <v>2.5004019066859931E-5</v>
      </c>
      <c r="X58" s="302">
        <f t="shared" si="10"/>
        <v>2.1013636014584982E-5</v>
      </c>
      <c r="Y58" s="302">
        <f t="shared" si="10"/>
        <v>3.5536246612942978E-5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</v>
      </c>
      <c r="C60" s="301">
        <f t="shared" si="12"/>
        <v>0</v>
      </c>
      <c r="D60" s="301">
        <f t="shared" si="12"/>
        <v>0</v>
      </c>
      <c r="E60" s="301">
        <f t="shared" si="12"/>
        <v>0</v>
      </c>
      <c r="F60" s="301">
        <f t="shared" si="12"/>
        <v>0</v>
      </c>
      <c r="G60" s="301">
        <f t="shared" si="12"/>
        <v>0</v>
      </c>
      <c r="H60" s="301">
        <f t="shared" si="12"/>
        <v>0</v>
      </c>
      <c r="I60" s="301">
        <f t="shared" si="12"/>
        <v>0</v>
      </c>
      <c r="J60" s="301">
        <f t="shared" si="12"/>
        <v>0</v>
      </c>
      <c r="K60" s="301">
        <f t="shared" si="12"/>
        <v>0</v>
      </c>
      <c r="L60" s="301">
        <f t="shared" si="12"/>
        <v>0</v>
      </c>
      <c r="M60" s="301">
        <f t="shared" si="12"/>
        <v>0</v>
      </c>
      <c r="N60" s="301">
        <f t="shared" si="12"/>
        <v>0</v>
      </c>
      <c r="O60" s="301">
        <f t="shared" si="12"/>
        <v>0</v>
      </c>
      <c r="P60" s="301">
        <f t="shared" si="12"/>
        <v>0</v>
      </c>
      <c r="Q60" s="301">
        <f t="shared" si="12"/>
        <v>0</v>
      </c>
      <c r="R60" s="301">
        <f t="shared" si="12"/>
        <v>0</v>
      </c>
      <c r="S60" s="301">
        <f t="shared" si="12"/>
        <v>0</v>
      </c>
      <c r="T60" s="301">
        <f t="shared" si="12"/>
        <v>0</v>
      </c>
      <c r="U60" s="301">
        <f t="shared" si="12"/>
        <v>0</v>
      </c>
      <c r="V60" s="301">
        <f t="shared" si="12"/>
        <v>0</v>
      </c>
      <c r="W60" s="301">
        <f t="shared" si="12"/>
        <v>0</v>
      </c>
      <c r="X60" s="301">
        <f t="shared" si="12"/>
        <v>0</v>
      </c>
      <c r="Y60" s="301">
        <f t="shared" si="12"/>
        <v>0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</v>
      </c>
      <c r="C63" s="301">
        <f t="shared" si="15"/>
        <v>0</v>
      </c>
      <c r="D63" s="301">
        <f t="shared" si="15"/>
        <v>0</v>
      </c>
      <c r="E63" s="301">
        <f t="shared" si="15"/>
        <v>0</v>
      </c>
      <c r="F63" s="301">
        <f t="shared" si="15"/>
        <v>0</v>
      </c>
      <c r="G63" s="301">
        <f t="shared" si="15"/>
        <v>0</v>
      </c>
      <c r="H63" s="301">
        <f t="shared" si="15"/>
        <v>0</v>
      </c>
      <c r="I63" s="301">
        <f t="shared" si="15"/>
        <v>0</v>
      </c>
      <c r="J63" s="301">
        <f t="shared" si="15"/>
        <v>0</v>
      </c>
      <c r="K63" s="301">
        <f t="shared" si="15"/>
        <v>0</v>
      </c>
      <c r="L63" s="301">
        <f t="shared" si="15"/>
        <v>0</v>
      </c>
      <c r="M63" s="301">
        <f t="shared" si="15"/>
        <v>0</v>
      </c>
      <c r="N63" s="301">
        <f t="shared" si="15"/>
        <v>0</v>
      </c>
      <c r="O63" s="301">
        <f t="shared" si="15"/>
        <v>0</v>
      </c>
      <c r="P63" s="301">
        <f t="shared" si="15"/>
        <v>0</v>
      </c>
      <c r="Q63" s="301">
        <f t="shared" si="15"/>
        <v>0</v>
      </c>
      <c r="R63" s="301">
        <f t="shared" si="15"/>
        <v>0</v>
      </c>
      <c r="S63" s="301">
        <f t="shared" si="15"/>
        <v>0</v>
      </c>
      <c r="T63" s="301">
        <f t="shared" si="15"/>
        <v>2.0103631708506468E-5</v>
      </c>
      <c r="U63" s="301">
        <f t="shared" si="15"/>
        <v>2.4548478953168429E-5</v>
      </c>
      <c r="V63" s="301">
        <f t="shared" si="15"/>
        <v>4.7103412783031456E-5</v>
      </c>
      <c r="W63" s="301">
        <f t="shared" si="15"/>
        <v>3.5720027238371332E-5</v>
      </c>
      <c r="X63" s="301">
        <f t="shared" si="15"/>
        <v>3.0019480020835687E-5</v>
      </c>
      <c r="Y63" s="301">
        <f t="shared" si="15"/>
        <v>5.0766066589918558E-5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2.0103631708506468E-5</v>
      </c>
      <c r="U64" s="302">
        <f t="shared" si="16"/>
        <v>2.4548478953168429E-5</v>
      </c>
      <c r="V64" s="302">
        <f t="shared" si="16"/>
        <v>4.7103412783031456E-5</v>
      </c>
      <c r="W64" s="302">
        <f t="shared" si="16"/>
        <v>3.5720027238371332E-5</v>
      </c>
      <c r="X64" s="302">
        <f t="shared" si="16"/>
        <v>3.0019480020835687E-5</v>
      </c>
      <c r="Y64" s="302">
        <f t="shared" si="16"/>
        <v>5.0766066589918558E-5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0.99996582382609556</v>
      </c>
      <c r="U66" s="301">
        <f t="shared" si="18"/>
        <v>0.99995826758577955</v>
      </c>
      <c r="V66" s="301">
        <f t="shared" si="18"/>
        <v>0.99991992419826881</v>
      </c>
      <c r="W66" s="301">
        <f t="shared" si="18"/>
        <v>0.99993927595369481</v>
      </c>
      <c r="X66" s="301">
        <f t="shared" si="18"/>
        <v>0.99994896688396462</v>
      </c>
      <c r="Y66" s="301">
        <f t="shared" si="18"/>
        <v>0.9999136976867975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0</v>
      </c>
      <c r="C72" s="320">
        <f>IF(C$5=0,0,C$5/TRE_fec!C$5)</f>
        <v>0</v>
      </c>
      <c r="D72" s="320">
        <f>IF(D$5=0,0,D$5/TRE_fec!D$5)</f>
        <v>0</v>
      </c>
      <c r="E72" s="320">
        <f>IF(E$5=0,0,E$5/TRE_fec!E$5)</f>
        <v>0</v>
      </c>
      <c r="F72" s="320">
        <f>IF(F$5=0,0,F$5/TRE_fec!F$5)</f>
        <v>0</v>
      </c>
      <c r="G72" s="320">
        <f>IF(G$5=0,0,G$5/TRE_fec!G$5)</f>
        <v>0</v>
      </c>
      <c r="H72" s="320">
        <f>IF(H$5=0,0,H$5/TRE_fec!H$5)</f>
        <v>0</v>
      </c>
      <c r="I72" s="320">
        <f>IF(I$5=0,0,I$5/TRE_fec!I$5)</f>
        <v>0</v>
      </c>
      <c r="J72" s="320">
        <f>IF(J$5=0,0,J$5/TRE_fec!J$5)</f>
        <v>0</v>
      </c>
      <c r="K72" s="320">
        <f>IF(K$5=0,0,K$5/TRE_fec!K$5)</f>
        <v>0</v>
      </c>
      <c r="L72" s="320">
        <f>IF(L$5=0,0,L$5/TRE_fec!L$5)</f>
        <v>0</v>
      </c>
      <c r="M72" s="320">
        <f>IF(M$5=0,0,M$5/TRE_fec!M$5)</f>
        <v>0</v>
      </c>
      <c r="N72" s="320">
        <f>IF(N$5=0,0,N$5/TRE_fec!N$5)</f>
        <v>0</v>
      </c>
      <c r="O72" s="320">
        <f>IF(O$5=0,0,O$5/TRE_fec!O$5)</f>
        <v>0</v>
      </c>
      <c r="P72" s="320">
        <f>IF(P$5=0,0,P$5/TRE_fec!P$5)</f>
        <v>0</v>
      </c>
      <c r="Q72" s="320">
        <f>IF(Q$5=0,0,Q$5/TRE_fec!Q$5)</f>
        <v>0</v>
      </c>
      <c r="R72" s="320">
        <f>IF(R$5=0,0,R$5/TRE_fec!R$5)</f>
        <v>0</v>
      </c>
      <c r="S72" s="320">
        <f>IF(S$5=0,0,S$5/TRE_fec!S$5)</f>
        <v>0</v>
      </c>
      <c r="T72" s="320">
        <f>IF(T$5=0,0,T$5/TRE_fec!T$5)</f>
        <v>3.5532905364955955E-3</v>
      </c>
      <c r="U72" s="320">
        <f>IF(U$5=0,0,U$5/TRE_fec!U$5)</f>
        <v>3.926187993513003E-3</v>
      </c>
      <c r="V72" s="320">
        <f>IF(V$5=0,0,V$5/TRE_fec!V$5)</f>
        <v>5.8031637744391006E-3</v>
      </c>
      <c r="W72" s="320">
        <f>IF(W$5=0,0,W$5/TRE_fec!W$5)</f>
        <v>5.0542596705097139E-3</v>
      </c>
      <c r="X72" s="320">
        <f>IF(X$5=0,0,X$5/TRE_fec!X$5)</f>
        <v>4.6338196361892861E-3</v>
      </c>
      <c r="Y72" s="320">
        <f>IF(Y$5=0,0,Y$5/TRE_fec!Y$5)</f>
        <v>5.931179022839253E-3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0</v>
      </c>
      <c r="C77" s="332">
        <f>IF(C$10=0,0,C$10/TRE_fec!C$10)</f>
        <v>0</v>
      </c>
      <c r="D77" s="332">
        <f>IF(D$10=0,0,D$10/TRE_fec!D$10)</f>
        <v>0</v>
      </c>
      <c r="E77" s="332">
        <f>IF(E$10=0,0,E$10/TRE_fec!E$10)</f>
        <v>0</v>
      </c>
      <c r="F77" s="332">
        <f>IF(F$10=0,0,F$10/TRE_fec!F$10)</f>
        <v>0</v>
      </c>
      <c r="G77" s="332">
        <f>IF(G$10=0,0,G$10/TRE_fec!G$10)</f>
        <v>0</v>
      </c>
      <c r="H77" s="332">
        <f>IF(H$10=0,0,H$10/TRE_fec!H$10)</f>
        <v>0</v>
      </c>
      <c r="I77" s="332">
        <f>IF(I$10=0,0,I$10/TRE_fec!I$10)</f>
        <v>0</v>
      </c>
      <c r="J77" s="332">
        <f>IF(J$10=0,0,J$10/TRE_fec!J$10)</f>
        <v>0</v>
      </c>
      <c r="K77" s="332">
        <f>IF(K$10=0,0,K$10/TRE_fec!K$10)</f>
        <v>0</v>
      </c>
      <c r="L77" s="332">
        <f>IF(L$10=0,0,L$10/TRE_fec!L$10)</f>
        <v>0</v>
      </c>
      <c r="M77" s="332">
        <f>IF(M$10=0,0,M$10/TRE_fec!M$10)</f>
        <v>0</v>
      </c>
      <c r="N77" s="332">
        <f>IF(N$10=0,0,N$10/TRE_fec!N$10)</f>
        <v>0</v>
      </c>
      <c r="O77" s="332">
        <f>IF(O$10=0,0,O$10/TRE_fec!O$10)</f>
        <v>0</v>
      </c>
      <c r="P77" s="332">
        <f>IF(P$10=0,0,P$10/TRE_fec!P$10)</f>
        <v>0</v>
      </c>
      <c r="Q77" s="332">
        <f>IF(Q$10=0,0,Q$10/TRE_fec!Q$10)</f>
        <v>0</v>
      </c>
      <c r="R77" s="332">
        <f>IF(R$10=0,0,R$10/TRE_fec!R$10)</f>
        <v>0</v>
      </c>
      <c r="S77" s="332">
        <f>IF(S$10=0,0,S$10/TRE_fec!S$10)</f>
        <v>0</v>
      </c>
      <c r="T77" s="332">
        <f>IF(T$10=0,0,T$10/TRE_fec!T$10)</f>
        <v>0</v>
      </c>
      <c r="U77" s="332">
        <f>IF(U$10=0,0,U$10/TRE_fec!U$10)</f>
        <v>0</v>
      </c>
      <c r="V77" s="332">
        <f>IF(V$10=0,0,V$10/TRE_fec!V$10)</f>
        <v>0</v>
      </c>
      <c r="W77" s="332">
        <f>IF(W$10=0,0,W$10/TRE_fec!W$10)</f>
        <v>0</v>
      </c>
      <c r="X77" s="332">
        <f>IF(X$10=0,0,X$10/TRE_fec!X$10)</f>
        <v>0</v>
      </c>
      <c r="Y77" s="332">
        <f>IF(Y$10=0,0,Y$10/TRE_fec!Y$10)</f>
        <v>0</v>
      </c>
      <c r="DA77" s="68"/>
    </row>
    <row r="78" spans="1:105" ht="12" customHeight="1" x14ac:dyDescent="0.25">
      <c r="A78" s="174" t="s">
        <v>2403</v>
      </c>
      <c r="B78" s="348">
        <f>IF(B$16=0,0,B$16/TRE_fec!B$16)</f>
        <v>0</v>
      </c>
      <c r="C78" s="348">
        <f>IF(C$16=0,0,C$16/TRE_fec!C$16)</f>
        <v>0</v>
      </c>
      <c r="D78" s="348">
        <f>IF(D$16=0,0,D$16/TRE_fec!D$16)</f>
        <v>0</v>
      </c>
      <c r="E78" s="348">
        <f>IF(E$16=0,0,E$16/TRE_fec!E$16)</f>
        <v>0</v>
      </c>
      <c r="F78" s="348">
        <f>IF(F$16=0,0,F$16/TRE_fec!F$16)</f>
        <v>0</v>
      </c>
      <c r="G78" s="348">
        <f>IF(G$16=0,0,G$16/TRE_fec!G$16)</f>
        <v>0</v>
      </c>
      <c r="H78" s="348">
        <f>IF(H$16=0,0,H$16/TRE_fec!H$16)</f>
        <v>0</v>
      </c>
      <c r="I78" s="348">
        <f>IF(I$16=0,0,I$16/TRE_fec!I$16)</f>
        <v>0</v>
      </c>
      <c r="J78" s="348">
        <f>IF(J$16=0,0,J$16/TRE_fec!J$16)</f>
        <v>0</v>
      </c>
      <c r="K78" s="348">
        <f>IF(K$16=0,0,K$16/TRE_fec!K$16)</f>
        <v>0</v>
      </c>
      <c r="L78" s="348">
        <f>IF(L$16=0,0,L$16/TRE_fec!L$16)</f>
        <v>0</v>
      </c>
      <c r="M78" s="348">
        <f>IF(M$16=0,0,M$16/TRE_fec!M$16)</f>
        <v>0</v>
      </c>
      <c r="N78" s="348">
        <f>IF(N$16=0,0,N$16/TRE_fec!N$16)</f>
        <v>0</v>
      </c>
      <c r="O78" s="348">
        <f>IF(O$16=0,0,O$16/TRE_fec!O$16)</f>
        <v>0</v>
      </c>
      <c r="P78" s="348">
        <f>IF(P$16=0,0,P$16/TRE_fec!P$16)</f>
        <v>0</v>
      </c>
      <c r="Q78" s="348">
        <f>IF(Q$16=0,0,Q$16/TRE_fec!Q$16)</f>
        <v>0</v>
      </c>
      <c r="R78" s="348">
        <f>IF(R$16=0,0,R$16/TRE_fec!R$16)</f>
        <v>0</v>
      </c>
      <c r="S78" s="348">
        <f>IF(S$16=0,0,S$16/TRE_fec!S$16)</f>
        <v>0</v>
      </c>
      <c r="T78" s="348">
        <f>IF(T$16=0,0,T$16/TRE_fec!T$16)</f>
        <v>2.3061780779798987E-7</v>
      </c>
      <c r="U78" s="348">
        <f>IF(U$16=0,0,U$16/TRE_fec!U$16)</f>
        <v>3.1121402895091767E-7</v>
      </c>
      <c r="V78" s="348">
        <f>IF(V$16=0,0,V$16/TRE_fec!V$16)</f>
        <v>8.8325928028638255E-7</v>
      </c>
      <c r="W78" s="348">
        <f>IF(W$16=0,0,W$16/TRE_fec!W$16)</f>
        <v>5.8317311441331531E-7</v>
      </c>
      <c r="X78" s="348">
        <f>IF(X$16=0,0,X$16/TRE_fec!X$16)</f>
        <v>4.492522608250784E-7</v>
      </c>
      <c r="Y78" s="348">
        <f>IF(Y$16=0,0,Y$16/TRE_fec!Y$16)</f>
        <v>9.7303338642118292E-7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0</v>
      </c>
      <c r="C79" s="348">
        <f>IF(C$24=0,0,C$24/TRE_fec!C$24)</f>
        <v>0</v>
      </c>
      <c r="D79" s="348">
        <f>IF(D$24=0,0,D$24/TRE_fec!D$24)</f>
        <v>0</v>
      </c>
      <c r="E79" s="348">
        <f>IF(E$24=0,0,E$24/TRE_fec!E$24)</f>
        <v>0</v>
      </c>
      <c r="F79" s="348">
        <f>IF(F$24=0,0,F$24/TRE_fec!F$24)</f>
        <v>0</v>
      </c>
      <c r="G79" s="348">
        <f>IF(G$24=0,0,G$24/TRE_fec!G$24)</f>
        <v>0</v>
      </c>
      <c r="H79" s="348">
        <f>IF(H$24=0,0,H$24/TRE_fec!H$24)</f>
        <v>0</v>
      </c>
      <c r="I79" s="348">
        <f>IF(I$24=0,0,I$24/TRE_fec!I$24)</f>
        <v>0</v>
      </c>
      <c r="J79" s="348">
        <f>IF(J$24=0,0,J$24/TRE_fec!J$24)</f>
        <v>0</v>
      </c>
      <c r="K79" s="348">
        <f>IF(K$24=0,0,K$24/TRE_fec!K$24)</f>
        <v>0</v>
      </c>
      <c r="L79" s="348">
        <f>IF(L$24=0,0,L$24/TRE_fec!L$24)</f>
        <v>0</v>
      </c>
      <c r="M79" s="348">
        <f>IF(M$24=0,0,M$24/TRE_fec!M$24)</f>
        <v>0</v>
      </c>
      <c r="N79" s="348">
        <f>IF(N$24=0,0,N$24/TRE_fec!N$24)</f>
        <v>0</v>
      </c>
      <c r="O79" s="348">
        <f>IF(O$24=0,0,O$24/TRE_fec!O$24)</f>
        <v>0</v>
      </c>
      <c r="P79" s="348">
        <f>IF(P$24=0,0,P$24/TRE_fec!P$24)</f>
        <v>0</v>
      </c>
      <c r="Q79" s="348">
        <f>IF(Q$24=0,0,Q$24/TRE_fec!Q$24)</f>
        <v>0</v>
      </c>
      <c r="R79" s="348">
        <f>IF(R$24=0,0,R$24/TRE_fec!R$24)</f>
        <v>0</v>
      </c>
      <c r="S79" s="348">
        <f>IF(S$24=0,0,S$24/TRE_fec!S$24)</f>
        <v>0</v>
      </c>
      <c r="T79" s="348">
        <f>IF(T$24=0,0,T$24/TRE_fec!T$24)</f>
        <v>0</v>
      </c>
      <c r="U79" s="348">
        <f>IF(U$24=0,0,U$24/TRE_fec!U$24)</f>
        <v>0</v>
      </c>
      <c r="V79" s="348">
        <f>IF(V$24=0,0,V$24/TRE_fec!V$24)</f>
        <v>0</v>
      </c>
      <c r="W79" s="348">
        <f>IF(W$24=0,0,W$24/TRE_fec!W$24)</f>
        <v>0</v>
      </c>
      <c r="X79" s="348">
        <f>IF(X$24=0,0,X$24/TRE_fec!X$24)</f>
        <v>0</v>
      </c>
      <c r="Y79" s="348">
        <f>IF(Y$24=0,0,Y$24/TRE_fec!Y$24)</f>
        <v>0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0</v>
      </c>
      <c r="C80" s="348">
        <f>IF(C$27=0,0,C$27/TRE_fec!C$27)</f>
        <v>0</v>
      </c>
      <c r="D80" s="348">
        <f>IF(D$27=0,0,D$27/TRE_fec!D$27)</f>
        <v>0</v>
      </c>
      <c r="E80" s="348">
        <f>IF(E$27=0,0,E$27/TRE_fec!E$27)</f>
        <v>0</v>
      </c>
      <c r="F80" s="348">
        <f>IF(F$27=0,0,F$27/TRE_fec!F$27)</f>
        <v>0</v>
      </c>
      <c r="G80" s="348">
        <f>IF(G$27=0,0,G$27/TRE_fec!G$27)</f>
        <v>0</v>
      </c>
      <c r="H80" s="348">
        <f>IF(H$27=0,0,H$27/TRE_fec!H$27)</f>
        <v>0</v>
      </c>
      <c r="I80" s="348">
        <f>IF(I$27=0,0,I$27/TRE_fec!I$27)</f>
        <v>0</v>
      </c>
      <c r="J80" s="348">
        <f>IF(J$27=0,0,J$27/TRE_fec!J$27)</f>
        <v>0</v>
      </c>
      <c r="K80" s="348">
        <f>IF(K$27=0,0,K$27/TRE_fec!K$27)</f>
        <v>0</v>
      </c>
      <c r="L80" s="348">
        <f>IF(L$27=0,0,L$27/TRE_fec!L$27)</f>
        <v>0</v>
      </c>
      <c r="M80" s="348">
        <f>IF(M$27=0,0,M$27/TRE_fec!M$27)</f>
        <v>0</v>
      </c>
      <c r="N80" s="348">
        <f>IF(N$27=0,0,N$27/TRE_fec!N$27)</f>
        <v>0</v>
      </c>
      <c r="O80" s="348">
        <f>IF(O$27=0,0,O$27/TRE_fec!O$27)</f>
        <v>0</v>
      </c>
      <c r="P80" s="348">
        <f>IF(P$27=0,0,P$27/TRE_fec!P$27)</f>
        <v>0</v>
      </c>
      <c r="Q80" s="348">
        <f>IF(Q$27=0,0,Q$27/TRE_fec!Q$27)</f>
        <v>0</v>
      </c>
      <c r="R80" s="348">
        <f>IF(R$27=0,0,R$27/TRE_fec!R$27)</f>
        <v>0</v>
      </c>
      <c r="S80" s="348">
        <f>IF(S$27=0,0,S$27/TRE_fec!S$27)</f>
        <v>0</v>
      </c>
      <c r="T80" s="348">
        <f>IF(T$27=0,0,T$27/TRE_fec!T$27)</f>
        <v>2.3061780779798987E-7</v>
      </c>
      <c r="U80" s="348">
        <f>IF(U$27=0,0,U$27/TRE_fec!U$27)</f>
        <v>3.1121402895091767E-7</v>
      </c>
      <c r="V80" s="348">
        <f>IF(V$27=0,0,V$27/TRE_fec!V$27)</f>
        <v>8.8325928028638212E-7</v>
      </c>
      <c r="W80" s="348">
        <f>IF(W$27=0,0,W$27/TRE_fec!W$27)</f>
        <v>5.8317311441331531E-7</v>
      </c>
      <c r="X80" s="348">
        <f>IF(X$27=0,0,X$27/TRE_fec!X$27)</f>
        <v>4.4925226082507851E-7</v>
      </c>
      <c r="Y80" s="348">
        <f>IF(Y$27=0,0,Y$27/TRE_fec!Y$27)</f>
        <v>9.7303338642118314E-7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0</v>
      </c>
      <c r="C81" s="348">
        <f>IF(C$35=0,0,C$35/TRE_fec!C$35)</f>
        <v>0</v>
      </c>
      <c r="D81" s="348">
        <f>IF(D$35=0,0,D$35/TRE_fec!D$35)</f>
        <v>0</v>
      </c>
      <c r="E81" s="348">
        <f>IF(E$35=0,0,E$35/TRE_fec!E$35)</f>
        <v>0</v>
      </c>
      <c r="F81" s="348">
        <f>IF(F$35=0,0,F$35/TRE_fec!F$35)</f>
        <v>0</v>
      </c>
      <c r="G81" s="348">
        <f>IF(G$35=0,0,G$35/TRE_fec!G$35)</f>
        <v>0</v>
      </c>
      <c r="H81" s="348">
        <f>IF(H$35=0,0,H$35/TRE_fec!H$35)</f>
        <v>0</v>
      </c>
      <c r="I81" s="348">
        <f>IF(I$35=0,0,I$35/TRE_fec!I$35)</f>
        <v>0</v>
      </c>
      <c r="J81" s="348">
        <f>IF(J$35=0,0,J$35/TRE_fec!J$35)</f>
        <v>0</v>
      </c>
      <c r="K81" s="348">
        <f>IF(K$35=0,0,K$35/TRE_fec!K$35)</f>
        <v>0</v>
      </c>
      <c r="L81" s="348">
        <f>IF(L$35=0,0,L$35/TRE_fec!L$35)</f>
        <v>0</v>
      </c>
      <c r="M81" s="348">
        <f>IF(M$35=0,0,M$35/TRE_fec!M$35)</f>
        <v>0</v>
      </c>
      <c r="N81" s="348">
        <f>IF(N$35=0,0,N$35/TRE_fec!N$35)</f>
        <v>0</v>
      </c>
      <c r="O81" s="348">
        <f>IF(O$35=0,0,O$35/TRE_fec!O$35)</f>
        <v>0</v>
      </c>
      <c r="P81" s="348">
        <f>IF(P$35=0,0,P$35/TRE_fec!P$35)</f>
        <v>0</v>
      </c>
      <c r="Q81" s="348">
        <f>IF(Q$35=0,0,Q$35/TRE_fec!Q$35)</f>
        <v>0</v>
      </c>
      <c r="R81" s="348">
        <f>IF(R$35=0,0,R$35/TRE_fec!R$35)</f>
        <v>0</v>
      </c>
      <c r="S81" s="348">
        <f>IF(S$35=0,0,S$35/TRE_fec!S$35)</f>
        <v>0</v>
      </c>
      <c r="T81" s="348">
        <f>IF(T$35=0,0,T$35/TRE_fec!T$35)</f>
        <v>2.6418708000000009</v>
      </c>
      <c r="U81" s="348">
        <f>IF(U$35=0,0,U$35/TRE_fec!U$35)</f>
        <v>2.6418708000000009</v>
      </c>
      <c r="V81" s="348">
        <f>IF(V$35=0,0,V$35/TRE_fec!V$35)</f>
        <v>2.8198663783783791</v>
      </c>
      <c r="W81" s="348">
        <f>IF(W$35=0,0,W$35/TRE_fec!W$35)</f>
        <v>2.8198663783783782</v>
      </c>
      <c r="X81" s="348">
        <f>IF(X$35=0,0,X$35/TRE_fec!X$35)</f>
        <v>2.8198663783783782</v>
      </c>
      <c r="Y81" s="348">
        <f>IF(Y$35=0,0,Y$35/TRE_fec!Y$35)</f>
        <v>2.7762756244897968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MT: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0</v>
      </c>
      <c r="C3" s="203">
        <v>0</v>
      </c>
      <c r="D3" s="203">
        <v>0</v>
      </c>
      <c r="E3" s="203">
        <v>0</v>
      </c>
      <c r="F3" s="203">
        <v>0</v>
      </c>
      <c r="G3" s="203">
        <v>0</v>
      </c>
      <c r="H3" s="203">
        <v>0</v>
      </c>
      <c r="I3" s="203">
        <v>0</v>
      </c>
      <c r="J3" s="203">
        <v>0</v>
      </c>
      <c r="K3" s="203">
        <v>0</v>
      </c>
      <c r="L3" s="203">
        <v>0</v>
      </c>
      <c r="M3" s="203">
        <v>0</v>
      </c>
      <c r="N3" s="203">
        <v>0</v>
      </c>
      <c r="O3" s="203">
        <v>0</v>
      </c>
      <c r="P3" s="203">
        <v>26.807184390202721</v>
      </c>
      <c r="Q3" s="203">
        <v>24.629068</v>
      </c>
      <c r="R3" s="203">
        <v>25.165643786715311</v>
      </c>
      <c r="S3" s="203">
        <v>23.18986779926917</v>
      </c>
      <c r="T3" s="203">
        <v>46.075929934680062</v>
      </c>
      <c r="U3" s="203">
        <v>31.251798878168351</v>
      </c>
      <c r="V3" s="203">
        <v>47.221435094819412</v>
      </c>
      <c r="W3" s="203">
        <v>47.794086980619007</v>
      </c>
      <c r="X3" s="203">
        <v>188.1681281297852</v>
      </c>
      <c r="Y3" s="203">
        <v>200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0</v>
      </c>
      <c r="C5" s="203">
        <v>0</v>
      </c>
      <c r="D5" s="203">
        <v>0</v>
      </c>
      <c r="E5" s="203">
        <v>0</v>
      </c>
      <c r="F5" s="203">
        <v>0</v>
      </c>
      <c r="G5" s="203">
        <v>0</v>
      </c>
      <c r="H5" s="203">
        <v>0</v>
      </c>
      <c r="I5" s="203">
        <v>0</v>
      </c>
      <c r="J5" s="203">
        <v>0</v>
      </c>
      <c r="K5" s="203">
        <v>0</v>
      </c>
      <c r="L5" s="203">
        <v>0</v>
      </c>
      <c r="M5" s="203">
        <v>0</v>
      </c>
      <c r="N5" s="203">
        <v>0</v>
      </c>
      <c r="O5" s="203">
        <v>0</v>
      </c>
      <c r="P5" s="203">
        <v>401.89086133520959</v>
      </c>
      <c r="Q5" s="203">
        <v>412.23045104028319</v>
      </c>
      <c r="R5" s="203">
        <v>394.82398182325522</v>
      </c>
      <c r="S5" s="203">
        <v>425.72961936275368</v>
      </c>
      <c r="T5" s="203">
        <v>449.28214675919088</v>
      </c>
      <c r="U5" s="203">
        <v>436.99371050270599</v>
      </c>
      <c r="V5" s="203">
        <v>425.65135702857441</v>
      </c>
      <c r="W5" s="203">
        <v>443.47272207104157</v>
      </c>
      <c r="X5" s="203">
        <v>484.8552073310139</v>
      </c>
      <c r="Y5" s="203">
        <v>504.31080769896079</v>
      </c>
      <c r="DA5" s="112" t="s">
        <v>2525</v>
      </c>
    </row>
    <row r="6" spans="1:105" ht="12" customHeight="1" x14ac:dyDescent="0.25">
      <c r="A6" s="154" t="s">
        <v>2112</v>
      </c>
      <c r="B6" s="338">
        <v>0</v>
      </c>
      <c r="C6" s="338">
        <v>0</v>
      </c>
      <c r="D6" s="338">
        <v>0</v>
      </c>
      <c r="E6" s="338">
        <v>0</v>
      </c>
      <c r="F6" s="338">
        <v>0</v>
      </c>
      <c r="G6" s="338">
        <v>0</v>
      </c>
      <c r="H6" s="338">
        <v>0</v>
      </c>
      <c r="I6" s="338">
        <v>0</v>
      </c>
      <c r="J6" s="338">
        <v>0</v>
      </c>
      <c r="K6" s="338">
        <v>0</v>
      </c>
      <c r="L6" s="338">
        <v>0</v>
      </c>
      <c r="M6" s="338">
        <v>0</v>
      </c>
      <c r="N6" s="338">
        <v>0</v>
      </c>
      <c r="O6" s="338">
        <v>0</v>
      </c>
      <c r="P6" s="338">
        <v>427.00904016866019</v>
      </c>
      <c r="Q6" s="338">
        <v>452.12721900211079</v>
      </c>
      <c r="R6" s="338">
        <v>452.12721900211079</v>
      </c>
      <c r="S6" s="338">
        <v>452.12721900211079</v>
      </c>
      <c r="T6" s="338">
        <v>477.24539783556139</v>
      </c>
      <c r="U6" s="338">
        <v>477.24539783556139</v>
      </c>
      <c r="V6" s="338">
        <v>477.24539783556139</v>
      </c>
      <c r="W6" s="338">
        <v>477.24539783556139</v>
      </c>
      <c r="X6" s="338">
        <v>527.48175550246265</v>
      </c>
      <c r="Y6" s="338">
        <v>552.5999343359133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427.00904016866019</v>
      </c>
      <c r="Q7" s="340">
        <v>25.1181788334506</v>
      </c>
      <c r="R7" s="340">
        <v>0</v>
      </c>
      <c r="S7" s="340">
        <v>0</v>
      </c>
      <c r="T7" s="340">
        <v>25.1181788334506</v>
      </c>
      <c r="U7" s="340">
        <v>0</v>
      </c>
      <c r="V7" s="340">
        <v>0</v>
      </c>
      <c r="W7" s="340">
        <v>0</v>
      </c>
      <c r="X7" s="340">
        <v>50.236357666901199</v>
      </c>
      <c r="Y7" s="340">
        <v>25.1181788334506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0</v>
      </c>
      <c r="D8" s="342">
        <f t="shared" si="0"/>
        <v>0</v>
      </c>
      <c r="E8" s="342">
        <f t="shared" si="0"/>
        <v>0</v>
      </c>
      <c r="F8" s="342">
        <f t="shared" si="0"/>
        <v>0</v>
      </c>
      <c r="G8" s="342">
        <f t="shared" si="0"/>
        <v>0</v>
      </c>
      <c r="H8" s="342">
        <f t="shared" si="0"/>
        <v>0</v>
      </c>
      <c r="I8" s="342">
        <f t="shared" si="0"/>
        <v>0</v>
      </c>
      <c r="J8" s="342">
        <f t="shared" si="0"/>
        <v>0</v>
      </c>
      <c r="K8" s="342">
        <f t="shared" si="0"/>
        <v>0</v>
      </c>
      <c r="L8" s="342">
        <f t="shared" si="0"/>
        <v>0</v>
      </c>
      <c r="M8" s="342">
        <f t="shared" si="0"/>
        <v>0</v>
      </c>
      <c r="N8" s="342">
        <f t="shared" si="0"/>
        <v>0</v>
      </c>
      <c r="O8" s="342">
        <f t="shared" si="0"/>
        <v>0</v>
      </c>
      <c r="P8" s="342">
        <f t="shared" si="0"/>
        <v>0</v>
      </c>
      <c r="Q8" s="342">
        <f t="shared" si="0"/>
        <v>0</v>
      </c>
      <c r="R8" s="342">
        <f t="shared" si="0"/>
        <v>0</v>
      </c>
      <c r="S8" s="342">
        <f t="shared" si="0"/>
        <v>0</v>
      </c>
      <c r="T8" s="342">
        <f t="shared" si="0"/>
        <v>0</v>
      </c>
      <c r="U8" s="342">
        <f t="shared" si="0"/>
        <v>0</v>
      </c>
      <c r="V8" s="342">
        <f t="shared" si="0"/>
        <v>0</v>
      </c>
      <c r="W8" s="342">
        <f t="shared" si="0"/>
        <v>0</v>
      </c>
      <c r="X8" s="342">
        <f t="shared" si="0"/>
        <v>0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0</v>
      </c>
      <c r="C9" s="343">
        <f t="shared" si="1"/>
        <v>0</v>
      </c>
      <c r="D9" s="343">
        <f t="shared" si="1"/>
        <v>0</v>
      </c>
      <c r="E9" s="343">
        <f t="shared" si="1"/>
        <v>0</v>
      </c>
      <c r="F9" s="343">
        <f t="shared" si="1"/>
        <v>0</v>
      </c>
      <c r="G9" s="343">
        <f t="shared" si="1"/>
        <v>0</v>
      </c>
      <c r="H9" s="343">
        <f t="shared" si="1"/>
        <v>0</v>
      </c>
      <c r="I9" s="343">
        <f t="shared" si="1"/>
        <v>0</v>
      </c>
      <c r="J9" s="343">
        <f t="shared" si="1"/>
        <v>0</v>
      </c>
      <c r="K9" s="343">
        <f t="shared" si="1"/>
        <v>0</v>
      </c>
      <c r="L9" s="343">
        <f t="shared" si="1"/>
        <v>0</v>
      </c>
      <c r="M9" s="343">
        <f t="shared" si="1"/>
        <v>0</v>
      </c>
      <c r="N9" s="343">
        <f t="shared" si="1"/>
        <v>0</v>
      </c>
      <c r="O9" s="343">
        <f t="shared" si="1"/>
        <v>0</v>
      </c>
      <c r="P9" s="343">
        <f t="shared" si="1"/>
        <v>25.1181788334506</v>
      </c>
      <c r="Q9" s="343">
        <f t="shared" si="1"/>
        <v>39.896767961827607</v>
      </c>
      <c r="R9" s="343">
        <f t="shared" si="1"/>
        <v>57.303237178855568</v>
      </c>
      <c r="S9" s="343">
        <f t="shared" si="1"/>
        <v>26.397599639357111</v>
      </c>
      <c r="T9" s="343">
        <f t="shared" si="1"/>
        <v>27.963251076370511</v>
      </c>
      <c r="U9" s="343">
        <f t="shared" si="1"/>
        <v>40.251687332855397</v>
      </c>
      <c r="V9" s="343">
        <f t="shared" si="1"/>
        <v>51.594040806986982</v>
      </c>
      <c r="W9" s="343">
        <f t="shared" si="1"/>
        <v>33.772675764519818</v>
      </c>
      <c r="X9" s="343">
        <f t="shared" si="1"/>
        <v>42.626548171448746</v>
      </c>
      <c r="Y9" s="343">
        <f t="shared" si="1"/>
        <v>48.289126636952517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0</v>
      </c>
      <c r="C12" s="210">
        <v>0</v>
      </c>
      <c r="D12" s="210">
        <v>0</v>
      </c>
      <c r="E12" s="210">
        <v>0</v>
      </c>
      <c r="F12" s="210">
        <v>0</v>
      </c>
      <c r="G12" s="210">
        <v>0</v>
      </c>
      <c r="H12" s="210">
        <v>0</v>
      </c>
      <c r="I12" s="210">
        <v>0</v>
      </c>
      <c r="J12" s="210">
        <v>0</v>
      </c>
      <c r="K12" s="210">
        <v>0</v>
      </c>
      <c r="L12" s="210">
        <v>0</v>
      </c>
      <c r="M12" s="210">
        <v>0</v>
      </c>
      <c r="N12" s="210">
        <v>0</v>
      </c>
      <c r="O12" s="210">
        <v>0</v>
      </c>
      <c r="P12" s="210">
        <v>9.9742046431642297</v>
      </c>
      <c r="Q12" s="210">
        <v>9.8882201203783318</v>
      </c>
      <c r="R12" s="210">
        <v>9.3723129836629404</v>
      </c>
      <c r="S12" s="210">
        <v>10.00481513327601</v>
      </c>
      <c r="T12" s="210">
        <v>10.33508168529664</v>
      </c>
      <c r="U12" s="210">
        <v>9.9271711092003443</v>
      </c>
      <c r="V12" s="210">
        <v>9.7762682717110909</v>
      </c>
      <c r="W12" s="210">
        <v>10.168357695614789</v>
      </c>
      <c r="X12" s="210">
        <v>10.54041272570937</v>
      </c>
      <c r="Y12" s="210">
        <v>10.47910576096303</v>
      </c>
      <c r="DA12" s="109" t="s">
        <v>2528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0.47515047291487533</v>
      </c>
      <c r="U14" s="204">
        <f t="shared" si="2"/>
        <v>0.52957867583834906</v>
      </c>
      <c r="V14" s="204">
        <f t="shared" si="2"/>
        <v>0.68039552880481513</v>
      </c>
      <c r="W14" s="204">
        <f t="shared" si="2"/>
        <v>0.7132416165090284</v>
      </c>
      <c r="X14" s="204">
        <f t="shared" si="2"/>
        <v>0.67110920034393795</v>
      </c>
      <c r="Y14" s="204">
        <f t="shared" si="2"/>
        <v>0.67893379191745473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0.46586414445399832</v>
      </c>
      <c r="U16" s="204">
        <v>0.49879621668099738</v>
      </c>
      <c r="V16" s="204">
        <v>0.65374032674118654</v>
      </c>
      <c r="W16" s="204">
        <v>0.68555460017196901</v>
      </c>
      <c r="X16" s="204">
        <v>0.61969045571797066</v>
      </c>
      <c r="Y16" s="204">
        <v>0.64600171969045561</v>
      </c>
      <c r="DA16" s="71" t="s">
        <v>2531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9.2863284608770413E-3</v>
      </c>
      <c r="U17" s="204">
        <v>3.0782459157351671E-2</v>
      </c>
      <c r="V17" s="204">
        <v>1.4359415305245061E-2</v>
      </c>
      <c r="W17" s="204">
        <v>1.5391229578675839E-2</v>
      </c>
      <c r="X17" s="204">
        <v>4.4196044711951848E-2</v>
      </c>
      <c r="Y17" s="204">
        <v>2.5709372312983661E-2</v>
      </c>
      <c r="DA17" s="71" t="s">
        <v>2532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1.2295786758383489E-2</v>
      </c>
      <c r="W19" s="204">
        <v>1.2295786758383489E-2</v>
      </c>
      <c r="X19" s="204">
        <v>7.222699914015477E-3</v>
      </c>
      <c r="Y19" s="204">
        <v>7.222699914015477E-3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0</v>
      </c>
      <c r="W23" s="204">
        <f t="shared" si="4"/>
        <v>0</v>
      </c>
      <c r="X23" s="204">
        <f t="shared" si="4"/>
        <v>0</v>
      </c>
      <c r="Y23" s="204">
        <f t="shared" si="4"/>
        <v>0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2543</v>
      </c>
    </row>
    <row r="31" spans="1:105" ht="12" customHeight="1" x14ac:dyDescent="0.25">
      <c r="A31" s="21" t="s">
        <v>40</v>
      </c>
      <c r="B31" s="207">
        <v>0</v>
      </c>
      <c r="C31" s="207">
        <v>0</v>
      </c>
      <c r="D31" s="207">
        <v>0</v>
      </c>
      <c r="E31" s="207">
        <v>0</v>
      </c>
      <c r="F31" s="207">
        <v>0</v>
      </c>
      <c r="G31" s="207">
        <v>0</v>
      </c>
      <c r="H31" s="207">
        <v>0</v>
      </c>
      <c r="I31" s="207">
        <v>0</v>
      </c>
      <c r="J31" s="207">
        <v>0</v>
      </c>
      <c r="K31" s="207">
        <v>0</v>
      </c>
      <c r="L31" s="207">
        <v>0</v>
      </c>
      <c r="M31" s="207">
        <v>0</v>
      </c>
      <c r="N31" s="207">
        <v>0</v>
      </c>
      <c r="O31" s="207">
        <v>0</v>
      </c>
      <c r="P31" s="207">
        <v>9.9742046431642297</v>
      </c>
      <c r="Q31" s="207">
        <v>9.8882201203783318</v>
      </c>
      <c r="R31" s="207">
        <v>9.3723129836629404</v>
      </c>
      <c r="S31" s="207">
        <v>10.00481513327601</v>
      </c>
      <c r="T31" s="207">
        <v>9.8599312123817704</v>
      </c>
      <c r="U31" s="207">
        <v>9.3975924333619947</v>
      </c>
      <c r="V31" s="207">
        <v>9.0958727429062751</v>
      </c>
      <c r="W31" s="207">
        <v>9.4551160791057605</v>
      </c>
      <c r="X31" s="207">
        <v>9.8693035253654333</v>
      </c>
      <c r="Y31" s="207">
        <v>9.8001719690455715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0</v>
      </c>
      <c r="C33" s="203">
        <f>MAE_emi!C5</f>
        <v>0</v>
      </c>
      <c r="D33" s="203">
        <f>MAE_emi!D5</f>
        <v>0</v>
      </c>
      <c r="E33" s="203">
        <f>MAE_emi!E5</f>
        <v>0</v>
      </c>
      <c r="F33" s="203">
        <f>MAE_emi!F5</f>
        <v>0</v>
      </c>
      <c r="G33" s="203">
        <f>MAE_emi!G5</f>
        <v>0</v>
      </c>
      <c r="H33" s="203">
        <f>MAE_emi!H5</f>
        <v>0</v>
      </c>
      <c r="I33" s="203">
        <f>MAE_emi!I5</f>
        <v>0</v>
      </c>
      <c r="J33" s="203">
        <f>MAE_emi!J5</f>
        <v>0</v>
      </c>
      <c r="K33" s="203">
        <f>MAE_emi!K5</f>
        <v>0</v>
      </c>
      <c r="L33" s="203">
        <f>MAE_emi!L5</f>
        <v>0</v>
      </c>
      <c r="M33" s="203">
        <f>MAE_emi!M5</f>
        <v>0</v>
      </c>
      <c r="N33" s="203">
        <f>MAE_emi!N5</f>
        <v>0</v>
      </c>
      <c r="O33" s="203">
        <f>MAE_emi!O5</f>
        <v>0</v>
      </c>
      <c r="P33" s="203">
        <f>MAE_emi!P5</f>
        <v>0</v>
      </c>
      <c r="Q33" s="203">
        <f>MAE_emi!Q5</f>
        <v>0</v>
      </c>
      <c r="R33" s="203">
        <f>MAE_emi!R5</f>
        <v>0</v>
      </c>
      <c r="S33" s="203">
        <f>MAE_emi!S5</f>
        <v>0</v>
      </c>
      <c r="T33" s="203">
        <f>MAE_emi!T5</f>
        <v>1.259562961504209</v>
      </c>
      <c r="U33" s="203">
        <f>MAE_emi!U5</f>
        <v>1.4132552421085509</v>
      </c>
      <c r="V33" s="203">
        <f>MAE_emi!V5</f>
        <v>1.807322041767075</v>
      </c>
      <c r="W33" s="203">
        <f>MAE_emi!W5</f>
        <v>1.894572361770809</v>
      </c>
      <c r="X33" s="203">
        <f>MAE_emi!X5</f>
        <v>1.795213081256479</v>
      </c>
      <c r="Y33" s="203">
        <f>MAE_emi!Y5</f>
        <v>1.8073706425186169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 t="str">
        <f t="shared" ref="B35:Y35" si="5">IF(B$12=0,"",B$12/B$3*1000)</f>
        <v/>
      </c>
      <c r="C35" s="284" t="str">
        <f t="shared" si="5"/>
        <v/>
      </c>
      <c r="D35" s="284" t="str">
        <f t="shared" si="5"/>
        <v/>
      </c>
      <c r="E35" s="284" t="str">
        <f t="shared" si="5"/>
        <v/>
      </c>
      <c r="F35" s="284" t="str">
        <f t="shared" si="5"/>
        <v/>
      </c>
      <c r="G35" s="284" t="str">
        <f t="shared" si="5"/>
        <v/>
      </c>
      <c r="H35" s="284" t="str">
        <f t="shared" si="5"/>
        <v/>
      </c>
      <c r="I35" s="284" t="str">
        <f t="shared" si="5"/>
        <v/>
      </c>
      <c r="J35" s="284" t="str">
        <f t="shared" si="5"/>
        <v/>
      </c>
      <c r="K35" s="284" t="str">
        <f t="shared" si="5"/>
        <v/>
      </c>
      <c r="L35" s="284" t="str">
        <f t="shared" si="5"/>
        <v/>
      </c>
      <c r="M35" s="284" t="str">
        <f t="shared" si="5"/>
        <v/>
      </c>
      <c r="N35" s="284" t="str">
        <f t="shared" si="5"/>
        <v/>
      </c>
      <c r="O35" s="284" t="str">
        <f t="shared" si="5"/>
        <v/>
      </c>
      <c r="P35" s="284">
        <f t="shared" si="5"/>
        <v>372.07207209756513</v>
      </c>
      <c r="Q35" s="284">
        <f t="shared" si="5"/>
        <v>401.48576147413826</v>
      </c>
      <c r="R35" s="284">
        <f t="shared" si="5"/>
        <v>372.42492435701132</v>
      </c>
      <c r="S35" s="284">
        <f t="shared" si="5"/>
        <v>431.43045143152182</v>
      </c>
      <c r="T35" s="284">
        <f t="shared" si="5"/>
        <v>224.30543886902026</v>
      </c>
      <c r="U35" s="284">
        <f t="shared" si="5"/>
        <v>317.6511901890932</v>
      </c>
      <c r="V35" s="284">
        <f t="shared" si="5"/>
        <v>207.03030841990716</v>
      </c>
      <c r="W35" s="284">
        <f t="shared" si="5"/>
        <v>212.75346675705225</v>
      </c>
      <c r="X35" s="284">
        <f t="shared" si="5"/>
        <v>56.015930170912533</v>
      </c>
      <c r="Y35" s="284">
        <f t="shared" si="5"/>
        <v>52.39552880481515</v>
      </c>
      <c r="DA35" s="118"/>
    </row>
    <row r="36" spans="1:105" ht="12" customHeight="1" x14ac:dyDescent="0.25">
      <c r="A36" s="158" t="s">
        <v>2135</v>
      </c>
      <c r="B36" s="344" t="str">
        <f t="shared" ref="B36:Y36" si="6">IF(B$12=0,"",B$12/B$5*1000)</f>
        <v/>
      </c>
      <c r="C36" s="344" t="str">
        <f t="shared" si="6"/>
        <v/>
      </c>
      <c r="D36" s="344" t="str">
        <f t="shared" si="6"/>
        <v/>
      </c>
      <c r="E36" s="344" t="str">
        <f t="shared" si="6"/>
        <v/>
      </c>
      <c r="F36" s="344" t="str">
        <f t="shared" si="6"/>
        <v/>
      </c>
      <c r="G36" s="344" t="str">
        <f t="shared" si="6"/>
        <v/>
      </c>
      <c r="H36" s="344" t="str">
        <f t="shared" si="6"/>
        <v/>
      </c>
      <c r="I36" s="344" t="str">
        <f t="shared" si="6"/>
        <v/>
      </c>
      <c r="J36" s="344" t="str">
        <f t="shared" si="6"/>
        <v/>
      </c>
      <c r="K36" s="344" t="str">
        <f t="shared" si="6"/>
        <v/>
      </c>
      <c r="L36" s="344" t="str">
        <f t="shared" si="6"/>
        <v/>
      </c>
      <c r="M36" s="344" t="str">
        <f t="shared" si="6"/>
        <v/>
      </c>
      <c r="N36" s="344" t="str">
        <f t="shared" si="6"/>
        <v/>
      </c>
      <c r="O36" s="344" t="str">
        <f t="shared" si="6"/>
        <v/>
      </c>
      <c r="P36" s="344">
        <f t="shared" si="6"/>
        <v>24.818192207771887</v>
      </c>
      <c r="Q36" s="344">
        <f t="shared" si="6"/>
        <v>23.987117146307213</v>
      </c>
      <c r="R36" s="344">
        <f t="shared" si="6"/>
        <v>23.737952645081471</v>
      </c>
      <c r="S36" s="344">
        <f t="shared" si="6"/>
        <v>23.500397149372766</v>
      </c>
      <c r="T36" s="344">
        <f t="shared" si="6"/>
        <v>23.003544119985037</v>
      </c>
      <c r="U36" s="344">
        <f t="shared" si="6"/>
        <v>22.716965646440059</v>
      </c>
      <c r="V36" s="344">
        <f t="shared" si="6"/>
        <v>22.967783633906752</v>
      </c>
      <c r="W36" s="344">
        <f t="shared" si="6"/>
        <v>22.928936075544868</v>
      </c>
      <c r="X36" s="344">
        <f t="shared" si="6"/>
        <v>21.739299828770037</v>
      </c>
      <c r="Y36" s="344">
        <f t="shared" si="6"/>
        <v>20.779062437262585</v>
      </c>
      <c r="DA36" s="119"/>
    </row>
    <row r="37" spans="1:105" ht="12" customHeight="1" x14ac:dyDescent="0.25">
      <c r="A37" s="158" t="s">
        <v>2136</v>
      </c>
      <c r="B37" s="344" t="str">
        <f>IF(MAE_ued!B$5=0,"",MAE_ued!B$5/B$5*1000)</f>
        <v/>
      </c>
      <c r="C37" s="344" t="str">
        <f>IF(MAE_ued!C$5=0,"",MAE_ued!C$5/C$5*1000)</f>
        <v/>
      </c>
      <c r="D37" s="344" t="str">
        <f>IF(MAE_ued!D$5=0,"",MAE_ued!D$5/D$5*1000)</f>
        <v/>
      </c>
      <c r="E37" s="344" t="str">
        <f>IF(MAE_ued!E$5=0,"",MAE_ued!E$5/E$5*1000)</f>
        <v/>
      </c>
      <c r="F37" s="344" t="str">
        <f>IF(MAE_ued!F$5=0,"",MAE_ued!F$5/F$5*1000)</f>
        <v/>
      </c>
      <c r="G37" s="344" t="str">
        <f>IF(MAE_ued!G$5=0,"",MAE_ued!G$5/G$5*1000)</f>
        <v/>
      </c>
      <c r="H37" s="344" t="str">
        <f>IF(MAE_ued!H$5=0,"",MAE_ued!H$5/H$5*1000)</f>
        <v/>
      </c>
      <c r="I37" s="344" t="str">
        <f>IF(MAE_ued!I$5=0,"",MAE_ued!I$5/I$5*1000)</f>
        <v/>
      </c>
      <c r="J37" s="344" t="str">
        <f>IF(MAE_ued!J$5=0,"",MAE_ued!J$5/J$5*1000)</f>
        <v/>
      </c>
      <c r="K37" s="344" t="str">
        <f>IF(MAE_ued!K$5=0,"",MAE_ued!K$5/K$5*1000)</f>
        <v/>
      </c>
      <c r="L37" s="344" t="str">
        <f>IF(MAE_ued!L$5=0,"",MAE_ued!L$5/L$5*1000)</f>
        <v/>
      </c>
      <c r="M37" s="344" t="str">
        <f>IF(MAE_ued!M$5=0,"",MAE_ued!M$5/M$5*1000)</f>
        <v/>
      </c>
      <c r="N37" s="344" t="str">
        <f>IF(MAE_ued!N$5=0,"",MAE_ued!N$5/N$5*1000)</f>
        <v/>
      </c>
      <c r="O37" s="344" t="str">
        <f>IF(MAE_ued!O$5=0,"",MAE_ued!O$5/O$5*1000)</f>
        <v/>
      </c>
      <c r="P37" s="344">
        <f>IF(MAE_ued!P$5=0,"",MAE_ued!P$5/P$5*1000)</f>
        <v>13.811456594534018</v>
      </c>
      <c r="Q37" s="344">
        <f>IF(MAE_ued!Q$5=0,"",MAE_ued!Q$5/Q$5*1000)</f>
        <v>13.348958881480424</v>
      </c>
      <c r="R37" s="344">
        <f>IF(MAE_ued!R$5=0,"",MAE_ued!R$5/R$5*1000)</f>
        <v>13.210297504988208</v>
      </c>
      <c r="S37" s="344">
        <f>IF(MAE_ued!S$5=0,"",MAE_ued!S$5/S$5*1000)</f>
        <v>13.078096602105914</v>
      </c>
      <c r="T37" s="344">
        <f>IF(MAE_ued!T$5=0,"",MAE_ued!T$5/T$5*1000)</f>
        <v>12.881671040244349</v>
      </c>
      <c r="U37" s="344">
        <f>IF(MAE_ued!U$5=0,"",MAE_ued!U$5/U$5*1000)</f>
        <v>12.72970346617404</v>
      </c>
      <c r="V37" s="344">
        <f>IF(MAE_ued!V$5=0,"",MAE_ued!V$5/V$5*1000)</f>
        <v>12.886515697756742</v>
      </c>
      <c r="W37" s="344">
        <f>IF(MAE_ued!W$5=0,"",MAE_ued!W$5/W$5*1000)</f>
        <v>12.865215900137516</v>
      </c>
      <c r="X37" s="344">
        <f>IF(MAE_ued!X$5=0,"",MAE_ued!X$5/X$5*1000)</f>
        <v>12.191412898709002</v>
      </c>
      <c r="Y37" s="344">
        <f>IF(MAE_ued!Y$5=0,"",MAE_ued!Y$5/Y$5*1000)</f>
        <v>11.654692964051131</v>
      </c>
      <c r="DA37" s="119"/>
    </row>
    <row r="38" spans="1:105" ht="12" customHeight="1" x14ac:dyDescent="0.25">
      <c r="A38" s="159" t="s">
        <v>87</v>
      </c>
      <c r="B38" s="345" t="str">
        <f t="shared" ref="B38:Y38" si="7">IF(B$12=0,"",B$33/B$12)</f>
        <v/>
      </c>
      <c r="C38" s="345" t="str">
        <f t="shared" si="7"/>
        <v/>
      </c>
      <c r="D38" s="345" t="str">
        <f t="shared" si="7"/>
        <v/>
      </c>
      <c r="E38" s="345" t="str">
        <f t="shared" si="7"/>
        <v/>
      </c>
      <c r="F38" s="345" t="str">
        <f t="shared" si="7"/>
        <v/>
      </c>
      <c r="G38" s="345" t="str">
        <f t="shared" si="7"/>
        <v/>
      </c>
      <c r="H38" s="345" t="str">
        <f t="shared" si="7"/>
        <v/>
      </c>
      <c r="I38" s="345" t="str">
        <f t="shared" si="7"/>
        <v/>
      </c>
      <c r="J38" s="345" t="str">
        <f t="shared" si="7"/>
        <v/>
      </c>
      <c r="K38" s="345" t="str">
        <f t="shared" si="7"/>
        <v/>
      </c>
      <c r="L38" s="345" t="str">
        <f t="shared" si="7"/>
        <v/>
      </c>
      <c r="M38" s="345" t="str">
        <f t="shared" si="7"/>
        <v/>
      </c>
      <c r="N38" s="345" t="str">
        <f t="shared" si="7"/>
        <v/>
      </c>
      <c r="O38" s="345" t="str">
        <f t="shared" si="7"/>
        <v/>
      </c>
      <c r="P38" s="345">
        <f t="shared" si="7"/>
        <v>0</v>
      </c>
      <c r="Q38" s="345">
        <f t="shared" si="7"/>
        <v>0</v>
      </c>
      <c r="R38" s="345">
        <f t="shared" si="7"/>
        <v>0</v>
      </c>
      <c r="S38" s="345">
        <f t="shared" si="7"/>
        <v>0</v>
      </c>
      <c r="T38" s="345">
        <f t="shared" si="7"/>
        <v>0.12187256955077048</v>
      </c>
      <c r="U38" s="345">
        <f t="shared" si="7"/>
        <v>0.14236233329339598</v>
      </c>
      <c r="V38" s="345">
        <f t="shared" si="7"/>
        <v>0.18486829447968375</v>
      </c>
      <c r="W38" s="345">
        <f t="shared" si="7"/>
        <v>0.18632038904255535</v>
      </c>
      <c r="X38" s="345">
        <f t="shared" si="7"/>
        <v>0.17031715246574097</v>
      </c>
      <c r="Y38" s="345">
        <f t="shared" si="7"/>
        <v>0.1724737476408979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MT: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9.9742046431642297</v>
      </c>
      <c r="Q5" s="223">
        <v>9.8882201203783318</v>
      </c>
      <c r="R5" s="223">
        <v>9.3723129836629404</v>
      </c>
      <c r="S5" s="223">
        <v>10.00481513327601</v>
      </c>
      <c r="T5" s="223">
        <v>10.33508168529665</v>
      </c>
      <c r="U5" s="223">
        <v>9.9271711092003425</v>
      </c>
      <c r="V5" s="223">
        <v>9.7762682717110945</v>
      </c>
      <c r="W5" s="223">
        <v>10.168357695614789</v>
      </c>
      <c r="X5" s="223">
        <v>10.54041272570938</v>
      </c>
      <c r="Y5" s="223">
        <v>10.47910576096303</v>
      </c>
      <c r="DA5" s="89" t="s">
        <v>2528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0.30946624809505813</v>
      </c>
      <c r="Q6" s="259">
        <v>0.30679843561148001</v>
      </c>
      <c r="R6" s="259">
        <v>0.29079156071001139</v>
      </c>
      <c r="S6" s="259">
        <v>0.31041598933921188</v>
      </c>
      <c r="T6" s="259">
        <v>0.31001570109234211</v>
      </c>
      <c r="U6" s="259">
        <v>0.29624067925208719</v>
      </c>
      <c r="V6" s="259">
        <v>0.28838123064480342</v>
      </c>
      <c r="W6" s="259">
        <v>0.29984169002372141</v>
      </c>
      <c r="X6" s="259">
        <v>0.31224347549851711</v>
      </c>
      <c r="Y6" s="259">
        <v>0.3101791373372515</v>
      </c>
      <c r="DA6" s="67" t="s">
        <v>2545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0.42087409740927889</v>
      </c>
      <c r="Q7" s="224">
        <v>0.41724587243161282</v>
      </c>
      <c r="R7" s="224">
        <v>0.39547652256561561</v>
      </c>
      <c r="S7" s="224">
        <v>0.42216574550132813</v>
      </c>
      <c r="T7" s="224">
        <v>0.42162135348558522</v>
      </c>
      <c r="U7" s="224">
        <v>0.40288732378283881</v>
      </c>
      <c r="V7" s="224">
        <v>0.39219847367693261</v>
      </c>
      <c r="W7" s="224">
        <v>0.40778469843226117</v>
      </c>
      <c r="X7" s="224">
        <v>0.42465112667798333</v>
      </c>
      <c r="Y7" s="224">
        <v>0.42184362677866211</v>
      </c>
      <c r="DA7" s="177" t="s">
        <v>2546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0.5199032967996976</v>
      </c>
      <c r="Q8" s="224">
        <v>0.51542137182728642</v>
      </c>
      <c r="R8" s="224">
        <v>0.48852982199281919</v>
      </c>
      <c r="S8" s="224">
        <v>0.52149886208987584</v>
      </c>
      <c r="T8" s="224">
        <v>0.52082637783513475</v>
      </c>
      <c r="U8" s="224">
        <v>0.49768434114350668</v>
      </c>
      <c r="V8" s="224">
        <v>0.48448046748326978</v>
      </c>
      <c r="W8" s="224">
        <v>0.50373403923985216</v>
      </c>
      <c r="X8" s="224">
        <v>0.52456903883750894</v>
      </c>
      <c r="Y8" s="224">
        <v>0.52110095072658247</v>
      </c>
      <c r="DA8" s="177" t="s">
        <v>2547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0.32184489801886029</v>
      </c>
      <c r="Q9" s="224">
        <v>0.31907037303593921</v>
      </c>
      <c r="R9" s="224">
        <v>0.30242322313841191</v>
      </c>
      <c r="S9" s="224">
        <v>0.32283262891278042</v>
      </c>
      <c r="T9" s="224">
        <v>0.32241632913603568</v>
      </c>
      <c r="U9" s="224">
        <v>0.30809030642217078</v>
      </c>
      <c r="V9" s="224">
        <v>0.2999164798705955</v>
      </c>
      <c r="W9" s="224">
        <v>0.3118353576246703</v>
      </c>
      <c r="X9" s="224">
        <v>0.32473321451845782</v>
      </c>
      <c r="Y9" s="224">
        <v>0.32258630283074158</v>
      </c>
      <c r="DA9" s="177" t="s">
        <v>2548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0.33422354794266268</v>
      </c>
      <c r="Q10" s="260">
        <v>0.33134231046039841</v>
      </c>
      <c r="R10" s="260">
        <v>0.31405488556681233</v>
      </c>
      <c r="S10" s="260">
        <v>0.33524926848634878</v>
      </c>
      <c r="T10" s="260">
        <v>0.33467113993341802</v>
      </c>
      <c r="U10" s="260">
        <v>0.31946881900298718</v>
      </c>
      <c r="V10" s="260">
        <v>0.31124557003022918</v>
      </c>
      <c r="W10" s="260">
        <v>0.32360859230014272</v>
      </c>
      <c r="X10" s="260">
        <v>0.33657334081270168</v>
      </c>
      <c r="Y10" s="260">
        <v>0.3346168049278081</v>
      </c>
      <c r="DA10" s="68" t="s">
        <v>2549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2.3481462758640609E-5</v>
      </c>
      <c r="U11" s="226">
        <v>1.031801521547634E-4</v>
      </c>
      <c r="V11" s="226">
        <v>7.8776156125089805E-5</v>
      </c>
      <c r="W11" s="226">
        <v>8.5621245500942721E-5</v>
      </c>
      <c r="X11" s="226">
        <v>2.058189354917737E-4</v>
      </c>
      <c r="Y11" s="226">
        <v>1.237446953488919E-4</v>
      </c>
      <c r="DA11" s="69" t="s">
        <v>2550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0.33422354794266268</v>
      </c>
      <c r="Q15" s="226">
        <v>0.33134231046039841</v>
      </c>
      <c r="R15" s="226">
        <v>0.31405488556681233</v>
      </c>
      <c r="S15" s="226">
        <v>0.33524926848634878</v>
      </c>
      <c r="T15" s="226">
        <v>0.33464765847065941</v>
      </c>
      <c r="U15" s="226">
        <v>0.31936563885083252</v>
      </c>
      <c r="V15" s="226">
        <v>0.31116679387410412</v>
      </c>
      <c r="W15" s="226">
        <v>0.32352297105464178</v>
      </c>
      <c r="X15" s="226">
        <v>0.33636752187720992</v>
      </c>
      <c r="Y15" s="226">
        <v>0.33449306023245923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</v>
      </c>
      <c r="M16" s="261">
        <f t="shared" si="0"/>
        <v>0</v>
      </c>
      <c r="N16" s="261">
        <f t="shared" si="0"/>
        <v>0</v>
      </c>
      <c r="O16" s="261">
        <f t="shared" si="0"/>
        <v>0</v>
      </c>
      <c r="P16" s="261">
        <f t="shared" si="0"/>
        <v>2.1662637366654058</v>
      </c>
      <c r="Q16" s="261">
        <f t="shared" si="0"/>
        <v>2.1475890492803602</v>
      </c>
      <c r="R16" s="261">
        <f t="shared" si="0"/>
        <v>2.0355409249700802</v>
      </c>
      <c r="S16" s="261">
        <f t="shared" si="0"/>
        <v>2.172911925374482</v>
      </c>
      <c r="T16" s="261">
        <f t="shared" si="0"/>
        <v>2.1234491362886301</v>
      </c>
      <c r="U16" s="261">
        <f t="shared" si="0"/>
        <v>2.0232320442704164</v>
      </c>
      <c r="V16" s="261">
        <f t="shared" si="0"/>
        <v>1.959884179226109</v>
      </c>
      <c r="W16" s="261">
        <f t="shared" si="0"/>
        <v>2.0374011709706741</v>
      </c>
      <c r="X16" s="261">
        <f t="shared" si="0"/>
        <v>2.1254461843203787</v>
      </c>
      <c r="Y16" s="261">
        <f t="shared" si="0"/>
        <v>2.1106369515654251</v>
      </c>
      <c r="DA16" s="70"/>
    </row>
    <row r="17" spans="1:105" ht="12" customHeight="1" x14ac:dyDescent="0.25">
      <c r="A17" s="60" t="s">
        <v>2556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7.6152495155839776E-3</v>
      </c>
      <c r="U17" s="329">
        <v>1.1218623316100681E-2</v>
      </c>
      <c r="V17" s="329">
        <v>2.2938312842358002E-2</v>
      </c>
      <c r="W17" s="329">
        <v>2.439508383059745E-2</v>
      </c>
      <c r="X17" s="329">
        <v>1.9441669466009809E-2</v>
      </c>
      <c r="Y17" s="329">
        <v>2.0298433950343839E-2</v>
      </c>
      <c r="DA17" s="72" t="s">
        <v>2557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7.4667862786296788E-3</v>
      </c>
      <c r="U19" s="230">
        <v>1.056858516027873E-2</v>
      </c>
      <c r="V19" s="230">
        <v>2.2447948340168129E-2</v>
      </c>
      <c r="W19" s="230">
        <v>2.386233622439176E-2</v>
      </c>
      <c r="X19" s="230">
        <v>1.815303254598509E-2</v>
      </c>
      <c r="Y19" s="230">
        <v>1.952511954179208E-2</v>
      </c>
      <c r="DA19" s="71" t="s">
        <v>2559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1.4846323695429979E-4</v>
      </c>
      <c r="U20" s="230">
        <v>6.5003815582194446E-4</v>
      </c>
      <c r="V20" s="230">
        <v>4.9036450218987256E-4</v>
      </c>
      <c r="W20" s="230">
        <v>5.3274760620568838E-4</v>
      </c>
      <c r="X20" s="230">
        <v>1.288636920024721E-3</v>
      </c>
      <c r="Y20" s="230">
        <v>7.7331440855175969E-4</v>
      </c>
      <c r="DA20" s="71" t="s">
        <v>2560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2562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2.1662637366654058</v>
      </c>
      <c r="Q23" s="329">
        <v>2.1475890492803602</v>
      </c>
      <c r="R23" s="329">
        <v>2.0355409249700802</v>
      </c>
      <c r="S23" s="329">
        <v>2.172911925374482</v>
      </c>
      <c r="T23" s="329">
        <v>2.115833886773046</v>
      </c>
      <c r="U23" s="329">
        <v>2.0120134209543159</v>
      </c>
      <c r="V23" s="329">
        <v>1.9369458663837511</v>
      </c>
      <c r="W23" s="329">
        <v>2.0130060871400768</v>
      </c>
      <c r="X23" s="329">
        <v>2.1060045148543689</v>
      </c>
      <c r="Y23" s="329">
        <v>2.090338517615081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0</v>
      </c>
      <c r="C24" s="261">
        <f t="shared" si="1"/>
        <v>0</v>
      </c>
      <c r="D24" s="261">
        <f t="shared" si="1"/>
        <v>0</v>
      </c>
      <c r="E24" s="261">
        <f t="shared" si="1"/>
        <v>0</v>
      </c>
      <c r="F24" s="261">
        <f t="shared" si="1"/>
        <v>0</v>
      </c>
      <c r="G24" s="261">
        <f t="shared" si="1"/>
        <v>0</v>
      </c>
      <c r="H24" s="261">
        <f t="shared" si="1"/>
        <v>0</v>
      </c>
      <c r="I24" s="261">
        <f t="shared" si="1"/>
        <v>0</v>
      </c>
      <c r="J24" s="261">
        <f t="shared" si="1"/>
        <v>0</v>
      </c>
      <c r="K24" s="261">
        <f t="shared" si="1"/>
        <v>0</v>
      </c>
      <c r="L24" s="261">
        <f t="shared" si="1"/>
        <v>0</v>
      </c>
      <c r="M24" s="261">
        <f t="shared" si="1"/>
        <v>0</v>
      </c>
      <c r="N24" s="261">
        <f t="shared" si="1"/>
        <v>0</v>
      </c>
      <c r="O24" s="261">
        <f t="shared" si="1"/>
        <v>0</v>
      </c>
      <c r="P24" s="261">
        <f t="shared" si="1"/>
        <v>0.31565557305695929</v>
      </c>
      <c r="Q24" s="261">
        <f t="shared" si="1"/>
        <v>0.31293440432370961</v>
      </c>
      <c r="R24" s="261">
        <f t="shared" si="1"/>
        <v>0.29660739192421171</v>
      </c>
      <c r="S24" s="261">
        <f t="shared" si="1"/>
        <v>0.31662430912599621</v>
      </c>
      <c r="T24" s="261">
        <f t="shared" si="1"/>
        <v>0.31621601511418901</v>
      </c>
      <c r="U24" s="261">
        <f t="shared" si="1"/>
        <v>0.30216549283712918</v>
      </c>
      <c r="V24" s="261">
        <f t="shared" si="1"/>
        <v>0.29414885525769952</v>
      </c>
      <c r="W24" s="261">
        <f t="shared" si="1"/>
        <v>0.30583852382419607</v>
      </c>
      <c r="X24" s="261">
        <f t="shared" si="1"/>
        <v>0.31848834500848761</v>
      </c>
      <c r="Y24" s="261">
        <f t="shared" si="1"/>
        <v>0.3163827200839967</v>
      </c>
      <c r="DA24" s="70"/>
    </row>
    <row r="25" spans="1:105" ht="12" customHeight="1" x14ac:dyDescent="0.25">
      <c r="A25" s="60" t="s">
        <v>2566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DA25" s="72" t="s">
        <v>2567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0.31565557305695929</v>
      </c>
      <c r="Q26" s="262">
        <v>0.31293440432370961</v>
      </c>
      <c r="R26" s="262">
        <v>0.29660739192421171</v>
      </c>
      <c r="S26" s="262">
        <v>0.31662430912599621</v>
      </c>
      <c r="T26" s="262">
        <v>0.31621601511418901</v>
      </c>
      <c r="U26" s="262">
        <v>0.30216549283712918</v>
      </c>
      <c r="V26" s="262">
        <v>0.29414885525769952</v>
      </c>
      <c r="W26" s="262">
        <v>0.30583852382419607</v>
      </c>
      <c r="X26" s="262">
        <v>0.31848834500848761</v>
      </c>
      <c r="Y26" s="262">
        <v>0.3163827200839967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0</v>
      </c>
      <c r="C27" s="261">
        <f t="shared" si="2"/>
        <v>0</v>
      </c>
      <c r="D27" s="261">
        <f t="shared" si="2"/>
        <v>0</v>
      </c>
      <c r="E27" s="261">
        <f t="shared" si="2"/>
        <v>0</v>
      </c>
      <c r="F27" s="261">
        <f t="shared" si="2"/>
        <v>0</v>
      </c>
      <c r="G27" s="261">
        <f t="shared" si="2"/>
        <v>0</v>
      </c>
      <c r="H27" s="261">
        <f t="shared" si="2"/>
        <v>0</v>
      </c>
      <c r="I27" s="261">
        <f t="shared" si="2"/>
        <v>0</v>
      </c>
      <c r="J27" s="261">
        <f t="shared" si="2"/>
        <v>0</v>
      </c>
      <c r="K27" s="261">
        <f t="shared" si="2"/>
        <v>0</v>
      </c>
      <c r="L27" s="261">
        <f t="shared" si="2"/>
        <v>0</v>
      </c>
      <c r="M27" s="261">
        <f t="shared" si="2"/>
        <v>0</v>
      </c>
      <c r="N27" s="261">
        <f t="shared" si="2"/>
        <v>0</v>
      </c>
      <c r="O27" s="261">
        <f t="shared" si="2"/>
        <v>0</v>
      </c>
      <c r="P27" s="261">
        <f t="shared" si="2"/>
        <v>3.0946624809505798</v>
      </c>
      <c r="Q27" s="261">
        <f t="shared" si="2"/>
        <v>3.067984356114799</v>
      </c>
      <c r="R27" s="261">
        <f t="shared" si="2"/>
        <v>2.9079156071001151</v>
      </c>
      <c r="S27" s="261">
        <f t="shared" si="2"/>
        <v>3.1041598933921191</v>
      </c>
      <c r="T27" s="261">
        <f t="shared" si="2"/>
        <v>3.0334987661266126</v>
      </c>
      <c r="U27" s="261">
        <f t="shared" si="2"/>
        <v>2.8903314918148806</v>
      </c>
      <c r="V27" s="261">
        <f t="shared" si="2"/>
        <v>2.799834541751586</v>
      </c>
      <c r="W27" s="261">
        <f t="shared" si="2"/>
        <v>2.9105731013866785</v>
      </c>
      <c r="X27" s="261">
        <f t="shared" si="2"/>
        <v>3.0363516918862561</v>
      </c>
      <c r="Y27" s="261">
        <f t="shared" si="2"/>
        <v>3.0151956450934625</v>
      </c>
      <c r="DA27" s="70"/>
    </row>
    <row r="28" spans="1:105" ht="12" customHeight="1" x14ac:dyDescent="0.25">
      <c r="A28" s="60" t="s">
        <v>2571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1.0878927879405691E-2</v>
      </c>
      <c r="U28" s="329">
        <v>1.6026604737286679E-2</v>
      </c>
      <c r="V28" s="329">
        <v>3.2769018346225719E-2</v>
      </c>
      <c r="W28" s="329">
        <v>3.4850119757996352E-2</v>
      </c>
      <c r="X28" s="329">
        <v>2.7773813522871151E-2</v>
      </c>
      <c r="Y28" s="329">
        <v>2.8997762786205479E-2</v>
      </c>
      <c r="DA28" s="72" t="s">
        <v>2572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1.0666837540899541E-2</v>
      </c>
      <c r="U30" s="230">
        <v>1.509797880039819E-2</v>
      </c>
      <c r="V30" s="230">
        <v>3.2068497628811622E-2</v>
      </c>
      <c r="W30" s="230">
        <v>3.4089051749131093E-2</v>
      </c>
      <c r="X30" s="230">
        <v>2.593290363712155E-2</v>
      </c>
      <c r="Y30" s="230">
        <v>2.7893027916845819E-2</v>
      </c>
      <c r="DA30" s="71" t="s">
        <v>2574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2.1209033850614251E-4</v>
      </c>
      <c r="U31" s="230">
        <v>9.2862593688849201E-4</v>
      </c>
      <c r="V31" s="230">
        <v>7.0052071741410376E-4</v>
      </c>
      <c r="W31" s="230">
        <v>7.6106800886526914E-4</v>
      </c>
      <c r="X31" s="230">
        <v>1.840909885749601E-3</v>
      </c>
      <c r="Y31" s="230">
        <v>1.104734869359657E-3</v>
      </c>
      <c r="DA31" s="71" t="s">
        <v>2575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2577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3.0946624809505798</v>
      </c>
      <c r="Q34" s="329">
        <v>3.067984356114799</v>
      </c>
      <c r="R34" s="329">
        <v>2.9079156071001151</v>
      </c>
      <c r="S34" s="329">
        <v>3.1041598933921191</v>
      </c>
      <c r="T34" s="329">
        <v>3.0226198382472069</v>
      </c>
      <c r="U34" s="329">
        <v>2.874304887077594</v>
      </c>
      <c r="V34" s="329">
        <v>2.7670655234053601</v>
      </c>
      <c r="W34" s="329">
        <v>2.875722981628682</v>
      </c>
      <c r="X34" s="329">
        <v>3.008577878363385</v>
      </c>
      <c r="Y34" s="329">
        <v>2.9861978823072568</v>
      </c>
      <c r="DA34" s="72" t="s">
        <v>2579</v>
      </c>
    </row>
    <row r="35" spans="1:105" ht="12" customHeight="1" x14ac:dyDescent="0.25">
      <c r="A35" s="57" t="s">
        <v>2580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0.45663281462457123</v>
      </c>
      <c r="U35" s="261">
        <v>0.50223026842295526</v>
      </c>
      <c r="V35" s="261">
        <v>0.6246094221252565</v>
      </c>
      <c r="W35" s="261">
        <v>0.65391079234149241</v>
      </c>
      <c r="X35" s="261">
        <v>0.62368789888926779</v>
      </c>
      <c r="Y35" s="261">
        <v>0.62951385143162253</v>
      </c>
      <c r="DA35" s="70" t="s">
        <v>2581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0.44773052119085199</v>
      </c>
      <c r="U38" s="229">
        <v>0.47312965346469399</v>
      </c>
      <c r="V38" s="229">
        <v>0.5992238814102584</v>
      </c>
      <c r="W38" s="229">
        <v>0.62760321283812504</v>
      </c>
      <c r="X38" s="229">
        <v>0.57560451996834194</v>
      </c>
      <c r="Y38" s="229">
        <v>0.5985835731313639</v>
      </c>
      <c r="DA38" s="73" t="s">
        <v>2584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8.9022934337191963E-3</v>
      </c>
      <c r="U39" s="229">
        <v>2.9100614958261269E-2</v>
      </c>
      <c r="V39" s="229">
        <v>1.308975394344763E-2</v>
      </c>
      <c r="W39" s="229">
        <v>1.4011792732378729E-2</v>
      </c>
      <c r="X39" s="229">
        <v>4.0860679001446742E-2</v>
      </c>
      <c r="Y39" s="229">
        <v>2.3707578375338021E-2</v>
      </c>
      <c r="DA39" s="73" t="s">
        <v>2585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1.229578677155055E-2</v>
      </c>
      <c r="W41" s="229">
        <v>1.229578677098868E-2</v>
      </c>
      <c r="X41" s="229">
        <v>7.2226999194791378E-3</v>
      </c>
      <c r="Y41" s="229">
        <v>7.2226999249206539E-3</v>
      </c>
      <c r="DA41" s="73" t="s">
        <v>2587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2591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1.4854379908562789</v>
      </c>
      <c r="Q46" s="261">
        <v>1.4726324909351041</v>
      </c>
      <c r="R46" s="261">
        <v>1.395799491408054</v>
      </c>
      <c r="S46" s="261">
        <v>1.4899967488282171</v>
      </c>
      <c r="T46" s="261">
        <v>1.4880753652432419</v>
      </c>
      <c r="U46" s="261">
        <v>1.421955260410019</v>
      </c>
      <c r="V46" s="261">
        <v>1.3842299070950559</v>
      </c>
      <c r="W46" s="261">
        <v>1.4392401121138629</v>
      </c>
      <c r="X46" s="261">
        <v>1.4987686823928821</v>
      </c>
      <c r="Y46" s="261">
        <v>1.4888598592188069</v>
      </c>
      <c r="DA46" s="70" t="s">
        <v>2593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1.0058727733694479</v>
      </c>
      <c r="Q47" s="350">
        <v>0.99720145635764246</v>
      </c>
      <c r="R47" s="350">
        <v>0.94517355428680894</v>
      </c>
      <c r="S47" s="350">
        <v>1.008959762225651</v>
      </c>
      <c r="T47" s="350">
        <v>1.0076586864168851</v>
      </c>
      <c r="U47" s="350">
        <v>0.96288508184135202</v>
      </c>
      <c r="V47" s="350">
        <v>0.93733914454955769</v>
      </c>
      <c r="W47" s="350">
        <v>0.97458961735723948</v>
      </c>
      <c r="X47" s="350">
        <v>1.014899726866932</v>
      </c>
      <c r="Y47" s="350">
        <v>1.0081899109686669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</v>
      </c>
      <c r="C51" s="232">
        <f t="shared" si="3"/>
        <v>0</v>
      </c>
      <c r="D51" s="232">
        <f t="shared" si="3"/>
        <v>0</v>
      </c>
      <c r="E51" s="232">
        <f t="shared" si="3"/>
        <v>0</v>
      </c>
      <c r="F51" s="232">
        <f t="shared" si="3"/>
        <v>0</v>
      </c>
      <c r="G51" s="232">
        <f t="shared" si="3"/>
        <v>0</v>
      </c>
      <c r="H51" s="232">
        <f t="shared" si="3"/>
        <v>0</v>
      </c>
      <c r="I51" s="232">
        <f t="shared" si="3"/>
        <v>0</v>
      </c>
      <c r="J51" s="232">
        <f t="shared" si="3"/>
        <v>0</v>
      </c>
      <c r="K51" s="232">
        <f t="shared" si="3"/>
        <v>0</v>
      </c>
      <c r="L51" s="232">
        <f t="shared" si="3"/>
        <v>0</v>
      </c>
      <c r="M51" s="232">
        <f t="shared" si="3"/>
        <v>0</v>
      </c>
      <c r="N51" s="232">
        <f t="shared" si="3"/>
        <v>0</v>
      </c>
      <c r="O51" s="232">
        <f t="shared" si="3"/>
        <v>0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0.99999999999999956</v>
      </c>
      <c r="U51" s="232">
        <f t="shared" si="3"/>
        <v>1</v>
      </c>
      <c r="V51" s="232">
        <f t="shared" si="3"/>
        <v>1</v>
      </c>
      <c r="W51" s="232">
        <f t="shared" si="3"/>
        <v>1.0000000000000002</v>
      </c>
      <c r="X51" s="232">
        <f t="shared" si="3"/>
        <v>0.99999999999999933</v>
      </c>
      <c r="Y51" s="232">
        <f t="shared" si="3"/>
        <v>0.99999999999999956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3.1026659184013157E-2</v>
      </c>
      <c r="Q52" s="299">
        <f t="shared" si="4"/>
        <v>3.1026659184013154E-2</v>
      </c>
      <c r="R52" s="299">
        <f t="shared" si="4"/>
        <v>3.1026659184013143E-2</v>
      </c>
      <c r="S52" s="299">
        <f t="shared" si="4"/>
        <v>3.1026659184013154E-2</v>
      </c>
      <c r="T52" s="299">
        <f t="shared" si="4"/>
        <v>2.9996444201635129E-2</v>
      </c>
      <c r="U52" s="299">
        <f t="shared" si="4"/>
        <v>2.9841399527961807E-2</v>
      </c>
      <c r="V52" s="299">
        <f t="shared" si="4"/>
        <v>2.9498088905689307E-2</v>
      </c>
      <c r="W52" s="299">
        <f t="shared" si="4"/>
        <v>2.9487720534559014E-2</v>
      </c>
      <c r="X52" s="299">
        <f t="shared" si="4"/>
        <v>2.9623458172270269E-2</v>
      </c>
      <c r="Y52" s="299">
        <f t="shared" si="4"/>
        <v>2.9599771622950584E-2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4.2196256490257877E-2</v>
      </c>
      <c r="Q53" s="233">
        <f t="shared" si="5"/>
        <v>4.2196256490257891E-2</v>
      </c>
      <c r="R53" s="233">
        <f t="shared" si="5"/>
        <v>4.2196256490257884E-2</v>
      </c>
      <c r="S53" s="233">
        <f t="shared" si="5"/>
        <v>4.2196256490257884E-2</v>
      </c>
      <c r="T53" s="233">
        <f t="shared" si="5"/>
        <v>4.0795164114223771E-2</v>
      </c>
      <c r="U53" s="233">
        <f t="shared" si="5"/>
        <v>4.0584303358028082E-2</v>
      </c>
      <c r="V53" s="233">
        <f t="shared" si="5"/>
        <v>4.0117400911737454E-2</v>
      </c>
      <c r="W53" s="233">
        <f t="shared" si="5"/>
        <v>4.0103299927000263E-2</v>
      </c>
      <c r="X53" s="233">
        <f t="shared" si="5"/>
        <v>4.0287903114287572E-2</v>
      </c>
      <c r="Y53" s="233">
        <f t="shared" si="5"/>
        <v>4.0255689407212802E-2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5.2124787429142103E-2</v>
      </c>
      <c r="Q54" s="233">
        <f t="shared" si="6"/>
        <v>5.2124787429142096E-2</v>
      </c>
      <c r="R54" s="233">
        <f t="shared" si="6"/>
        <v>5.2124787429142089E-2</v>
      </c>
      <c r="S54" s="233">
        <f t="shared" si="6"/>
        <v>5.2124787429142082E-2</v>
      </c>
      <c r="T54" s="233">
        <f t="shared" si="6"/>
        <v>5.0394026258747011E-2</v>
      </c>
      <c r="U54" s="233">
        <f t="shared" si="6"/>
        <v>5.0133551206975858E-2</v>
      </c>
      <c r="V54" s="233">
        <f t="shared" si="6"/>
        <v>4.9556789361558044E-2</v>
      </c>
      <c r="W54" s="233">
        <f t="shared" si="6"/>
        <v>4.9539370498059163E-2</v>
      </c>
      <c r="X54" s="233">
        <f t="shared" si="6"/>
        <v>4.9767409729414076E-2</v>
      </c>
      <c r="Y54" s="233">
        <f t="shared" si="6"/>
        <v>4.9727616326556978E-2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3.2267725551373666E-2</v>
      </c>
      <c r="Q55" s="233">
        <f t="shared" si="7"/>
        <v>3.226772555137368E-2</v>
      </c>
      <c r="R55" s="233">
        <f t="shared" si="7"/>
        <v>3.2267725551373673E-2</v>
      </c>
      <c r="S55" s="233">
        <f t="shared" si="7"/>
        <v>3.2267725551373687E-2</v>
      </c>
      <c r="T55" s="233">
        <f t="shared" si="7"/>
        <v>3.1196301969700524E-2</v>
      </c>
      <c r="U55" s="233">
        <f t="shared" si="7"/>
        <v>3.1035055509080291E-2</v>
      </c>
      <c r="V55" s="233">
        <f t="shared" si="7"/>
        <v>3.0678012461916874E-2</v>
      </c>
      <c r="W55" s="233">
        <f t="shared" si="7"/>
        <v>3.0667229355941378E-2</v>
      </c>
      <c r="X55" s="233">
        <f t="shared" si="7"/>
        <v>3.0808396499161086E-2</v>
      </c>
      <c r="Y55" s="233">
        <f t="shared" si="7"/>
        <v>3.0783762487868609E-2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0</v>
      </c>
      <c r="C56" s="300">
        <f t="shared" si="8"/>
        <v>0</v>
      </c>
      <c r="D56" s="300">
        <f t="shared" si="8"/>
        <v>0</v>
      </c>
      <c r="E56" s="300">
        <f t="shared" si="8"/>
        <v>0</v>
      </c>
      <c r="F56" s="300">
        <f t="shared" si="8"/>
        <v>0</v>
      </c>
      <c r="G56" s="300">
        <f t="shared" si="8"/>
        <v>0</v>
      </c>
      <c r="H56" s="300">
        <f t="shared" si="8"/>
        <v>0</v>
      </c>
      <c r="I56" s="300">
        <f t="shared" si="8"/>
        <v>0</v>
      </c>
      <c r="J56" s="300">
        <f t="shared" si="8"/>
        <v>0</v>
      </c>
      <c r="K56" s="300">
        <f t="shared" si="8"/>
        <v>0</v>
      </c>
      <c r="L56" s="300">
        <f t="shared" si="8"/>
        <v>0</v>
      </c>
      <c r="M56" s="300">
        <f t="shared" si="8"/>
        <v>0</v>
      </c>
      <c r="N56" s="300">
        <f t="shared" si="8"/>
        <v>0</v>
      </c>
      <c r="O56" s="300">
        <f t="shared" si="8"/>
        <v>0</v>
      </c>
      <c r="P56" s="300">
        <f t="shared" si="8"/>
        <v>3.3508791918734203E-2</v>
      </c>
      <c r="Q56" s="300">
        <f t="shared" si="8"/>
        <v>3.3508791918734203E-2</v>
      </c>
      <c r="R56" s="300">
        <f t="shared" si="8"/>
        <v>3.3508791918734196E-2</v>
      </c>
      <c r="S56" s="300">
        <f t="shared" si="8"/>
        <v>3.3508791918734203E-2</v>
      </c>
      <c r="T56" s="300">
        <f t="shared" si="8"/>
        <v>3.2382050778519016E-2</v>
      </c>
      <c r="U56" s="300">
        <f t="shared" si="8"/>
        <v>3.2181254406596117E-2</v>
      </c>
      <c r="V56" s="300">
        <f t="shared" si="8"/>
        <v>3.1836848312648984E-2</v>
      </c>
      <c r="W56" s="300">
        <f t="shared" si="8"/>
        <v>3.1825059855998407E-2</v>
      </c>
      <c r="X56" s="300">
        <f t="shared" si="8"/>
        <v>3.1931704153458557E-2</v>
      </c>
      <c r="Y56" s="300">
        <f t="shared" si="8"/>
        <v>3.1931809121950955E-2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</v>
      </c>
      <c r="C57" s="301">
        <f t="shared" si="9"/>
        <v>0</v>
      </c>
      <c r="D57" s="301">
        <f t="shared" si="9"/>
        <v>0</v>
      </c>
      <c r="E57" s="301">
        <f t="shared" si="9"/>
        <v>0</v>
      </c>
      <c r="F57" s="301">
        <f t="shared" si="9"/>
        <v>0</v>
      </c>
      <c r="G57" s="301">
        <f t="shared" si="9"/>
        <v>0</v>
      </c>
      <c r="H57" s="301">
        <f t="shared" si="9"/>
        <v>0</v>
      </c>
      <c r="I57" s="301">
        <f t="shared" si="9"/>
        <v>0</v>
      </c>
      <c r="J57" s="301">
        <f t="shared" si="9"/>
        <v>0</v>
      </c>
      <c r="K57" s="301">
        <f t="shared" si="9"/>
        <v>0</v>
      </c>
      <c r="L57" s="301">
        <f t="shared" si="9"/>
        <v>0</v>
      </c>
      <c r="M57" s="301">
        <f t="shared" si="9"/>
        <v>0</v>
      </c>
      <c r="N57" s="301">
        <f t="shared" si="9"/>
        <v>0</v>
      </c>
      <c r="O57" s="301">
        <f t="shared" si="9"/>
        <v>0</v>
      </c>
      <c r="P57" s="301">
        <f t="shared" si="9"/>
        <v>0.21718661428809199</v>
      </c>
      <c r="Q57" s="301">
        <f t="shared" si="9"/>
        <v>0.21718661428809208</v>
      </c>
      <c r="R57" s="301">
        <f t="shared" si="9"/>
        <v>0.21718661428809205</v>
      </c>
      <c r="S57" s="301">
        <f t="shared" si="9"/>
        <v>0.21718661428809194</v>
      </c>
      <c r="T57" s="301">
        <f t="shared" si="9"/>
        <v>0.20546031477521701</v>
      </c>
      <c r="U57" s="301">
        <f t="shared" si="9"/>
        <v>0.20380751193009231</v>
      </c>
      <c r="V57" s="301">
        <f t="shared" si="9"/>
        <v>0.20047364953121113</v>
      </c>
      <c r="W57" s="301">
        <f t="shared" si="9"/>
        <v>0.20036678802608651</v>
      </c>
      <c r="X57" s="301">
        <f t="shared" si="9"/>
        <v>0.2016473395900476</v>
      </c>
      <c r="Y57" s="301">
        <f t="shared" si="9"/>
        <v>0.20141384195472206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7.368349614902338E-4</v>
      </c>
      <c r="U58" s="302">
        <f t="shared" si="10"/>
        <v>1.1300926711843861E-3</v>
      </c>
      <c r="V58" s="302">
        <f t="shared" si="10"/>
        <v>2.3463260422929471E-3</v>
      </c>
      <c r="W58" s="302">
        <f t="shared" si="10"/>
        <v>2.3991173954391954E-3</v>
      </c>
      <c r="X58" s="302">
        <f t="shared" si="10"/>
        <v>1.844488443852787E-3</v>
      </c>
      <c r="Y58" s="302">
        <f t="shared" si="10"/>
        <v>1.9370387524821023E-3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0.21718661428809199</v>
      </c>
      <c r="Q59" s="302">
        <f t="shared" si="11"/>
        <v>0.21718661428809208</v>
      </c>
      <c r="R59" s="302">
        <f t="shared" si="11"/>
        <v>0.21718661428809205</v>
      </c>
      <c r="S59" s="302">
        <f t="shared" si="11"/>
        <v>0.21718661428809194</v>
      </c>
      <c r="T59" s="302">
        <f t="shared" si="11"/>
        <v>0.20472347981372677</v>
      </c>
      <c r="U59" s="302">
        <f t="shared" si="11"/>
        <v>0.20267741925890792</v>
      </c>
      <c r="V59" s="302">
        <f t="shared" si="11"/>
        <v>0.19812732348891818</v>
      </c>
      <c r="W59" s="302">
        <f t="shared" si="11"/>
        <v>0.19796767063064735</v>
      </c>
      <c r="X59" s="302">
        <f t="shared" si="11"/>
        <v>0.19980285114619481</v>
      </c>
      <c r="Y59" s="302">
        <f t="shared" si="11"/>
        <v>0.19947680320223993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</v>
      </c>
      <c r="C60" s="301">
        <f t="shared" si="12"/>
        <v>0</v>
      </c>
      <c r="D60" s="301">
        <f t="shared" si="12"/>
        <v>0</v>
      </c>
      <c r="E60" s="301">
        <f t="shared" si="12"/>
        <v>0</v>
      </c>
      <c r="F60" s="301">
        <f t="shared" si="12"/>
        <v>0</v>
      </c>
      <c r="G60" s="301">
        <f t="shared" si="12"/>
        <v>0</v>
      </c>
      <c r="H60" s="301">
        <f t="shared" si="12"/>
        <v>0</v>
      </c>
      <c r="I60" s="301">
        <f t="shared" si="12"/>
        <v>0</v>
      </c>
      <c r="J60" s="301">
        <f t="shared" si="12"/>
        <v>0</v>
      </c>
      <c r="K60" s="301">
        <f t="shared" si="12"/>
        <v>0</v>
      </c>
      <c r="L60" s="301">
        <f t="shared" si="12"/>
        <v>0</v>
      </c>
      <c r="M60" s="301">
        <f t="shared" si="12"/>
        <v>0</v>
      </c>
      <c r="N60" s="301">
        <f t="shared" si="12"/>
        <v>0</v>
      </c>
      <c r="O60" s="301">
        <f t="shared" si="12"/>
        <v>0</v>
      </c>
      <c r="P60" s="301">
        <f t="shared" si="12"/>
        <v>3.1647192367693422E-2</v>
      </c>
      <c r="Q60" s="301">
        <f t="shared" si="12"/>
        <v>3.1647192367693415E-2</v>
      </c>
      <c r="R60" s="301">
        <f t="shared" si="12"/>
        <v>3.1647192367693415E-2</v>
      </c>
      <c r="S60" s="301">
        <f t="shared" si="12"/>
        <v>3.1647192367693422E-2</v>
      </c>
      <c r="T60" s="301">
        <f t="shared" si="12"/>
        <v>3.0596373085667837E-2</v>
      </c>
      <c r="U60" s="301">
        <f t="shared" si="12"/>
        <v>3.0438227518521068E-2</v>
      </c>
      <c r="V60" s="301">
        <f t="shared" si="12"/>
        <v>3.0088050683803096E-2</v>
      </c>
      <c r="W60" s="301">
        <f t="shared" si="12"/>
        <v>3.0077474945250218E-2</v>
      </c>
      <c r="X60" s="301">
        <f t="shared" si="12"/>
        <v>3.0215927335715691E-2</v>
      </c>
      <c r="Y60" s="301">
        <f t="shared" si="12"/>
        <v>3.0191767055409616E-2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3.1647192367693422E-2</v>
      </c>
      <c r="Q62" s="302">
        <f t="shared" si="14"/>
        <v>3.1647192367693415E-2</v>
      </c>
      <c r="R62" s="302">
        <f t="shared" si="14"/>
        <v>3.1647192367693415E-2</v>
      </c>
      <c r="S62" s="302">
        <f t="shared" si="14"/>
        <v>3.1647192367693422E-2</v>
      </c>
      <c r="T62" s="302">
        <f t="shared" si="14"/>
        <v>3.0596373085667837E-2</v>
      </c>
      <c r="U62" s="302">
        <f t="shared" si="14"/>
        <v>3.0438227518521068E-2</v>
      </c>
      <c r="V62" s="302">
        <f t="shared" si="14"/>
        <v>3.0088050683803096E-2</v>
      </c>
      <c r="W62" s="302">
        <f t="shared" si="14"/>
        <v>3.0077474945250218E-2</v>
      </c>
      <c r="X62" s="302">
        <f t="shared" si="14"/>
        <v>3.0215927335715691E-2</v>
      </c>
      <c r="Y62" s="302">
        <f t="shared" si="14"/>
        <v>3.0191767055409616E-2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</v>
      </c>
      <c r="C63" s="301">
        <f t="shared" si="15"/>
        <v>0</v>
      </c>
      <c r="D63" s="301">
        <f t="shared" si="15"/>
        <v>0</v>
      </c>
      <c r="E63" s="301">
        <f t="shared" si="15"/>
        <v>0</v>
      </c>
      <c r="F63" s="301">
        <f t="shared" si="15"/>
        <v>0</v>
      </c>
      <c r="G63" s="301">
        <f t="shared" si="15"/>
        <v>0</v>
      </c>
      <c r="H63" s="301">
        <f t="shared" si="15"/>
        <v>0</v>
      </c>
      <c r="I63" s="301">
        <f t="shared" si="15"/>
        <v>0</v>
      </c>
      <c r="J63" s="301">
        <f t="shared" si="15"/>
        <v>0</v>
      </c>
      <c r="K63" s="301">
        <f t="shared" si="15"/>
        <v>0</v>
      </c>
      <c r="L63" s="301">
        <f t="shared" si="15"/>
        <v>0</v>
      </c>
      <c r="M63" s="301">
        <f t="shared" si="15"/>
        <v>0</v>
      </c>
      <c r="N63" s="301">
        <f t="shared" si="15"/>
        <v>0</v>
      </c>
      <c r="O63" s="301">
        <f t="shared" si="15"/>
        <v>0</v>
      </c>
      <c r="P63" s="301">
        <f t="shared" si="15"/>
        <v>0.31026659184013144</v>
      </c>
      <c r="Q63" s="301">
        <f t="shared" si="15"/>
        <v>0.31026659184013144</v>
      </c>
      <c r="R63" s="301">
        <f t="shared" si="15"/>
        <v>0.31026659184013156</v>
      </c>
      <c r="S63" s="301">
        <f t="shared" si="15"/>
        <v>0.31026659184013156</v>
      </c>
      <c r="T63" s="301">
        <f t="shared" si="15"/>
        <v>0.29351473539316697</v>
      </c>
      <c r="U63" s="301">
        <f t="shared" si="15"/>
        <v>0.29115358847156042</v>
      </c>
      <c r="V63" s="301">
        <f t="shared" si="15"/>
        <v>0.28639092790173032</v>
      </c>
      <c r="W63" s="301">
        <f t="shared" si="15"/>
        <v>0.28623826860869517</v>
      </c>
      <c r="X63" s="301">
        <f t="shared" si="15"/>
        <v>0.28806762798578234</v>
      </c>
      <c r="Y63" s="301">
        <f t="shared" si="15"/>
        <v>0.28773405993531703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1.0526213735574776E-3</v>
      </c>
      <c r="U64" s="302">
        <f t="shared" si="16"/>
        <v>1.6144181016919795E-3</v>
      </c>
      <c r="V64" s="302">
        <f t="shared" si="16"/>
        <v>3.3518943461327815E-3</v>
      </c>
      <c r="W64" s="302">
        <f t="shared" si="16"/>
        <v>3.4273105649131356E-3</v>
      </c>
      <c r="X64" s="302">
        <f t="shared" si="16"/>
        <v>2.6349834912182666E-3</v>
      </c>
      <c r="Y64" s="302">
        <f t="shared" si="16"/>
        <v>2.7671982178315742E-3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0.31026659184013144</v>
      </c>
      <c r="Q65" s="302">
        <f t="shared" si="17"/>
        <v>0.31026659184013144</v>
      </c>
      <c r="R65" s="302">
        <f t="shared" si="17"/>
        <v>0.31026659184013156</v>
      </c>
      <c r="S65" s="302">
        <f t="shared" si="17"/>
        <v>0.31026659184013156</v>
      </c>
      <c r="T65" s="302">
        <f t="shared" si="17"/>
        <v>0.29246211401960953</v>
      </c>
      <c r="U65" s="302">
        <f t="shared" si="17"/>
        <v>0.28953917036986848</v>
      </c>
      <c r="V65" s="302">
        <f t="shared" si="17"/>
        <v>0.28303903355559756</v>
      </c>
      <c r="W65" s="302">
        <f t="shared" si="17"/>
        <v>0.28281095804378198</v>
      </c>
      <c r="X65" s="302">
        <f t="shared" si="17"/>
        <v>0.28543264449456413</v>
      </c>
      <c r="Y65" s="302">
        <f t="shared" si="17"/>
        <v>0.28496686171748542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4.4182796859187516E-2</v>
      </c>
      <c r="U66" s="301">
        <f t="shared" si="18"/>
        <v>5.0591478972040319E-2</v>
      </c>
      <c r="V66" s="301">
        <f t="shared" si="18"/>
        <v>6.3890372559910744E-2</v>
      </c>
      <c r="W66" s="301">
        <f t="shared" si="18"/>
        <v>6.4308397866795958E-2</v>
      </c>
      <c r="X66" s="301">
        <f t="shared" si="18"/>
        <v>5.9171107917625962E-2</v>
      </c>
      <c r="Y66" s="301">
        <f t="shared" si="18"/>
        <v>6.0073241533328145E-2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0.14892796408326314</v>
      </c>
      <c r="Q67" s="301">
        <f t="shared" si="19"/>
        <v>0.14892796408326314</v>
      </c>
      <c r="R67" s="301">
        <f t="shared" si="19"/>
        <v>0.14892796408326303</v>
      </c>
      <c r="S67" s="301">
        <f t="shared" si="19"/>
        <v>0.14892796408326314</v>
      </c>
      <c r="T67" s="301">
        <f t="shared" si="19"/>
        <v>0.1439829321678486</v>
      </c>
      <c r="U67" s="301">
        <f t="shared" si="19"/>
        <v>0.14323871773421673</v>
      </c>
      <c r="V67" s="301">
        <f t="shared" si="19"/>
        <v>0.14159082674730863</v>
      </c>
      <c r="W67" s="301">
        <f t="shared" si="19"/>
        <v>0.14154105856588328</v>
      </c>
      <c r="X67" s="301">
        <f t="shared" si="19"/>
        <v>0.14219259922689731</v>
      </c>
      <c r="Y67" s="301">
        <f t="shared" si="19"/>
        <v>0.14207890379016277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0.10084741684729896</v>
      </c>
      <c r="Q68" s="235">
        <f t="shared" si="20"/>
        <v>0.10084741684729898</v>
      </c>
      <c r="R68" s="235">
        <f t="shared" si="20"/>
        <v>0.10084741684729898</v>
      </c>
      <c r="S68" s="235">
        <f t="shared" si="20"/>
        <v>0.10084741684729899</v>
      </c>
      <c r="T68" s="235">
        <f t="shared" si="20"/>
        <v>9.749886039608617E-2</v>
      </c>
      <c r="U68" s="235">
        <f t="shared" si="20"/>
        <v>9.6994911364927078E-2</v>
      </c>
      <c r="V68" s="235">
        <f t="shared" si="20"/>
        <v>9.5879032622485469E-2</v>
      </c>
      <c r="W68" s="235">
        <f t="shared" si="20"/>
        <v>9.5845331815730822E-2</v>
      </c>
      <c r="X68" s="235">
        <f t="shared" si="20"/>
        <v>9.6286526275338818E-2</v>
      </c>
      <c r="Y68" s="235">
        <f t="shared" si="20"/>
        <v>9.6209536764520098E-2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0</v>
      </c>
      <c r="C72" s="322">
        <f t="shared" si="21"/>
        <v>0</v>
      </c>
      <c r="D72" s="322">
        <f t="shared" si="21"/>
        <v>0</v>
      </c>
      <c r="E72" s="322">
        <f t="shared" si="21"/>
        <v>0</v>
      </c>
      <c r="F72" s="322">
        <f t="shared" si="21"/>
        <v>0</v>
      </c>
      <c r="G72" s="322">
        <f t="shared" si="21"/>
        <v>0</v>
      </c>
      <c r="H72" s="322">
        <f t="shared" si="21"/>
        <v>0</v>
      </c>
      <c r="I72" s="322">
        <f t="shared" si="21"/>
        <v>0</v>
      </c>
      <c r="J72" s="322">
        <f t="shared" si="21"/>
        <v>0</v>
      </c>
      <c r="K72" s="322">
        <f t="shared" si="21"/>
        <v>0</v>
      </c>
      <c r="L72" s="322">
        <f t="shared" si="21"/>
        <v>0</v>
      </c>
      <c r="M72" s="322">
        <f t="shared" si="21"/>
        <v>0</v>
      </c>
      <c r="N72" s="322">
        <f t="shared" si="21"/>
        <v>0</v>
      </c>
      <c r="O72" s="322">
        <f t="shared" si="21"/>
        <v>0</v>
      </c>
      <c r="P72" s="322">
        <f t="shared" si="21"/>
        <v>24.818192207771883</v>
      </c>
      <c r="Q72" s="322">
        <f t="shared" si="21"/>
        <v>23.987117146307213</v>
      </c>
      <c r="R72" s="322">
        <f t="shared" si="21"/>
        <v>23.737952645081474</v>
      </c>
      <c r="S72" s="322">
        <f t="shared" si="21"/>
        <v>23.50039714937277</v>
      </c>
      <c r="T72" s="322">
        <f t="shared" si="21"/>
        <v>23.003544119985047</v>
      </c>
      <c r="U72" s="322">
        <f t="shared" si="21"/>
        <v>22.716965646440059</v>
      </c>
      <c r="V72" s="322">
        <f t="shared" si="21"/>
        <v>22.967783633906759</v>
      </c>
      <c r="W72" s="322">
        <f t="shared" si="21"/>
        <v>22.928936075544875</v>
      </c>
      <c r="X72" s="322">
        <f t="shared" si="21"/>
        <v>21.739299828770044</v>
      </c>
      <c r="Y72" s="322">
        <f t="shared" si="21"/>
        <v>20.779062437262578</v>
      </c>
      <c r="DA72" s="95"/>
    </row>
    <row r="73" spans="1:105" ht="12" customHeight="1" x14ac:dyDescent="0.25">
      <c r="A73" s="55" t="s">
        <v>91</v>
      </c>
      <c r="B73" s="334">
        <f>IF(B$6=0,0,B$6/MAE!B$5*1000)</f>
        <v>0</v>
      </c>
      <c r="C73" s="334">
        <f>IF(C$6=0,0,C$6/MAE!C$5*1000)</f>
        <v>0</v>
      </c>
      <c r="D73" s="334">
        <f>IF(D$6=0,0,D$6/MAE!D$5*1000)</f>
        <v>0</v>
      </c>
      <c r="E73" s="334">
        <f>IF(E$6=0,0,E$6/MAE!E$5*1000)</f>
        <v>0</v>
      </c>
      <c r="F73" s="334">
        <f>IF(F$6=0,0,F$6/MAE!F$5*1000)</f>
        <v>0</v>
      </c>
      <c r="G73" s="334">
        <f>IF(G$6=0,0,G$6/MAE!G$5*1000)</f>
        <v>0</v>
      </c>
      <c r="H73" s="334">
        <f>IF(H$6=0,0,H$6/MAE!H$5*1000)</f>
        <v>0</v>
      </c>
      <c r="I73" s="334">
        <f>IF(I$6=0,0,I$6/MAE!I$5*1000)</f>
        <v>0</v>
      </c>
      <c r="J73" s="334">
        <f>IF(J$6=0,0,J$6/MAE!J$5*1000)</f>
        <v>0</v>
      </c>
      <c r="K73" s="334">
        <f>IF(K$6=0,0,K$6/MAE!K$5*1000)</f>
        <v>0</v>
      </c>
      <c r="L73" s="334">
        <f>IF(L$6=0,0,L$6/MAE!L$5*1000)</f>
        <v>0</v>
      </c>
      <c r="M73" s="334">
        <f>IF(M$6=0,0,M$6/MAE!M$5*1000)</f>
        <v>0</v>
      </c>
      <c r="N73" s="334">
        <f>IF(N$6=0,0,N$6/MAE!N$5*1000)</f>
        <v>0</v>
      </c>
      <c r="O73" s="334">
        <f>IF(O$6=0,0,O$6/MAE!O$5*1000)</f>
        <v>0</v>
      </c>
      <c r="P73" s="334">
        <f>IF(P$6=0,0,P$6/MAE!P$5*1000)</f>
        <v>0.77002559119386926</v>
      </c>
      <c r="Q73" s="334">
        <f>IF(Q$6=0,0,Q$6/MAE!Q$5*1000)</f>
        <v>0.74424010850547195</v>
      </c>
      <c r="R73" s="334">
        <f>IF(R$6=0,0,R$6/MAE!R$5*1000)</f>
        <v>0.73650936644518616</v>
      </c>
      <c r="S73" s="334">
        <f>IF(S$6=0,0,S$6/MAE!S$5*1000)</f>
        <v>0.72913881304254302</v>
      </c>
      <c r="T73" s="334">
        <f>IF(T$6=0,0,T$6/MAE!T$5*1000)</f>
        <v>0.69002452763498368</v>
      </c>
      <c r="U73" s="334">
        <f>IF(U$6=0,0,U$6/MAE!U$5*1000)</f>
        <v>0.67790604791840081</v>
      </c>
      <c r="V73" s="334">
        <f>IF(V$6=0,0,V$6/MAE!V$5*1000)</f>
        <v>0.67750572359961736</v>
      </c>
      <c r="W73" s="334">
        <f>IF(W$6=0,0,W$6/MAE!W$5*1000)</f>
        <v>0.67612205915043544</v>
      </c>
      <c r="X73" s="334">
        <f>IF(X$6=0,0,X$6/MAE!X$5*1000)</f>
        <v>0.64399323917201201</v>
      </c>
      <c r="Y73" s="334">
        <f>IF(Y$6=0,0,Y$6/MAE!Y$5*1000)</f>
        <v>0.61505550268200349</v>
      </c>
      <c r="DA73" s="67"/>
    </row>
    <row r="74" spans="1:105" ht="12" customHeight="1" x14ac:dyDescent="0.25">
      <c r="A74" s="173" t="s">
        <v>92</v>
      </c>
      <c r="B74" s="335">
        <f>IF(B$7=0,0,B$7/MAE!B$5*1000)</f>
        <v>0</v>
      </c>
      <c r="C74" s="335">
        <f>IF(C$7=0,0,C$7/MAE!C$5*1000)</f>
        <v>0</v>
      </c>
      <c r="D74" s="335">
        <f>IF(D$7=0,0,D$7/MAE!D$5*1000)</f>
        <v>0</v>
      </c>
      <c r="E74" s="335">
        <f>IF(E$7=0,0,E$7/MAE!E$5*1000)</f>
        <v>0</v>
      </c>
      <c r="F74" s="335">
        <f>IF(F$7=0,0,F$7/MAE!F$5*1000)</f>
        <v>0</v>
      </c>
      <c r="G74" s="335">
        <f>IF(G$7=0,0,G$7/MAE!G$5*1000)</f>
        <v>0</v>
      </c>
      <c r="H74" s="335">
        <f>IF(H$7=0,0,H$7/MAE!H$5*1000)</f>
        <v>0</v>
      </c>
      <c r="I74" s="335">
        <f>IF(I$7=0,0,I$7/MAE!I$5*1000)</f>
        <v>0</v>
      </c>
      <c r="J74" s="335">
        <f>IF(J$7=0,0,J$7/MAE!J$5*1000)</f>
        <v>0</v>
      </c>
      <c r="K74" s="335">
        <f>IF(K$7=0,0,K$7/MAE!K$5*1000)</f>
        <v>0</v>
      </c>
      <c r="L74" s="335">
        <f>IF(L$7=0,0,L$7/MAE!L$5*1000)</f>
        <v>0</v>
      </c>
      <c r="M74" s="335">
        <f>IF(M$7=0,0,M$7/MAE!M$5*1000)</f>
        <v>0</v>
      </c>
      <c r="N74" s="335">
        <f>IF(N$7=0,0,N$7/MAE!N$5*1000)</f>
        <v>0</v>
      </c>
      <c r="O74" s="335">
        <f>IF(O$7=0,0,O$7/MAE!O$5*1000)</f>
        <v>0</v>
      </c>
      <c r="P74" s="335">
        <f>IF(P$7=0,0,P$7/MAE!P$5*1000)</f>
        <v>1.0472348040236619</v>
      </c>
      <c r="Q74" s="335">
        <f>IF(Q$7=0,0,Q$7/MAE!Q$5*1000)</f>
        <v>1.0121665475674417</v>
      </c>
      <c r="R74" s="335">
        <f>IF(R$7=0,0,R$7/MAE!R$5*1000)</f>
        <v>1.0016527383654534</v>
      </c>
      <c r="S74" s="335">
        <f>IF(S$7=0,0,S$7/MAE!S$5*1000)</f>
        <v>0.99162878573785851</v>
      </c>
      <c r="T74" s="335">
        <f>IF(T$7=0,0,T$7/MAE!T$5*1000)</f>
        <v>0.93843335758357771</v>
      </c>
      <c r="U74" s="335">
        <f>IF(U$7=0,0,U$7/MAE!U$5*1000)</f>
        <v>0.92195222516902564</v>
      </c>
      <c r="V74" s="335">
        <f>IF(V$7=0,0,V$7/MAE!V$5*1000)</f>
        <v>0.92140778409547974</v>
      </c>
      <c r="W74" s="335">
        <f>IF(W$7=0,0,W$7/MAE!W$5*1000)</f>
        <v>0.91952600044459243</v>
      </c>
      <c r="X74" s="335">
        <f>IF(X$7=0,0,X$7/MAE!X$5*1000)</f>
        <v>0.87583080527393653</v>
      </c>
      <c r="Y74" s="335">
        <f>IF(Y$7=0,0,Y$7/MAE!Y$5*1000)</f>
        <v>0.83647548364752489</v>
      </c>
      <c r="DA74" s="177"/>
    </row>
    <row r="75" spans="1:105" ht="12" customHeight="1" x14ac:dyDescent="0.25">
      <c r="A75" s="173" t="s">
        <v>93</v>
      </c>
      <c r="B75" s="335">
        <f>IF(B$8=0,0,B$8/MAE!B$5*1000)</f>
        <v>0</v>
      </c>
      <c r="C75" s="335">
        <f>IF(C$8=0,0,C$8/MAE!C$5*1000)</f>
        <v>0</v>
      </c>
      <c r="D75" s="335">
        <f>IF(D$8=0,0,D$8/MAE!D$5*1000)</f>
        <v>0</v>
      </c>
      <c r="E75" s="335">
        <f>IF(E$8=0,0,E$8/MAE!E$5*1000)</f>
        <v>0</v>
      </c>
      <c r="F75" s="335">
        <f>IF(F$8=0,0,F$8/MAE!F$5*1000)</f>
        <v>0</v>
      </c>
      <c r="G75" s="335">
        <f>IF(G$8=0,0,G$8/MAE!G$5*1000)</f>
        <v>0</v>
      </c>
      <c r="H75" s="335">
        <f>IF(H$8=0,0,H$8/MAE!H$5*1000)</f>
        <v>0</v>
      </c>
      <c r="I75" s="335">
        <f>IF(I$8=0,0,I$8/MAE!I$5*1000)</f>
        <v>0</v>
      </c>
      <c r="J75" s="335">
        <f>IF(J$8=0,0,J$8/MAE!J$5*1000)</f>
        <v>0</v>
      </c>
      <c r="K75" s="335">
        <f>IF(K$8=0,0,K$8/MAE!K$5*1000)</f>
        <v>0</v>
      </c>
      <c r="L75" s="335">
        <f>IF(L$8=0,0,L$8/MAE!L$5*1000)</f>
        <v>0</v>
      </c>
      <c r="M75" s="335">
        <f>IF(M$8=0,0,M$8/MAE!M$5*1000)</f>
        <v>0</v>
      </c>
      <c r="N75" s="335">
        <f>IF(N$8=0,0,N$8/MAE!N$5*1000)</f>
        <v>0</v>
      </c>
      <c r="O75" s="335">
        <f>IF(O$8=0,0,O$8/MAE!O$5*1000)</f>
        <v>0</v>
      </c>
      <c r="P75" s="335">
        <f>IF(P$8=0,0,P$8/MAE!P$5*1000)</f>
        <v>1.2936429932057005</v>
      </c>
      <c r="Q75" s="335">
        <f>IF(Q$8=0,0,Q$8/MAE!Q$5*1000)</f>
        <v>1.250323382289193</v>
      </c>
      <c r="R75" s="335">
        <f>IF(R$8=0,0,R$8/MAE!R$5*1000)</f>
        <v>1.2373357356279127</v>
      </c>
      <c r="S75" s="335">
        <f>IF(S$8=0,0,S$8/MAE!S$5*1000)</f>
        <v>1.2249532059114721</v>
      </c>
      <c r="T75" s="335">
        <f>IF(T$8=0,0,T$8/MAE!T$5*1000)</f>
        <v>1.1592412064267728</v>
      </c>
      <c r="U75" s="335">
        <f>IF(U$8=0,0,U$8/MAE!U$5*1000)</f>
        <v>1.1388821605029138</v>
      </c>
      <c r="V75" s="335">
        <f>IF(V$8=0,0,V$8/MAE!V$5*1000)</f>
        <v>1.1382096156473573</v>
      </c>
      <c r="W75" s="335">
        <f>IF(W$8=0,0,W$8/MAE!W$5*1000)</f>
        <v>1.1358850593727321</v>
      </c>
      <c r="X75" s="335">
        <f>IF(X$8=0,0,X$8/MAE!X$5*1000)</f>
        <v>1.0819086418089807</v>
      </c>
      <c r="Y75" s="335">
        <f>IF(Y$8=0,0,Y$8/MAE!Y$5*1000)</f>
        <v>1.0332932445057657</v>
      </c>
      <c r="DA75" s="177"/>
    </row>
    <row r="76" spans="1:105" ht="12" customHeight="1" x14ac:dyDescent="0.25">
      <c r="A76" s="173" t="s">
        <v>94</v>
      </c>
      <c r="B76" s="335">
        <f>IF(B$9=0,0,B$9/MAE!B$5*1000)</f>
        <v>0</v>
      </c>
      <c r="C76" s="335">
        <f>IF(C$9=0,0,C$9/MAE!C$5*1000)</f>
        <v>0</v>
      </c>
      <c r="D76" s="335">
        <f>IF(D$9=0,0,D$9/MAE!D$5*1000)</f>
        <v>0</v>
      </c>
      <c r="E76" s="335">
        <f>IF(E$9=0,0,E$9/MAE!E$5*1000)</f>
        <v>0</v>
      </c>
      <c r="F76" s="335">
        <f>IF(F$9=0,0,F$9/MAE!F$5*1000)</f>
        <v>0</v>
      </c>
      <c r="G76" s="335">
        <f>IF(G$9=0,0,G$9/MAE!G$5*1000)</f>
        <v>0</v>
      </c>
      <c r="H76" s="335">
        <f>IF(H$9=0,0,H$9/MAE!H$5*1000)</f>
        <v>0</v>
      </c>
      <c r="I76" s="335">
        <f>IF(I$9=0,0,I$9/MAE!I$5*1000)</f>
        <v>0</v>
      </c>
      <c r="J76" s="335">
        <f>IF(J$9=0,0,J$9/MAE!J$5*1000)</f>
        <v>0</v>
      </c>
      <c r="K76" s="335">
        <f>IF(K$9=0,0,K$9/MAE!K$5*1000)</f>
        <v>0</v>
      </c>
      <c r="L76" s="335">
        <f>IF(L$9=0,0,L$9/MAE!L$5*1000)</f>
        <v>0</v>
      </c>
      <c r="M76" s="335">
        <f>IF(M$9=0,0,M$9/MAE!M$5*1000)</f>
        <v>0</v>
      </c>
      <c r="N76" s="335">
        <f>IF(N$9=0,0,N$9/MAE!N$5*1000)</f>
        <v>0</v>
      </c>
      <c r="O76" s="335">
        <f>IF(O$9=0,0,O$9/MAE!O$5*1000)</f>
        <v>0</v>
      </c>
      <c r="P76" s="335">
        <f>IF(P$9=0,0,P$9/MAE!P$5*1000)</f>
        <v>0.80082661484162376</v>
      </c>
      <c r="Q76" s="335">
        <f>IF(Q$9=0,0,Q$9/MAE!Q$5*1000)</f>
        <v>0.77400971284569087</v>
      </c>
      <c r="R76" s="335">
        <f>IF(R$9=0,0,R$9/MAE!R$5*1000)</f>
        <v>0.76596974110299376</v>
      </c>
      <c r="S76" s="335">
        <f>IF(S$9=0,0,S$9/MAE!S$5*1000)</f>
        <v>0.75830436556424485</v>
      </c>
      <c r="T76" s="335">
        <f>IF(T$9=0,0,T$9/MAE!T$5*1000)</f>
        <v>0.71762550874038278</v>
      </c>
      <c r="U76" s="335">
        <f>IF(U$9=0,0,U$9/MAE!U$5*1000)</f>
        <v>0.70502228983513715</v>
      </c>
      <c r="V76" s="335">
        <f>IF(V$9=0,0,V$9/MAE!V$5*1000)</f>
        <v>0.70460595254360203</v>
      </c>
      <c r="W76" s="335">
        <f>IF(W$9=0,0,W$9/MAE!W$5*1000)</f>
        <v>0.70316694151645298</v>
      </c>
      <c r="X76" s="335">
        <f>IF(X$9=0,0,X$9/MAE!X$5*1000)</f>
        <v>0.66975296873889256</v>
      </c>
      <c r="Y76" s="335">
        <f>IF(Y$9=0,0,Y$9/MAE!Y$5*1000)</f>
        <v>0.63965772278928357</v>
      </c>
      <c r="DA76" s="177"/>
    </row>
    <row r="77" spans="1:105" ht="12" customHeight="1" x14ac:dyDescent="0.25">
      <c r="A77" s="56" t="s">
        <v>95</v>
      </c>
      <c r="B77" s="336">
        <f>IF(B$10=0,0,B$10/MAE!B$5*1000)</f>
        <v>0</v>
      </c>
      <c r="C77" s="336">
        <f>IF(C$10=0,0,C$10/MAE!C$5*1000)</f>
        <v>0</v>
      </c>
      <c r="D77" s="336">
        <f>IF(D$10=0,0,D$10/MAE!D$5*1000)</f>
        <v>0</v>
      </c>
      <c r="E77" s="336">
        <f>IF(E$10=0,0,E$10/MAE!E$5*1000)</f>
        <v>0</v>
      </c>
      <c r="F77" s="336">
        <f>IF(F$10=0,0,F$10/MAE!F$5*1000)</f>
        <v>0</v>
      </c>
      <c r="G77" s="336">
        <f>IF(G$10=0,0,G$10/MAE!G$5*1000)</f>
        <v>0</v>
      </c>
      <c r="H77" s="336">
        <f>IF(H$10=0,0,H$10/MAE!H$5*1000)</f>
        <v>0</v>
      </c>
      <c r="I77" s="336">
        <f>IF(I$10=0,0,I$10/MAE!I$5*1000)</f>
        <v>0</v>
      </c>
      <c r="J77" s="336">
        <f>IF(J$10=0,0,J$10/MAE!J$5*1000)</f>
        <v>0</v>
      </c>
      <c r="K77" s="336">
        <f>IF(K$10=0,0,K$10/MAE!K$5*1000)</f>
        <v>0</v>
      </c>
      <c r="L77" s="336">
        <f>IF(L$10=0,0,L$10/MAE!L$5*1000)</f>
        <v>0</v>
      </c>
      <c r="M77" s="336">
        <f>IF(M$10=0,0,M$10/MAE!M$5*1000)</f>
        <v>0</v>
      </c>
      <c r="N77" s="336">
        <f>IF(N$10=0,0,N$10/MAE!N$5*1000)</f>
        <v>0</v>
      </c>
      <c r="O77" s="336">
        <f>IF(O$10=0,0,O$10/MAE!O$5*1000)</f>
        <v>0</v>
      </c>
      <c r="P77" s="336">
        <f>IF(P$10=0,0,P$10/MAE!P$5*1000)</f>
        <v>0.8316276384893786</v>
      </c>
      <c r="Q77" s="336">
        <f>IF(Q$10=0,0,Q$10/MAE!Q$5*1000)</f>
        <v>0.80377931718590967</v>
      </c>
      <c r="R77" s="336">
        <f>IF(R$10=0,0,R$10/MAE!R$5*1000)</f>
        <v>0.79543011576080114</v>
      </c>
      <c r="S77" s="336">
        <f>IF(S$10=0,0,S$10/MAE!S$5*1000)</f>
        <v>0.78746991808594646</v>
      </c>
      <c r="T77" s="336">
        <f>IF(T$10=0,0,T$10/MAE!T$5*1000)</f>
        <v>0.74490193377925873</v>
      </c>
      <c r="U77" s="336">
        <f>IF(U$10=0,0,U$10/MAE!U$5*1000)</f>
        <v>0.73106045081399151</v>
      </c>
      <c r="V77" s="336">
        <f>IF(V$10=0,0,V$10/MAE!V$5*1000)</f>
        <v>0.73122184363043141</v>
      </c>
      <c r="W77" s="336">
        <f>IF(W$10=0,0,W$10/MAE!W$5*1000)</f>
        <v>0.72971476303857674</v>
      </c>
      <c r="X77" s="336">
        <f>IF(X$10=0,0,X$10/MAE!X$5*1000)</f>
        <v>0.69417289063561771</v>
      </c>
      <c r="Y77" s="336">
        <f>IF(Y$10=0,0,Y$10/MAE!Y$5*1000)</f>
        <v>0.6635130554797698</v>
      </c>
      <c r="DA77" s="68"/>
    </row>
    <row r="78" spans="1:105" ht="12" customHeight="1" x14ac:dyDescent="0.25">
      <c r="A78" s="174" t="s">
        <v>2555</v>
      </c>
      <c r="B78" s="349">
        <f>IF(B$16=0,0,B$16/MAE!B$5*1000)</f>
        <v>0</v>
      </c>
      <c r="C78" s="349">
        <f>IF(C$16=0,0,C$16/MAE!C$5*1000)</f>
        <v>0</v>
      </c>
      <c r="D78" s="349">
        <f>IF(D$16=0,0,D$16/MAE!D$5*1000)</f>
        <v>0</v>
      </c>
      <c r="E78" s="349">
        <f>IF(E$16=0,0,E$16/MAE!E$5*1000)</f>
        <v>0</v>
      </c>
      <c r="F78" s="349">
        <f>IF(F$16=0,0,F$16/MAE!F$5*1000)</f>
        <v>0</v>
      </c>
      <c r="G78" s="349">
        <f>IF(G$16=0,0,G$16/MAE!G$5*1000)</f>
        <v>0</v>
      </c>
      <c r="H78" s="349">
        <f>IF(H$16=0,0,H$16/MAE!H$5*1000)</f>
        <v>0</v>
      </c>
      <c r="I78" s="349">
        <f>IF(I$16=0,0,I$16/MAE!I$5*1000)</f>
        <v>0</v>
      </c>
      <c r="J78" s="349">
        <f>IF(J$16=0,0,J$16/MAE!J$5*1000)</f>
        <v>0</v>
      </c>
      <c r="K78" s="349">
        <f>IF(K$16=0,0,K$16/MAE!K$5*1000)</f>
        <v>0</v>
      </c>
      <c r="L78" s="349">
        <f>IF(L$16=0,0,L$16/MAE!L$5*1000)</f>
        <v>0</v>
      </c>
      <c r="M78" s="349">
        <f>IF(M$16=0,0,M$16/MAE!M$5*1000)</f>
        <v>0</v>
      </c>
      <c r="N78" s="349">
        <f>IF(N$16=0,0,N$16/MAE!N$5*1000)</f>
        <v>0</v>
      </c>
      <c r="O78" s="349">
        <f>IF(O$16=0,0,O$16/MAE!O$5*1000)</f>
        <v>0</v>
      </c>
      <c r="P78" s="349">
        <f>IF(P$16=0,0,P$16/MAE!P$5*1000)</f>
        <v>5.390179138357083</v>
      </c>
      <c r="Q78" s="349">
        <f>IF(Q$16=0,0,Q$16/MAE!Q$5*1000)</f>
        <v>5.2096807595383039</v>
      </c>
      <c r="R78" s="349">
        <f>IF(R$16=0,0,R$16/MAE!R$5*1000)</f>
        <v>5.1555655651163041</v>
      </c>
      <c r="S78" s="349">
        <f>IF(S$16=0,0,S$16/MAE!S$5*1000)</f>
        <v>5.103971691297799</v>
      </c>
      <c r="T78" s="349">
        <f>IF(T$16=0,0,T$16/MAE!T$5*1000)</f>
        <v>4.726315415837723</v>
      </c>
      <c r="U78" s="349">
        <f>IF(U$16=0,0,U$16/MAE!U$5*1000)</f>
        <v>4.6298882470023281</v>
      </c>
      <c r="V78" s="349">
        <f>IF(V$16=0,0,V$16/MAE!V$5*1000)</f>
        <v>4.6044354067325104</v>
      </c>
      <c r="W78" s="349">
        <f>IF(W$16=0,0,W$16/MAE!W$5*1000)</f>
        <v>4.5941972743123873</v>
      </c>
      <c r="X78" s="349">
        <f>IF(X$16=0,0,X$16/MAE!X$5*1000)</f>
        <v>4.3836719750218585</v>
      </c>
      <c r="Y78" s="349">
        <f>IF(Y$16=0,0,Y$16/MAE!Y$5*1000)</f>
        <v>4.1851907977061078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0</v>
      </c>
      <c r="C79" s="349">
        <f>IF(C$24=0,0,C$24/MAE!C$5*1000)</f>
        <v>0</v>
      </c>
      <c r="D79" s="349">
        <f>IF(D$24=0,0,D$24/MAE!D$5*1000)</f>
        <v>0</v>
      </c>
      <c r="E79" s="349">
        <f>IF(E$24=0,0,E$24/MAE!E$5*1000)</f>
        <v>0</v>
      </c>
      <c r="F79" s="349">
        <f>IF(F$24=0,0,F$24/MAE!F$5*1000)</f>
        <v>0</v>
      </c>
      <c r="G79" s="349">
        <f>IF(G$24=0,0,G$24/MAE!G$5*1000)</f>
        <v>0</v>
      </c>
      <c r="H79" s="349">
        <f>IF(H$24=0,0,H$24/MAE!H$5*1000)</f>
        <v>0</v>
      </c>
      <c r="I79" s="349">
        <f>IF(I$24=0,0,I$24/MAE!I$5*1000)</f>
        <v>0</v>
      </c>
      <c r="J79" s="349">
        <f>IF(J$24=0,0,J$24/MAE!J$5*1000)</f>
        <v>0</v>
      </c>
      <c r="K79" s="349">
        <f>IF(K$24=0,0,K$24/MAE!K$5*1000)</f>
        <v>0</v>
      </c>
      <c r="L79" s="349">
        <f>IF(L$24=0,0,L$24/MAE!L$5*1000)</f>
        <v>0</v>
      </c>
      <c r="M79" s="349">
        <f>IF(M$24=0,0,M$24/MAE!M$5*1000)</f>
        <v>0</v>
      </c>
      <c r="N79" s="349">
        <f>IF(N$24=0,0,N$24/MAE!N$5*1000)</f>
        <v>0</v>
      </c>
      <c r="O79" s="349">
        <f>IF(O$24=0,0,O$24/MAE!O$5*1000)</f>
        <v>0</v>
      </c>
      <c r="P79" s="349">
        <f>IF(P$24=0,0,P$24/MAE!P$5*1000)</f>
        <v>0.78542610301774674</v>
      </c>
      <c r="Q79" s="349">
        <f>IF(Q$24=0,0,Q$24/MAE!Q$5*1000)</f>
        <v>0.75912491067558141</v>
      </c>
      <c r="R79" s="349">
        <f>IF(R$24=0,0,R$24/MAE!R$5*1000)</f>
        <v>0.75123955377409002</v>
      </c>
      <c r="S79" s="349">
        <f>IF(S$24=0,0,S$24/MAE!S$5*1000)</f>
        <v>0.74372158930339405</v>
      </c>
      <c r="T79" s="349">
        <f>IF(T$24=0,0,T$24/MAE!T$5*1000)</f>
        <v>0.7038250181876835</v>
      </c>
      <c r="U79" s="349">
        <f>IF(U$24=0,0,U$24/MAE!U$5*1000)</f>
        <v>0.69146416887676942</v>
      </c>
      <c r="V79" s="349">
        <f>IF(V$24=0,0,V$24/MAE!V$5*1000)</f>
        <v>0.69105583807160986</v>
      </c>
      <c r="W79" s="349">
        <f>IF(W$24=0,0,W$24/MAE!W$5*1000)</f>
        <v>0.68964450033344471</v>
      </c>
      <c r="X79" s="349">
        <f>IF(X$24=0,0,X$24/MAE!X$5*1000)</f>
        <v>0.65687310395545262</v>
      </c>
      <c r="Y79" s="349">
        <f>IF(Y$24=0,0,Y$24/MAE!Y$5*1000)</f>
        <v>0.6273566127356438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0</v>
      </c>
      <c r="C80" s="349">
        <f>IF(C$27=0,0,C$27/MAE!C$5*1000)</f>
        <v>0</v>
      </c>
      <c r="D80" s="349">
        <f>IF(D$27=0,0,D$27/MAE!D$5*1000)</f>
        <v>0</v>
      </c>
      <c r="E80" s="349">
        <f>IF(E$27=0,0,E$27/MAE!E$5*1000)</f>
        <v>0</v>
      </c>
      <c r="F80" s="349">
        <f>IF(F$27=0,0,F$27/MAE!F$5*1000)</f>
        <v>0</v>
      </c>
      <c r="G80" s="349">
        <f>IF(G$27=0,0,G$27/MAE!G$5*1000)</f>
        <v>0</v>
      </c>
      <c r="H80" s="349">
        <f>IF(H$27=0,0,H$27/MAE!H$5*1000)</f>
        <v>0</v>
      </c>
      <c r="I80" s="349">
        <f>IF(I$27=0,0,I$27/MAE!I$5*1000)</f>
        <v>0</v>
      </c>
      <c r="J80" s="349">
        <f>IF(J$27=0,0,J$27/MAE!J$5*1000)</f>
        <v>0</v>
      </c>
      <c r="K80" s="349">
        <f>IF(K$27=0,0,K$27/MAE!K$5*1000)</f>
        <v>0</v>
      </c>
      <c r="L80" s="349">
        <f>IF(L$27=0,0,L$27/MAE!L$5*1000)</f>
        <v>0</v>
      </c>
      <c r="M80" s="349">
        <f>IF(M$27=0,0,M$27/MAE!M$5*1000)</f>
        <v>0</v>
      </c>
      <c r="N80" s="349">
        <f>IF(N$27=0,0,N$27/MAE!N$5*1000)</f>
        <v>0</v>
      </c>
      <c r="O80" s="349">
        <f>IF(O$27=0,0,O$27/MAE!O$5*1000)</f>
        <v>0</v>
      </c>
      <c r="P80" s="349">
        <f>IF(P$27=0,0,P$27/MAE!P$5*1000)</f>
        <v>7.7002559119386902</v>
      </c>
      <c r="Q80" s="349">
        <f>IF(Q$27=0,0,Q$27/MAE!Q$5*1000)</f>
        <v>7.4424010850547173</v>
      </c>
      <c r="R80" s="349">
        <f>IF(R$27=0,0,R$27/MAE!R$5*1000)</f>
        <v>7.365093664451865</v>
      </c>
      <c r="S80" s="349">
        <f>IF(S$27=0,0,S$27/MAE!S$5*1000)</f>
        <v>7.2913881304254309</v>
      </c>
      <c r="T80" s="349">
        <f>IF(T$27=0,0,T$27/MAE!T$5*1000)</f>
        <v>6.7518791654824577</v>
      </c>
      <c r="U80" s="349">
        <f>IF(U$27=0,0,U$27/MAE!U$5*1000)</f>
        <v>6.6141260671461835</v>
      </c>
      <c r="V80" s="349">
        <f>IF(V$27=0,0,V$27/MAE!V$5*1000)</f>
        <v>6.5777648667607336</v>
      </c>
      <c r="W80" s="349">
        <f>IF(W$27=0,0,W$27/MAE!W$5*1000)</f>
        <v>6.5631389633034134</v>
      </c>
      <c r="X80" s="349">
        <f>IF(X$27=0,0,X$27/MAE!X$5*1000)</f>
        <v>6.2623885357455142</v>
      </c>
      <c r="Y80" s="349">
        <f>IF(Y$27=0,0,Y$27/MAE!Y$5*1000)</f>
        <v>5.9788439967230076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0</v>
      </c>
      <c r="C81" s="349">
        <f>IF(C$35=0,0,C$35/MAE!C$5*1000)</f>
        <v>0</v>
      </c>
      <c r="D81" s="349">
        <f>IF(D$35=0,0,D$35/MAE!D$5*1000)</f>
        <v>0</v>
      </c>
      <c r="E81" s="349">
        <f>IF(E$35=0,0,E$35/MAE!E$5*1000)</f>
        <v>0</v>
      </c>
      <c r="F81" s="349">
        <f>IF(F$35=0,0,F$35/MAE!F$5*1000)</f>
        <v>0</v>
      </c>
      <c r="G81" s="349">
        <f>IF(G$35=0,0,G$35/MAE!G$5*1000)</f>
        <v>0</v>
      </c>
      <c r="H81" s="349">
        <f>IF(H$35=0,0,H$35/MAE!H$5*1000)</f>
        <v>0</v>
      </c>
      <c r="I81" s="349">
        <f>IF(I$35=0,0,I$35/MAE!I$5*1000)</f>
        <v>0</v>
      </c>
      <c r="J81" s="349">
        <f>IF(J$35=0,0,J$35/MAE!J$5*1000)</f>
        <v>0</v>
      </c>
      <c r="K81" s="349">
        <f>IF(K$35=0,0,K$35/MAE!K$5*1000)</f>
        <v>0</v>
      </c>
      <c r="L81" s="349">
        <f>IF(L$35=0,0,L$35/MAE!L$5*1000)</f>
        <v>0</v>
      </c>
      <c r="M81" s="349">
        <f>IF(M$35=0,0,M$35/MAE!M$5*1000)</f>
        <v>0</v>
      </c>
      <c r="N81" s="349">
        <f>IF(N$35=0,0,N$35/MAE!N$5*1000)</f>
        <v>0</v>
      </c>
      <c r="O81" s="349">
        <f>IF(O$35=0,0,O$35/MAE!O$5*1000)</f>
        <v>0</v>
      </c>
      <c r="P81" s="349">
        <f>IF(P$35=0,0,P$35/MAE!P$5*1000)</f>
        <v>0</v>
      </c>
      <c r="Q81" s="349">
        <f>IF(Q$35=0,0,Q$35/MAE!Q$5*1000)</f>
        <v>0</v>
      </c>
      <c r="R81" s="349">
        <f>IF(R$35=0,0,R$35/MAE!R$5*1000)</f>
        <v>0</v>
      </c>
      <c r="S81" s="349">
        <f>IF(S$35=0,0,S$35/MAE!S$5*1000)</f>
        <v>0</v>
      </c>
      <c r="T81" s="349">
        <f>IF(T$35=0,0,T$35/MAE!T$5*1000)</f>
        <v>1.0163609168946572</v>
      </c>
      <c r="U81" s="349">
        <f>IF(U$35=0,0,U$35/MAE!U$5*1000)</f>
        <v>1.1492848898104342</v>
      </c>
      <c r="V81" s="349">
        <f>IF(V$35=0,0,V$35/MAE!V$5*1000)</f>
        <v>1.4674202532457232</v>
      </c>
      <c r="W81" s="349">
        <f>IF(W$35=0,0,W$35/MAE!W$5*1000)</f>
        <v>1.4745231438084707</v>
      </c>
      <c r="X81" s="349">
        <f>IF(X$35=0,0,X$35/MAE!X$5*1000)</f>
        <v>1.2863384562217806</v>
      </c>
      <c r="Y81" s="349">
        <f>IF(Y$35=0,0,Y$35/MAE!Y$5*1000)</f>
        <v>1.2482656366297813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0</v>
      </c>
      <c r="C82" s="349">
        <f>IF(C$46=0,0,C$46/MAE!C$5*1000)</f>
        <v>0</v>
      </c>
      <c r="D82" s="349">
        <f>IF(D$46=0,0,D$46/MAE!D$5*1000)</f>
        <v>0</v>
      </c>
      <c r="E82" s="349">
        <f>IF(E$46=0,0,E$46/MAE!E$5*1000)</f>
        <v>0</v>
      </c>
      <c r="F82" s="349">
        <f>IF(F$46=0,0,F$46/MAE!F$5*1000)</f>
        <v>0</v>
      </c>
      <c r="G82" s="349">
        <f>IF(G$46=0,0,G$46/MAE!G$5*1000)</f>
        <v>0</v>
      </c>
      <c r="H82" s="349">
        <f>IF(H$46=0,0,H$46/MAE!H$5*1000)</f>
        <v>0</v>
      </c>
      <c r="I82" s="349">
        <f>IF(I$46=0,0,I$46/MAE!I$5*1000)</f>
        <v>0</v>
      </c>
      <c r="J82" s="349">
        <f>IF(J$46=0,0,J$46/MAE!J$5*1000)</f>
        <v>0</v>
      </c>
      <c r="K82" s="349">
        <f>IF(K$46=0,0,K$46/MAE!K$5*1000)</f>
        <v>0</v>
      </c>
      <c r="L82" s="349">
        <f>IF(L$46=0,0,L$46/MAE!L$5*1000)</f>
        <v>0</v>
      </c>
      <c r="M82" s="349">
        <f>IF(M$46=0,0,M$46/MAE!M$5*1000)</f>
        <v>0</v>
      </c>
      <c r="N82" s="349">
        <f>IF(N$46=0,0,N$46/MAE!N$5*1000)</f>
        <v>0</v>
      </c>
      <c r="O82" s="349">
        <f>IF(O$46=0,0,O$46/MAE!O$5*1000)</f>
        <v>0</v>
      </c>
      <c r="P82" s="349">
        <f>IF(P$46=0,0,P$46/MAE!P$5*1000)</f>
        <v>3.6961228377305724</v>
      </c>
      <c r="Q82" s="349">
        <f>IF(Q$46=0,0,Q$46/MAE!Q$5*1000)</f>
        <v>3.5723525208262652</v>
      </c>
      <c r="R82" s="349">
        <f>IF(R$46=0,0,R$46/MAE!R$5*1000)</f>
        <v>3.5352449589368922</v>
      </c>
      <c r="S82" s="349">
        <f>IF(S$46=0,0,S$46/MAE!S$5*1000)</f>
        <v>3.4998663026042069</v>
      </c>
      <c r="T82" s="349">
        <f>IF(T$46=0,0,T$46/MAE!T$5*1000)</f>
        <v>3.3121177326479212</v>
      </c>
      <c r="U82" s="349">
        <f>IF(U$46=0,0,U$46/MAE!U$5*1000)</f>
        <v>3.2539490300083251</v>
      </c>
      <c r="V82" s="349">
        <f>IF(V$46=0,0,V$46/MAE!V$5*1000)</f>
        <v>3.2520274732781624</v>
      </c>
      <c r="W82" s="349">
        <f>IF(W$46=0,0,W$46/MAE!W$5*1000)</f>
        <v>3.2453858839220908</v>
      </c>
      <c r="X82" s="349">
        <f>IF(X$46=0,0,X$46/MAE!X$5*1000)</f>
        <v>3.0911675480256577</v>
      </c>
      <c r="Y82" s="349">
        <f>IF(Y$46=0,0,Y$46/MAE!Y$5*1000)</f>
        <v>2.952266412873616</v>
      </c>
      <c r="DA82" s="178"/>
    </row>
    <row r="83" spans="1:105" ht="12" customHeight="1" x14ac:dyDescent="0.25">
      <c r="A83" s="41" t="s">
        <v>2594</v>
      </c>
      <c r="B83" s="337">
        <f>IF(B$47=0,0,B$47/MAE!B$5*1000)</f>
        <v>0</v>
      </c>
      <c r="C83" s="337">
        <f>IF(C$47=0,0,C$47/MAE!C$5*1000)</f>
        <v>0</v>
      </c>
      <c r="D83" s="337">
        <f>IF(D$47=0,0,D$47/MAE!D$5*1000)</f>
        <v>0</v>
      </c>
      <c r="E83" s="337">
        <f>IF(E$47=0,0,E$47/MAE!E$5*1000)</f>
        <v>0</v>
      </c>
      <c r="F83" s="337">
        <f>IF(F$47=0,0,F$47/MAE!F$5*1000)</f>
        <v>0</v>
      </c>
      <c r="G83" s="337">
        <f>IF(G$47=0,0,G$47/MAE!G$5*1000)</f>
        <v>0</v>
      </c>
      <c r="H83" s="337">
        <f>IF(H$47=0,0,H$47/MAE!H$5*1000)</f>
        <v>0</v>
      </c>
      <c r="I83" s="337">
        <f>IF(I$47=0,0,I$47/MAE!I$5*1000)</f>
        <v>0</v>
      </c>
      <c r="J83" s="337">
        <f>IF(J$47=0,0,J$47/MAE!J$5*1000)</f>
        <v>0</v>
      </c>
      <c r="K83" s="337">
        <f>IF(K$47=0,0,K$47/MAE!K$5*1000)</f>
        <v>0</v>
      </c>
      <c r="L83" s="337">
        <f>IF(L$47=0,0,L$47/MAE!L$5*1000)</f>
        <v>0</v>
      </c>
      <c r="M83" s="337">
        <f>IF(M$47=0,0,M$47/MAE!M$5*1000)</f>
        <v>0</v>
      </c>
      <c r="N83" s="337">
        <f>IF(N$47=0,0,N$47/MAE!N$5*1000)</f>
        <v>0</v>
      </c>
      <c r="O83" s="337">
        <f>IF(O$47=0,0,O$47/MAE!O$5*1000)</f>
        <v>0</v>
      </c>
      <c r="P83" s="337">
        <f>IF(P$47=0,0,P$47/MAE!P$5*1000)</f>
        <v>2.5028505749735586</v>
      </c>
      <c r="Q83" s="337">
        <f>IF(Q$47=0,0,Q$47/MAE!Q$5*1000)</f>
        <v>2.419038801818636</v>
      </c>
      <c r="R83" s="337">
        <f>IF(R$47=0,0,R$47/MAE!R$5*1000)</f>
        <v>2.3939112054999745</v>
      </c>
      <c r="S83" s="337">
        <f>IF(S$47=0,0,S$47/MAE!S$5*1000)</f>
        <v>2.3699543473998723</v>
      </c>
      <c r="T83" s="337">
        <f>IF(T$47=0,0,T$47/MAE!T$5*1000)</f>
        <v>2.2428193367696321</v>
      </c>
      <c r="U83" s="337">
        <f>IF(U$47=0,0,U$47/MAE!U$5*1000)</f>
        <v>2.2034300693565463</v>
      </c>
      <c r="V83" s="337">
        <f>IF(V$47=0,0,V$47/MAE!V$5*1000)</f>
        <v>2.2021288763015341</v>
      </c>
      <c r="W83" s="337">
        <f>IF(W$47=0,0,W$47/MAE!W$5*1000)</f>
        <v>2.1976314863422792</v>
      </c>
      <c r="X83" s="337">
        <f>IF(X$47=0,0,X$47/MAE!X$5*1000)</f>
        <v>2.0932016641703366</v>
      </c>
      <c r="Y83" s="337">
        <f>IF(Y$47=0,0,Y$47/MAE!Y$5*1000)</f>
        <v>1.9991439714900729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MT: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5.5506981870711378</v>
      </c>
      <c r="Q5" s="223">
        <v>5.5028473406308693</v>
      </c>
      <c r="R5" s="223">
        <v>5.2157422619892584</v>
      </c>
      <c r="S5" s="223">
        <v>5.5677330884038732</v>
      </c>
      <c r="T5" s="223">
        <v>5.7875048188066804</v>
      </c>
      <c r="U5" s="223">
        <v>5.5628003512825517</v>
      </c>
      <c r="V5" s="223">
        <v>5.485162894120184</v>
      </c>
      <c r="W5" s="223">
        <v>5.7053723152656293</v>
      </c>
      <c r="X5" s="223">
        <v>5.9110700286615501</v>
      </c>
      <c r="Y5" s="223">
        <v>5.8775876221840218</v>
      </c>
      <c r="DA5" s="89" t="s">
        <v>2596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0.14422047590389139</v>
      </c>
      <c r="Q6" s="259">
        <v>0.14297719593920269</v>
      </c>
      <c r="R6" s="259">
        <v>0.1355175161510703</v>
      </c>
      <c r="S6" s="259">
        <v>0.1446630835713206</v>
      </c>
      <c r="T6" s="259">
        <v>0.14447653734271679</v>
      </c>
      <c r="U6" s="259">
        <v>0.13805696746193991</v>
      </c>
      <c r="V6" s="259">
        <v>0.13439423065150599</v>
      </c>
      <c r="W6" s="259">
        <v>0.13973514558448791</v>
      </c>
      <c r="X6" s="259">
        <v>0.14551474647551491</v>
      </c>
      <c r="Y6" s="259">
        <v>0.14455270349384269</v>
      </c>
      <c r="DA6" s="67" t="s">
        <v>2597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5.0929595008274833E-2</v>
      </c>
      <c r="Q7" s="224">
        <v>5.0490546775444872E-2</v>
      </c>
      <c r="R7" s="224">
        <v>4.7856257378465127E-2</v>
      </c>
      <c r="S7" s="224">
        <v>5.1085896179162281E-2</v>
      </c>
      <c r="T7" s="224">
        <v>5.102001979223756E-2</v>
      </c>
      <c r="U7" s="224">
        <v>4.8753031751141658E-2</v>
      </c>
      <c r="V7" s="224">
        <v>4.7459583638395073E-2</v>
      </c>
      <c r="W7" s="224">
        <v>4.9345658641307168E-2</v>
      </c>
      <c r="X7" s="224">
        <v>5.1386649914180439E-2</v>
      </c>
      <c r="Y7" s="224">
        <v>5.1046916882999969E-2</v>
      </c>
      <c r="DA7" s="177" t="s">
        <v>2598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0.33712282257474679</v>
      </c>
      <c r="Q8" s="224">
        <v>0.33421659134565412</v>
      </c>
      <c r="R8" s="224">
        <v>0.31677920397109832</v>
      </c>
      <c r="S8" s="224">
        <v>0.33815744089230371</v>
      </c>
      <c r="T8" s="224">
        <v>0.33772137943339209</v>
      </c>
      <c r="U8" s="224">
        <v>0.32271530276945481</v>
      </c>
      <c r="V8" s="224">
        <v>0.31415346601123478</v>
      </c>
      <c r="W8" s="224">
        <v>0.32663813093869187</v>
      </c>
      <c r="X8" s="224">
        <v>0.34014824698516088</v>
      </c>
      <c r="Y8" s="224">
        <v>0.33789942175152549</v>
      </c>
      <c r="DA8" s="177" t="s">
        <v>2599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0.14785164354068911</v>
      </c>
      <c r="Q9" s="224">
        <v>0.1465770604067177</v>
      </c>
      <c r="R9" s="224">
        <v>0.13892956160288891</v>
      </c>
      <c r="S9" s="224">
        <v>0.14830539513638311</v>
      </c>
      <c r="T9" s="224">
        <v>0.14811415206689149</v>
      </c>
      <c r="U9" s="224">
        <v>0.14153295094584081</v>
      </c>
      <c r="V9" s="224">
        <v>0.13777799414178379</v>
      </c>
      <c r="W9" s="224">
        <v>0.14325338205673299</v>
      </c>
      <c r="X9" s="224">
        <v>0.1491785011176148</v>
      </c>
      <c r="Y9" s="224">
        <v>0.14819223592118169</v>
      </c>
      <c r="DA9" s="177" t="s">
        <v>2600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0.2744443364798686</v>
      </c>
      <c r="Q10" s="260">
        <v>0.27207843702745588</v>
      </c>
      <c r="R10" s="260">
        <v>0.25788304031297993</v>
      </c>
      <c r="S10" s="260">
        <v>0.27528659668492739</v>
      </c>
      <c r="T10" s="260">
        <v>0.27480653903327212</v>
      </c>
      <c r="U10" s="260">
        <v>0.26230520335995627</v>
      </c>
      <c r="V10" s="260">
        <v>0.25555830707302662</v>
      </c>
      <c r="W10" s="260">
        <v>0.2657085249670218</v>
      </c>
      <c r="X10" s="260">
        <v>0.27632709953161327</v>
      </c>
      <c r="Y10" s="260">
        <v>0.27473915042616659</v>
      </c>
      <c r="DA10" s="68" t="s">
        <v>2601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1.394841880816682E-5</v>
      </c>
      <c r="U11" s="226">
        <v>6.1290899537995148E-5</v>
      </c>
      <c r="V11" s="226">
        <v>4.679447907588107E-5</v>
      </c>
      <c r="W11" s="226">
        <v>5.086058749404578E-5</v>
      </c>
      <c r="X11" s="226">
        <v>1.2226021608615191E-4</v>
      </c>
      <c r="Y11" s="226">
        <v>7.3506614718038161E-5</v>
      </c>
      <c r="DA11" s="69" t="s">
        <v>2602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0.2744443364798686</v>
      </c>
      <c r="Q15" s="226">
        <v>0.27207843702745588</v>
      </c>
      <c r="R15" s="226">
        <v>0.25788304031297993</v>
      </c>
      <c r="S15" s="226">
        <v>0.27528659668492739</v>
      </c>
      <c r="T15" s="226">
        <v>0.27479259061446393</v>
      </c>
      <c r="U15" s="226">
        <v>0.26224391246041828</v>
      </c>
      <c r="V15" s="226">
        <v>0.25551151259395072</v>
      </c>
      <c r="W15" s="226">
        <v>0.26565766437952781</v>
      </c>
      <c r="X15" s="226">
        <v>0.2762048393155272</v>
      </c>
      <c r="Y15" s="226">
        <v>0.27466564381144848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</v>
      </c>
      <c r="M16" s="261">
        <f t="shared" si="0"/>
        <v>0</v>
      </c>
      <c r="N16" s="261">
        <f t="shared" si="0"/>
        <v>0</v>
      </c>
      <c r="O16" s="261">
        <f t="shared" si="0"/>
        <v>0</v>
      </c>
      <c r="P16" s="261">
        <f t="shared" si="0"/>
        <v>1.3302940393634499</v>
      </c>
      <c r="Q16" s="261">
        <f t="shared" si="0"/>
        <v>1.3188259872999719</v>
      </c>
      <c r="R16" s="261">
        <f t="shared" si="0"/>
        <v>1.2500176749191041</v>
      </c>
      <c r="S16" s="261">
        <f t="shared" si="0"/>
        <v>1.334376665898048</v>
      </c>
      <c r="T16" s="261">
        <f t="shared" si="0"/>
        <v>1.3029615044584595</v>
      </c>
      <c r="U16" s="261">
        <f t="shared" si="0"/>
        <v>1.2409172683090193</v>
      </c>
      <c r="V16" s="261">
        <f t="shared" si="0"/>
        <v>1.2004228393622283</v>
      </c>
      <c r="W16" s="261">
        <f t="shared" si="0"/>
        <v>1.2478264268771784</v>
      </c>
      <c r="X16" s="261">
        <f t="shared" si="0"/>
        <v>1.3025532103413748</v>
      </c>
      <c r="Y16" s="261">
        <f t="shared" si="0"/>
        <v>1.2933530911692719</v>
      </c>
      <c r="DA16" s="70"/>
    </row>
    <row r="17" spans="1:105" ht="12" customHeight="1" x14ac:dyDescent="0.25">
      <c r="A17" s="169" t="s">
        <v>2556</v>
      </c>
      <c r="B17" s="351">
        <v>0</v>
      </c>
      <c r="C17" s="351">
        <v>0</v>
      </c>
      <c r="D17" s="351">
        <v>0</v>
      </c>
      <c r="E17" s="351">
        <v>0</v>
      </c>
      <c r="F17" s="351">
        <v>0</v>
      </c>
      <c r="G17" s="351">
        <v>0</v>
      </c>
      <c r="H17" s="351">
        <v>0</v>
      </c>
      <c r="I17" s="351">
        <v>0</v>
      </c>
      <c r="J17" s="351">
        <v>0</v>
      </c>
      <c r="K17" s="351">
        <v>0</v>
      </c>
      <c r="L17" s="351">
        <v>0</v>
      </c>
      <c r="M17" s="351">
        <v>0</v>
      </c>
      <c r="N17" s="351">
        <v>0</v>
      </c>
      <c r="O17" s="351">
        <v>0</v>
      </c>
      <c r="P17" s="351">
        <v>0</v>
      </c>
      <c r="Q17" s="351">
        <v>0</v>
      </c>
      <c r="R17" s="351">
        <v>0</v>
      </c>
      <c r="S17" s="351">
        <v>0</v>
      </c>
      <c r="T17" s="351">
        <v>3.6362375405424711E-3</v>
      </c>
      <c r="U17" s="351">
        <v>5.3477410570362642E-3</v>
      </c>
      <c r="V17" s="351">
        <v>1.0952002082563399E-2</v>
      </c>
      <c r="W17" s="351">
        <v>1.164730722532053E-2</v>
      </c>
      <c r="X17" s="351">
        <v>9.2641220534108552E-3</v>
      </c>
      <c r="Y17" s="351">
        <v>9.6844301614089183E-3</v>
      </c>
      <c r="DA17" s="170" t="s">
        <v>2607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3.5684138618698371E-3</v>
      </c>
      <c r="U19" s="230">
        <v>5.0507787927755827E-3</v>
      </c>
      <c r="V19" s="230">
        <v>1.0727984843607281E-2</v>
      </c>
      <c r="W19" s="230">
        <v>1.1403927765205209E-2</v>
      </c>
      <c r="X19" s="230">
        <v>8.6754234760226187E-3</v>
      </c>
      <c r="Y19" s="230">
        <v>9.3311505951370523E-3</v>
      </c>
      <c r="DA19" s="71" t="s">
        <v>2609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6.7823678672633613E-5</v>
      </c>
      <c r="U20" s="230">
        <v>2.9696226426068132E-4</v>
      </c>
      <c r="V20" s="230">
        <v>2.2401723895612959E-4</v>
      </c>
      <c r="W20" s="230">
        <v>2.4337946011531369E-4</v>
      </c>
      <c r="X20" s="230">
        <v>5.8869857738823664E-4</v>
      </c>
      <c r="Y20" s="230">
        <v>3.5327956627186579E-4</v>
      </c>
      <c r="DA20" s="71" t="s">
        <v>2610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2612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1.3302940393634499</v>
      </c>
      <c r="Q23" s="329">
        <v>1.3188259872999719</v>
      </c>
      <c r="R23" s="329">
        <v>1.2500176749191041</v>
      </c>
      <c r="S23" s="329">
        <v>1.334376665898048</v>
      </c>
      <c r="T23" s="329">
        <v>1.2993252669179169</v>
      </c>
      <c r="U23" s="329">
        <v>1.2355695272519831</v>
      </c>
      <c r="V23" s="329">
        <v>1.189470837279665</v>
      </c>
      <c r="W23" s="329">
        <v>1.2361791196518579</v>
      </c>
      <c r="X23" s="329">
        <v>1.293289088287964</v>
      </c>
      <c r="Y23" s="329">
        <v>1.2836686610078629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0</v>
      </c>
      <c r="C24" s="261">
        <f t="shared" si="1"/>
        <v>0</v>
      </c>
      <c r="D24" s="261">
        <f t="shared" si="1"/>
        <v>0</v>
      </c>
      <c r="E24" s="261">
        <f t="shared" si="1"/>
        <v>0</v>
      </c>
      <c r="F24" s="261">
        <f t="shared" si="1"/>
        <v>0</v>
      </c>
      <c r="G24" s="261">
        <f t="shared" si="1"/>
        <v>0</v>
      </c>
      <c r="H24" s="261">
        <f t="shared" si="1"/>
        <v>0</v>
      </c>
      <c r="I24" s="261">
        <f t="shared" si="1"/>
        <v>0</v>
      </c>
      <c r="J24" s="261">
        <f t="shared" si="1"/>
        <v>0</v>
      </c>
      <c r="K24" s="261">
        <f t="shared" si="1"/>
        <v>0</v>
      </c>
      <c r="L24" s="261">
        <f t="shared" si="1"/>
        <v>0</v>
      </c>
      <c r="M24" s="261">
        <f t="shared" si="1"/>
        <v>0</v>
      </c>
      <c r="N24" s="261">
        <f t="shared" si="1"/>
        <v>0</v>
      </c>
      <c r="O24" s="261">
        <f t="shared" si="1"/>
        <v>0</v>
      </c>
      <c r="P24" s="261">
        <f t="shared" si="1"/>
        <v>0.16615101063070031</v>
      </c>
      <c r="Q24" s="261">
        <f t="shared" si="1"/>
        <v>0.16471867433215981</v>
      </c>
      <c r="R24" s="261">
        <f t="shared" si="1"/>
        <v>0.1561246565409167</v>
      </c>
      <c r="S24" s="261">
        <f t="shared" si="1"/>
        <v>0.16666092235298069</v>
      </c>
      <c r="T24" s="261">
        <f t="shared" si="1"/>
        <v>0.16644600942735349</v>
      </c>
      <c r="U24" s="261">
        <f t="shared" si="1"/>
        <v>0.15905026331834571</v>
      </c>
      <c r="V24" s="261">
        <f t="shared" si="1"/>
        <v>0.1548305613730169</v>
      </c>
      <c r="W24" s="261">
        <f t="shared" si="1"/>
        <v>0.16098362950183739</v>
      </c>
      <c r="X24" s="261">
        <f t="shared" si="1"/>
        <v>0.16764209129838681</v>
      </c>
      <c r="Y24" s="261">
        <f t="shared" si="1"/>
        <v>0.16653375759838199</v>
      </c>
      <c r="DA24" s="70"/>
    </row>
    <row r="25" spans="1:105" ht="12" customHeight="1" x14ac:dyDescent="0.25">
      <c r="A25" s="169" t="s">
        <v>2566</v>
      </c>
      <c r="B25" s="352">
        <v>0</v>
      </c>
      <c r="C25" s="352">
        <v>0</v>
      </c>
      <c r="D25" s="352">
        <v>0</v>
      </c>
      <c r="E25" s="352">
        <v>0</v>
      </c>
      <c r="F25" s="352">
        <v>0</v>
      </c>
      <c r="G25" s="352">
        <v>0</v>
      </c>
      <c r="H25" s="352">
        <v>0</v>
      </c>
      <c r="I25" s="352">
        <v>0</v>
      </c>
      <c r="J25" s="352">
        <v>0</v>
      </c>
      <c r="K25" s="352">
        <v>0</v>
      </c>
      <c r="L25" s="352">
        <v>0</v>
      </c>
      <c r="M25" s="352">
        <v>0</v>
      </c>
      <c r="N25" s="352">
        <v>0</v>
      </c>
      <c r="O25" s="352">
        <v>0</v>
      </c>
      <c r="P25" s="352">
        <v>0</v>
      </c>
      <c r="Q25" s="352">
        <v>0</v>
      </c>
      <c r="R25" s="352">
        <v>0</v>
      </c>
      <c r="S25" s="352">
        <v>0</v>
      </c>
      <c r="T25" s="352">
        <v>0</v>
      </c>
      <c r="U25" s="352">
        <v>0</v>
      </c>
      <c r="V25" s="352">
        <v>0</v>
      </c>
      <c r="W25" s="352">
        <v>0</v>
      </c>
      <c r="X25" s="352">
        <v>0</v>
      </c>
      <c r="Y25" s="352">
        <v>0</v>
      </c>
      <c r="DA25" s="170" t="s">
        <v>2614</v>
      </c>
    </row>
    <row r="26" spans="1:105" ht="12" customHeight="1" x14ac:dyDescent="0.25">
      <c r="A26" s="61" t="s">
        <v>2568</v>
      </c>
      <c r="B26" s="263">
        <v>0</v>
      </c>
      <c r="C26" s="263">
        <v>0</v>
      </c>
      <c r="D26" s="263">
        <v>0</v>
      </c>
      <c r="E26" s="263">
        <v>0</v>
      </c>
      <c r="F26" s="263">
        <v>0</v>
      </c>
      <c r="G26" s="263">
        <v>0</v>
      </c>
      <c r="H26" s="263">
        <v>0</v>
      </c>
      <c r="I26" s="263">
        <v>0</v>
      </c>
      <c r="J26" s="263">
        <v>0</v>
      </c>
      <c r="K26" s="263">
        <v>0</v>
      </c>
      <c r="L26" s="263">
        <v>0</v>
      </c>
      <c r="M26" s="263">
        <v>0</v>
      </c>
      <c r="N26" s="263">
        <v>0</v>
      </c>
      <c r="O26" s="263">
        <v>0</v>
      </c>
      <c r="P26" s="263">
        <v>0.16615101063070031</v>
      </c>
      <c r="Q26" s="263">
        <v>0.16471867433215981</v>
      </c>
      <c r="R26" s="263">
        <v>0.1561246565409167</v>
      </c>
      <c r="S26" s="263">
        <v>0.16666092235298069</v>
      </c>
      <c r="T26" s="263">
        <v>0.16644600942735349</v>
      </c>
      <c r="U26" s="263">
        <v>0.15905026331834571</v>
      </c>
      <c r="V26" s="263">
        <v>0.1548305613730169</v>
      </c>
      <c r="W26" s="263">
        <v>0.16098362950183739</v>
      </c>
      <c r="X26" s="263">
        <v>0.16764209129838681</v>
      </c>
      <c r="Y26" s="263">
        <v>0.16653375759838199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0</v>
      </c>
      <c r="C27" s="261">
        <f t="shared" si="2"/>
        <v>0</v>
      </c>
      <c r="D27" s="261">
        <f t="shared" si="2"/>
        <v>0</v>
      </c>
      <c r="E27" s="261">
        <f t="shared" si="2"/>
        <v>0</v>
      </c>
      <c r="F27" s="261">
        <f t="shared" si="2"/>
        <v>0</v>
      </c>
      <c r="G27" s="261">
        <f t="shared" si="2"/>
        <v>0</v>
      </c>
      <c r="H27" s="261">
        <f t="shared" si="2"/>
        <v>0</v>
      </c>
      <c r="I27" s="261">
        <f t="shared" si="2"/>
        <v>0</v>
      </c>
      <c r="J27" s="261">
        <f t="shared" si="2"/>
        <v>0</v>
      </c>
      <c r="K27" s="261">
        <f t="shared" si="2"/>
        <v>0</v>
      </c>
      <c r="L27" s="261">
        <f t="shared" si="2"/>
        <v>0</v>
      </c>
      <c r="M27" s="261">
        <f t="shared" si="2"/>
        <v>0</v>
      </c>
      <c r="N27" s="261">
        <f t="shared" si="2"/>
        <v>0</v>
      </c>
      <c r="O27" s="261">
        <f t="shared" si="2"/>
        <v>0</v>
      </c>
      <c r="P27" s="261">
        <f t="shared" si="2"/>
        <v>1.628931476771571</v>
      </c>
      <c r="Q27" s="261">
        <f t="shared" si="2"/>
        <v>1.614888964040782</v>
      </c>
      <c r="R27" s="261">
        <f t="shared" si="2"/>
        <v>1.5306338876560459</v>
      </c>
      <c r="S27" s="261">
        <f t="shared" si="2"/>
        <v>1.6339306113037331</v>
      </c>
      <c r="T27" s="261">
        <f t="shared" si="2"/>
        <v>1.5954630666838276</v>
      </c>
      <c r="U27" s="261">
        <f t="shared" si="2"/>
        <v>1.5194905326232886</v>
      </c>
      <c r="V27" s="261">
        <f t="shared" si="2"/>
        <v>1.4699055175864035</v>
      </c>
      <c r="W27" s="261">
        <f t="shared" si="2"/>
        <v>1.5279507267883823</v>
      </c>
      <c r="X27" s="261">
        <f t="shared" si="2"/>
        <v>1.5949631147037251</v>
      </c>
      <c r="Y27" s="261">
        <f t="shared" si="2"/>
        <v>1.5836976626562502</v>
      </c>
      <c r="DA27" s="70"/>
    </row>
    <row r="28" spans="1:105" ht="12" customHeight="1" x14ac:dyDescent="0.25">
      <c r="A28" s="169" t="s">
        <v>2571</v>
      </c>
      <c r="B28" s="351">
        <v>0</v>
      </c>
      <c r="C28" s="351">
        <v>0</v>
      </c>
      <c r="D28" s="351">
        <v>0</v>
      </c>
      <c r="E28" s="351">
        <v>0</v>
      </c>
      <c r="F28" s="351">
        <v>0</v>
      </c>
      <c r="G28" s="351">
        <v>0</v>
      </c>
      <c r="H28" s="351">
        <v>0</v>
      </c>
      <c r="I28" s="351">
        <v>0</v>
      </c>
      <c r="J28" s="351">
        <v>0</v>
      </c>
      <c r="K28" s="351">
        <v>0</v>
      </c>
      <c r="L28" s="351">
        <v>0</v>
      </c>
      <c r="M28" s="351">
        <v>0</v>
      </c>
      <c r="N28" s="351">
        <v>0</v>
      </c>
      <c r="O28" s="351">
        <v>0</v>
      </c>
      <c r="P28" s="351">
        <v>0</v>
      </c>
      <c r="Q28" s="351">
        <v>0</v>
      </c>
      <c r="R28" s="351">
        <v>0</v>
      </c>
      <c r="S28" s="351">
        <v>0</v>
      </c>
      <c r="T28" s="351">
        <v>4.4525357639295564E-3</v>
      </c>
      <c r="U28" s="351">
        <v>6.5482543555546073E-3</v>
      </c>
      <c r="V28" s="351">
        <v>1.34106147949756E-2</v>
      </c>
      <c r="W28" s="351">
        <v>1.426200884733126E-2</v>
      </c>
      <c r="X28" s="351">
        <v>1.1343822922543909E-2</v>
      </c>
      <c r="Y28" s="351">
        <v>1.1858485911929281E-2</v>
      </c>
      <c r="DA28" s="170" t="s">
        <v>2616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4.3694863614732694E-3</v>
      </c>
      <c r="U30" s="230">
        <v>6.184627093194589E-3</v>
      </c>
      <c r="V30" s="230">
        <v>1.3136307971764009E-2</v>
      </c>
      <c r="W30" s="230">
        <v>1.3963993181883931E-2</v>
      </c>
      <c r="X30" s="230">
        <v>1.0622967521660351E-2</v>
      </c>
      <c r="Y30" s="230">
        <v>1.142589868792292E-2</v>
      </c>
      <c r="DA30" s="71" t="s">
        <v>2618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8.3049402456286054E-5</v>
      </c>
      <c r="U31" s="230">
        <v>3.6362726236001793E-4</v>
      </c>
      <c r="V31" s="230">
        <v>2.7430682321158732E-4</v>
      </c>
      <c r="W31" s="230">
        <v>2.9801566544732289E-4</v>
      </c>
      <c r="X31" s="230">
        <v>7.2085540088355493E-4</v>
      </c>
      <c r="Y31" s="230">
        <v>4.3258722400636642E-4</v>
      </c>
      <c r="DA31" s="71" t="s">
        <v>2619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2621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1.628931476771571</v>
      </c>
      <c r="Q34" s="329">
        <v>1.614888964040782</v>
      </c>
      <c r="R34" s="329">
        <v>1.5306338876560459</v>
      </c>
      <c r="S34" s="329">
        <v>1.6339306113037331</v>
      </c>
      <c r="T34" s="329">
        <v>1.5910105309198981</v>
      </c>
      <c r="U34" s="329">
        <v>1.512942278267734</v>
      </c>
      <c r="V34" s="329">
        <v>1.456494902791428</v>
      </c>
      <c r="W34" s="329">
        <v>1.513688717941051</v>
      </c>
      <c r="X34" s="329">
        <v>1.5836192917811811</v>
      </c>
      <c r="Y34" s="329">
        <v>1.5718391767443209</v>
      </c>
      <c r="DA34" s="72" t="s">
        <v>2622</v>
      </c>
    </row>
    <row r="35" spans="1:105" ht="12" customHeight="1" x14ac:dyDescent="0.25">
      <c r="A35" s="39" t="s">
        <v>2580</v>
      </c>
      <c r="B35" s="228">
        <v>0</v>
      </c>
      <c r="C35" s="228">
        <v>0</v>
      </c>
      <c r="D35" s="228">
        <v>0</v>
      </c>
      <c r="E35" s="228">
        <v>0</v>
      </c>
      <c r="F35" s="228">
        <v>0</v>
      </c>
      <c r="G35" s="228">
        <v>0</v>
      </c>
      <c r="H35" s="228">
        <v>0</v>
      </c>
      <c r="I35" s="228">
        <v>0</v>
      </c>
      <c r="J35" s="228">
        <v>0</v>
      </c>
      <c r="K35" s="228">
        <v>0</v>
      </c>
      <c r="L35" s="228">
        <v>0</v>
      </c>
      <c r="M35" s="228">
        <v>0</v>
      </c>
      <c r="N35" s="228">
        <v>0</v>
      </c>
      <c r="O35" s="228">
        <v>0</v>
      </c>
      <c r="P35" s="228">
        <v>0</v>
      </c>
      <c r="Q35" s="228">
        <v>0</v>
      </c>
      <c r="R35" s="228">
        <v>0</v>
      </c>
      <c r="S35" s="228">
        <v>0</v>
      </c>
      <c r="T35" s="228">
        <v>0.29313152275813148</v>
      </c>
      <c r="U35" s="228">
        <v>0.32208117710641598</v>
      </c>
      <c r="V35" s="228">
        <v>0.40011513695040868</v>
      </c>
      <c r="W35" s="228">
        <v>0.418919064522218</v>
      </c>
      <c r="X35" s="228">
        <v>0.39940467864846191</v>
      </c>
      <c r="Y35" s="228">
        <v>0.4034318560925369</v>
      </c>
      <c r="DA35" s="92" t="s">
        <v>2623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0.28756198742468547</v>
      </c>
      <c r="U38" s="229">
        <v>0.30387498064235158</v>
      </c>
      <c r="V38" s="229">
        <v>0.38486098689978859</v>
      </c>
      <c r="W38" s="229">
        <v>0.40308806001840342</v>
      </c>
      <c r="X38" s="229">
        <v>0.36969107956384373</v>
      </c>
      <c r="Y38" s="229">
        <v>0.38444973881075128</v>
      </c>
      <c r="DA38" s="73" t="s">
        <v>2626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5.569535333445951E-3</v>
      </c>
      <c r="U39" s="229">
        <v>1.8206196464064371E-2</v>
      </c>
      <c r="V39" s="229">
        <v>8.189333191153567E-3</v>
      </c>
      <c r="W39" s="229">
        <v>8.766187644670952E-3</v>
      </c>
      <c r="X39" s="229">
        <v>2.556363673490758E-2</v>
      </c>
      <c r="Y39" s="229">
        <v>1.4832154928948529E-2</v>
      </c>
      <c r="DA39" s="73" t="s">
        <v>2627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7.0648168594665004E-3</v>
      </c>
      <c r="W41" s="229">
        <v>7.0648168591436631E-3</v>
      </c>
      <c r="X41" s="229">
        <v>4.1499623497105263E-3</v>
      </c>
      <c r="Y41" s="229">
        <v>4.1499623528370704E-3</v>
      </c>
      <c r="DA41" s="73" t="s">
        <v>2629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2633</v>
      </c>
    </row>
    <row r="46" spans="1:105" ht="12" customHeight="1" x14ac:dyDescent="0.25">
      <c r="A46" s="39" t="s">
        <v>2592</v>
      </c>
      <c r="B46" s="228">
        <v>0</v>
      </c>
      <c r="C46" s="228">
        <v>0</v>
      </c>
      <c r="D46" s="228">
        <v>0</v>
      </c>
      <c r="E46" s="228">
        <v>0</v>
      </c>
      <c r="F46" s="228">
        <v>0</v>
      </c>
      <c r="G46" s="228">
        <v>0</v>
      </c>
      <c r="H46" s="228">
        <v>0</v>
      </c>
      <c r="I46" s="228">
        <v>0</v>
      </c>
      <c r="J46" s="228">
        <v>0</v>
      </c>
      <c r="K46" s="228">
        <v>0</v>
      </c>
      <c r="L46" s="228">
        <v>0</v>
      </c>
      <c r="M46" s="228">
        <v>0</v>
      </c>
      <c r="N46" s="228">
        <v>0</v>
      </c>
      <c r="O46" s="228">
        <v>0</v>
      </c>
      <c r="P46" s="228">
        <v>0.90434367887837763</v>
      </c>
      <c r="Q46" s="228">
        <v>0.89654761268115035</v>
      </c>
      <c r="R46" s="228">
        <v>0.84977121549778567</v>
      </c>
      <c r="S46" s="228">
        <v>0.9071190784445905</v>
      </c>
      <c r="T46" s="228">
        <v>0.90594932843787979</v>
      </c>
      <c r="U46" s="228">
        <v>0.86569500666829058</v>
      </c>
      <c r="V46" s="228">
        <v>0.84272758223600308</v>
      </c>
      <c r="W46" s="228">
        <v>0.87621812946098965</v>
      </c>
      <c r="X46" s="228">
        <v>0.91245948492374163</v>
      </c>
      <c r="Y46" s="228">
        <v>0.90642693313917833</v>
      </c>
      <c r="DA46" s="92" t="s">
        <v>2634</v>
      </c>
    </row>
    <row r="47" spans="1:105" ht="12" customHeight="1" x14ac:dyDescent="0.25">
      <c r="A47" s="39" t="s">
        <v>2594</v>
      </c>
      <c r="B47" s="228">
        <v>0</v>
      </c>
      <c r="C47" s="228">
        <v>0</v>
      </c>
      <c r="D47" s="228">
        <v>0</v>
      </c>
      <c r="E47" s="228">
        <v>0</v>
      </c>
      <c r="F47" s="228">
        <v>0</v>
      </c>
      <c r="G47" s="228">
        <v>0</v>
      </c>
      <c r="H47" s="228">
        <v>0</v>
      </c>
      <c r="I47" s="228">
        <v>0</v>
      </c>
      <c r="J47" s="228">
        <v>0</v>
      </c>
      <c r="K47" s="228">
        <v>0</v>
      </c>
      <c r="L47" s="228">
        <v>0</v>
      </c>
      <c r="M47" s="228">
        <v>0</v>
      </c>
      <c r="N47" s="228">
        <v>0</v>
      </c>
      <c r="O47" s="228">
        <v>0</v>
      </c>
      <c r="P47" s="228">
        <v>0.56640910791956811</v>
      </c>
      <c r="Q47" s="228">
        <v>0.56152627078233053</v>
      </c>
      <c r="R47" s="228">
        <v>0.53222924795890447</v>
      </c>
      <c r="S47" s="228">
        <v>0.56814739794042468</v>
      </c>
      <c r="T47" s="228">
        <v>0.56741475937251673</v>
      </c>
      <c r="U47" s="228">
        <v>0.54220264696885767</v>
      </c>
      <c r="V47" s="228">
        <v>0.52781767509617727</v>
      </c>
      <c r="W47" s="228">
        <v>0.54879349592678206</v>
      </c>
      <c r="X47" s="228">
        <v>0.57149220472177531</v>
      </c>
      <c r="Y47" s="228">
        <v>0.56771389305268594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</v>
      </c>
      <c r="C51" s="232">
        <f t="shared" si="3"/>
        <v>0</v>
      </c>
      <c r="D51" s="232">
        <f t="shared" si="3"/>
        <v>0</v>
      </c>
      <c r="E51" s="232">
        <f t="shared" si="3"/>
        <v>0</v>
      </c>
      <c r="F51" s="232">
        <f t="shared" si="3"/>
        <v>0</v>
      </c>
      <c r="G51" s="232">
        <f t="shared" si="3"/>
        <v>0</v>
      </c>
      <c r="H51" s="232">
        <f t="shared" si="3"/>
        <v>0</v>
      </c>
      <c r="I51" s="232">
        <f t="shared" si="3"/>
        <v>0</v>
      </c>
      <c r="J51" s="232">
        <f t="shared" si="3"/>
        <v>0</v>
      </c>
      <c r="K51" s="232">
        <f t="shared" si="3"/>
        <v>0</v>
      </c>
      <c r="L51" s="232">
        <f t="shared" si="3"/>
        <v>0</v>
      </c>
      <c r="M51" s="232">
        <f t="shared" si="3"/>
        <v>0</v>
      </c>
      <c r="N51" s="232">
        <f t="shared" si="3"/>
        <v>0</v>
      </c>
      <c r="O51" s="232">
        <f t="shared" si="3"/>
        <v>0</v>
      </c>
      <c r="P51" s="232">
        <f t="shared" si="3"/>
        <v>1</v>
      </c>
      <c r="Q51" s="232">
        <f t="shared" si="3"/>
        <v>1</v>
      </c>
      <c r="R51" s="232">
        <f t="shared" si="3"/>
        <v>1.0000000000000002</v>
      </c>
      <c r="S51" s="232">
        <f t="shared" si="3"/>
        <v>1.0000000000000002</v>
      </c>
      <c r="T51" s="232">
        <f t="shared" si="3"/>
        <v>0.99999999999999967</v>
      </c>
      <c r="U51" s="232">
        <f t="shared" si="3"/>
        <v>1</v>
      </c>
      <c r="V51" s="232">
        <f t="shared" si="3"/>
        <v>1.0000000000000002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0</v>
      </c>
      <c r="C52" s="233">
        <f t="shared" si="4"/>
        <v>0</v>
      </c>
      <c r="D52" s="233">
        <f t="shared" si="4"/>
        <v>0</v>
      </c>
      <c r="E52" s="233">
        <f t="shared" si="4"/>
        <v>0</v>
      </c>
      <c r="F52" s="233">
        <f t="shared" si="4"/>
        <v>0</v>
      </c>
      <c r="G52" s="233">
        <f t="shared" si="4"/>
        <v>0</v>
      </c>
      <c r="H52" s="233">
        <f t="shared" si="4"/>
        <v>0</v>
      </c>
      <c r="I52" s="233">
        <f t="shared" si="4"/>
        <v>0</v>
      </c>
      <c r="J52" s="233">
        <f t="shared" si="4"/>
        <v>0</v>
      </c>
      <c r="K52" s="233">
        <f t="shared" si="4"/>
        <v>0</v>
      </c>
      <c r="L52" s="233">
        <f t="shared" si="4"/>
        <v>0</v>
      </c>
      <c r="M52" s="233">
        <f t="shared" si="4"/>
        <v>0</v>
      </c>
      <c r="N52" s="233">
        <f t="shared" si="4"/>
        <v>0</v>
      </c>
      <c r="O52" s="233">
        <f t="shared" si="4"/>
        <v>0</v>
      </c>
      <c r="P52" s="233">
        <f t="shared" si="4"/>
        <v>2.5982402761478601E-2</v>
      </c>
      <c r="Q52" s="233">
        <f t="shared" si="4"/>
        <v>2.5982402761478604E-2</v>
      </c>
      <c r="R52" s="233">
        <f t="shared" si="4"/>
        <v>2.598240276147859E-2</v>
      </c>
      <c r="S52" s="233">
        <f t="shared" si="4"/>
        <v>2.5982402761478604E-2</v>
      </c>
      <c r="T52" s="233">
        <f t="shared" si="4"/>
        <v>2.4963527783723946E-2</v>
      </c>
      <c r="U52" s="233">
        <f t="shared" si="4"/>
        <v>2.4817890045273634E-2</v>
      </c>
      <c r="V52" s="233">
        <f t="shared" si="4"/>
        <v>2.4501411032946674E-2</v>
      </c>
      <c r="W52" s="233">
        <f t="shared" si="4"/>
        <v>2.4491853969039731E-2</v>
      </c>
      <c r="X52" s="233">
        <f t="shared" si="4"/>
        <v>2.4617327450012289E-2</v>
      </c>
      <c r="Y52" s="233">
        <f t="shared" si="4"/>
        <v>2.4593883202736349E-2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9.1753493509882517E-3</v>
      </c>
      <c r="Q53" s="233">
        <f t="shared" si="5"/>
        <v>9.1753493509882517E-3</v>
      </c>
      <c r="R53" s="233">
        <f t="shared" si="5"/>
        <v>9.1753493509882499E-3</v>
      </c>
      <c r="S53" s="233">
        <f t="shared" si="5"/>
        <v>9.1753493509882499E-3</v>
      </c>
      <c r="T53" s="233">
        <f t="shared" si="5"/>
        <v>8.8155468357359098E-3</v>
      </c>
      <c r="U53" s="233">
        <f t="shared" si="5"/>
        <v>8.7641167527972175E-3</v>
      </c>
      <c r="V53" s="233">
        <f t="shared" si="5"/>
        <v>8.652356284490537E-3</v>
      </c>
      <c r="W53" s="233">
        <f t="shared" si="5"/>
        <v>8.6489813310298824E-3</v>
      </c>
      <c r="X53" s="233">
        <f t="shared" si="5"/>
        <v>8.6932906673440266E-3</v>
      </c>
      <c r="Y53" s="233">
        <f t="shared" si="5"/>
        <v>8.6850116347617651E-3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6.0735210456944667E-2</v>
      </c>
      <c r="Q54" s="233">
        <f t="shared" si="6"/>
        <v>6.0735210456944667E-2</v>
      </c>
      <c r="R54" s="233">
        <f t="shared" si="6"/>
        <v>6.0735210456944681E-2</v>
      </c>
      <c r="S54" s="233">
        <f t="shared" si="6"/>
        <v>6.073521045694466E-2</v>
      </c>
      <c r="T54" s="233">
        <f t="shared" si="6"/>
        <v>5.8353537492695604E-2</v>
      </c>
      <c r="U54" s="233">
        <f t="shared" si="6"/>
        <v>5.8013101745607323E-2</v>
      </c>
      <c r="V54" s="233">
        <f t="shared" si="6"/>
        <v>5.7273315683658427E-2</v>
      </c>
      <c r="W54" s="233">
        <f t="shared" si="6"/>
        <v>5.7250975552413944E-2</v>
      </c>
      <c r="X54" s="233">
        <f t="shared" si="6"/>
        <v>5.7544276304603521E-2</v>
      </c>
      <c r="Y54" s="233">
        <f t="shared" si="6"/>
        <v>5.7489474163886174E-2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2.6636584904772852E-2</v>
      </c>
      <c r="Q55" s="233">
        <f t="shared" si="7"/>
        <v>2.6636584904772862E-2</v>
      </c>
      <c r="R55" s="233">
        <f t="shared" si="7"/>
        <v>2.6636584904772855E-2</v>
      </c>
      <c r="S55" s="233">
        <f t="shared" si="7"/>
        <v>2.6636584904772883E-2</v>
      </c>
      <c r="T55" s="233">
        <f t="shared" si="7"/>
        <v>2.5592056802370144E-2</v>
      </c>
      <c r="U55" s="233">
        <f t="shared" si="7"/>
        <v>2.5442752212599031E-2</v>
      </c>
      <c r="V55" s="233">
        <f t="shared" si="7"/>
        <v>2.5118304925725143E-2</v>
      </c>
      <c r="W55" s="233">
        <f t="shared" si="7"/>
        <v>2.5108507235090657E-2</v>
      </c>
      <c r="X55" s="233">
        <f t="shared" si="7"/>
        <v>2.5237139873877192E-2</v>
      </c>
      <c r="Y55" s="233">
        <f t="shared" si="7"/>
        <v>2.521310534986388E-2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0</v>
      </c>
      <c r="C56" s="233">
        <f t="shared" si="8"/>
        <v>0</v>
      </c>
      <c r="D56" s="233">
        <f t="shared" si="8"/>
        <v>0</v>
      </c>
      <c r="E56" s="233">
        <f t="shared" si="8"/>
        <v>0</v>
      </c>
      <c r="F56" s="233">
        <f t="shared" si="8"/>
        <v>0</v>
      </c>
      <c r="G56" s="233">
        <f t="shared" si="8"/>
        <v>0</v>
      </c>
      <c r="H56" s="233">
        <f t="shared" si="8"/>
        <v>0</v>
      </c>
      <c r="I56" s="233">
        <f t="shared" si="8"/>
        <v>0</v>
      </c>
      <c r="J56" s="233">
        <f t="shared" si="8"/>
        <v>0</v>
      </c>
      <c r="K56" s="233">
        <f t="shared" si="8"/>
        <v>0</v>
      </c>
      <c r="L56" s="233">
        <f t="shared" si="8"/>
        <v>0</v>
      </c>
      <c r="M56" s="233">
        <f t="shared" si="8"/>
        <v>0</v>
      </c>
      <c r="N56" s="233">
        <f t="shared" si="8"/>
        <v>0</v>
      </c>
      <c r="O56" s="233">
        <f t="shared" si="8"/>
        <v>0</v>
      </c>
      <c r="P56" s="233">
        <f t="shared" si="8"/>
        <v>4.9443210066638654E-2</v>
      </c>
      <c r="Q56" s="233">
        <f t="shared" si="8"/>
        <v>4.944321006663864E-2</v>
      </c>
      <c r="R56" s="233">
        <f t="shared" si="8"/>
        <v>4.9443210066638647E-2</v>
      </c>
      <c r="S56" s="233">
        <f t="shared" si="8"/>
        <v>4.9443210066638633E-2</v>
      </c>
      <c r="T56" s="233">
        <f t="shared" si="8"/>
        <v>4.7482731788020212E-2</v>
      </c>
      <c r="U56" s="233">
        <f t="shared" si="8"/>
        <v>4.7153445530267783E-2</v>
      </c>
      <c r="V56" s="233">
        <f t="shared" si="8"/>
        <v>4.659083276213586E-2</v>
      </c>
      <c r="W56" s="233">
        <f t="shared" si="8"/>
        <v>4.6571636395415679E-2</v>
      </c>
      <c r="X56" s="233">
        <f t="shared" si="8"/>
        <v>4.6747390606397925E-2</v>
      </c>
      <c r="Y56" s="233">
        <f t="shared" si="8"/>
        <v>4.6743522697850946E-2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</v>
      </c>
      <c r="C57" s="234">
        <f t="shared" si="9"/>
        <v>0</v>
      </c>
      <c r="D57" s="234">
        <f t="shared" si="9"/>
        <v>0</v>
      </c>
      <c r="E57" s="234">
        <f t="shared" si="9"/>
        <v>0</v>
      </c>
      <c r="F57" s="234">
        <f t="shared" si="9"/>
        <v>0</v>
      </c>
      <c r="G57" s="234">
        <f t="shared" si="9"/>
        <v>0</v>
      </c>
      <c r="H57" s="234">
        <f t="shared" si="9"/>
        <v>0</v>
      </c>
      <c r="I57" s="234">
        <f t="shared" si="9"/>
        <v>0</v>
      </c>
      <c r="J57" s="234">
        <f t="shared" si="9"/>
        <v>0</v>
      </c>
      <c r="K57" s="234">
        <f t="shared" si="9"/>
        <v>0</v>
      </c>
      <c r="L57" s="234">
        <f t="shared" si="9"/>
        <v>0</v>
      </c>
      <c r="M57" s="234">
        <f t="shared" si="9"/>
        <v>0</v>
      </c>
      <c r="N57" s="234">
        <f t="shared" si="9"/>
        <v>0</v>
      </c>
      <c r="O57" s="234">
        <f t="shared" si="9"/>
        <v>0</v>
      </c>
      <c r="P57" s="234">
        <f t="shared" si="9"/>
        <v>0.23966247029283866</v>
      </c>
      <c r="Q57" s="234">
        <f t="shared" si="9"/>
        <v>0.23966247029283866</v>
      </c>
      <c r="R57" s="234">
        <f t="shared" si="9"/>
        <v>0.23966247029283871</v>
      </c>
      <c r="S57" s="234">
        <f t="shared" si="9"/>
        <v>0.23966247029283866</v>
      </c>
      <c r="T57" s="234">
        <f t="shared" si="9"/>
        <v>0.2251335498200269</v>
      </c>
      <c r="U57" s="234">
        <f t="shared" si="9"/>
        <v>0.22307420542657352</v>
      </c>
      <c r="V57" s="234">
        <f t="shared" si="9"/>
        <v>0.21884907750853136</v>
      </c>
      <c r="W57" s="234">
        <f t="shared" si="9"/>
        <v>0.21871077958197763</v>
      </c>
      <c r="X57" s="234">
        <f t="shared" si="9"/>
        <v>0.22035827760888724</v>
      </c>
      <c r="Y57" s="234">
        <f t="shared" si="9"/>
        <v>0.22004828754703987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6.2829106054934105E-4</v>
      </c>
      <c r="U58" s="302">
        <f t="shared" si="10"/>
        <v>9.6133974245602685E-4</v>
      </c>
      <c r="V58" s="302">
        <f t="shared" si="10"/>
        <v>1.9966594053757985E-3</v>
      </c>
      <c r="W58" s="302">
        <f t="shared" si="10"/>
        <v>2.0414631301372411E-3</v>
      </c>
      <c r="X58" s="302">
        <f t="shared" si="10"/>
        <v>1.5672495856910937E-3</v>
      </c>
      <c r="Y58" s="302">
        <f t="shared" si="10"/>
        <v>1.6476879263962946E-3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0.23966247029283866</v>
      </c>
      <c r="Q59" s="302">
        <f t="shared" si="11"/>
        <v>0.23966247029283866</v>
      </c>
      <c r="R59" s="302">
        <f t="shared" si="11"/>
        <v>0.23966247029283871</v>
      </c>
      <c r="S59" s="302">
        <f t="shared" si="11"/>
        <v>0.23966247029283866</v>
      </c>
      <c r="T59" s="302">
        <f t="shared" si="11"/>
        <v>0.22450525875947755</v>
      </c>
      <c r="U59" s="302">
        <f t="shared" si="11"/>
        <v>0.22211286568411751</v>
      </c>
      <c r="V59" s="302">
        <f t="shared" si="11"/>
        <v>0.21685241810315556</v>
      </c>
      <c r="W59" s="302">
        <f t="shared" si="11"/>
        <v>0.2166693164518404</v>
      </c>
      <c r="X59" s="302">
        <f t="shared" si="11"/>
        <v>0.21879102802319614</v>
      </c>
      <c r="Y59" s="302">
        <f t="shared" si="11"/>
        <v>0.21840059962064357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</v>
      </c>
      <c r="C60" s="301">
        <f t="shared" si="12"/>
        <v>0</v>
      </c>
      <c r="D60" s="301">
        <f t="shared" si="12"/>
        <v>0</v>
      </c>
      <c r="E60" s="301">
        <f t="shared" si="12"/>
        <v>0</v>
      </c>
      <c r="F60" s="301">
        <f t="shared" si="12"/>
        <v>0</v>
      </c>
      <c r="G60" s="301">
        <f t="shared" si="12"/>
        <v>0</v>
      </c>
      <c r="H60" s="301">
        <f t="shared" si="12"/>
        <v>0</v>
      </c>
      <c r="I60" s="301">
        <f t="shared" si="12"/>
        <v>0</v>
      </c>
      <c r="J60" s="301">
        <f t="shared" si="12"/>
        <v>0</v>
      </c>
      <c r="K60" s="301">
        <f t="shared" si="12"/>
        <v>0</v>
      </c>
      <c r="L60" s="301">
        <f t="shared" si="12"/>
        <v>0</v>
      </c>
      <c r="M60" s="301">
        <f t="shared" si="12"/>
        <v>0</v>
      </c>
      <c r="N60" s="301">
        <f t="shared" si="12"/>
        <v>0</v>
      </c>
      <c r="O60" s="301">
        <f t="shared" si="12"/>
        <v>0</v>
      </c>
      <c r="P60" s="301">
        <f t="shared" si="12"/>
        <v>2.9933353432493325E-2</v>
      </c>
      <c r="Q60" s="301">
        <f t="shared" si="12"/>
        <v>2.9933353432493329E-2</v>
      </c>
      <c r="R60" s="301">
        <f t="shared" si="12"/>
        <v>2.9933353432493332E-2</v>
      </c>
      <c r="S60" s="301">
        <f t="shared" si="12"/>
        <v>2.9933353432493315E-2</v>
      </c>
      <c r="T60" s="301">
        <f t="shared" si="12"/>
        <v>2.8759545717609063E-2</v>
      </c>
      <c r="U60" s="301">
        <f t="shared" si="12"/>
        <v>2.8591761931861404E-2</v>
      </c>
      <c r="V60" s="301">
        <f t="shared" si="12"/>
        <v>2.8227158310829274E-2</v>
      </c>
      <c r="W60" s="301">
        <f t="shared" si="12"/>
        <v>2.8216147975321459E-2</v>
      </c>
      <c r="X60" s="301">
        <f t="shared" si="12"/>
        <v>2.8360701274984926E-2</v>
      </c>
      <c r="Y60" s="301">
        <f t="shared" si="12"/>
        <v>2.8333692035458009E-2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2.9933353432493325E-2</v>
      </c>
      <c r="Q62" s="302">
        <f t="shared" si="14"/>
        <v>2.9933353432493329E-2</v>
      </c>
      <c r="R62" s="302">
        <f t="shared" si="14"/>
        <v>2.9933353432493332E-2</v>
      </c>
      <c r="S62" s="302">
        <f t="shared" si="14"/>
        <v>2.9933353432493315E-2</v>
      </c>
      <c r="T62" s="302">
        <f t="shared" si="14"/>
        <v>2.8759545717609063E-2</v>
      </c>
      <c r="U62" s="302">
        <f t="shared" si="14"/>
        <v>2.8591761931861404E-2</v>
      </c>
      <c r="V62" s="302">
        <f t="shared" si="14"/>
        <v>2.8227158310829274E-2</v>
      </c>
      <c r="W62" s="302">
        <f t="shared" si="14"/>
        <v>2.8216147975321459E-2</v>
      </c>
      <c r="X62" s="302">
        <f t="shared" si="14"/>
        <v>2.8360701274984926E-2</v>
      </c>
      <c r="Y62" s="302">
        <f t="shared" si="14"/>
        <v>2.8333692035458009E-2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</v>
      </c>
      <c r="C63" s="301">
        <f t="shared" si="15"/>
        <v>0</v>
      </c>
      <c r="D63" s="301">
        <f t="shared" si="15"/>
        <v>0</v>
      </c>
      <c r="E63" s="301">
        <f t="shared" si="15"/>
        <v>0</v>
      </c>
      <c r="F63" s="301">
        <f t="shared" si="15"/>
        <v>0</v>
      </c>
      <c r="G63" s="301">
        <f t="shared" si="15"/>
        <v>0</v>
      </c>
      <c r="H63" s="301">
        <f t="shared" si="15"/>
        <v>0</v>
      </c>
      <c r="I63" s="301">
        <f t="shared" si="15"/>
        <v>0</v>
      </c>
      <c r="J63" s="301">
        <f t="shared" si="15"/>
        <v>0</v>
      </c>
      <c r="K63" s="301">
        <f t="shared" si="15"/>
        <v>0</v>
      </c>
      <c r="L63" s="301">
        <f t="shared" si="15"/>
        <v>0</v>
      </c>
      <c r="M63" s="301">
        <f t="shared" si="15"/>
        <v>0</v>
      </c>
      <c r="N63" s="301">
        <f t="shared" si="15"/>
        <v>0</v>
      </c>
      <c r="O63" s="301">
        <f t="shared" si="15"/>
        <v>0</v>
      </c>
      <c r="P63" s="301">
        <f t="shared" si="15"/>
        <v>0.29346424933816972</v>
      </c>
      <c r="Q63" s="301">
        <f t="shared" si="15"/>
        <v>0.29346424933816978</v>
      </c>
      <c r="R63" s="301">
        <f t="shared" si="15"/>
        <v>0.29346424933816989</v>
      </c>
      <c r="S63" s="301">
        <f t="shared" si="15"/>
        <v>0.29346424933816989</v>
      </c>
      <c r="T63" s="301">
        <f t="shared" si="15"/>
        <v>0.27567373447350224</v>
      </c>
      <c r="U63" s="301">
        <f t="shared" si="15"/>
        <v>0.27315208827743692</v>
      </c>
      <c r="V63" s="301">
        <f t="shared" si="15"/>
        <v>0.26797846225534477</v>
      </c>
      <c r="W63" s="301">
        <f t="shared" si="15"/>
        <v>0.26780911785548289</v>
      </c>
      <c r="X63" s="301">
        <f t="shared" si="15"/>
        <v>0.26982646237822938</v>
      </c>
      <c r="Y63" s="301">
        <f t="shared" si="15"/>
        <v>0.26944688271066086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7.6933599250939716E-4</v>
      </c>
      <c r="U64" s="302">
        <f t="shared" si="16"/>
        <v>1.1771507050481959E-3</v>
      </c>
      <c r="V64" s="302">
        <f t="shared" si="16"/>
        <v>2.4448890678071015E-3</v>
      </c>
      <c r="W64" s="302">
        <f t="shared" si="16"/>
        <v>2.4997507715966215E-3</v>
      </c>
      <c r="X64" s="302">
        <f t="shared" si="16"/>
        <v>1.9190811253360339E-3</v>
      </c>
      <c r="Y64" s="302">
        <f t="shared" si="16"/>
        <v>2.0175770527301553E-3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0.29346424933816972</v>
      </c>
      <c r="Q65" s="302">
        <f t="shared" si="17"/>
        <v>0.29346424933816978</v>
      </c>
      <c r="R65" s="302">
        <f t="shared" si="17"/>
        <v>0.29346424933816989</v>
      </c>
      <c r="S65" s="302">
        <f t="shared" si="17"/>
        <v>0.29346424933816989</v>
      </c>
      <c r="T65" s="302">
        <f t="shared" si="17"/>
        <v>0.27490439848099285</v>
      </c>
      <c r="U65" s="302">
        <f t="shared" si="17"/>
        <v>0.27197493757238872</v>
      </c>
      <c r="V65" s="302">
        <f t="shared" si="17"/>
        <v>0.26553357318753773</v>
      </c>
      <c r="W65" s="302">
        <f t="shared" si="17"/>
        <v>0.26530936708388625</v>
      </c>
      <c r="X65" s="302">
        <f t="shared" si="17"/>
        <v>0.26790738125289337</v>
      </c>
      <c r="Y65" s="302">
        <f t="shared" si="17"/>
        <v>0.26742930565793072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5.0649033035029413E-2</v>
      </c>
      <c r="U66" s="301">
        <f t="shared" si="18"/>
        <v>5.7899107781597334E-2</v>
      </c>
      <c r="V66" s="301">
        <f t="shared" si="18"/>
        <v>7.2944987172452402E-2</v>
      </c>
      <c r="W66" s="301">
        <f t="shared" si="18"/>
        <v>7.3425368472682065E-2</v>
      </c>
      <c r="X66" s="301">
        <f t="shared" si="18"/>
        <v>6.7568930280276093E-2</v>
      </c>
      <c r="Y66" s="301">
        <f t="shared" si="18"/>
        <v>6.8639020296328276E-2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0.16292431121274142</v>
      </c>
      <c r="Q67" s="301">
        <f t="shared" si="19"/>
        <v>0.16292431121274145</v>
      </c>
      <c r="R67" s="301">
        <f t="shared" si="19"/>
        <v>0.1629243112127414</v>
      </c>
      <c r="S67" s="301">
        <f t="shared" si="19"/>
        <v>0.1629243112127414</v>
      </c>
      <c r="T67" s="301">
        <f t="shared" si="19"/>
        <v>0.15653539077738107</v>
      </c>
      <c r="U67" s="301">
        <f t="shared" si="19"/>
        <v>0.15562216006344667</v>
      </c>
      <c r="V67" s="301">
        <f t="shared" si="19"/>
        <v>0.15363765826159223</v>
      </c>
      <c r="W67" s="301">
        <f t="shared" si="19"/>
        <v>0.15357773008371933</v>
      </c>
      <c r="X67" s="301">
        <f t="shared" si="19"/>
        <v>0.15436451953697303</v>
      </c>
      <c r="Y67" s="301">
        <f t="shared" si="19"/>
        <v>0.15421751089137553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0.10204285818293385</v>
      </c>
      <c r="Q68" s="235">
        <f t="shared" si="20"/>
        <v>0.10204285818293386</v>
      </c>
      <c r="R68" s="235">
        <f t="shared" si="20"/>
        <v>0.10204285818293385</v>
      </c>
      <c r="S68" s="235">
        <f t="shared" si="20"/>
        <v>0.10204285818293385</v>
      </c>
      <c r="T68" s="235">
        <f t="shared" si="20"/>
        <v>9.8041345473905181E-2</v>
      </c>
      <c r="U68" s="235">
        <f t="shared" si="20"/>
        <v>9.7469370232539113E-2</v>
      </c>
      <c r="V68" s="235">
        <f t="shared" si="20"/>
        <v>9.6226435802293314E-2</v>
      </c>
      <c r="W68" s="235">
        <f t="shared" si="20"/>
        <v>9.6188901547826763E-2</v>
      </c>
      <c r="X68" s="235">
        <f t="shared" si="20"/>
        <v>9.6681684018414329E-2</v>
      </c>
      <c r="Y68" s="235">
        <f t="shared" si="20"/>
        <v>9.6589609470038348E-2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</v>
      </c>
      <c r="C72" s="322">
        <f>IF(C$5=0,0,C$5/MAE_fec!C$5)</f>
        <v>0</v>
      </c>
      <c r="D72" s="322">
        <f>IF(D$5=0,0,D$5/MAE_fec!D$5)</f>
        <v>0</v>
      </c>
      <c r="E72" s="322">
        <f>IF(E$5=0,0,E$5/MAE_fec!E$5)</f>
        <v>0</v>
      </c>
      <c r="F72" s="322">
        <f>IF(F$5=0,0,F$5/MAE_fec!F$5)</f>
        <v>0</v>
      </c>
      <c r="G72" s="322">
        <f>IF(G$5=0,0,G$5/MAE_fec!G$5)</f>
        <v>0</v>
      </c>
      <c r="H72" s="322">
        <f>IF(H$5=0,0,H$5/MAE_fec!H$5)</f>
        <v>0</v>
      </c>
      <c r="I72" s="322">
        <f>IF(I$5=0,0,I$5/MAE_fec!I$5)</f>
        <v>0</v>
      </c>
      <c r="J72" s="322">
        <f>IF(J$5=0,0,J$5/MAE_fec!J$5)</f>
        <v>0</v>
      </c>
      <c r="K72" s="322">
        <f>IF(K$5=0,0,K$5/MAE_fec!K$5)</f>
        <v>0</v>
      </c>
      <c r="L72" s="322">
        <f>IF(L$5=0,0,L$5/MAE_fec!L$5)</f>
        <v>0</v>
      </c>
      <c r="M72" s="322">
        <f>IF(M$5=0,0,M$5/MAE_fec!M$5)</f>
        <v>0</v>
      </c>
      <c r="N72" s="322">
        <f>IF(N$5=0,0,N$5/MAE_fec!N$5)</f>
        <v>0</v>
      </c>
      <c r="O72" s="322">
        <f>IF(O$5=0,0,O$5/MAE_fec!O$5)</f>
        <v>0</v>
      </c>
      <c r="P72" s="322">
        <f>IF(P$5=0,0,P$5/MAE_fec!P$5)</f>
        <v>0.55650534410032193</v>
      </c>
      <c r="Q72" s="322">
        <f>IF(Q$5=0,0,Q$5/MAE_fec!Q$5)</f>
        <v>0.55650534410032182</v>
      </c>
      <c r="R72" s="322">
        <f>IF(R$5=0,0,R$5/MAE_fec!R$5)</f>
        <v>0.55650534410032182</v>
      </c>
      <c r="S72" s="322">
        <f>IF(S$5=0,0,S$5/MAE_fec!S$5)</f>
        <v>0.55650534410032182</v>
      </c>
      <c r="T72" s="322">
        <f>IF(T$5=0,0,T$5/MAE_fec!T$5)</f>
        <v>0.55998636440777783</v>
      </c>
      <c r="U72" s="322">
        <f>IF(U$5=0,0,U$5/MAE_fec!U$5)</f>
        <v>0.56036108273856966</v>
      </c>
      <c r="V72" s="322">
        <f>IF(V$5=0,0,V$5/MAE_fec!V$5)</f>
        <v>0.56106918730863975</v>
      </c>
      <c r="W72" s="322">
        <f>IF(W$5=0,0,W$5/MAE_fec!W$5)</f>
        <v>0.56109083551674532</v>
      </c>
      <c r="X72" s="322">
        <f>IF(X$5=0,0,X$5/MAE_fec!X$5)</f>
        <v>0.56080062351294024</v>
      </c>
      <c r="Y72" s="322">
        <f>IF(Y$5=0,0,Y$5/MAE_fec!Y$5)</f>
        <v>0.56088637296507937</v>
      </c>
      <c r="DA72" s="95"/>
    </row>
    <row r="73" spans="1:105" ht="12" customHeight="1" x14ac:dyDescent="0.25">
      <c r="A73" s="173" t="s">
        <v>91</v>
      </c>
      <c r="B73" s="335">
        <f>IF(B$6=0,0,B$6/MAE_fec!B$6)</f>
        <v>0</v>
      </c>
      <c r="C73" s="335">
        <f>IF(C$6=0,0,C$6/MAE_fec!C$6)</f>
        <v>0</v>
      </c>
      <c r="D73" s="335">
        <f>IF(D$6=0,0,D$6/MAE_fec!D$6)</f>
        <v>0</v>
      </c>
      <c r="E73" s="335">
        <f>IF(E$6=0,0,E$6/MAE_fec!E$6)</f>
        <v>0</v>
      </c>
      <c r="F73" s="335">
        <f>IF(F$6=0,0,F$6/MAE_fec!F$6)</f>
        <v>0</v>
      </c>
      <c r="G73" s="335">
        <f>IF(G$6=0,0,G$6/MAE_fec!G$6)</f>
        <v>0</v>
      </c>
      <c r="H73" s="335">
        <f>IF(H$6=0,0,H$6/MAE_fec!H$6)</f>
        <v>0</v>
      </c>
      <c r="I73" s="335">
        <f>IF(I$6=0,0,I$6/MAE_fec!I$6)</f>
        <v>0</v>
      </c>
      <c r="J73" s="335">
        <f>IF(J$6=0,0,J$6/MAE_fec!J$6)</f>
        <v>0</v>
      </c>
      <c r="K73" s="335">
        <f>IF(K$6=0,0,K$6/MAE_fec!K$6)</f>
        <v>0</v>
      </c>
      <c r="L73" s="335">
        <f>IF(L$6=0,0,L$6/MAE_fec!L$6)</f>
        <v>0</v>
      </c>
      <c r="M73" s="335">
        <f>IF(M$6=0,0,M$6/MAE_fec!M$6)</f>
        <v>0</v>
      </c>
      <c r="N73" s="335">
        <f>IF(N$6=0,0,N$6/MAE_fec!N$6)</f>
        <v>0</v>
      </c>
      <c r="O73" s="335">
        <f>IF(O$6=0,0,O$6/MAE_fec!O$6)</f>
        <v>0</v>
      </c>
      <c r="P73" s="335">
        <f>IF(P$6=0,0,P$6/MAE_fec!P$6)</f>
        <v>0.46602974247321305</v>
      </c>
      <c r="Q73" s="335">
        <f>IF(Q$6=0,0,Q$6/MAE_fec!Q$6)</f>
        <v>0.4660297424732131</v>
      </c>
      <c r="R73" s="335">
        <f>IF(R$6=0,0,R$6/MAE_fec!R$6)</f>
        <v>0.46602974247321305</v>
      </c>
      <c r="S73" s="335">
        <f>IF(S$6=0,0,S$6/MAE_fec!S$6)</f>
        <v>0.46602974247321316</v>
      </c>
      <c r="T73" s="335">
        <f>IF(T$6=0,0,T$6/MAE_fec!T$6)</f>
        <v>0.46602974247321305</v>
      </c>
      <c r="U73" s="335">
        <f>IF(U$6=0,0,U$6/MAE_fec!U$6)</f>
        <v>0.46602974247321305</v>
      </c>
      <c r="V73" s="335">
        <f>IF(V$6=0,0,V$6/MAE_fec!V$6)</f>
        <v>0.46602974247321305</v>
      </c>
      <c r="W73" s="335">
        <f>IF(W$6=0,0,W$6/MAE_fec!W$6)</f>
        <v>0.46602974247321322</v>
      </c>
      <c r="X73" s="335">
        <f>IF(X$6=0,0,X$6/MAE_fec!X$6)</f>
        <v>0.46602974247321294</v>
      </c>
      <c r="Y73" s="335">
        <f>IF(Y$6=0,0,Y$6/MAE_fec!Y$6)</f>
        <v>0.46602974247321305</v>
      </c>
      <c r="DA73" s="177"/>
    </row>
    <row r="74" spans="1:105" ht="12" customHeight="1" x14ac:dyDescent="0.25">
      <c r="A74" s="173" t="s">
        <v>92</v>
      </c>
      <c r="B74" s="335">
        <f>IF(B$7=0,0,B$7/MAE_fec!B$7)</f>
        <v>0</v>
      </c>
      <c r="C74" s="335">
        <f>IF(C$7=0,0,C$7/MAE_fec!C$7)</f>
        <v>0</v>
      </c>
      <c r="D74" s="335">
        <f>IF(D$7=0,0,D$7/MAE_fec!D$7)</f>
        <v>0</v>
      </c>
      <c r="E74" s="335">
        <f>IF(E$7=0,0,E$7/MAE_fec!E$7)</f>
        <v>0</v>
      </c>
      <c r="F74" s="335">
        <f>IF(F$7=0,0,F$7/MAE_fec!F$7)</f>
        <v>0</v>
      </c>
      <c r="G74" s="335">
        <f>IF(G$7=0,0,G$7/MAE_fec!G$7)</f>
        <v>0</v>
      </c>
      <c r="H74" s="335">
        <f>IF(H$7=0,0,H$7/MAE_fec!H$7)</f>
        <v>0</v>
      </c>
      <c r="I74" s="335">
        <f>IF(I$7=0,0,I$7/MAE_fec!I$7)</f>
        <v>0</v>
      </c>
      <c r="J74" s="335">
        <f>IF(J$7=0,0,J$7/MAE_fec!J$7)</f>
        <v>0</v>
      </c>
      <c r="K74" s="335">
        <f>IF(K$7=0,0,K$7/MAE_fec!K$7)</f>
        <v>0</v>
      </c>
      <c r="L74" s="335">
        <f>IF(L$7=0,0,L$7/MAE_fec!L$7)</f>
        <v>0</v>
      </c>
      <c r="M74" s="335">
        <f>IF(M$7=0,0,M$7/MAE_fec!M$7)</f>
        <v>0</v>
      </c>
      <c r="N74" s="335">
        <f>IF(N$7=0,0,N$7/MAE_fec!N$7)</f>
        <v>0</v>
      </c>
      <c r="O74" s="335">
        <f>IF(O$7=0,0,O$7/MAE_fec!O$7)</f>
        <v>0</v>
      </c>
      <c r="P74" s="335">
        <f>IF(P$7=0,0,P$7/MAE_fec!P$7)</f>
        <v>0.12100909825949294</v>
      </c>
      <c r="Q74" s="335">
        <f>IF(Q$7=0,0,Q$7/MAE_fec!Q$7)</f>
        <v>0.12100909825949289</v>
      </c>
      <c r="R74" s="335">
        <f>IF(R$7=0,0,R$7/MAE_fec!R$7)</f>
        <v>0.12100909825949287</v>
      </c>
      <c r="S74" s="335">
        <f>IF(S$7=0,0,S$7/MAE_fec!S$7)</f>
        <v>0.12100909825949288</v>
      </c>
      <c r="T74" s="335">
        <f>IF(T$7=0,0,T$7/MAE_fec!T$7)</f>
        <v>0.12100909825949288</v>
      </c>
      <c r="U74" s="335">
        <f>IF(U$7=0,0,U$7/MAE_fec!U$7)</f>
        <v>0.12100909825949287</v>
      </c>
      <c r="V74" s="335">
        <f>IF(V$7=0,0,V$7/MAE_fec!V$7)</f>
        <v>0.12100909825949288</v>
      </c>
      <c r="W74" s="335">
        <f>IF(W$7=0,0,W$7/MAE_fec!W$7)</f>
        <v>0.12100909825949289</v>
      </c>
      <c r="X74" s="335">
        <f>IF(X$7=0,0,X$7/MAE_fec!X$7)</f>
        <v>0.12100909825949287</v>
      </c>
      <c r="Y74" s="335">
        <f>IF(Y$7=0,0,Y$7/MAE_fec!Y$7)</f>
        <v>0.12100909825949289</v>
      </c>
      <c r="DA74" s="177"/>
    </row>
    <row r="75" spans="1:105" ht="12" customHeight="1" x14ac:dyDescent="0.25">
      <c r="A75" s="173" t="s">
        <v>93</v>
      </c>
      <c r="B75" s="335">
        <f>IF(B$8=0,0,B$8/MAE_fec!B$8)</f>
        <v>0</v>
      </c>
      <c r="C75" s="335">
        <f>IF(C$8=0,0,C$8/MAE_fec!C$8)</f>
        <v>0</v>
      </c>
      <c r="D75" s="335">
        <f>IF(D$8=0,0,D$8/MAE_fec!D$8)</f>
        <v>0</v>
      </c>
      <c r="E75" s="335">
        <f>IF(E$8=0,0,E$8/MAE_fec!E$8)</f>
        <v>0</v>
      </c>
      <c r="F75" s="335">
        <f>IF(F$8=0,0,F$8/MAE_fec!F$8)</f>
        <v>0</v>
      </c>
      <c r="G75" s="335">
        <f>IF(G$8=0,0,G$8/MAE_fec!G$8)</f>
        <v>0</v>
      </c>
      <c r="H75" s="335">
        <f>IF(H$8=0,0,H$8/MAE_fec!H$8)</f>
        <v>0</v>
      </c>
      <c r="I75" s="335">
        <f>IF(I$8=0,0,I$8/MAE_fec!I$8)</f>
        <v>0</v>
      </c>
      <c r="J75" s="335">
        <f>IF(J$8=0,0,J$8/MAE_fec!J$8)</f>
        <v>0</v>
      </c>
      <c r="K75" s="335">
        <f>IF(K$8=0,0,K$8/MAE_fec!K$8)</f>
        <v>0</v>
      </c>
      <c r="L75" s="335">
        <f>IF(L$8=0,0,L$8/MAE_fec!L$8)</f>
        <v>0</v>
      </c>
      <c r="M75" s="335">
        <f>IF(M$8=0,0,M$8/MAE_fec!M$8)</f>
        <v>0</v>
      </c>
      <c r="N75" s="335">
        <f>IF(N$8=0,0,N$8/MAE_fec!N$8)</f>
        <v>0</v>
      </c>
      <c r="O75" s="335">
        <f>IF(O$8=0,0,O$8/MAE_fec!O$8)</f>
        <v>0</v>
      </c>
      <c r="P75" s="335">
        <f>IF(P$8=0,0,P$8/MAE_fec!P$8)</f>
        <v>0.6484337080567304</v>
      </c>
      <c r="Q75" s="335">
        <f>IF(Q$8=0,0,Q$8/MAE_fec!Q$8)</f>
        <v>0.6484337080567304</v>
      </c>
      <c r="R75" s="335">
        <f>IF(R$8=0,0,R$8/MAE_fec!R$8)</f>
        <v>0.64843370805673062</v>
      </c>
      <c r="S75" s="335">
        <f>IF(S$8=0,0,S$8/MAE_fec!S$8)</f>
        <v>0.64843370805673051</v>
      </c>
      <c r="T75" s="335">
        <f>IF(T$8=0,0,T$8/MAE_fec!T$8)</f>
        <v>0.64843370805673028</v>
      </c>
      <c r="U75" s="335">
        <f>IF(U$8=0,0,U$8/MAE_fec!U$8)</f>
        <v>0.6484337080567304</v>
      </c>
      <c r="V75" s="335">
        <f>IF(V$8=0,0,V$8/MAE_fec!V$8)</f>
        <v>0.64843370805673028</v>
      </c>
      <c r="W75" s="335">
        <f>IF(W$8=0,0,W$8/MAE_fec!W$8)</f>
        <v>0.6484337080567304</v>
      </c>
      <c r="X75" s="335">
        <f>IF(X$8=0,0,X$8/MAE_fec!X$8)</f>
        <v>0.64843370805673028</v>
      </c>
      <c r="Y75" s="335">
        <f>IF(Y$8=0,0,Y$8/MAE_fec!Y$8)</f>
        <v>0.64843370805673051</v>
      </c>
      <c r="DA75" s="177"/>
    </row>
    <row r="76" spans="1:105" ht="12" customHeight="1" x14ac:dyDescent="0.25">
      <c r="A76" s="173" t="s">
        <v>94</v>
      </c>
      <c r="B76" s="335">
        <f>IF(B$9=0,0,B$9/MAE_fec!B$9)</f>
        <v>0</v>
      </c>
      <c r="C76" s="335">
        <f>IF(C$9=0,0,C$9/MAE_fec!C$9)</f>
        <v>0</v>
      </c>
      <c r="D76" s="335">
        <f>IF(D$9=0,0,D$9/MAE_fec!D$9)</f>
        <v>0</v>
      </c>
      <c r="E76" s="335">
        <f>IF(E$9=0,0,E$9/MAE_fec!E$9)</f>
        <v>0</v>
      </c>
      <c r="F76" s="335">
        <f>IF(F$9=0,0,F$9/MAE_fec!F$9)</f>
        <v>0</v>
      </c>
      <c r="G76" s="335">
        <f>IF(G$9=0,0,G$9/MAE_fec!G$9)</f>
        <v>0</v>
      </c>
      <c r="H76" s="335">
        <f>IF(H$9=0,0,H$9/MAE_fec!H$9)</f>
        <v>0</v>
      </c>
      <c r="I76" s="335">
        <f>IF(I$9=0,0,I$9/MAE_fec!I$9)</f>
        <v>0</v>
      </c>
      <c r="J76" s="335">
        <f>IF(J$9=0,0,J$9/MAE_fec!J$9)</f>
        <v>0</v>
      </c>
      <c r="K76" s="335">
        <f>IF(K$9=0,0,K$9/MAE_fec!K$9)</f>
        <v>0</v>
      </c>
      <c r="L76" s="335">
        <f>IF(L$9=0,0,L$9/MAE_fec!L$9)</f>
        <v>0</v>
      </c>
      <c r="M76" s="335">
        <f>IF(M$9=0,0,M$9/MAE_fec!M$9)</f>
        <v>0</v>
      </c>
      <c r="N76" s="335">
        <f>IF(N$9=0,0,N$9/MAE_fec!N$9)</f>
        <v>0</v>
      </c>
      <c r="O76" s="335">
        <f>IF(O$9=0,0,O$9/MAE_fec!O$9)</f>
        <v>0</v>
      </c>
      <c r="P76" s="335">
        <f>IF(P$9=0,0,P$9/MAE_fec!P$9)</f>
        <v>0.45938787425496153</v>
      </c>
      <c r="Q76" s="335">
        <f>IF(Q$9=0,0,Q$9/MAE_fec!Q$9)</f>
        <v>0.45938787425496147</v>
      </c>
      <c r="R76" s="335">
        <f>IF(R$9=0,0,R$9/MAE_fec!R$9)</f>
        <v>0.45938787425496141</v>
      </c>
      <c r="S76" s="335">
        <f>IF(S$9=0,0,S$9/MAE_fec!S$9)</f>
        <v>0.45938787425496175</v>
      </c>
      <c r="T76" s="335">
        <f>IF(T$9=0,0,T$9/MAE_fec!T$9)</f>
        <v>0.45938787425496164</v>
      </c>
      <c r="U76" s="335">
        <f>IF(U$9=0,0,U$9/MAE_fec!U$9)</f>
        <v>0.45938787425496169</v>
      </c>
      <c r="V76" s="335">
        <f>IF(V$9=0,0,V$9/MAE_fec!V$9)</f>
        <v>0.45938787425496141</v>
      </c>
      <c r="W76" s="335">
        <f>IF(W$9=0,0,W$9/MAE_fec!W$9)</f>
        <v>0.45938787425496153</v>
      </c>
      <c r="X76" s="335">
        <f>IF(X$9=0,0,X$9/MAE_fec!X$9)</f>
        <v>0.45938787425496169</v>
      </c>
      <c r="Y76" s="335">
        <f>IF(Y$9=0,0,Y$9/MAE_fec!Y$9)</f>
        <v>0.45938787425496164</v>
      </c>
      <c r="DA76" s="177"/>
    </row>
    <row r="77" spans="1:105" ht="12" customHeight="1" x14ac:dyDescent="0.25">
      <c r="A77" s="173" t="s">
        <v>95</v>
      </c>
      <c r="B77" s="335">
        <f>IF(B$10=0,0,B$10/MAE_fec!B$10)</f>
        <v>0</v>
      </c>
      <c r="C77" s="335">
        <f>IF(C$10=0,0,C$10/MAE_fec!C$10)</f>
        <v>0</v>
      </c>
      <c r="D77" s="335">
        <f>IF(D$10=0,0,D$10/MAE_fec!D$10)</f>
        <v>0</v>
      </c>
      <c r="E77" s="335">
        <f>IF(E$10=0,0,E$10/MAE_fec!E$10)</f>
        <v>0</v>
      </c>
      <c r="F77" s="335">
        <f>IF(F$10=0,0,F$10/MAE_fec!F$10)</f>
        <v>0</v>
      </c>
      <c r="G77" s="335">
        <f>IF(G$10=0,0,G$10/MAE_fec!G$10)</f>
        <v>0</v>
      </c>
      <c r="H77" s="335">
        <f>IF(H$10=0,0,H$10/MAE_fec!H$10)</f>
        <v>0</v>
      </c>
      <c r="I77" s="335">
        <f>IF(I$10=0,0,I$10/MAE_fec!I$10)</f>
        <v>0</v>
      </c>
      <c r="J77" s="335">
        <f>IF(J$10=0,0,J$10/MAE_fec!J$10)</f>
        <v>0</v>
      </c>
      <c r="K77" s="335">
        <f>IF(K$10=0,0,K$10/MAE_fec!K$10)</f>
        <v>0</v>
      </c>
      <c r="L77" s="335">
        <f>IF(L$10=0,0,L$10/MAE_fec!L$10)</f>
        <v>0</v>
      </c>
      <c r="M77" s="335">
        <f>IF(M$10=0,0,M$10/MAE_fec!M$10)</f>
        <v>0</v>
      </c>
      <c r="N77" s="335">
        <f>IF(N$10=0,0,N$10/MAE_fec!N$10)</f>
        <v>0</v>
      </c>
      <c r="O77" s="335">
        <f>IF(O$10=0,0,O$10/MAE_fec!O$10)</f>
        <v>0</v>
      </c>
      <c r="P77" s="335">
        <f>IF(P$10=0,0,P$10/MAE_fec!P$10)</f>
        <v>0.82114003686822978</v>
      </c>
      <c r="Q77" s="335">
        <f>IF(Q$10=0,0,Q$10/MAE_fec!Q$10)</f>
        <v>0.82114003686822945</v>
      </c>
      <c r="R77" s="335">
        <f>IF(R$10=0,0,R$10/MAE_fec!R$10)</f>
        <v>0.82114003686822967</v>
      </c>
      <c r="S77" s="335">
        <f>IF(S$10=0,0,S$10/MAE_fec!S$10)</f>
        <v>0.82114003686822945</v>
      </c>
      <c r="T77" s="335">
        <f>IF(T$10=0,0,T$10/MAE_fec!T$10)</f>
        <v>0.82112410137290059</v>
      </c>
      <c r="U77" s="335">
        <f>IF(U$10=0,0,U$10/MAE_fec!U$10)</f>
        <v>0.82106668243420522</v>
      </c>
      <c r="V77" s="335">
        <f>IF(V$10=0,0,V$10/MAE_fec!V$10)</f>
        <v>0.82108255243024331</v>
      </c>
      <c r="W77" s="335">
        <f>IF(W$10=0,0,W$10/MAE_fec!W$10)</f>
        <v>0.82107994438102139</v>
      </c>
      <c r="X77" s="335">
        <f>IF(X$10=0,0,X$10/MAE_fec!X$10)</f>
        <v>0.82100114900480314</v>
      </c>
      <c r="Y77" s="335">
        <f>IF(Y$10=0,0,Y$10/MAE_fec!Y$10)</f>
        <v>0.8210560449450236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</v>
      </c>
      <c r="C78" s="353">
        <f>IF(C$16=0,0,C$16/MAE_fec!C$16)</f>
        <v>0</v>
      </c>
      <c r="D78" s="353">
        <f>IF(D$16=0,0,D$16/MAE_fec!D$16)</f>
        <v>0</v>
      </c>
      <c r="E78" s="353">
        <f>IF(E$16=0,0,E$16/MAE_fec!E$16)</f>
        <v>0</v>
      </c>
      <c r="F78" s="353">
        <f>IF(F$16=0,0,F$16/MAE_fec!F$16)</f>
        <v>0</v>
      </c>
      <c r="G78" s="353">
        <f>IF(G$16=0,0,G$16/MAE_fec!G$16)</f>
        <v>0</v>
      </c>
      <c r="H78" s="353">
        <f>IF(H$16=0,0,H$16/MAE_fec!H$16)</f>
        <v>0</v>
      </c>
      <c r="I78" s="353">
        <f>IF(I$16=0,0,I$16/MAE_fec!I$16)</f>
        <v>0</v>
      </c>
      <c r="J78" s="353">
        <f>IF(J$16=0,0,J$16/MAE_fec!J$16)</f>
        <v>0</v>
      </c>
      <c r="K78" s="353">
        <f>IF(K$16=0,0,K$16/MAE_fec!K$16)</f>
        <v>0</v>
      </c>
      <c r="L78" s="353">
        <f>IF(L$16=0,0,L$16/MAE_fec!L$16)</f>
        <v>0</v>
      </c>
      <c r="M78" s="353">
        <f>IF(M$16=0,0,M$16/MAE_fec!M$16)</f>
        <v>0</v>
      </c>
      <c r="N78" s="353">
        <f>IF(N$16=0,0,N$16/MAE_fec!N$16)</f>
        <v>0</v>
      </c>
      <c r="O78" s="353">
        <f>IF(O$16=0,0,O$16/MAE_fec!O$16)</f>
        <v>0</v>
      </c>
      <c r="P78" s="353">
        <f>IF(P$16=0,0,P$16/MAE_fec!P$16)</f>
        <v>0.61409606635026404</v>
      </c>
      <c r="Q78" s="353">
        <f>IF(Q$16=0,0,Q$16/MAE_fec!Q$16)</f>
        <v>0.6140960663502637</v>
      </c>
      <c r="R78" s="353">
        <f>IF(R$16=0,0,R$16/MAE_fec!R$16)</f>
        <v>0.61409606635026404</v>
      </c>
      <c r="S78" s="353">
        <f>IF(S$16=0,0,S$16/MAE_fec!S$16)</f>
        <v>0.61409606635026415</v>
      </c>
      <c r="T78" s="353">
        <f>IF(T$16=0,0,T$16/MAE_fec!T$16)</f>
        <v>0.61360617600465772</v>
      </c>
      <c r="U78" s="353">
        <f>IF(U$16=0,0,U$16/MAE_fec!U$16)</f>
        <v>0.61333413130894621</v>
      </c>
      <c r="V78" s="353">
        <f>IF(V$16=0,0,V$16/MAE_fec!V$16)</f>
        <v>0.61249682613195744</v>
      </c>
      <c r="W78" s="353">
        <f>IF(W$16=0,0,W$16/MAE_fec!W$16)</f>
        <v>0.61245985555347426</v>
      </c>
      <c r="X78" s="353">
        <f>IF(X$16=0,0,X$16/MAE_fec!X$16)</f>
        <v>0.61283753968951804</v>
      </c>
      <c r="Y78" s="353">
        <f>IF(Y$16=0,0,Y$16/MAE_fec!Y$16)</f>
        <v>0.61277856914710649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</v>
      </c>
      <c r="C79" s="349">
        <f>IF(C$24=0,0,C$24/MAE_fec!C$24)</f>
        <v>0</v>
      </c>
      <c r="D79" s="349">
        <f>IF(D$24=0,0,D$24/MAE_fec!D$24)</f>
        <v>0</v>
      </c>
      <c r="E79" s="349">
        <f>IF(E$24=0,0,E$24/MAE_fec!E$24)</f>
        <v>0</v>
      </c>
      <c r="F79" s="349">
        <f>IF(F$24=0,0,F$24/MAE_fec!F$24)</f>
        <v>0</v>
      </c>
      <c r="G79" s="349">
        <f>IF(G$24=0,0,G$24/MAE_fec!G$24)</f>
        <v>0</v>
      </c>
      <c r="H79" s="349">
        <f>IF(H$24=0,0,H$24/MAE_fec!H$24)</f>
        <v>0</v>
      </c>
      <c r="I79" s="349">
        <f>IF(I$24=0,0,I$24/MAE_fec!I$24)</f>
        <v>0</v>
      </c>
      <c r="J79" s="349">
        <f>IF(J$24=0,0,J$24/MAE_fec!J$24)</f>
        <v>0</v>
      </c>
      <c r="K79" s="349">
        <f>IF(K$24=0,0,K$24/MAE_fec!K$24)</f>
        <v>0</v>
      </c>
      <c r="L79" s="349">
        <f>IF(L$24=0,0,L$24/MAE_fec!L$24)</f>
        <v>0</v>
      </c>
      <c r="M79" s="349">
        <f>IF(M$24=0,0,M$24/MAE_fec!M$24)</f>
        <v>0</v>
      </c>
      <c r="N79" s="349">
        <f>IF(N$24=0,0,N$24/MAE_fec!N$24)</f>
        <v>0</v>
      </c>
      <c r="O79" s="349">
        <f>IF(O$24=0,0,O$24/MAE_fec!O$24)</f>
        <v>0</v>
      </c>
      <c r="P79" s="349">
        <f>IF(P$24=0,0,P$24/MAE_fec!P$24)</f>
        <v>0.52636805687165478</v>
      </c>
      <c r="Q79" s="349">
        <f>IF(Q$24=0,0,Q$24/MAE_fec!Q$24)</f>
        <v>0.52636805687165478</v>
      </c>
      <c r="R79" s="349">
        <f>IF(R$24=0,0,R$24/MAE_fec!R$24)</f>
        <v>0.52636805687165489</v>
      </c>
      <c r="S79" s="349">
        <f>IF(S$24=0,0,S$24/MAE_fec!S$24)</f>
        <v>0.52636805687165455</v>
      </c>
      <c r="T79" s="349">
        <f>IF(T$24=0,0,T$24/MAE_fec!T$24)</f>
        <v>0.52636805687165478</v>
      </c>
      <c r="U79" s="349">
        <f>IF(U$24=0,0,U$24/MAE_fec!U$24)</f>
        <v>0.52636805687165511</v>
      </c>
      <c r="V79" s="349">
        <f>IF(V$24=0,0,V$24/MAE_fec!V$24)</f>
        <v>0.52636805687165467</v>
      </c>
      <c r="W79" s="349">
        <f>IF(W$24=0,0,W$24/MAE_fec!W$24)</f>
        <v>0.52636805687165478</v>
      </c>
      <c r="X79" s="349">
        <f>IF(X$24=0,0,X$24/MAE_fec!X$24)</f>
        <v>0.52636805687165478</v>
      </c>
      <c r="Y79" s="349">
        <f>IF(Y$24=0,0,Y$24/MAE_fec!Y$24)</f>
        <v>0.52636805687165467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</v>
      </c>
      <c r="C80" s="349">
        <f>IF(C$27=0,0,C$27/MAE_fec!C$27)</f>
        <v>0</v>
      </c>
      <c r="D80" s="349">
        <f>IF(D$27=0,0,D$27/MAE_fec!D$27)</f>
        <v>0</v>
      </c>
      <c r="E80" s="349">
        <f>IF(E$27=0,0,E$27/MAE_fec!E$27)</f>
        <v>0</v>
      </c>
      <c r="F80" s="349">
        <f>IF(F$27=0,0,F$27/MAE_fec!F$27)</f>
        <v>0</v>
      </c>
      <c r="G80" s="349">
        <f>IF(G$27=0,0,G$27/MAE_fec!G$27)</f>
        <v>0</v>
      </c>
      <c r="H80" s="349">
        <f>IF(H$27=0,0,H$27/MAE_fec!H$27)</f>
        <v>0</v>
      </c>
      <c r="I80" s="349">
        <f>IF(I$27=0,0,I$27/MAE_fec!I$27)</f>
        <v>0</v>
      </c>
      <c r="J80" s="349">
        <f>IF(J$27=0,0,J$27/MAE_fec!J$27)</f>
        <v>0</v>
      </c>
      <c r="K80" s="349">
        <f>IF(K$27=0,0,K$27/MAE_fec!K$27)</f>
        <v>0</v>
      </c>
      <c r="L80" s="349">
        <f>IF(L$27=0,0,L$27/MAE_fec!L$27)</f>
        <v>0</v>
      </c>
      <c r="M80" s="349">
        <f>IF(M$27=0,0,M$27/MAE_fec!M$27)</f>
        <v>0</v>
      </c>
      <c r="N80" s="349">
        <f>IF(N$27=0,0,N$27/MAE_fec!N$27)</f>
        <v>0</v>
      </c>
      <c r="O80" s="349">
        <f>IF(O$27=0,0,O$27/MAE_fec!O$27)</f>
        <v>0</v>
      </c>
      <c r="P80" s="349">
        <f>IF(P$27=0,0,P$27/MAE_fec!P$27)</f>
        <v>0.52636805687165478</v>
      </c>
      <c r="Q80" s="349">
        <f>IF(Q$27=0,0,Q$27/MAE_fec!Q$27)</f>
        <v>0.52636805687165489</v>
      </c>
      <c r="R80" s="349">
        <f>IF(R$27=0,0,R$27/MAE_fec!R$27)</f>
        <v>0.52636805687165478</v>
      </c>
      <c r="S80" s="349">
        <f>IF(S$27=0,0,S$27/MAE_fec!S$27)</f>
        <v>0.52636805687165489</v>
      </c>
      <c r="T80" s="349">
        <f>IF(T$27=0,0,T$27/MAE_fec!T$27)</f>
        <v>0.52594815086113533</v>
      </c>
      <c r="U80" s="349">
        <f>IF(U$27=0,0,U$27/MAE_fec!U$27)</f>
        <v>0.52571496969338238</v>
      </c>
      <c r="V80" s="349">
        <f>IF(V$27=0,0,V$27/MAE_fec!V$27)</f>
        <v>0.52499727954167807</v>
      </c>
      <c r="W80" s="349">
        <f>IF(W$27=0,0,W$27/MAE_fec!W$27)</f>
        <v>0.5249655904744065</v>
      </c>
      <c r="X80" s="349">
        <f>IF(X$27=0,0,X$27/MAE_fec!X$27)</f>
        <v>0.52528931973387272</v>
      </c>
      <c r="Y80" s="349">
        <f>IF(Y$27=0,0,Y$27/MAE_fec!Y$27)</f>
        <v>0.52523877355466264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</v>
      </c>
      <c r="C81" s="349">
        <f>IF(C$35=0,0,C$35/MAE_fec!C$35)</f>
        <v>0</v>
      </c>
      <c r="D81" s="349">
        <f>IF(D$35=0,0,D$35/MAE_fec!D$35)</f>
        <v>0</v>
      </c>
      <c r="E81" s="349">
        <f>IF(E$35=0,0,E$35/MAE_fec!E$35)</f>
        <v>0</v>
      </c>
      <c r="F81" s="349">
        <f>IF(F$35=0,0,F$35/MAE_fec!F$35)</f>
        <v>0</v>
      </c>
      <c r="G81" s="349">
        <f>IF(G$35=0,0,G$35/MAE_fec!G$35)</f>
        <v>0</v>
      </c>
      <c r="H81" s="349">
        <f>IF(H$35=0,0,H$35/MAE_fec!H$35)</f>
        <v>0</v>
      </c>
      <c r="I81" s="349">
        <f>IF(I$35=0,0,I$35/MAE_fec!I$35)</f>
        <v>0</v>
      </c>
      <c r="J81" s="349">
        <f>IF(J$35=0,0,J$35/MAE_fec!J$35)</f>
        <v>0</v>
      </c>
      <c r="K81" s="349">
        <f>IF(K$35=0,0,K$35/MAE_fec!K$35)</f>
        <v>0</v>
      </c>
      <c r="L81" s="349">
        <f>IF(L$35=0,0,L$35/MAE_fec!L$35)</f>
        <v>0</v>
      </c>
      <c r="M81" s="349">
        <f>IF(M$35=0,0,M$35/MAE_fec!M$35)</f>
        <v>0</v>
      </c>
      <c r="N81" s="349">
        <f>IF(N$35=0,0,N$35/MAE_fec!N$35)</f>
        <v>0</v>
      </c>
      <c r="O81" s="349">
        <f>IF(O$35=0,0,O$35/MAE_fec!O$35)</f>
        <v>0</v>
      </c>
      <c r="P81" s="349">
        <f>IF(P$35=0,0,P$35/MAE_fec!P$35)</f>
        <v>0</v>
      </c>
      <c r="Q81" s="349">
        <f>IF(Q$35=0,0,Q$35/MAE_fec!Q$35)</f>
        <v>0</v>
      </c>
      <c r="R81" s="349">
        <f>IF(R$35=0,0,R$35/MAE_fec!R$35)</f>
        <v>0</v>
      </c>
      <c r="S81" s="349">
        <f>IF(S$35=0,0,S$35/MAE_fec!S$35)</f>
        <v>0</v>
      </c>
      <c r="T81" s="349">
        <f>IF(T$35=0,0,T$35/MAE_fec!T$35)</f>
        <v>0.64194143164926676</v>
      </c>
      <c r="U81" s="349">
        <f>IF(U$35=0,0,U$35/MAE_fec!U$35)</f>
        <v>0.641301803887244</v>
      </c>
      <c r="V81" s="349">
        <f>IF(V$35=0,0,V$35/MAE_fec!V$35)</f>
        <v>0.64058453615541411</v>
      </c>
      <c r="W81" s="349">
        <f>IF(W$35=0,0,W$35/MAE_fec!W$35)</f>
        <v>0.64063641314463204</v>
      </c>
      <c r="X81" s="349">
        <f>IF(X$35=0,0,X$35/MAE_fec!X$35)</f>
        <v>0.64039190011505087</v>
      </c>
      <c r="Y81" s="349">
        <f>IF(Y$35=0,0,Y$35/MAE_fec!Y$35)</f>
        <v>0.6408625563600604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</v>
      </c>
      <c r="C82" s="349">
        <f>IF(C$46=0,0,C$46/MAE_fec!C$46)</f>
        <v>0</v>
      </c>
      <c r="D82" s="349">
        <f>IF(D$46=0,0,D$46/MAE_fec!D$46)</f>
        <v>0</v>
      </c>
      <c r="E82" s="349">
        <f>IF(E$46=0,0,E$46/MAE_fec!E$46)</f>
        <v>0</v>
      </c>
      <c r="F82" s="349">
        <f>IF(F$46=0,0,F$46/MAE_fec!F$46)</f>
        <v>0</v>
      </c>
      <c r="G82" s="349">
        <f>IF(G$46=0,0,G$46/MAE_fec!G$46)</f>
        <v>0</v>
      </c>
      <c r="H82" s="349">
        <f>IF(H$46=0,0,H$46/MAE_fec!H$46)</f>
        <v>0</v>
      </c>
      <c r="I82" s="349">
        <f>IF(I$46=0,0,I$46/MAE_fec!I$46)</f>
        <v>0</v>
      </c>
      <c r="J82" s="349">
        <f>IF(J$46=0,0,J$46/MAE_fec!J$46)</f>
        <v>0</v>
      </c>
      <c r="K82" s="349">
        <f>IF(K$46=0,0,K$46/MAE_fec!K$46)</f>
        <v>0</v>
      </c>
      <c r="L82" s="349">
        <f>IF(L$46=0,0,L$46/MAE_fec!L$46)</f>
        <v>0</v>
      </c>
      <c r="M82" s="349">
        <f>IF(M$46=0,0,M$46/MAE_fec!M$46)</f>
        <v>0</v>
      </c>
      <c r="N82" s="349">
        <f>IF(N$46=0,0,N$46/MAE_fec!N$46)</f>
        <v>0</v>
      </c>
      <c r="O82" s="349">
        <f>IF(O$46=0,0,O$46/MAE_fec!O$46)</f>
        <v>0</v>
      </c>
      <c r="P82" s="349">
        <f>IF(P$46=0,0,P$46/MAE_fec!P$46)</f>
        <v>0.60880607904546036</v>
      </c>
      <c r="Q82" s="349">
        <f>IF(Q$46=0,0,Q$46/MAE_fec!Q$46)</f>
        <v>0.60880607904546047</v>
      </c>
      <c r="R82" s="349">
        <f>IF(R$46=0,0,R$46/MAE_fec!R$46)</f>
        <v>0.6088060790454608</v>
      </c>
      <c r="S82" s="349">
        <f>IF(S$46=0,0,S$46/MAE_fec!S$46)</f>
        <v>0.60880607904546036</v>
      </c>
      <c r="T82" s="349">
        <f>IF(T$46=0,0,T$46/MAE_fec!T$46)</f>
        <v>0.60880607904546058</v>
      </c>
      <c r="U82" s="349">
        <f>IF(U$46=0,0,U$46/MAE_fec!U$46)</f>
        <v>0.60880607904546069</v>
      </c>
      <c r="V82" s="349">
        <f>IF(V$46=0,0,V$46/MAE_fec!V$46)</f>
        <v>0.60880607904546058</v>
      </c>
      <c r="W82" s="349">
        <f>IF(W$46=0,0,W$46/MAE_fec!W$46)</f>
        <v>0.60880607904546036</v>
      </c>
      <c r="X82" s="349">
        <f>IF(X$46=0,0,X$46/MAE_fec!X$46)</f>
        <v>0.60880607904546047</v>
      </c>
      <c r="Y82" s="349">
        <f>IF(Y$46=0,0,Y$46/MAE_fec!Y$46)</f>
        <v>0.60880607904546058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</v>
      </c>
      <c r="C83" s="337">
        <f>IF(C$47=0,0,C$47/MAE_fec!C$47)</f>
        <v>0</v>
      </c>
      <c r="D83" s="337">
        <f>IF(D$47=0,0,D$47/MAE_fec!D$47)</f>
        <v>0</v>
      </c>
      <c r="E83" s="337">
        <f>IF(E$47=0,0,E$47/MAE_fec!E$47)</f>
        <v>0</v>
      </c>
      <c r="F83" s="337">
        <f>IF(F$47=0,0,F$47/MAE_fec!F$47)</f>
        <v>0</v>
      </c>
      <c r="G83" s="337">
        <f>IF(G$47=0,0,G$47/MAE_fec!G$47)</f>
        <v>0</v>
      </c>
      <c r="H83" s="337">
        <f>IF(H$47=0,0,H$47/MAE_fec!H$47)</f>
        <v>0</v>
      </c>
      <c r="I83" s="337">
        <f>IF(I$47=0,0,I$47/MAE_fec!I$47)</f>
        <v>0</v>
      </c>
      <c r="J83" s="337">
        <f>IF(J$47=0,0,J$47/MAE_fec!J$47)</f>
        <v>0</v>
      </c>
      <c r="K83" s="337">
        <f>IF(K$47=0,0,K$47/MAE_fec!K$47)</f>
        <v>0</v>
      </c>
      <c r="L83" s="337">
        <f>IF(L$47=0,0,L$47/MAE_fec!L$47)</f>
        <v>0</v>
      </c>
      <c r="M83" s="337">
        <f>IF(M$47=0,0,M$47/MAE_fec!M$47)</f>
        <v>0</v>
      </c>
      <c r="N83" s="337">
        <f>IF(N$47=0,0,N$47/MAE_fec!N$47)</f>
        <v>0</v>
      </c>
      <c r="O83" s="337">
        <f>IF(O$47=0,0,O$47/MAE_fec!O$47)</f>
        <v>0</v>
      </c>
      <c r="P83" s="337">
        <f>IF(P$47=0,0,P$47/MAE_fec!P$47)</f>
        <v>0.56310213668695375</v>
      </c>
      <c r="Q83" s="337">
        <f>IF(Q$47=0,0,Q$47/MAE_fec!Q$47)</f>
        <v>0.56310213668695375</v>
      </c>
      <c r="R83" s="337">
        <f>IF(R$47=0,0,R$47/MAE_fec!R$47)</f>
        <v>0.56310213668695364</v>
      </c>
      <c r="S83" s="337">
        <f>IF(S$47=0,0,S$47/MAE_fec!S$47)</f>
        <v>0.56310213668695352</v>
      </c>
      <c r="T83" s="337">
        <f>IF(T$47=0,0,T$47/MAE_fec!T$47)</f>
        <v>0.56310213668695341</v>
      </c>
      <c r="U83" s="337">
        <f>IF(U$47=0,0,U$47/MAE_fec!U$47)</f>
        <v>0.56310213668695375</v>
      </c>
      <c r="V83" s="337">
        <f>IF(V$47=0,0,V$47/MAE_fec!V$47)</f>
        <v>0.56310213668695364</v>
      </c>
      <c r="W83" s="337">
        <f>IF(W$47=0,0,W$47/MAE_fec!W$47)</f>
        <v>0.56310213668695364</v>
      </c>
      <c r="X83" s="337">
        <f>IF(X$47=0,0,X$47/MAE_fec!X$47)</f>
        <v>0.56310213668695386</v>
      </c>
      <c r="Y83" s="337">
        <f>IF(Y$47=0,0,Y$47/MAE_fec!Y$47)</f>
        <v>0.56310213668695364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MT: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1.259562961504209</v>
      </c>
      <c r="U5" s="223">
        <v>1.4132552421085509</v>
      </c>
      <c r="V5" s="223">
        <v>1.807322041767075</v>
      </c>
      <c r="W5" s="223">
        <v>1.894572361770809</v>
      </c>
      <c r="X5" s="223">
        <v>1.795213081256479</v>
      </c>
      <c r="Y5" s="223">
        <v>1.8073706425186169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7.2849331513906489E-5</v>
      </c>
      <c r="U10" s="260">
        <v>3.2010804383179843E-4</v>
      </c>
      <c r="V10" s="260">
        <v>2.4439662775421381E-4</v>
      </c>
      <c r="W10" s="260">
        <v>2.6563296172154021E-4</v>
      </c>
      <c r="X10" s="260">
        <v>6.3853653486566596E-4</v>
      </c>
      <c r="Y10" s="260">
        <v>3.839078692506747E-4</v>
      </c>
      <c r="DA10" s="68" t="s">
        <v>2641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7.2849331513906489E-5</v>
      </c>
      <c r="U11" s="226">
        <v>3.2010804383179843E-4</v>
      </c>
      <c r="V11" s="226">
        <v>2.4439662775421381E-4</v>
      </c>
      <c r="W11" s="226">
        <v>2.6563296172154021E-4</v>
      </c>
      <c r="X11" s="226">
        <v>6.3853653486566596E-4</v>
      </c>
      <c r="Y11" s="226">
        <v>3.839078692506747E-4</v>
      </c>
      <c r="DA11" s="69" t="s">
        <v>2642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</v>
      </c>
      <c r="M16" s="261">
        <f t="shared" si="0"/>
        <v>0</v>
      </c>
      <c r="N16" s="261">
        <f t="shared" si="0"/>
        <v>0</v>
      </c>
      <c r="O16" s="261">
        <f t="shared" si="0"/>
        <v>0</v>
      </c>
      <c r="P16" s="261">
        <f t="shared" si="0"/>
        <v>0</v>
      </c>
      <c r="Q16" s="261">
        <f t="shared" si="0"/>
        <v>0</v>
      </c>
      <c r="R16" s="261">
        <f t="shared" si="0"/>
        <v>0</v>
      </c>
      <c r="S16" s="261">
        <f t="shared" si="0"/>
        <v>0</v>
      </c>
      <c r="T16" s="261">
        <f t="shared" si="0"/>
        <v>2.0186879776788291E-2</v>
      </c>
      <c r="U16" s="261">
        <f t="shared" si="0"/>
        <v>2.9937527127593049E-2</v>
      </c>
      <c r="V16" s="261">
        <f t="shared" si="0"/>
        <v>6.0825895290245152E-2</v>
      </c>
      <c r="W16" s="261">
        <f t="shared" si="0"/>
        <v>6.4694015480150358E-2</v>
      </c>
      <c r="X16" s="261">
        <f t="shared" si="0"/>
        <v>5.1955858021746459E-2</v>
      </c>
      <c r="Y16" s="261">
        <f t="shared" si="0"/>
        <v>5.3981988343371742E-2</v>
      </c>
      <c r="DA16" s="70"/>
    </row>
    <row r="17" spans="1:105" ht="12" customHeight="1" x14ac:dyDescent="0.25">
      <c r="A17" s="60" t="s">
        <v>2556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2.0186879776788291E-2</v>
      </c>
      <c r="U17" s="329">
        <v>2.9937527127593049E-2</v>
      </c>
      <c r="V17" s="329">
        <v>6.0825895290245152E-2</v>
      </c>
      <c r="W17" s="329">
        <v>6.4694015480150358E-2</v>
      </c>
      <c r="X17" s="329">
        <v>5.1955858021746459E-2</v>
      </c>
      <c r="Y17" s="329">
        <v>5.3981988343371742E-2</v>
      </c>
      <c r="DA17" s="72" t="s">
        <v>2647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1.9726284639352411E-2</v>
      </c>
      <c r="U19" s="230">
        <v>2.7920836532253711E-2</v>
      </c>
      <c r="V19" s="230">
        <v>5.9304579239798649E-2</v>
      </c>
      <c r="W19" s="230">
        <v>6.3041209291002834E-2</v>
      </c>
      <c r="X19" s="230">
        <v>4.7957966614687673E-2</v>
      </c>
      <c r="Y19" s="230">
        <v>5.1582843183969877E-2</v>
      </c>
      <c r="DA19" s="71" t="s">
        <v>2649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4.6059513743587432E-4</v>
      </c>
      <c r="U20" s="230">
        <v>2.0166905953393302E-3</v>
      </c>
      <c r="V20" s="230">
        <v>1.521316050446502E-3</v>
      </c>
      <c r="W20" s="230">
        <v>1.652806189147524E-3</v>
      </c>
      <c r="X20" s="230">
        <v>3.9978914070587903E-3</v>
      </c>
      <c r="Y20" s="230">
        <v>2.3991451594018599E-3</v>
      </c>
      <c r="DA20" s="71" t="s">
        <v>2650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0</v>
      </c>
      <c r="C24" s="261">
        <f t="shared" si="1"/>
        <v>0</v>
      </c>
      <c r="D24" s="261">
        <f t="shared" si="1"/>
        <v>0</v>
      </c>
      <c r="E24" s="261">
        <f t="shared" si="1"/>
        <v>0</v>
      </c>
      <c r="F24" s="261">
        <f t="shared" si="1"/>
        <v>0</v>
      </c>
      <c r="G24" s="261">
        <f t="shared" si="1"/>
        <v>0</v>
      </c>
      <c r="H24" s="261">
        <f t="shared" si="1"/>
        <v>0</v>
      </c>
      <c r="I24" s="261">
        <f t="shared" si="1"/>
        <v>0</v>
      </c>
      <c r="J24" s="261">
        <f t="shared" si="1"/>
        <v>0</v>
      </c>
      <c r="K24" s="261">
        <f t="shared" si="1"/>
        <v>0</v>
      </c>
      <c r="L24" s="261">
        <f t="shared" si="1"/>
        <v>0</v>
      </c>
      <c r="M24" s="261">
        <f t="shared" si="1"/>
        <v>0</v>
      </c>
      <c r="N24" s="261">
        <f t="shared" si="1"/>
        <v>0</v>
      </c>
      <c r="O24" s="261">
        <f t="shared" si="1"/>
        <v>0</v>
      </c>
      <c r="P24" s="261">
        <f t="shared" si="1"/>
        <v>0</v>
      </c>
      <c r="Q24" s="261">
        <f t="shared" si="1"/>
        <v>0</v>
      </c>
      <c r="R24" s="261">
        <f t="shared" si="1"/>
        <v>0</v>
      </c>
      <c r="S24" s="261">
        <f t="shared" si="1"/>
        <v>0</v>
      </c>
      <c r="T24" s="261">
        <f t="shared" si="1"/>
        <v>0</v>
      </c>
      <c r="U24" s="261">
        <f t="shared" si="1"/>
        <v>0</v>
      </c>
      <c r="V24" s="261">
        <f t="shared" si="1"/>
        <v>0</v>
      </c>
      <c r="W24" s="261">
        <f t="shared" si="1"/>
        <v>0</v>
      </c>
      <c r="X24" s="261">
        <f t="shared" si="1"/>
        <v>0</v>
      </c>
      <c r="Y24" s="261">
        <f t="shared" si="1"/>
        <v>0</v>
      </c>
      <c r="DA24" s="70"/>
    </row>
    <row r="25" spans="1:105" ht="12" customHeight="1" x14ac:dyDescent="0.25">
      <c r="A25" s="60" t="s">
        <v>2566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0</v>
      </c>
      <c r="C27" s="261">
        <f t="shared" si="2"/>
        <v>0</v>
      </c>
      <c r="D27" s="261">
        <f t="shared" si="2"/>
        <v>0</v>
      </c>
      <c r="E27" s="261">
        <f t="shared" si="2"/>
        <v>0</v>
      </c>
      <c r="F27" s="261">
        <f t="shared" si="2"/>
        <v>0</v>
      </c>
      <c r="G27" s="261">
        <f t="shared" si="2"/>
        <v>0</v>
      </c>
      <c r="H27" s="261">
        <f t="shared" si="2"/>
        <v>0</v>
      </c>
      <c r="I27" s="261">
        <f t="shared" si="2"/>
        <v>0</v>
      </c>
      <c r="J27" s="261">
        <f t="shared" si="2"/>
        <v>0</v>
      </c>
      <c r="K27" s="261">
        <f t="shared" si="2"/>
        <v>0</v>
      </c>
      <c r="L27" s="261">
        <f t="shared" si="2"/>
        <v>0</v>
      </c>
      <c r="M27" s="261">
        <f t="shared" si="2"/>
        <v>0</v>
      </c>
      <c r="N27" s="261">
        <f t="shared" si="2"/>
        <v>0</v>
      </c>
      <c r="O27" s="261">
        <f t="shared" si="2"/>
        <v>0</v>
      </c>
      <c r="P27" s="261">
        <f t="shared" si="2"/>
        <v>0</v>
      </c>
      <c r="Q27" s="261">
        <f t="shared" si="2"/>
        <v>0</v>
      </c>
      <c r="R27" s="261">
        <f t="shared" si="2"/>
        <v>0</v>
      </c>
      <c r="S27" s="261">
        <f t="shared" si="2"/>
        <v>0</v>
      </c>
      <c r="T27" s="261">
        <f t="shared" si="2"/>
        <v>2.8838399681126128E-2</v>
      </c>
      <c r="U27" s="261">
        <f t="shared" si="2"/>
        <v>4.2767895896561478E-2</v>
      </c>
      <c r="V27" s="261">
        <f t="shared" si="2"/>
        <v>8.6894136128921662E-2</v>
      </c>
      <c r="W27" s="261">
        <f t="shared" si="2"/>
        <v>9.2420022114500525E-2</v>
      </c>
      <c r="X27" s="261">
        <f t="shared" si="2"/>
        <v>7.4222654316780656E-2</v>
      </c>
      <c r="Y27" s="261">
        <f t="shared" si="2"/>
        <v>7.7117126204816741E-2</v>
      </c>
      <c r="DA27" s="70"/>
    </row>
    <row r="28" spans="1:105" ht="12" customHeight="1" x14ac:dyDescent="0.25">
      <c r="A28" s="60" t="s">
        <v>2571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2.8838399681126128E-2</v>
      </c>
      <c r="U28" s="329">
        <v>4.2767895896561478E-2</v>
      </c>
      <c r="V28" s="329">
        <v>8.6894136128921662E-2</v>
      </c>
      <c r="W28" s="329">
        <v>9.2420022114500525E-2</v>
      </c>
      <c r="X28" s="329">
        <v>7.4222654316780656E-2</v>
      </c>
      <c r="Y28" s="329">
        <v>7.7117126204816741E-2</v>
      </c>
      <c r="DA28" s="72" t="s">
        <v>2656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2.8180406627646312E-2</v>
      </c>
      <c r="U30" s="230">
        <v>3.9886909331791023E-2</v>
      </c>
      <c r="V30" s="230">
        <v>8.4720827485426656E-2</v>
      </c>
      <c r="W30" s="230">
        <v>9.0058870415718348E-2</v>
      </c>
      <c r="X30" s="230">
        <v>6.8511380878125236E-2</v>
      </c>
      <c r="Y30" s="230">
        <v>7.3689775977099803E-2</v>
      </c>
      <c r="DA30" s="71" t="s">
        <v>2658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6.5799305347982034E-4</v>
      </c>
      <c r="U31" s="230">
        <v>2.8809865647704712E-3</v>
      </c>
      <c r="V31" s="230">
        <v>2.173308643495003E-3</v>
      </c>
      <c r="W31" s="230">
        <v>2.3611516987821781E-3</v>
      </c>
      <c r="X31" s="230">
        <v>5.7112734386554152E-3</v>
      </c>
      <c r="Y31" s="230">
        <v>3.427350227716943E-3</v>
      </c>
      <c r="DA31" s="71" t="s">
        <v>2659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1.21046483271478</v>
      </c>
      <c r="U35" s="261">
        <v>1.340229711040565</v>
      </c>
      <c r="V35" s="261">
        <v>1.659357613720154</v>
      </c>
      <c r="W35" s="261">
        <v>1.737192691214436</v>
      </c>
      <c r="X35" s="261">
        <v>1.668396032383086</v>
      </c>
      <c r="Y35" s="261">
        <v>1.6758876201011781</v>
      </c>
      <c r="DA35" s="70" t="s">
        <v>2663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1.1828461902028931</v>
      </c>
      <c r="U38" s="229">
        <v>1.2499474161024939</v>
      </c>
      <c r="V38" s="229">
        <v>1.583072074960425</v>
      </c>
      <c r="W38" s="229">
        <v>1.6580466019832281</v>
      </c>
      <c r="X38" s="229">
        <v>1.52067277365238</v>
      </c>
      <c r="Y38" s="229">
        <v>1.5813804632154149</v>
      </c>
      <c r="DA38" s="73" t="s">
        <v>2666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2.761864251188699E-2</v>
      </c>
      <c r="U39" s="229">
        <v>9.0282294938070981E-2</v>
      </c>
      <c r="V39" s="229">
        <v>4.060989872152608E-2</v>
      </c>
      <c r="W39" s="229">
        <v>4.3470449194635163E-2</v>
      </c>
      <c r="X39" s="229">
        <v>0.12676693871485359</v>
      </c>
      <c r="Y39" s="229">
        <v>7.3550836854122142E-2</v>
      </c>
      <c r="DA39" s="73" t="s">
        <v>2667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3.5675640038203602E-2</v>
      </c>
      <c r="W41" s="229">
        <v>3.5675640036573357E-2</v>
      </c>
      <c r="X41" s="229">
        <v>2.0956320015852549E-2</v>
      </c>
      <c r="Y41" s="229">
        <v>2.095632003164085E-2</v>
      </c>
      <c r="DA41" s="73" t="s">
        <v>2669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</v>
      </c>
      <c r="C51" s="232">
        <f t="shared" si="3"/>
        <v>0</v>
      </c>
      <c r="D51" s="232">
        <f t="shared" si="3"/>
        <v>0</v>
      </c>
      <c r="E51" s="232">
        <f t="shared" si="3"/>
        <v>0</v>
      </c>
      <c r="F51" s="232">
        <f t="shared" si="3"/>
        <v>0</v>
      </c>
      <c r="G51" s="232">
        <f t="shared" si="3"/>
        <v>0</v>
      </c>
      <c r="H51" s="232">
        <f t="shared" si="3"/>
        <v>0</v>
      </c>
      <c r="I51" s="232">
        <f t="shared" si="3"/>
        <v>0</v>
      </c>
      <c r="J51" s="232">
        <f t="shared" si="3"/>
        <v>0</v>
      </c>
      <c r="K51" s="232">
        <f t="shared" si="3"/>
        <v>0</v>
      </c>
      <c r="L51" s="232">
        <f t="shared" si="3"/>
        <v>0</v>
      </c>
      <c r="M51" s="232">
        <f t="shared" si="3"/>
        <v>0</v>
      </c>
      <c r="N51" s="232">
        <f t="shared" si="3"/>
        <v>0</v>
      </c>
      <c r="O51" s="232">
        <f t="shared" si="3"/>
        <v>0</v>
      </c>
      <c r="P51" s="232">
        <f t="shared" si="3"/>
        <v>0</v>
      </c>
      <c r="Q51" s="232">
        <f t="shared" si="3"/>
        <v>0</v>
      </c>
      <c r="R51" s="232">
        <f t="shared" si="3"/>
        <v>0</v>
      </c>
      <c r="S51" s="232">
        <f t="shared" si="3"/>
        <v>0</v>
      </c>
      <c r="T51" s="232">
        <f t="shared" si="3"/>
        <v>0.99999999999999956</v>
      </c>
      <c r="U51" s="232">
        <f t="shared" si="3"/>
        <v>1.0000000000000002</v>
      </c>
      <c r="V51" s="232">
        <f t="shared" si="3"/>
        <v>1</v>
      </c>
      <c r="W51" s="232">
        <f t="shared" si="3"/>
        <v>0.99999999999999967</v>
      </c>
      <c r="X51" s="232">
        <f t="shared" si="3"/>
        <v>0.99999999999999978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0</v>
      </c>
      <c r="C56" s="300">
        <f t="shared" si="8"/>
        <v>0</v>
      </c>
      <c r="D56" s="300">
        <f t="shared" si="8"/>
        <v>0</v>
      </c>
      <c r="E56" s="300">
        <f t="shared" si="8"/>
        <v>0</v>
      </c>
      <c r="F56" s="300">
        <f t="shared" si="8"/>
        <v>0</v>
      </c>
      <c r="G56" s="300">
        <f t="shared" si="8"/>
        <v>0</v>
      </c>
      <c r="H56" s="300">
        <f t="shared" si="8"/>
        <v>0</v>
      </c>
      <c r="I56" s="300">
        <f t="shared" si="8"/>
        <v>0</v>
      </c>
      <c r="J56" s="300">
        <f t="shared" si="8"/>
        <v>0</v>
      </c>
      <c r="K56" s="300">
        <f t="shared" si="8"/>
        <v>0</v>
      </c>
      <c r="L56" s="300">
        <f t="shared" si="8"/>
        <v>0</v>
      </c>
      <c r="M56" s="300">
        <f t="shared" si="8"/>
        <v>0</v>
      </c>
      <c r="N56" s="300">
        <f t="shared" si="8"/>
        <v>0</v>
      </c>
      <c r="O56" s="300">
        <f t="shared" si="8"/>
        <v>0</v>
      </c>
      <c r="P56" s="300">
        <f t="shared" si="8"/>
        <v>0</v>
      </c>
      <c r="Q56" s="300">
        <f t="shared" si="8"/>
        <v>0</v>
      </c>
      <c r="R56" s="300">
        <f t="shared" si="8"/>
        <v>0</v>
      </c>
      <c r="S56" s="300">
        <f t="shared" si="8"/>
        <v>0</v>
      </c>
      <c r="T56" s="300">
        <f t="shared" si="8"/>
        <v>5.783699087730205E-5</v>
      </c>
      <c r="U56" s="300">
        <f t="shared" si="8"/>
        <v>2.2650405552658917E-4</v>
      </c>
      <c r="V56" s="300">
        <f t="shared" si="8"/>
        <v>1.3522583253356422E-4</v>
      </c>
      <c r="W56" s="300">
        <f t="shared" si="8"/>
        <v>1.4020734551055088E-4</v>
      </c>
      <c r="X56" s="300">
        <f t="shared" si="8"/>
        <v>3.5568843695075509E-4</v>
      </c>
      <c r="Y56" s="300">
        <f t="shared" si="8"/>
        <v>2.1241236314190062E-4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</v>
      </c>
      <c r="C57" s="301">
        <f t="shared" si="9"/>
        <v>0</v>
      </c>
      <c r="D57" s="301">
        <f t="shared" si="9"/>
        <v>0</v>
      </c>
      <c r="E57" s="301">
        <f t="shared" si="9"/>
        <v>0</v>
      </c>
      <c r="F57" s="301">
        <f t="shared" si="9"/>
        <v>0</v>
      </c>
      <c r="G57" s="301">
        <f t="shared" si="9"/>
        <v>0</v>
      </c>
      <c r="H57" s="301">
        <f t="shared" si="9"/>
        <v>0</v>
      </c>
      <c r="I57" s="301">
        <f t="shared" si="9"/>
        <v>0</v>
      </c>
      <c r="J57" s="301">
        <f t="shared" si="9"/>
        <v>0</v>
      </c>
      <c r="K57" s="301">
        <f t="shared" si="9"/>
        <v>0</v>
      </c>
      <c r="L57" s="301">
        <f t="shared" si="9"/>
        <v>0</v>
      </c>
      <c r="M57" s="301">
        <f t="shared" si="9"/>
        <v>0</v>
      </c>
      <c r="N57" s="301">
        <f t="shared" si="9"/>
        <v>0</v>
      </c>
      <c r="O57" s="301">
        <f t="shared" si="9"/>
        <v>0</v>
      </c>
      <c r="P57" s="301">
        <f t="shared" si="9"/>
        <v>0</v>
      </c>
      <c r="Q57" s="301">
        <f t="shared" si="9"/>
        <v>0</v>
      </c>
      <c r="R57" s="301">
        <f t="shared" si="9"/>
        <v>0</v>
      </c>
      <c r="S57" s="301">
        <f t="shared" si="9"/>
        <v>0</v>
      </c>
      <c r="T57" s="301">
        <f t="shared" si="9"/>
        <v>1.6026892179078128E-2</v>
      </c>
      <c r="U57" s="301">
        <f t="shared" si="9"/>
        <v>2.1183383040509235E-2</v>
      </c>
      <c r="V57" s="301">
        <f t="shared" si="9"/>
        <v>3.3655261145807629E-2</v>
      </c>
      <c r="W57" s="301">
        <f t="shared" si="9"/>
        <v>3.4147027997221753E-2</v>
      </c>
      <c r="X57" s="301">
        <f t="shared" si="9"/>
        <v>2.8941332126090728E-2</v>
      </c>
      <c r="Y57" s="301">
        <f t="shared" si="9"/>
        <v>2.9867691260131609E-2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1.6026892179078128E-2</v>
      </c>
      <c r="U58" s="302">
        <f t="shared" si="10"/>
        <v>2.1183383040509235E-2</v>
      </c>
      <c r="V58" s="302">
        <f t="shared" si="10"/>
        <v>3.3655261145807629E-2</v>
      </c>
      <c r="W58" s="302">
        <f t="shared" si="10"/>
        <v>3.4147027997221753E-2</v>
      </c>
      <c r="X58" s="302">
        <f t="shared" si="10"/>
        <v>2.8941332126090728E-2</v>
      </c>
      <c r="Y58" s="302">
        <f t="shared" si="10"/>
        <v>2.9867691260131609E-2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</v>
      </c>
      <c r="C60" s="301">
        <f t="shared" si="12"/>
        <v>0</v>
      </c>
      <c r="D60" s="301">
        <f t="shared" si="12"/>
        <v>0</v>
      </c>
      <c r="E60" s="301">
        <f t="shared" si="12"/>
        <v>0</v>
      </c>
      <c r="F60" s="301">
        <f t="shared" si="12"/>
        <v>0</v>
      </c>
      <c r="G60" s="301">
        <f t="shared" si="12"/>
        <v>0</v>
      </c>
      <c r="H60" s="301">
        <f t="shared" si="12"/>
        <v>0</v>
      </c>
      <c r="I60" s="301">
        <f t="shared" si="12"/>
        <v>0</v>
      </c>
      <c r="J60" s="301">
        <f t="shared" si="12"/>
        <v>0</v>
      </c>
      <c r="K60" s="301">
        <f t="shared" si="12"/>
        <v>0</v>
      </c>
      <c r="L60" s="301">
        <f t="shared" si="12"/>
        <v>0</v>
      </c>
      <c r="M60" s="301">
        <f t="shared" si="12"/>
        <v>0</v>
      </c>
      <c r="N60" s="301">
        <f t="shared" si="12"/>
        <v>0</v>
      </c>
      <c r="O60" s="301">
        <f t="shared" si="12"/>
        <v>0</v>
      </c>
      <c r="P60" s="301">
        <f t="shared" si="12"/>
        <v>0</v>
      </c>
      <c r="Q60" s="301">
        <f t="shared" si="12"/>
        <v>0</v>
      </c>
      <c r="R60" s="301">
        <f t="shared" si="12"/>
        <v>0</v>
      </c>
      <c r="S60" s="301">
        <f t="shared" si="12"/>
        <v>0</v>
      </c>
      <c r="T60" s="301">
        <f t="shared" si="12"/>
        <v>0</v>
      </c>
      <c r="U60" s="301">
        <f t="shared" si="12"/>
        <v>0</v>
      </c>
      <c r="V60" s="301">
        <f t="shared" si="12"/>
        <v>0</v>
      </c>
      <c r="W60" s="301">
        <f t="shared" si="12"/>
        <v>0</v>
      </c>
      <c r="X60" s="301">
        <f t="shared" si="12"/>
        <v>0</v>
      </c>
      <c r="Y60" s="301">
        <f t="shared" si="12"/>
        <v>0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</v>
      </c>
      <c r="C63" s="301">
        <f t="shared" si="15"/>
        <v>0</v>
      </c>
      <c r="D63" s="301">
        <f t="shared" si="15"/>
        <v>0</v>
      </c>
      <c r="E63" s="301">
        <f t="shared" si="15"/>
        <v>0</v>
      </c>
      <c r="F63" s="301">
        <f t="shared" si="15"/>
        <v>0</v>
      </c>
      <c r="G63" s="301">
        <f t="shared" si="15"/>
        <v>0</v>
      </c>
      <c r="H63" s="301">
        <f t="shared" si="15"/>
        <v>0</v>
      </c>
      <c r="I63" s="301">
        <f t="shared" si="15"/>
        <v>0</v>
      </c>
      <c r="J63" s="301">
        <f t="shared" si="15"/>
        <v>0</v>
      </c>
      <c r="K63" s="301">
        <f t="shared" si="15"/>
        <v>0</v>
      </c>
      <c r="L63" s="301">
        <f t="shared" si="15"/>
        <v>0</v>
      </c>
      <c r="M63" s="301">
        <f t="shared" si="15"/>
        <v>0</v>
      </c>
      <c r="N63" s="301">
        <f t="shared" si="15"/>
        <v>0</v>
      </c>
      <c r="O63" s="301">
        <f t="shared" si="15"/>
        <v>0</v>
      </c>
      <c r="P63" s="301">
        <f t="shared" si="15"/>
        <v>0</v>
      </c>
      <c r="Q63" s="301">
        <f t="shared" si="15"/>
        <v>0</v>
      </c>
      <c r="R63" s="301">
        <f t="shared" si="15"/>
        <v>0</v>
      </c>
      <c r="S63" s="301">
        <f t="shared" si="15"/>
        <v>0</v>
      </c>
      <c r="T63" s="301">
        <f t="shared" si="15"/>
        <v>2.2895560255825894E-2</v>
      </c>
      <c r="U63" s="301">
        <f t="shared" si="15"/>
        <v>3.0261975772156034E-2</v>
      </c>
      <c r="V63" s="301">
        <f t="shared" si="15"/>
        <v>4.8078944494010907E-2</v>
      </c>
      <c r="W63" s="301">
        <f t="shared" si="15"/>
        <v>4.8781468567459657E-2</v>
      </c>
      <c r="X63" s="301">
        <f t="shared" si="15"/>
        <v>4.1344760180129607E-2</v>
      </c>
      <c r="Y63" s="301">
        <f t="shared" si="15"/>
        <v>4.2668130371616562E-2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2.2895560255825894E-2</v>
      </c>
      <c r="U64" s="302">
        <f t="shared" si="16"/>
        <v>3.0261975772156034E-2</v>
      </c>
      <c r="V64" s="302">
        <f t="shared" si="16"/>
        <v>4.8078944494010907E-2</v>
      </c>
      <c r="W64" s="302">
        <f t="shared" si="16"/>
        <v>4.8781468567459657E-2</v>
      </c>
      <c r="X64" s="302">
        <f t="shared" si="16"/>
        <v>4.1344760180129607E-2</v>
      </c>
      <c r="Y64" s="302">
        <f t="shared" si="16"/>
        <v>4.2668130371616562E-2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0.9610197105742182</v>
      </c>
      <c r="U66" s="301">
        <f t="shared" si="18"/>
        <v>0.94832813713180841</v>
      </c>
      <c r="V66" s="301">
        <f t="shared" si="18"/>
        <v>0.91813056852764796</v>
      </c>
      <c r="W66" s="301">
        <f t="shared" si="18"/>
        <v>0.91693129608980772</v>
      </c>
      <c r="X66" s="301">
        <f t="shared" si="18"/>
        <v>0.92935821925682871</v>
      </c>
      <c r="Y66" s="301">
        <f t="shared" si="18"/>
        <v>0.92725176600511017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0</v>
      </c>
      <c r="C72" s="320">
        <f>IF(C$5=0,0,C$5/MAE_fec!C$5)</f>
        <v>0</v>
      </c>
      <c r="D72" s="320">
        <f>IF(D$5=0,0,D$5/MAE_fec!D$5)</f>
        <v>0</v>
      </c>
      <c r="E72" s="320">
        <f>IF(E$5=0,0,E$5/MAE_fec!E$5)</f>
        <v>0</v>
      </c>
      <c r="F72" s="320">
        <f>IF(F$5=0,0,F$5/MAE_fec!F$5)</f>
        <v>0</v>
      </c>
      <c r="G72" s="320">
        <f>IF(G$5=0,0,G$5/MAE_fec!G$5)</f>
        <v>0</v>
      </c>
      <c r="H72" s="320">
        <f>IF(H$5=0,0,H$5/MAE_fec!H$5)</f>
        <v>0</v>
      </c>
      <c r="I72" s="320">
        <f>IF(I$5=0,0,I$5/MAE_fec!I$5)</f>
        <v>0</v>
      </c>
      <c r="J72" s="320">
        <f>IF(J$5=0,0,J$5/MAE_fec!J$5)</f>
        <v>0</v>
      </c>
      <c r="K72" s="320">
        <f>IF(K$5=0,0,K$5/MAE_fec!K$5)</f>
        <v>0</v>
      </c>
      <c r="L72" s="320">
        <f>IF(L$5=0,0,L$5/MAE_fec!L$5)</f>
        <v>0</v>
      </c>
      <c r="M72" s="320">
        <f>IF(M$5=0,0,M$5/MAE_fec!M$5)</f>
        <v>0</v>
      </c>
      <c r="N72" s="320">
        <f>IF(N$5=0,0,N$5/MAE_fec!N$5)</f>
        <v>0</v>
      </c>
      <c r="O72" s="320">
        <f>IF(O$5=0,0,O$5/MAE_fec!O$5)</f>
        <v>0</v>
      </c>
      <c r="P72" s="320">
        <f>IF(P$5=0,0,P$5/MAE_fec!P$5)</f>
        <v>0</v>
      </c>
      <c r="Q72" s="320">
        <f>IF(Q$5=0,0,Q$5/MAE_fec!Q$5)</f>
        <v>0</v>
      </c>
      <c r="R72" s="320">
        <f>IF(R$5=0,0,R$5/MAE_fec!R$5)</f>
        <v>0</v>
      </c>
      <c r="S72" s="320">
        <f>IF(S$5=0,0,S$5/MAE_fec!S$5)</f>
        <v>0</v>
      </c>
      <c r="T72" s="320">
        <f>IF(T$5=0,0,T$5/MAE_fec!T$5)</f>
        <v>0.12187256955077036</v>
      </c>
      <c r="U72" s="320">
        <f>IF(U$5=0,0,U$5/MAE_fec!U$5)</f>
        <v>0.14236233329339601</v>
      </c>
      <c r="V72" s="320">
        <f>IF(V$5=0,0,V$5/MAE_fec!V$5)</f>
        <v>0.1848682944796837</v>
      </c>
      <c r="W72" s="320">
        <f>IF(W$5=0,0,W$5/MAE_fec!W$5)</f>
        <v>0.18632038904255535</v>
      </c>
      <c r="X72" s="320">
        <f>IF(X$5=0,0,X$5/MAE_fec!X$5)</f>
        <v>0.17031715246574081</v>
      </c>
      <c r="Y72" s="320">
        <f>IF(Y$5=0,0,Y$5/MAE_fec!Y$5)</f>
        <v>0.1724737476408979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0</v>
      </c>
      <c r="C77" s="332">
        <f>IF(C$10=0,0,C$10/MAE_fec!C$10)</f>
        <v>0</v>
      </c>
      <c r="D77" s="332">
        <f>IF(D$10=0,0,D$10/MAE_fec!D$10)</f>
        <v>0</v>
      </c>
      <c r="E77" s="332">
        <f>IF(E$10=0,0,E$10/MAE_fec!E$10)</f>
        <v>0</v>
      </c>
      <c r="F77" s="332">
        <f>IF(F$10=0,0,F$10/MAE_fec!F$10)</f>
        <v>0</v>
      </c>
      <c r="G77" s="332">
        <f>IF(G$10=0,0,G$10/MAE_fec!G$10)</f>
        <v>0</v>
      </c>
      <c r="H77" s="332">
        <f>IF(H$10=0,0,H$10/MAE_fec!H$10)</f>
        <v>0</v>
      </c>
      <c r="I77" s="332">
        <f>IF(I$10=0,0,I$10/MAE_fec!I$10)</f>
        <v>0</v>
      </c>
      <c r="J77" s="332">
        <f>IF(J$10=0,0,J$10/MAE_fec!J$10)</f>
        <v>0</v>
      </c>
      <c r="K77" s="332">
        <f>IF(K$10=0,0,K$10/MAE_fec!K$10)</f>
        <v>0</v>
      </c>
      <c r="L77" s="332">
        <f>IF(L$10=0,0,L$10/MAE_fec!L$10)</f>
        <v>0</v>
      </c>
      <c r="M77" s="332">
        <f>IF(M$10=0,0,M$10/MAE_fec!M$10)</f>
        <v>0</v>
      </c>
      <c r="N77" s="332">
        <f>IF(N$10=0,0,N$10/MAE_fec!N$10)</f>
        <v>0</v>
      </c>
      <c r="O77" s="332">
        <f>IF(O$10=0,0,O$10/MAE_fec!O$10)</f>
        <v>0</v>
      </c>
      <c r="P77" s="332">
        <f>IF(P$10=0,0,P$10/MAE_fec!P$10)</f>
        <v>0</v>
      </c>
      <c r="Q77" s="332">
        <f>IF(Q$10=0,0,Q$10/MAE_fec!Q$10)</f>
        <v>0</v>
      </c>
      <c r="R77" s="332">
        <f>IF(R$10=0,0,R$10/MAE_fec!R$10)</f>
        <v>0</v>
      </c>
      <c r="S77" s="332">
        <f>IF(S$10=0,0,S$10/MAE_fec!S$10)</f>
        <v>0</v>
      </c>
      <c r="T77" s="332">
        <f>IF(T$10=0,0,T$10/MAE_fec!T$10)</f>
        <v>2.1767437589150854E-4</v>
      </c>
      <c r="U77" s="332">
        <f>IF(U$10=0,0,U$10/MAE_fec!U$10)</f>
        <v>1.0020008989634925E-3</v>
      </c>
      <c r="V77" s="332">
        <f>IF(V$10=0,0,V$10/MAE_fec!V$10)</f>
        <v>7.8522122493334518E-4</v>
      </c>
      <c r="W77" s="332">
        <f>IF(W$10=0,0,W$10/MAE_fec!W$10)</f>
        <v>8.2084644240585898E-4</v>
      </c>
      <c r="X77" s="332">
        <f>IF(X$10=0,0,X$10/MAE_fec!X$10)</f>
        <v>1.8971690785842797E-3</v>
      </c>
      <c r="Y77" s="332">
        <f>IF(Y$10=0,0,Y$10/MAE_fec!Y$10)</f>
        <v>1.1473060037540581E-3</v>
      </c>
      <c r="DA77" s="68"/>
    </row>
    <row r="78" spans="1:105" ht="12" customHeight="1" x14ac:dyDescent="0.25">
      <c r="A78" s="174" t="s">
        <v>2555</v>
      </c>
      <c r="B78" s="348">
        <f>IF(B$16=0,0,B$16/MAE_fec!B$16)</f>
        <v>0</v>
      </c>
      <c r="C78" s="348">
        <f>IF(C$16=0,0,C$16/MAE_fec!C$16)</f>
        <v>0</v>
      </c>
      <c r="D78" s="348">
        <f>IF(D$16=0,0,D$16/MAE_fec!D$16)</f>
        <v>0</v>
      </c>
      <c r="E78" s="348">
        <f>IF(E$16=0,0,E$16/MAE_fec!E$16)</f>
        <v>0</v>
      </c>
      <c r="F78" s="348">
        <f>IF(F$16=0,0,F$16/MAE_fec!F$16)</f>
        <v>0</v>
      </c>
      <c r="G78" s="348">
        <f>IF(G$16=0,0,G$16/MAE_fec!G$16)</f>
        <v>0</v>
      </c>
      <c r="H78" s="348">
        <f>IF(H$16=0,0,H$16/MAE_fec!H$16)</f>
        <v>0</v>
      </c>
      <c r="I78" s="348">
        <f>IF(I$16=0,0,I$16/MAE_fec!I$16)</f>
        <v>0</v>
      </c>
      <c r="J78" s="348">
        <f>IF(J$16=0,0,J$16/MAE_fec!J$16)</f>
        <v>0</v>
      </c>
      <c r="K78" s="348">
        <f>IF(K$16=0,0,K$16/MAE_fec!K$16)</f>
        <v>0</v>
      </c>
      <c r="L78" s="348">
        <f>IF(L$16=0,0,L$16/MAE_fec!L$16)</f>
        <v>0</v>
      </c>
      <c r="M78" s="348">
        <f>IF(M$16=0,0,M$16/MAE_fec!M$16)</f>
        <v>0</v>
      </c>
      <c r="N78" s="348">
        <f>IF(N$16=0,0,N$16/MAE_fec!N$16)</f>
        <v>0</v>
      </c>
      <c r="O78" s="348">
        <f>IF(O$16=0,0,O$16/MAE_fec!O$16)</f>
        <v>0</v>
      </c>
      <c r="P78" s="348">
        <f>IF(P$16=0,0,P$16/MAE_fec!P$16)</f>
        <v>0</v>
      </c>
      <c r="Q78" s="348">
        <f>IF(Q$16=0,0,Q$16/MAE_fec!Q$16)</f>
        <v>0</v>
      </c>
      <c r="R78" s="348">
        <f>IF(R$16=0,0,R$16/MAE_fec!R$16)</f>
        <v>0</v>
      </c>
      <c r="S78" s="348">
        <f>IF(S$16=0,0,S$16/MAE_fec!S$16)</f>
        <v>0</v>
      </c>
      <c r="T78" s="348">
        <f>IF(T$16=0,0,T$16/MAE_fec!T$16)</f>
        <v>9.5066462538730603E-3</v>
      </c>
      <c r="U78" s="348">
        <f>IF(U$16=0,0,U$16/MAE_fec!U$16)</f>
        <v>1.4796882647431878E-2</v>
      </c>
      <c r="V78" s="348">
        <f>IF(V$16=0,0,V$16/MAE_fec!V$16)</f>
        <v>3.1035454000278326E-2</v>
      </c>
      <c r="W78" s="348">
        <f>IF(W$16=0,0,W$16/MAE_fec!W$16)</f>
        <v>3.1753204229939824E-2</v>
      </c>
      <c r="X78" s="348">
        <f>IF(X$16=0,0,X$16/MAE_fec!X$16)</f>
        <v>2.4444682911771577E-2</v>
      </c>
      <c r="Y78" s="348">
        <f>IF(Y$16=0,0,Y$16/MAE_fec!Y$16)</f>
        <v>2.5576159984943968E-2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0</v>
      </c>
      <c r="C79" s="348">
        <f>IF(C$24=0,0,C$24/MAE_fec!C$24)</f>
        <v>0</v>
      </c>
      <c r="D79" s="348">
        <f>IF(D$24=0,0,D$24/MAE_fec!D$24)</f>
        <v>0</v>
      </c>
      <c r="E79" s="348">
        <f>IF(E$24=0,0,E$24/MAE_fec!E$24)</f>
        <v>0</v>
      </c>
      <c r="F79" s="348">
        <f>IF(F$24=0,0,F$24/MAE_fec!F$24)</f>
        <v>0</v>
      </c>
      <c r="G79" s="348">
        <f>IF(G$24=0,0,G$24/MAE_fec!G$24)</f>
        <v>0</v>
      </c>
      <c r="H79" s="348">
        <f>IF(H$24=0,0,H$24/MAE_fec!H$24)</f>
        <v>0</v>
      </c>
      <c r="I79" s="348">
        <f>IF(I$24=0,0,I$24/MAE_fec!I$24)</f>
        <v>0</v>
      </c>
      <c r="J79" s="348">
        <f>IF(J$24=0,0,J$24/MAE_fec!J$24)</f>
        <v>0</v>
      </c>
      <c r="K79" s="348">
        <f>IF(K$24=0,0,K$24/MAE_fec!K$24)</f>
        <v>0</v>
      </c>
      <c r="L79" s="348">
        <f>IF(L$24=0,0,L$24/MAE_fec!L$24)</f>
        <v>0</v>
      </c>
      <c r="M79" s="348">
        <f>IF(M$24=0,0,M$24/MAE_fec!M$24)</f>
        <v>0</v>
      </c>
      <c r="N79" s="348">
        <f>IF(N$24=0,0,N$24/MAE_fec!N$24)</f>
        <v>0</v>
      </c>
      <c r="O79" s="348">
        <f>IF(O$24=0,0,O$24/MAE_fec!O$24)</f>
        <v>0</v>
      </c>
      <c r="P79" s="348">
        <f>IF(P$24=0,0,P$24/MAE_fec!P$24)</f>
        <v>0</v>
      </c>
      <c r="Q79" s="348">
        <f>IF(Q$24=0,0,Q$24/MAE_fec!Q$24)</f>
        <v>0</v>
      </c>
      <c r="R79" s="348">
        <f>IF(R$24=0,0,R$24/MAE_fec!R$24)</f>
        <v>0</v>
      </c>
      <c r="S79" s="348">
        <f>IF(S$24=0,0,S$24/MAE_fec!S$24)</f>
        <v>0</v>
      </c>
      <c r="T79" s="348">
        <f>IF(T$24=0,0,T$24/MAE_fec!T$24)</f>
        <v>0</v>
      </c>
      <c r="U79" s="348">
        <f>IF(U$24=0,0,U$24/MAE_fec!U$24)</f>
        <v>0</v>
      </c>
      <c r="V79" s="348">
        <f>IF(V$24=0,0,V$24/MAE_fec!V$24)</f>
        <v>0</v>
      </c>
      <c r="W79" s="348">
        <f>IF(W$24=0,0,W$24/MAE_fec!W$24)</f>
        <v>0</v>
      </c>
      <c r="X79" s="348">
        <f>IF(X$24=0,0,X$24/MAE_fec!X$24)</f>
        <v>0</v>
      </c>
      <c r="Y79" s="348">
        <f>IF(Y$24=0,0,Y$24/MAE_fec!Y$24)</f>
        <v>0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0</v>
      </c>
      <c r="C80" s="348">
        <f>IF(C$27=0,0,C$27/MAE_fec!C$27)</f>
        <v>0</v>
      </c>
      <c r="D80" s="348">
        <f>IF(D$27=0,0,D$27/MAE_fec!D$27)</f>
        <v>0</v>
      </c>
      <c r="E80" s="348">
        <f>IF(E$27=0,0,E$27/MAE_fec!E$27)</f>
        <v>0</v>
      </c>
      <c r="F80" s="348">
        <f>IF(F$27=0,0,F$27/MAE_fec!F$27)</f>
        <v>0</v>
      </c>
      <c r="G80" s="348">
        <f>IF(G$27=0,0,G$27/MAE_fec!G$27)</f>
        <v>0</v>
      </c>
      <c r="H80" s="348">
        <f>IF(H$27=0,0,H$27/MAE_fec!H$27)</f>
        <v>0</v>
      </c>
      <c r="I80" s="348">
        <f>IF(I$27=0,0,I$27/MAE_fec!I$27)</f>
        <v>0</v>
      </c>
      <c r="J80" s="348">
        <f>IF(J$27=0,0,J$27/MAE_fec!J$27)</f>
        <v>0</v>
      </c>
      <c r="K80" s="348">
        <f>IF(K$27=0,0,K$27/MAE_fec!K$27)</f>
        <v>0</v>
      </c>
      <c r="L80" s="348">
        <f>IF(L$27=0,0,L$27/MAE_fec!L$27)</f>
        <v>0</v>
      </c>
      <c r="M80" s="348">
        <f>IF(M$27=0,0,M$27/MAE_fec!M$27)</f>
        <v>0</v>
      </c>
      <c r="N80" s="348">
        <f>IF(N$27=0,0,N$27/MAE_fec!N$27)</f>
        <v>0</v>
      </c>
      <c r="O80" s="348">
        <f>IF(O$27=0,0,O$27/MAE_fec!O$27)</f>
        <v>0</v>
      </c>
      <c r="P80" s="348">
        <f>IF(P$27=0,0,P$27/MAE_fec!P$27)</f>
        <v>0</v>
      </c>
      <c r="Q80" s="348">
        <f>IF(Q$27=0,0,Q$27/MAE_fec!Q$27)</f>
        <v>0</v>
      </c>
      <c r="R80" s="348">
        <f>IF(R$27=0,0,R$27/MAE_fec!R$27)</f>
        <v>0</v>
      </c>
      <c r="S80" s="348">
        <f>IF(S$27=0,0,S$27/MAE_fec!S$27)</f>
        <v>0</v>
      </c>
      <c r="T80" s="348">
        <f>IF(T$27=0,0,T$27/MAE_fec!T$27)</f>
        <v>9.5066462538730655E-3</v>
      </c>
      <c r="U80" s="348">
        <f>IF(U$27=0,0,U$27/MAE_fec!U$27)</f>
        <v>1.4796882647431871E-2</v>
      </c>
      <c r="V80" s="348">
        <f>IF(V$27=0,0,V$27/MAE_fec!V$27)</f>
        <v>3.1035454000278316E-2</v>
      </c>
      <c r="W80" s="348">
        <f>IF(W$27=0,0,W$27/MAE_fec!W$27)</f>
        <v>3.1753204229939817E-2</v>
      </c>
      <c r="X80" s="348">
        <f>IF(X$27=0,0,X$27/MAE_fec!X$27)</f>
        <v>2.444468291177157E-2</v>
      </c>
      <c r="Y80" s="348">
        <f>IF(Y$27=0,0,Y$27/MAE_fec!Y$27)</f>
        <v>2.5576159984943971E-2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0</v>
      </c>
      <c r="C81" s="348">
        <f>IF(C$35=0,0,C$35/MAE_fec!C$35)</f>
        <v>0</v>
      </c>
      <c r="D81" s="348">
        <f>IF(D$35=0,0,D$35/MAE_fec!D$35)</f>
        <v>0</v>
      </c>
      <c r="E81" s="348">
        <f>IF(E$35=0,0,E$35/MAE_fec!E$35)</f>
        <v>0</v>
      </c>
      <c r="F81" s="348">
        <f>IF(F$35=0,0,F$35/MAE_fec!F$35)</f>
        <v>0</v>
      </c>
      <c r="G81" s="348">
        <f>IF(G$35=0,0,G$35/MAE_fec!G$35)</f>
        <v>0</v>
      </c>
      <c r="H81" s="348">
        <f>IF(H$35=0,0,H$35/MAE_fec!H$35)</f>
        <v>0</v>
      </c>
      <c r="I81" s="348">
        <f>IF(I$35=0,0,I$35/MAE_fec!I$35)</f>
        <v>0</v>
      </c>
      <c r="J81" s="348">
        <f>IF(J$35=0,0,J$35/MAE_fec!J$35)</f>
        <v>0</v>
      </c>
      <c r="K81" s="348">
        <f>IF(K$35=0,0,K$35/MAE_fec!K$35)</f>
        <v>0</v>
      </c>
      <c r="L81" s="348">
        <f>IF(L$35=0,0,L$35/MAE_fec!L$35)</f>
        <v>0</v>
      </c>
      <c r="M81" s="348">
        <f>IF(M$35=0,0,M$35/MAE_fec!M$35)</f>
        <v>0</v>
      </c>
      <c r="N81" s="348">
        <f>IF(N$35=0,0,N$35/MAE_fec!N$35)</f>
        <v>0</v>
      </c>
      <c r="O81" s="348">
        <f>IF(O$35=0,0,O$35/MAE_fec!O$35)</f>
        <v>0</v>
      </c>
      <c r="P81" s="348">
        <f>IF(P$35=0,0,P$35/MAE_fec!P$35)</f>
        <v>0</v>
      </c>
      <c r="Q81" s="348">
        <f>IF(Q$35=0,0,Q$35/MAE_fec!Q$35)</f>
        <v>0</v>
      </c>
      <c r="R81" s="348">
        <f>IF(R$35=0,0,R$35/MAE_fec!R$35)</f>
        <v>0</v>
      </c>
      <c r="S81" s="348">
        <f>IF(S$35=0,0,S$35/MAE_fec!S$35)</f>
        <v>0</v>
      </c>
      <c r="T81" s="348">
        <f>IF(T$35=0,0,T$35/MAE_fec!T$35)</f>
        <v>2.650849422002195</v>
      </c>
      <c r="U81" s="348">
        <f>IF(U$35=0,0,U$35/MAE_fec!U$35)</f>
        <v>2.6685562286976401</v>
      </c>
      <c r="V81" s="348">
        <f>IF(V$35=0,0,V$35/MAE_fec!V$35)</f>
        <v>2.6566323768766229</v>
      </c>
      <c r="W81" s="348">
        <f>IF(W$35=0,0,W$35/MAE_fec!W$35)</f>
        <v>2.6566203090087863</v>
      </c>
      <c r="X81" s="348">
        <f>IF(X$35=0,0,X$35/MAE_fec!X$35)</f>
        <v>2.6750495485872818</v>
      </c>
      <c r="Y81" s="348">
        <f>IF(Y$35=0,0,Y$35/MAE_fec!Y$35)</f>
        <v>2.6621933993825904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MT: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0</v>
      </c>
      <c r="C3" s="203">
        <v>0</v>
      </c>
      <c r="D3" s="203">
        <v>0</v>
      </c>
      <c r="E3" s="203">
        <v>0</v>
      </c>
      <c r="F3" s="203">
        <v>0</v>
      </c>
      <c r="G3" s="203">
        <v>0</v>
      </c>
      <c r="H3" s="203">
        <v>0</v>
      </c>
      <c r="I3" s="203">
        <v>0</v>
      </c>
      <c r="J3" s="203">
        <v>0</v>
      </c>
      <c r="K3" s="203">
        <v>0</v>
      </c>
      <c r="L3" s="203">
        <v>41.244005922309249</v>
      </c>
      <c r="M3" s="203">
        <v>44.339864440403367</v>
      </c>
      <c r="N3" s="203">
        <v>42.096736448557863</v>
      </c>
      <c r="O3" s="203">
        <v>29.175615041427669</v>
      </c>
      <c r="P3" s="203">
        <v>23.949565749622739</v>
      </c>
      <c r="Q3" s="203">
        <v>22.565899999999999</v>
      </c>
      <c r="R3" s="203">
        <v>20.739525532770411</v>
      </c>
      <c r="S3" s="203">
        <v>22.69646635673152</v>
      </c>
      <c r="T3" s="203">
        <v>24.013116923629561</v>
      </c>
      <c r="U3" s="203">
        <v>20.834532585445569</v>
      </c>
      <c r="V3" s="203">
        <v>20.20477051734327</v>
      </c>
      <c r="W3" s="203">
        <v>23.115364497635831</v>
      </c>
      <c r="X3" s="203">
        <v>20.812697098870171</v>
      </c>
      <c r="Y3" s="203">
        <v>18.600000000000001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0</v>
      </c>
      <c r="C5" s="203">
        <v>0</v>
      </c>
      <c r="D5" s="203">
        <v>0</v>
      </c>
      <c r="E5" s="203">
        <v>0</v>
      </c>
      <c r="F5" s="203">
        <v>0</v>
      </c>
      <c r="G5" s="203">
        <v>0</v>
      </c>
      <c r="H5" s="203">
        <v>0</v>
      </c>
      <c r="I5" s="203">
        <v>0</v>
      </c>
      <c r="J5" s="203">
        <v>0</v>
      </c>
      <c r="K5" s="203">
        <v>0</v>
      </c>
      <c r="L5" s="203">
        <v>73.51493417801079</v>
      </c>
      <c r="M5" s="203">
        <v>82.751708599240686</v>
      </c>
      <c r="N5" s="203">
        <v>79.61891090060054</v>
      </c>
      <c r="O5" s="203">
        <v>69.132528256362193</v>
      </c>
      <c r="P5" s="203">
        <v>56.499271206993249</v>
      </c>
      <c r="Q5" s="203">
        <v>62.615264579605729</v>
      </c>
      <c r="R5" s="203">
        <v>53.761786393455573</v>
      </c>
      <c r="S5" s="203">
        <v>60.171671609634103</v>
      </c>
      <c r="T5" s="203">
        <v>79.379232714686964</v>
      </c>
      <c r="U5" s="203">
        <v>76.591744386941897</v>
      </c>
      <c r="V5" s="203">
        <v>65.610761453414312</v>
      </c>
      <c r="W5" s="203">
        <v>79.86545909877303</v>
      </c>
      <c r="X5" s="203">
        <v>88.335175411993916</v>
      </c>
      <c r="Y5" s="203">
        <v>79.830567619108919</v>
      </c>
      <c r="DA5" s="112" t="s">
        <v>2677</v>
      </c>
    </row>
    <row r="6" spans="1:105" ht="12" customHeight="1" x14ac:dyDescent="0.25">
      <c r="A6" s="154" t="s">
        <v>2112</v>
      </c>
      <c r="B6" s="338">
        <v>0</v>
      </c>
      <c r="C6" s="338">
        <v>0</v>
      </c>
      <c r="D6" s="338">
        <v>0</v>
      </c>
      <c r="E6" s="338">
        <v>0</v>
      </c>
      <c r="F6" s="338">
        <v>0</v>
      </c>
      <c r="G6" s="338">
        <v>0</v>
      </c>
      <c r="H6" s="338">
        <v>0</v>
      </c>
      <c r="I6" s="338">
        <v>0</v>
      </c>
      <c r="J6" s="338">
        <v>0</v>
      </c>
      <c r="K6" s="338">
        <v>0</v>
      </c>
      <c r="L6" s="338">
        <v>78.109617564136471</v>
      </c>
      <c r="M6" s="338">
        <v>87.298984336387818</v>
      </c>
      <c r="N6" s="338">
        <v>87.298984336387818</v>
      </c>
      <c r="O6" s="338">
        <v>87.298984336387818</v>
      </c>
      <c r="P6" s="338">
        <v>87.298984336387818</v>
      </c>
      <c r="Q6" s="338">
        <v>87.298984336387818</v>
      </c>
      <c r="R6" s="338">
        <v>87.298984336387818</v>
      </c>
      <c r="S6" s="338">
        <v>87.298984336387818</v>
      </c>
      <c r="T6" s="338">
        <v>87.298984336387818</v>
      </c>
      <c r="U6" s="338">
        <v>87.298984336387818</v>
      </c>
      <c r="V6" s="338">
        <v>87.298984336387818</v>
      </c>
      <c r="W6" s="338">
        <v>87.298984336387818</v>
      </c>
      <c r="X6" s="338">
        <v>96.488351108639165</v>
      </c>
      <c r="Y6" s="338">
        <v>96.488351108639165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78.109617564136471</v>
      </c>
      <c r="M7" s="340">
        <v>9.1893667722513488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9.1893667722513488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0</v>
      </c>
      <c r="D8" s="342">
        <f t="shared" si="0"/>
        <v>0</v>
      </c>
      <c r="E8" s="342">
        <f t="shared" si="0"/>
        <v>0</v>
      </c>
      <c r="F8" s="342">
        <f t="shared" si="0"/>
        <v>0</v>
      </c>
      <c r="G8" s="342">
        <f t="shared" si="0"/>
        <v>0</v>
      </c>
      <c r="H8" s="342">
        <f t="shared" si="0"/>
        <v>0</v>
      </c>
      <c r="I8" s="342">
        <f t="shared" si="0"/>
        <v>0</v>
      </c>
      <c r="J8" s="342">
        <f t="shared" si="0"/>
        <v>0</v>
      </c>
      <c r="K8" s="342">
        <f t="shared" si="0"/>
        <v>0</v>
      </c>
      <c r="L8" s="342">
        <f t="shared" si="0"/>
        <v>0</v>
      </c>
      <c r="M8" s="342">
        <f t="shared" si="0"/>
        <v>0</v>
      </c>
      <c r="N8" s="342">
        <f t="shared" si="0"/>
        <v>0</v>
      </c>
      <c r="O8" s="342">
        <f t="shared" si="0"/>
        <v>0</v>
      </c>
      <c r="P8" s="342">
        <f t="shared" si="0"/>
        <v>0</v>
      </c>
      <c r="Q8" s="342">
        <f t="shared" si="0"/>
        <v>0</v>
      </c>
      <c r="R8" s="342">
        <f t="shared" si="0"/>
        <v>0</v>
      </c>
      <c r="S8" s="342">
        <f t="shared" si="0"/>
        <v>0</v>
      </c>
      <c r="T8" s="342">
        <f t="shared" si="0"/>
        <v>0</v>
      </c>
      <c r="U8" s="342">
        <f t="shared" si="0"/>
        <v>0</v>
      </c>
      <c r="V8" s="342">
        <f t="shared" si="0"/>
        <v>0</v>
      </c>
      <c r="W8" s="342">
        <f t="shared" si="0"/>
        <v>0</v>
      </c>
      <c r="X8" s="342">
        <f t="shared" si="0"/>
        <v>0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0</v>
      </c>
      <c r="C9" s="343">
        <f t="shared" si="1"/>
        <v>0</v>
      </c>
      <c r="D9" s="343">
        <f t="shared" si="1"/>
        <v>0</v>
      </c>
      <c r="E9" s="343">
        <f t="shared" si="1"/>
        <v>0</v>
      </c>
      <c r="F9" s="343">
        <f t="shared" si="1"/>
        <v>0</v>
      </c>
      <c r="G9" s="343">
        <f t="shared" si="1"/>
        <v>0</v>
      </c>
      <c r="H9" s="343">
        <f t="shared" si="1"/>
        <v>0</v>
      </c>
      <c r="I9" s="343">
        <f t="shared" si="1"/>
        <v>0</v>
      </c>
      <c r="J9" s="343">
        <f t="shared" si="1"/>
        <v>0</v>
      </c>
      <c r="K9" s="343">
        <f t="shared" si="1"/>
        <v>0</v>
      </c>
      <c r="L9" s="343">
        <f t="shared" si="1"/>
        <v>4.5946833861256806</v>
      </c>
      <c r="M9" s="343">
        <f t="shared" si="1"/>
        <v>4.5472757371471317</v>
      </c>
      <c r="N9" s="343">
        <f t="shared" si="1"/>
        <v>7.6800734357872784</v>
      </c>
      <c r="O9" s="343">
        <f t="shared" si="1"/>
        <v>18.166456080025625</v>
      </c>
      <c r="P9" s="343">
        <f t="shared" si="1"/>
        <v>30.799713129394569</v>
      </c>
      <c r="Q9" s="343">
        <f t="shared" si="1"/>
        <v>24.683719756782089</v>
      </c>
      <c r="R9" s="343">
        <f t="shared" si="1"/>
        <v>33.537197942932245</v>
      </c>
      <c r="S9" s="343">
        <f t="shared" si="1"/>
        <v>27.127312726753715</v>
      </c>
      <c r="T9" s="343">
        <f t="shared" si="1"/>
        <v>7.9197516217008541</v>
      </c>
      <c r="U9" s="343">
        <f t="shared" si="1"/>
        <v>10.707239949445921</v>
      </c>
      <c r="V9" s="343">
        <f t="shared" si="1"/>
        <v>21.688222882973506</v>
      </c>
      <c r="W9" s="343">
        <f t="shared" si="1"/>
        <v>7.4335252376147878</v>
      </c>
      <c r="X9" s="343">
        <f t="shared" si="1"/>
        <v>8.1531756966452491</v>
      </c>
      <c r="Y9" s="343">
        <f t="shared" si="1"/>
        <v>16.657783489530246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0</v>
      </c>
      <c r="C12" s="210">
        <v>0</v>
      </c>
      <c r="D12" s="210">
        <v>0</v>
      </c>
      <c r="E12" s="210">
        <v>0</v>
      </c>
      <c r="F12" s="210">
        <v>0</v>
      </c>
      <c r="G12" s="210">
        <v>0</v>
      </c>
      <c r="H12" s="210">
        <v>0</v>
      </c>
      <c r="I12" s="210">
        <v>0</v>
      </c>
      <c r="J12" s="210">
        <v>0</v>
      </c>
      <c r="K12" s="210">
        <v>0</v>
      </c>
      <c r="L12" s="210">
        <v>4.041272570937231</v>
      </c>
      <c r="M12" s="210">
        <v>4.041272570937231</v>
      </c>
      <c r="N12" s="210">
        <v>3.9552880481513331</v>
      </c>
      <c r="O12" s="210">
        <v>3.3533963886500429</v>
      </c>
      <c r="P12" s="210">
        <v>2.5795356835769558</v>
      </c>
      <c r="Q12" s="210">
        <v>2.837489251934652</v>
      </c>
      <c r="R12" s="210">
        <v>2.407566638005159</v>
      </c>
      <c r="S12" s="210">
        <v>2.6816852966466032</v>
      </c>
      <c r="T12" s="210">
        <v>3.5445399828030948</v>
      </c>
      <c r="U12" s="210">
        <v>3.3907996560619091</v>
      </c>
      <c r="V12" s="210">
        <v>3.04359415305245</v>
      </c>
      <c r="W12" s="210">
        <v>3.5887360275150471</v>
      </c>
      <c r="X12" s="210">
        <v>3.628374892519346</v>
      </c>
      <c r="Y12" s="210">
        <v>3.1201203783319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0.97196904557179697</v>
      </c>
      <c r="U14" s="204">
        <f t="shared" si="2"/>
        <v>1.0560619088564058</v>
      </c>
      <c r="V14" s="204">
        <f t="shared" si="2"/>
        <v>0.88056749785038679</v>
      </c>
      <c r="W14" s="204">
        <f t="shared" si="2"/>
        <v>0.90137575236457435</v>
      </c>
      <c r="X14" s="204">
        <f t="shared" si="2"/>
        <v>1.0398968185726569</v>
      </c>
      <c r="Y14" s="204">
        <f t="shared" si="2"/>
        <v>1.0776440240756662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0.80644883920894228</v>
      </c>
      <c r="U16" s="204">
        <v>0.86577815993121243</v>
      </c>
      <c r="V16" s="204">
        <v>0.87678417884780724</v>
      </c>
      <c r="W16" s="204">
        <v>0.89759243336199479</v>
      </c>
      <c r="X16" s="204">
        <v>0.9184866723989682</v>
      </c>
      <c r="Y16" s="204">
        <v>0.95915735167669802</v>
      </c>
      <c r="DA16" s="71" t="s">
        <v>2683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3.095442820292347E-3</v>
      </c>
      <c r="U17" s="204">
        <v>2.0636285468615648E-3</v>
      </c>
      <c r="V17" s="204">
        <v>0</v>
      </c>
      <c r="W17" s="204">
        <v>0</v>
      </c>
      <c r="X17" s="204">
        <v>1.031814273430782E-3</v>
      </c>
      <c r="Y17" s="204">
        <v>0</v>
      </c>
      <c r="DA17" s="71" t="s">
        <v>2684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0.1624247635425623</v>
      </c>
      <c r="U18" s="204">
        <v>0.18822012037833191</v>
      </c>
      <c r="V18" s="204">
        <v>3.7833190025795349E-3</v>
      </c>
      <c r="W18" s="204">
        <v>3.7833190025795349E-3</v>
      </c>
      <c r="X18" s="204">
        <v>0.1203783319002579</v>
      </c>
      <c r="Y18" s="204">
        <v>0.11848667239896821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0</v>
      </c>
      <c r="W23" s="204">
        <f t="shared" si="4"/>
        <v>0</v>
      </c>
      <c r="X23" s="204">
        <f t="shared" si="4"/>
        <v>0</v>
      </c>
      <c r="Y23" s="204">
        <f t="shared" si="4"/>
        <v>0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2695</v>
      </c>
    </row>
    <row r="31" spans="1:105" ht="12" customHeight="1" x14ac:dyDescent="0.25">
      <c r="A31" s="21" t="s">
        <v>40</v>
      </c>
      <c r="B31" s="207">
        <v>0</v>
      </c>
      <c r="C31" s="207">
        <v>0</v>
      </c>
      <c r="D31" s="207">
        <v>0</v>
      </c>
      <c r="E31" s="207">
        <v>0</v>
      </c>
      <c r="F31" s="207">
        <v>0</v>
      </c>
      <c r="G31" s="207">
        <v>0</v>
      </c>
      <c r="H31" s="207">
        <v>0</v>
      </c>
      <c r="I31" s="207">
        <v>0</v>
      </c>
      <c r="J31" s="207">
        <v>0</v>
      </c>
      <c r="K31" s="207">
        <v>0</v>
      </c>
      <c r="L31" s="207">
        <v>4.041272570937231</v>
      </c>
      <c r="M31" s="207">
        <v>4.041272570937231</v>
      </c>
      <c r="N31" s="207">
        <v>3.9552880481513331</v>
      </c>
      <c r="O31" s="207">
        <v>3.3533963886500429</v>
      </c>
      <c r="P31" s="207">
        <v>2.5795356835769558</v>
      </c>
      <c r="Q31" s="207">
        <v>2.837489251934652</v>
      </c>
      <c r="R31" s="207">
        <v>2.407566638005159</v>
      </c>
      <c r="S31" s="207">
        <v>2.6816852966466032</v>
      </c>
      <c r="T31" s="207">
        <v>2.5725709372312981</v>
      </c>
      <c r="U31" s="207">
        <v>2.3347377472055029</v>
      </c>
      <c r="V31" s="207">
        <v>2.1630266552020632</v>
      </c>
      <c r="W31" s="207">
        <v>2.687360275150473</v>
      </c>
      <c r="X31" s="207">
        <v>2.5884780739466891</v>
      </c>
      <c r="Y31" s="207">
        <v>2.0424763542562339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0</v>
      </c>
      <c r="C33" s="203">
        <f>TEL_emi!C5</f>
        <v>0</v>
      </c>
      <c r="D33" s="203">
        <f>TEL_emi!D5</f>
        <v>0</v>
      </c>
      <c r="E33" s="203">
        <f>TEL_emi!E5</f>
        <v>0</v>
      </c>
      <c r="F33" s="203">
        <f>TEL_emi!F5</f>
        <v>0</v>
      </c>
      <c r="G33" s="203">
        <f>TEL_emi!G5</f>
        <v>0</v>
      </c>
      <c r="H33" s="203">
        <f>TEL_emi!H5</f>
        <v>0</v>
      </c>
      <c r="I33" s="203">
        <f>TEL_emi!I5</f>
        <v>0</v>
      </c>
      <c r="J33" s="203">
        <f>TEL_emi!J5</f>
        <v>0</v>
      </c>
      <c r="K33" s="203">
        <f>TEL_emi!K5</f>
        <v>0</v>
      </c>
      <c r="L33" s="203">
        <f>TEL_emi!L5</f>
        <v>0</v>
      </c>
      <c r="M33" s="203">
        <f>TEL_emi!M5</f>
        <v>0</v>
      </c>
      <c r="N33" s="203">
        <f>TEL_emi!N5</f>
        <v>0</v>
      </c>
      <c r="O33" s="203">
        <f>TEL_emi!O5</f>
        <v>0</v>
      </c>
      <c r="P33" s="203">
        <f>TEL_emi!P5</f>
        <v>0</v>
      </c>
      <c r="Q33" s="203">
        <f>TEL_emi!Q5</f>
        <v>0</v>
      </c>
      <c r="R33" s="203">
        <f>TEL_emi!R5</f>
        <v>0</v>
      </c>
      <c r="S33" s="203">
        <f>TEL_emi!S5</f>
        <v>0</v>
      </c>
      <c r="T33" s="203">
        <f>TEL_emi!T5</f>
        <v>2.6664879623753328</v>
      </c>
      <c r="U33" s="203">
        <f>TEL_emi!U5</f>
        <v>2.9036192413918211</v>
      </c>
      <c r="V33" s="203">
        <f>TEL_emi!V5</f>
        <v>2.3286106816728478</v>
      </c>
      <c r="W33" s="203">
        <f>TEL_emi!W5</f>
        <v>2.383583401421336</v>
      </c>
      <c r="X33" s="203">
        <f>TEL_emi!X5</f>
        <v>2.8198202421090648</v>
      </c>
      <c r="Y33" s="203">
        <f>TEL_emi!Y5</f>
        <v>2.9179357218982598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 t="str">
        <f t="shared" ref="B35:Y35" si="5">IF(B$12=0,"",B$12/B$3*1000)</f>
        <v/>
      </c>
      <c r="C35" s="284" t="str">
        <f t="shared" si="5"/>
        <v/>
      </c>
      <c r="D35" s="284" t="str">
        <f t="shared" si="5"/>
        <v/>
      </c>
      <c r="E35" s="284" t="str">
        <f t="shared" si="5"/>
        <v/>
      </c>
      <c r="F35" s="284" t="str">
        <f t="shared" si="5"/>
        <v/>
      </c>
      <c r="G35" s="284" t="str">
        <f t="shared" si="5"/>
        <v/>
      </c>
      <c r="H35" s="284" t="str">
        <f t="shared" si="5"/>
        <v/>
      </c>
      <c r="I35" s="284" t="str">
        <f t="shared" si="5"/>
        <v/>
      </c>
      <c r="J35" s="284" t="str">
        <f t="shared" si="5"/>
        <v/>
      </c>
      <c r="K35" s="284" t="str">
        <f t="shared" si="5"/>
        <v/>
      </c>
      <c r="L35" s="284">
        <f t="shared" si="5"/>
        <v>97.984482364533619</v>
      </c>
      <c r="M35" s="284">
        <f t="shared" si="5"/>
        <v>91.143097119050807</v>
      </c>
      <c r="N35" s="284">
        <f t="shared" si="5"/>
        <v>93.957118338251419</v>
      </c>
      <c r="O35" s="284">
        <f t="shared" si="5"/>
        <v>114.93832722595276</v>
      </c>
      <c r="P35" s="284">
        <f t="shared" si="5"/>
        <v>107.70699187385431</v>
      </c>
      <c r="Q35" s="284">
        <f t="shared" si="5"/>
        <v>125.74234805324194</v>
      </c>
      <c r="R35" s="284">
        <f t="shared" si="5"/>
        <v>116.08590727888043</v>
      </c>
      <c r="S35" s="284">
        <f t="shared" si="5"/>
        <v>118.15430889096288</v>
      </c>
      <c r="T35" s="284">
        <f t="shared" si="5"/>
        <v>147.60849222847747</v>
      </c>
      <c r="U35" s="284">
        <f t="shared" si="5"/>
        <v>162.74901499017204</v>
      </c>
      <c r="V35" s="284">
        <f t="shared" si="5"/>
        <v>150.6374027084299</v>
      </c>
      <c r="W35" s="284">
        <f t="shared" si="5"/>
        <v>155.253274413306</v>
      </c>
      <c r="X35" s="284">
        <f t="shared" si="5"/>
        <v>174.33468018502583</v>
      </c>
      <c r="Y35" s="284">
        <f t="shared" si="5"/>
        <v>167.74840743719889</v>
      </c>
      <c r="DA35" s="118"/>
    </row>
    <row r="36" spans="1:105" ht="12" customHeight="1" x14ac:dyDescent="0.25">
      <c r="A36" s="158" t="s">
        <v>2135</v>
      </c>
      <c r="B36" s="344" t="str">
        <f t="shared" ref="B36:Y36" si="6">IF(B$12=0,"",B$12/B$5*1000)</f>
        <v/>
      </c>
      <c r="C36" s="344" t="str">
        <f t="shared" si="6"/>
        <v/>
      </c>
      <c r="D36" s="344" t="str">
        <f t="shared" si="6"/>
        <v/>
      </c>
      <c r="E36" s="344" t="str">
        <f t="shared" si="6"/>
        <v/>
      </c>
      <c r="F36" s="344" t="str">
        <f t="shared" si="6"/>
        <v/>
      </c>
      <c r="G36" s="344" t="str">
        <f t="shared" si="6"/>
        <v/>
      </c>
      <c r="H36" s="344" t="str">
        <f t="shared" si="6"/>
        <v/>
      </c>
      <c r="I36" s="344" t="str">
        <f t="shared" si="6"/>
        <v/>
      </c>
      <c r="J36" s="344" t="str">
        <f t="shared" si="6"/>
        <v/>
      </c>
      <c r="K36" s="344" t="str">
        <f t="shared" si="6"/>
        <v/>
      </c>
      <c r="L36" s="344">
        <f t="shared" si="6"/>
        <v>54.972130712265873</v>
      </c>
      <c r="M36" s="344">
        <f t="shared" si="6"/>
        <v>48.836122411789248</v>
      </c>
      <c r="N36" s="344">
        <f t="shared" si="6"/>
        <v>49.67774619636878</v>
      </c>
      <c r="O36" s="344">
        <f t="shared" si="6"/>
        <v>48.506780718545954</v>
      </c>
      <c r="P36" s="344">
        <f t="shared" si="6"/>
        <v>45.656087741848104</v>
      </c>
      <c r="Q36" s="344">
        <f t="shared" si="6"/>
        <v>45.316254286959342</v>
      </c>
      <c r="R36" s="344">
        <f t="shared" si="6"/>
        <v>44.782117550659223</v>
      </c>
      <c r="S36" s="344">
        <f t="shared" si="6"/>
        <v>44.567239448558681</v>
      </c>
      <c r="T36" s="344">
        <f t="shared" si="6"/>
        <v>44.653240672446991</v>
      </c>
      <c r="U36" s="344">
        <f t="shared" si="6"/>
        <v>44.271085391808953</v>
      </c>
      <c r="V36" s="344">
        <f t="shared" si="6"/>
        <v>46.388642436553596</v>
      </c>
      <c r="W36" s="344">
        <f t="shared" si="6"/>
        <v>44.934769899421774</v>
      </c>
      <c r="X36" s="344">
        <f t="shared" si="6"/>
        <v>41.075085611101812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 t="str">
        <f>IF(TEL_ued!B$5=0,"",TEL_ued!B$5/B$5*1000)</f>
        <v/>
      </c>
      <c r="C37" s="344" t="str">
        <f>IF(TEL_ued!C$5=0,"",TEL_ued!C$5/C$5*1000)</f>
        <v/>
      </c>
      <c r="D37" s="344" t="str">
        <f>IF(TEL_ued!D$5=0,"",TEL_ued!D$5/D$5*1000)</f>
        <v/>
      </c>
      <c r="E37" s="344" t="str">
        <f>IF(TEL_ued!E$5=0,"",TEL_ued!E$5/E$5*1000)</f>
        <v/>
      </c>
      <c r="F37" s="344" t="str">
        <f>IF(TEL_ued!F$5=0,"",TEL_ued!F$5/F$5*1000)</f>
        <v/>
      </c>
      <c r="G37" s="344" t="str">
        <f>IF(TEL_ued!G$5=0,"",TEL_ued!G$5/G$5*1000)</f>
        <v/>
      </c>
      <c r="H37" s="344" t="str">
        <f>IF(TEL_ued!H$5=0,"",TEL_ued!H$5/H$5*1000)</f>
        <v/>
      </c>
      <c r="I37" s="344" t="str">
        <f>IF(TEL_ued!I$5=0,"",TEL_ued!I$5/I$5*1000)</f>
        <v/>
      </c>
      <c r="J37" s="344" t="str">
        <f>IF(TEL_ued!J$5=0,"",TEL_ued!J$5/J$5*1000)</f>
        <v/>
      </c>
      <c r="K37" s="344" t="str">
        <f>IF(TEL_ued!K$5=0,"",TEL_ued!K$5/K$5*1000)</f>
        <v/>
      </c>
      <c r="L37" s="344">
        <f>IF(TEL_ued!L$5=0,"",TEL_ued!L$5/L$5*1000)</f>
        <v>28.209343439716307</v>
      </c>
      <c r="M37" s="344">
        <f>IF(TEL_ued!M$5=0,"",TEL_ued!M$5/M$5*1000)</f>
        <v>25.060606738876128</v>
      </c>
      <c r="N37" s="344">
        <f>IF(TEL_ued!N$5=0,"",TEL_ued!N$5/N$5*1000)</f>
        <v>25.492492024722253</v>
      </c>
      <c r="O37" s="344">
        <f>IF(TEL_ued!O$5=0,"",TEL_ued!O$5/O$5*1000)</f>
        <v>24.891602685124855</v>
      </c>
      <c r="P37" s="344">
        <f>IF(TEL_ued!P$5=0,"",TEL_ued!P$5/P$5*1000)</f>
        <v>23.428749123166885</v>
      </c>
      <c r="Q37" s="344">
        <f>IF(TEL_ued!Q$5=0,"",TEL_ued!Q$5/Q$5*1000)</f>
        <v>23.254361146622205</v>
      </c>
      <c r="R37" s="344">
        <f>IF(TEL_ued!R$5=0,"",TEL_ued!R$5/R$5*1000)</f>
        <v>22.980265046601513</v>
      </c>
      <c r="S37" s="344">
        <f>IF(TEL_ued!S$5=0,"",TEL_ued!S$5/S$5*1000)</f>
        <v>22.869998806212259</v>
      </c>
      <c r="T37" s="344">
        <f>IF(TEL_ued!T$5=0,"",TEL_ued!T$5/T$5*1000)</f>
        <v>22.021995919413715</v>
      </c>
      <c r="U37" s="344">
        <f>IF(TEL_ued!U$5=0,"",TEL_ued!U$5/U$5*1000)</f>
        <v>21.705797596508724</v>
      </c>
      <c r="V37" s="344">
        <f>IF(TEL_ued!V$5=0,"",TEL_ued!V$5/V$5*1000)</f>
        <v>22.944483064107061</v>
      </c>
      <c r="W37" s="344">
        <f>IF(TEL_ued!W$5=0,"",TEL_ued!W$5/W$5*1000)</f>
        <v>22.335307545630585</v>
      </c>
      <c r="X37" s="344">
        <f>IF(TEL_ued!X$5=0,"",TEL_ued!X$5/X$5*1000)</f>
        <v>20.253251991156201</v>
      </c>
      <c r="Y37" s="344">
        <f>IF(TEL_ued!Y$5=0,"",TEL_ued!Y$5/Y$5*1000)</f>
        <v>19.115264256462069</v>
      </c>
      <c r="DA37" s="119"/>
    </row>
    <row r="38" spans="1:105" ht="12" customHeight="1" x14ac:dyDescent="0.25">
      <c r="A38" s="159" t="s">
        <v>87</v>
      </c>
      <c r="B38" s="345" t="str">
        <f t="shared" ref="B38:Y38" si="7">IF(B$12=0,"",B$33/B$12)</f>
        <v/>
      </c>
      <c r="C38" s="345" t="str">
        <f t="shared" si="7"/>
        <v/>
      </c>
      <c r="D38" s="345" t="str">
        <f t="shared" si="7"/>
        <v/>
      </c>
      <c r="E38" s="345" t="str">
        <f t="shared" si="7"/>
        <v/>
      </c>
      <c r="F38" s="345" t="str">
        <f t="shared" si="7"/>
        <v/>
      </c>
      <c r="G38" s="345" t="str">
        <f t="shared" si="7"/>
        <v/>
      </c>
      <c r="H38" s="345" t="str">
        <f t="shared" si="7"/>
        <v/>
      </c>
      <c r="I38" s="345" t="str">
        <f t="shared" si="7"/>
        <v/>
      </c>
      <c r="J38" s="345" t="str">
        <f t="shared" si="7"/>
        <v/>
      </c>
      <c r="K38" s="345" t="str">
        <f t="shared" si="7"/>
        <v/>
      </c>
      <c r="L38" s="345">
        <f t="shared" si="7"/>
        <v>0</v>
      </c>
      <c r="M38" s="345">
        <f t="shared" si="7"/>
        <v>0</v>
      </c>
      <c r="N38" s="345">
        <f t="shared" si="7"/>
        <v>0</v>
      </c>
      <c r="O38" s="345">
        <f t="shared" si="7"/>
        <v>0</v>
      </c>
      <c r="P38" s="345">
        <f t="shared" si="7"/>
        <v>0</v>
      </c>
      <c r="Q38" s="345">
        <f t="shared" si="7"/>
        <v>0</v>
      </c>
      <c r="R38" s="345">
        <f t="shared" si="7"/>
        <v>0</v>
      </c>
      <c r="S38" s="345">
        <f t="shared" si="7"/>
        <v>0</v>
      </c>
      <c r="T38" s="345">
        <f t="shared" si="7"/>
        <v>0.75228040177631728</v>
      </c>
      <c r="U38" s="345">
        <f t="shared" si="7"/>
        <v>0.85632285475813052</v>
      </c>
      <c r="V38" s="345">
        <f t="shared" si="7"/>
        <v>0.7650858046686223</v>
      </c>
      <c r="W38" s="345">
        <f t="shared" si="7"/>
        <v>0.6641846553065659</v>
      </c>
      <c r="X38" s="345">
        <f t="shared" si="7"/>
        <v>0.7771579083304524</v>
      </c>
      <c r="Y38" s="345">
        <f t="shared" si="7"/>
        <v>0.93519972567797738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MT: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4.041272570937231</v>
      </c>
      <c r="M5" s="223">
        <v>4.041272570937231</v>
      </c>
      <c r="N5" s="223">
        <v>3.9552880481513308</v>
      </c>
      <c r="O5" s="223">
        <v>3.353396388650042</v>
      </c>
      <c r="P5" s="223">
        <v>2.579535683576955</v>
      </c>
      <c r="Q5" s="223">
        <v>2.837489251934652</v>
      </c>
      <c r="R5" s="223">
        <v>2.4075666380051581</v>
      </c>
      <c r="S5" s="223">
        <v>2.6816852966466032</v>
      </c>
      <c r="T5" s="223">
        <v>3.5445399828030948</v>
      </c>
      <c r="U5" s="223">
        <v>3.3907996560619091</v>
      </c>
      <c r="V5" s="223">
        <v>3.0435941530524491</v>
      </c>
      <c r="W5" s="223">
        <v>3.5887360275150462</v>
      </c>
      <c r="X5" s="223">
        <v>3.628374892519346</v>
      </c>
      <c r="Y5" s="223">
        <v>3.1201203783318991</v>
      </c>
      <c r="DA5" s="89" t="s">
        <v>2680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0.24820414215205039</v>
      </c>
      <c r="M6" s="259">
        <v>0.24820414215205039</v>
      </c>
      <c r="N6" s="259">
        <v>0.24292320295732589</v>
      </c>
      <c r="O6" s="259">
        <v>0.20595662859425459</v>
      </c>
      <c r="P6" s="259">
        <v>0.1584281758417343</v>
      </c>
      <c r="Q6" s="259">
        <v>0.17427099342590779</v>
      </c>
      <c r="R6" s="259">
        <v>0.14786629745228541</v>
      </c>
      <c r="S6" s="259">
        <v>0.16470193160506699</v>
      </c>
      <c r="T6" s="259">
        <v>0.1580164556964235</v>
      </c>
      <c r="U6" s="259">
        <v>0.1434052905080454</v>
      </c>
      <c r="V6" s="259">
        <v>0.1328473063436369</v>
      </c>
      <c r="W6" s="259">
        <v>0.1650504735589074</v>
      </c>
      <c r="X6" s="259">
        <v>0.15898293422109161</v>
      </c>
      <c r="Y6" s="259">
        <v>0.125443429588428</v>
      </c>
      <c r="DA6" s="67" t="s">
        <v>2697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0.2036546807401439</v>
      </c>
      <c r="M7" s="224">
        <v>0.2036546807401439</v>
      </c>
      <c r="N7" s="224">
        <v>0.19932160242652389</v>
      </c>
      <c r="O7" s="224">
        <v>0.16899005423118321</v>
      </c>
      <c r="P7" s="224">
        <v>0.12999234940860249</v>
      </c>
      <c r="Q7" s="224">
        <v>0.14299158434946271</v>
      </c>
      <c r="R7" s="224">
        <v>0.12132619278136229</v>
      </c>
      <c r="S7" s="224">
        <v>0.1351400464451831</v>
      </c>
      <c r="T7" s="224">
        <v>0.1296545277509116</v>
      </c>
      <c r="U7" s="224">
        <v>0.1176658793912167</v>
      </c>
      <c r="V7" s="224">
        <v>0.10900291802554821</v>
      </c>
      <c r="W7" s="224">
        <v>0.13542602958679581</v>
      </c>
      <c r="X7" s="224">
        <v>0.13044753577115201</v>
      </c>
      <c r="Y7" s="224">
        <v>0.10292794222640241</v>
      </c>
      <c r="DA7" s="177" t="s">
        <v>2698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0.14637680178197851</v>
      </c>
      <c r="M8" s="224">
        <v>0.14637680178197851</v>
      </c>
      <c r="N8" s="224">
        <v>0.14326240174406399</v>
      </c>
      <c r="O8" s="224">
        <v>0.121461601478663</v>
      </c>
      <c r="P8" s="224">
        <v>9.3432001137433052E-2</v>
      </c>
      <c r="Q8" s="224">
        <v>0.1027752012511764</v>
      </c>
      <c r="R8" s="224">
        <v>8.7203201061604174E-2</v>
      </c>
      <c r="S8" s="224">
        <v>9.7131908382475388E-2</v>
      </c>
      <c r="T8" s="224">
        <v>9.3189191820967687E-2</v>
      </c>
      <c r="U8" s="224">
        <v>8.4572350812437011E-2</v>
      </c>
      <c r="V8" s="224">
        <v>7.8345847330862778E-2</v>
      </c>
      <c r="W8" s="224">
        <v>9.7337458765509519E-2</v>
      </c>
      <c r="X8" s="224">
        <v>9.3759166335515537E-2</v>
      </c>
      <c r="Y8" s="224">
        <v>7.3979458475226717E-2</v>
      </c>
      <c r="DA8" s="177" t="s">
        <v>2699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0.28638939479082742</v>
      </c>
      <c r="M9" s="224">
        <v>0.28638939479082742</v>
      </c>
      <c r="N9" s="224">
        <v>0.2802960034122991</v>
      </c>
      <c r="O9" s="224">
        <v>0.23764226376260139</v>
      </c>
      <c r="P9" s="224">
        <v>0.1828017413558472</v>
      </c>
      <c r="Q9" s="224">
        <v>0.2010819154914319</v>
      </c>
      <c r="R9" s="224">
        <v>0.17061495859879081</v>
      </c>
      <c r="S9" s="224">
        <v>0.19004069031353879</v>
      </c>
      <c r="T9" s="224">
        <v>0.18232667964971941</v>
      </c>
      <c r="U9" s="224">
        <v>0.16546764289389851</v>
      </c>
      <c r="V9" s="224">
        <v>0.1532853534734272</v>
      </c>
      <c r="W9" s="224">
        <v>0.19044285410643161</v>
      </c>
      <c r="X9" s="224">
        <v>0.18344184717818249</v>
      </c>
      <c r="Y9" s="224">
        <v>0.1447424187558784</v>
      </c>
      <c r="DA9" s="177" t="s">
        <v>2700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0.48367986675784169</v>
      </c>
      <c r="M10" s="260">
        <v>0.48367986675784169</v>
      </c>
      <c r="N10" s="260">
        <v>0.47338880576299402</v>
      </c>
      <c r="O10" s="260">
        <v>0.40135137879906019</v>
      </c>
      <c r="P10" s="260">
        <v>0.30873182984543102</v>
      </c>
      <c r="Q10" s="260">
        <v>0.33960501282997402</v>
      </c>
      <c r="R10" s="260">
        <v>0.28814970785573552</v>
      </c>
      <c r="S10" s="260">
        <v>0.32095761030731002</v>
      </c>
      <c r="T10" s="260">
        <v>0.30782043911279572</v>
      </c>
      <c r="U10" s="260">
        <v>0.27940418671757378</v>
      </c>
      <c r="V10" s="260">
        <v>0.25888193031067708</v>
      </c>
      <c r="W10" s="260">
        <v>0.3216368202686401</v>
      </c>
      <c r="X10" s="260">
        <v>0.30977965473901781</v>
      </c>
      <c r="Y10" s="260">
        <v>0.24445386278770581</v>
      </c>
      <c r="DA10" s="68" t="s">
        <v>2701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1.520343960975072E-4</v>
      </c>
      <c r="U11" s="226">
        <v>1.4227063361270899E-4</v>
      </c>
      <c r="V11" s="226">
        <v>0</v>
      </c>
      <c r="W11" s="226">
        <v>0</v>
      </c>
      <c r="X11" s="226">
        <v>5.697207243366218E-5</v>
      </c>
      <c r="Y11" s="226">
        <v>0</v>
      </c>
      <c r="DA11" s="69" t="s">
        <v>2702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0.48367986675784169</v>
      </c>
      <c r="M15" s="226">
        <v>0.48367986675784169</v>
      </c>
      <c r="N15" s="226">
        <v>0.47338880576299402</v>
      </c>
      <c r="O15" s="226">
        <v>0.40135137879906019</v>
      </c>
      <c r="P15" s="226">
        <v>0.30873182984543102</v>
      </c>
      <c r="Q15" s="226">
        <v>0.33960501282997402</v>
      </c>
      <c r="R15" s="226">
        <v>0.28814970785573552</v>
      </c>
      <c r="S15" s="226">
        <v>0.32095761030731002</v>
      </c>
      <c r="T15" s="226">
        <v>0.30766840471669821</v>
      </c>
      <c r="U15" s="226">
        <v>0.27926191608396111</v>
      </c>
      <c r="V15" s="226">
        <v>0.25888193031067708</v>
      </c>
      <c r="W15" s="226">
        <v>0.3216368202686401</v>
      </c>
      <c r="X15" s="226">
        <v>0.30972268266658409</v>
      </c>
      <c r="Y15" s="226">
        <v>0.24445386278770581</v>
      </c>
      <c r="DA15" s="69" t="s">
        <v>2706</v>
      </c>
    </row>
    <row r="16" spans="1:105" ht="12" customHeight="1" x14ac:dyDescent="0.25">
      <c r="A16" s="57" t="s">
        <v>2707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7.9875370852731206E-2</v>
      </c>
      <c r="U16" s="261">
        <v>8.6787915511974137E-2</v>
      </c>
      <c r="V16" s="261">
        <v>7.2375410834217252E-2</v>
      </c>
      <c r="W16" s="261">
        <v>7.4085678320717774E-2</v>
      </c>
      <c r="X16" s="261">
        <v>8.5466288817371144E-2</v>
      </c>
      <c r="Y16" s="261">
        <v>8.8573481488498085E-2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6.628346629541175E-2</v>
      </c>
      <c r="U19" s="229">
        <v>7.1159848795586803E-2</v>
      </c>
      <c r="V19" s="229">
        <v>7.2064453107754445E-2</v>
      </c>
      <c r="W19" s="229">
        <v>7.3774720594292936E-2</v>
      </c>
      <c r="X19" s="229">
        <v>7.5492055322137361E-2</v>
      </c>
      <c r="Y19" s="229">
        <v>7.8834850874028251E-2</v>
      </c>
      <c r="DA19" s="73" t="s">
        <v>2711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2.4192398028217001E-4</v>
      </c>
      <c r="U20" s="229">
        <v>1.579198285593893E-4</v>
      </c>
      <c r="V20" s="229">
        <v>0</v>
      </c>
      <c r="W20" s="229">
        <v>0</v>
      </c>
      <c r="X20" s="229">
        <v>8.0124016578838367E-5</v>
      </c>
      <c r="Y20" s="229">
        <v>0</v>
      </c>
      <c r="DA20" s="73" t="s">
        <v>2712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1.3349980577037301E-2</v>
      </c>
      <c r="U21" s="229">
        <v>1.547014688782794E-2</v>
      </c>
      <c r="V21" s="229">
        <v>3.1095772646280229E-4</v>
      </c>
      <c r="W21" s="229">
        <v>3.1095772642483841E-4</v>
      </c>
      <c r="X21" s="229">
        <v>9.8941094786549541E-3</v>
      </c>
      <c r="Y21" s="229">
        <v>9.7386306144698273E-3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2718</v>
      </c>
    </row>
    <row r="27" spans="1:105" ht="12" customHeight="1" x14ac:dyDescent="0.25">
      <c r="A27" s="57" t="s">
        <v>2719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0.67894065224821554</v>
      </c>
      <c r="U27" s="261">
        <v>0.73769728185178007</v>
      </c>
      <c r="V27" s="261">
        <v>0.61519099209084693</v>
      </c>
      <c r="W27" s="261">
        <v>0.62972826572610119</v>
      </c>
      <c r="X27" s="261">
        <v>0.72646345494765463</v>
      </c>
      <c r="Y27" s="261">
        <v>0.75287459265223344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0.56340946351099996</v>
      </c>
      <c r="U30" s="229">
        <v>0.60485871476248776</v>
      </c>
      <c r="V30" s="229">
        <v>0.61254785141591306</v>
      </c>
      <c r="W30" s="229">
        <v>0.62708512505149006</v>
      </c>
      <c r="X30" s="229">
        <v>0.64168247023816738</v>
      </c>
      <c r="Y30" s="229">
        <v>0.67009623242923988</v>
      </c>
      <c r="DA30" s="73" t="s">
        <v>2723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2.0563538323984448E-3</v>
      </c>
      <c r="U31" s="229">
        <v>1.3423185427548091E-3</v>
      </c>
      <c r="V31" s="229">
        <v>0</v>
      </c>
      <c r="W31" s="229">
        <v>0</v>
      </c>
      <c r="X31" s="229">
        <v>6.810541409201261E-4</v>
      </c>
      <c r="Y31" s="229">
        <v>0</v>
      </c>
      <c r="DA31" s="73" t="s">
        <v>2724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0.11347483490481711</v>
      </c>
      <c r="U32" s="229">
        <v>0.13149624854653749</v>
      </c>
      <c r="V32" s="229">
        <v>2.6431406749338211E-3</v>
      </c>
      <c r="W32" s="229">
        <v>2.6431406746111261E-3</v>
      </c>
      <c r="X32" s="229">
        <v>8.4099930568567113E-2</v>
      </c>
      <c r="Y32" s="229">
        <v>8.2778360222993536E-2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2730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0.9037176457843884</v>
      </c>
      <c r="M38" s="261">
        <v>0.9037176457843884</v>
      </c>
      <c r="N38" s="261">
        <v>0.88448961076769905</v>
      </c>
      <c r="O38" s="261">
        <v>0.74989336565087539</v>
      </c>
      <c r="P38" s="261">
        <v>0.57684105050067325</v>
      </c>
      <c r="Q38" s="261">
        <v>0.63452515555074096</v>
      </c>
      <c r="R38" s="261">
        <v>0.53838498046729522</v>
      </c>
      <c r="S38" s="261">
        <v>0.59968395610050007</v>
      </c>
      <c r="T38" s="261">
        <v>0.57534196689466988</v>
      </c>
      <c r="U38" s="261">
        <v>0.52214233979852398</v>
      </c>
      <c r="V38" s="261">
        <v>0.48370044873837009</v>
      </c>
      <c r="W38" s="261">
        <v>0.60095300629140636</v>
      </c>
      <c r="X38" s="261">
        <v>0.57886093998448718</v>
      </c>
      <c r="Y38" s="261">
        <v>0.45674274362966072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0</v>
      </c>
      <c r="C39" s="261">
        <f t="shared" si="0"/>
        <v>0</v>
      </c>
      <c r="D39" s="261">
        <f t="shared" si="0"/>
        <v>0</v>
      </c>
      <c r="E39" s="261">
        <f t="shared" si="0"/>
        <v>0</v>
      </c>
      <c r="F39" s="261">
        <f t="shared" si="0"/>
        <v>0</v>
      </c>
      <c r="G39" s="261">
        <f t="shared" si="0"/>
        <v>0</v>
      </c>
      <c r="H39" s="261">
        <f t="shared" si="0"/>
        <v>0</v>
      </c>
      <c r="I39" s="261">
        <f t="shared" si="0"/>
        <v>0</v>
      </c>
      <c r="J39" s="261">
        <f t="shared" si="0"/>
        <v>0</v>
      </c>
      <c r="K39" s="261">
        <f t="shared" si="0"/>
        <v>0</v>
      </c>
      <c r="L39" s="261">
        <f t="shared" si="0"/>
        <v>1.437623636182046</v>
      </c>
      <c r="M39" s="261">
        <f t="shared" si="0"/>
        <v>1.437623636182046</v>
      </c>
      <c r="N39" s="261">
        <f t="shared" si="0"/>
        <v>1.407035899242002</v>
      </c>
      <c r="O39" s="261">
        <f t="shared" si="0"/>
        <v>1.1929217406616981</v>
      </c>
      <c r="P39" s="261">
        <f t="shared" si="0"/>
        <v>0.91763210820130603</v>
      </c>
      <c r="Q39" s="261">
        <f t="shared" si="0"/>
        <v>1.0093953190214371</v>
      </c>
      <c r="R39" s="261">
        <f t="shared" si="0"/>
        <v>0.85645663432121888</v>
      </c>
      <c r="S39" s="261">
        <f t="shared" si="0"/>
        <v>0.95397033968607781</v>
      </c>
      <c r="T39" s="261">
        <f t="shared" si="0"/>
        <v>1.1282483721842365</v>
      </c>
      <c r="U39" s="261">
        <f t="shared" si="0"/>
        <v>1.0620524697365357</v>
      </c>
      <c r="V39" s="261">
        <f t="shared" si="0"/>
        <v>0.96246620579661302</v>
      </c>
      <c r="W39" s="261">
        <f t="shared" si="0"/>
        <v>1.1535509389881631</v>
      </c>
      <c r="X39" s="261">
        <f t="shared" si="0"/>
        <v>1.1487554286719948</v>
      </c>
      <c r="Y39" s="261">
        <f t="shared" si="0"/>
        <v>0.96277705366039723</v>
      </c>
      <c r="DA39" s="70"/>
    </row>
    <row r="40" spans="1:105" ht="12" customHeight="1" x14ac:dyDescent="0.25">
      <c r="A40" s="60" t="s">
        <v>2734</v>
      </c>
      <c r="B40" s="329">
        <v>0</v>
      </c>
      <c r="C40" s="329">
        <v>0</v>
      </c>
      <c r="D40" s="329">
        <v>0</v>
      </c>
      <c r="E40" s="329">
        <v>0</v>
      </c>
      <c r="F40" s="329">
        <v>0</v>
      </c>
      <c r="G40" s="329">
        <v>0</v>
      </c>
      <c r="H40" s="329">
        <v>0</v>
      </c>
      <c r="I40" s="329">
        <v>0</v>
      </c>
      <c r="J40" s="329">
        <v>0</v>
      </c>
      <c r="K40" s="329">
        <v>0</v>
      </c>
      <c r="L40" s="329">
        <v>0</v>
      </c>
      <c r="M40" s="329">
        <v>0</v>
      </c>
      <c r="N40" s="329">
        <v>0</v>
      </c>
      <c r="O40" s="329">
        <v>0</v>
      </c>
      <c r="P40" s="329">
        <v>0</v>
      </c>
      <c r="Q40" s="329">
        <v>0</v>
      </c>
      <c r="R40" s="329">
        <v>0</v>
      </c>
      <c r="S40" s="329">
        <v>0</v>
      </c>
      <c r="T40" s="329">
        <v>0.12780059336437</v>
      </c>
      <c r="U40" s="329">
        <v>0.1388606648191586</v>
      </c>
      <c r="V40" s="329">
        <v>0.11580065733474761</v>
      </c>
      <c r="W40" s="329">
        <v>0.11853708531314849</v>
      </c>
      <c r="X40" s="329">
        <v>0.1367460621077938</v>
      </c>
      <c r="Y40" s="329">
        <v>0.14171757038159691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0.10605354607265879</v>
      </c>
      <c r="U42" s="295">
        <v>0.11385575807293891</v>
      </c>
      <c r="V42" s="295">
        <v>0.1153031249724072</v>
      </c>
      <c r="W42" s="295">
        <v>0.1180395529508687</v>
      </c>
      <c r="X42" s="295">
        <v>0.1207872885154198</v>
      </c>
      <c r="Y42" s="295">
        <v>0.12613576139844521</v>
      </c>
      <c r="DA42" s="122" t="s">
        <v>2737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3.8707836845147192E-4</v>
      </c>
      <c r="U43" s="295">
        <v>2.5267172569502289E-4</v>
      </c>
      <c r="V43" s="295">
        <v>0</v>
      </c>
      <c r="W43" s="295">
        <v>0</v>
      </c>
      <c r="X43" s="295">
        <v>1.2819842652614141E-4</v>
      </c>
      <c r="Y43" s="295">
        <v>0</v>
      </c>
      <c r="DA43" s="122" t="s">
        <v>2738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2.1359968923259681E-2</v>
      </c>
      <c r="U44" s="295">
        <v>2.4752235020524701E-2</v>
      </c>
      <c r="V44" s="295">
        <v>4.9753236234048386E-4</v>
      </c>
      <c r="W44" s="295">
        <v>4.9753236227974154E-4</v>
      </c>
      <c r="X44" s="295">
        <v>1.5830575165847929E-2</v>
      </c>
      <c r="Y44" s="295">
        <v>1.5581808983151729E-2</v>
      </c>
      <c r="DA44" s="122" t="s">
        <v>2739</v>
      </c>
    </row>
    <row r="45" spans="1:105" ht="12" customHeight="1" x14ac:dyDescent="0.25">
      <c r="A45" s="59" t="s">
        <v>35</v>
      </c>
      <c r="B45" s="295">
        <v>0</v>
      </c>
      <c r="C45" s="295">
        <v>0</v>
      </c>
      <c r="D45" s="295">
        <v>0</v>
      </c>
      <c r="E45" s="295">
        <v>0</v>
      </c>
      <c r="F45" s="295">
        <v>0</v>
      </c>
      <c r="G45" s="295">
        <v>0</v>
      </c>
      <c r="H45" s="295">
        <v>0</v>
      </c>
      <c r="I45" s="295">
        <v>0</v>
      </c>
      <c r="J45" s="295">
        <v>0</v>
      </c>
      <c r="K45" s="295">
        <v>0</v>
      </c>
      <c r="L45" s="295">
        <v>0</v>
      </c>
      <c r="M45" s="295">
        <v>0</v>
      </c>
      <c r="N45" s="295">
        <v>0</v>
      </c>
      <c r="O45" s="295">
        <v>0</v>
      </c>
      <c r="P45" s="295">
        <v>0</v>
      </c>
      <c r="Q45" s="295">
        <v>0</v>
      </c>
      <c r="R45" s="295">
        <v>0</v>
      </c>
      <c r="S45" s="295">
        <v>0</v>
      </c>
      <c r="T45" s="295">
        <v>0</v>
      </c>
      <c r="U45" s="295">
        <v>0</v>
      </c>
      <c r="V45" s="295">
        <v>0</v>
      </c>
      <c r="W45" s="295">
        <v>0</v>
      </c>
      <c r="X45" s="295">
        <v>0</v>
      </c>
      <c r="Y45" s="295">
        <v>0</v>
      </c>
      <c r="DA45" s="122" t="s">
        <v>2740</v>
      </c>
    </row>
    <row r="46" spans="1:105" ht="12" customHeight="1" x14ac:dyDescent="0.25">
      <c r="A46" s="60" t="s">
        <v>2741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8.5200395576246646E-2</v>
      </c>
      <c r="U46" s="329">
        <v>9.2573776546105727E-2</v>
      </c>
      <c r="V46" s="329">
        <v>7.7200438223165094E-2</v>
      </c>
      <c r="W46" s="329">
        <v>7.9024723542098982E-2</v>
      </c>
      <c r="X46" s="329">
        <v>9.1164041405195934E-2</v>
      </c>
      <c r="Y46" s="329">
        <v>9.4478380254397989E-2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7.0702364048439215E-2</v>
      </c>
      <c r="U49" s="229">
        <v>7.5903838715292576E-2</v>
      </c>
      <c r="V49" s="229">
        <v>7.686874998160477E-2</v>
      </c>
      <c r="W49" s="229">
        <v>7.8693035300579153E-2</v>
      </c>
      <c r="X49" s="229">
        <v>8.0524859010279878E-2</v>
      </c>
      <c r="Y49" s="229">
        <v>8.4090507598963499E-2</v>
      </c>
      <c r="DA49" s="73" t="s">
        <v>2745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2.5805224563431458E-4</v>
      </c>
      <c r="U50" s="229">
        <v>1.6844781713001519E-4</v>
      </c>
      <c r="V50" s="229">
        <v>0</v>
      </c>
      <c r="W50" s="229">
        <v>0</v>
      </c>
      <c r="X50" s="229">
        <v>8.5465617684094298E-5</v>
      </c>
      <c r="Y50" s="229">
        <v>0</v>
      </c>
      <c r="DA50" s="73" t="s">
        <v>2746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1.423997928217312E-2</v>
      </c>
      <c r="U51" s="229">
        <v>1.6501490013683132E-2</v>
      </c>
      <c r="V51" s="229">
        <v>3.3168824156032249E-4</v>
      </c>
      <c r="W51" s="229">
        <v>3.316882415198278E-4</v>
      </c>
      <c r="X51" s="229">
        <v>1.0553716777231961E-2</v>
      </c>
      <c r="Y51" s="229">
        <v>1.0387872655434491E-2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1.437623636182046</v>
      </c>
      <c r="M58" s="329">
        <v>1.437623636182046</v>
      </c>
      <c r="N58" s="329">
        <v>1.407035899242002</v>
      </c>
      <c r="O58" s="329">
        <v>1.1929217406616981</v>
      </c>
      <c r="P58" s="329">
        <v>0.91763210820130603</v>
      </c>
      <c r="Q58" s="329">
        <v>1.0093953190214371</v>
      </c>
      <c r="R58" s="329">
        <v>0.85645663432121888</v>
      </c>
      <c r="S58" s="329">
        <v>0.95397033968607781</v>
      </c>
      <c r="T58" s="329">
        <v>0.91524738324361976</v>
      </c>
      <c r="U58" s="329">
        <v>0.83061802837127141</v>
      </c>
      <c r="V58" s="329">
        <v>0.76946511023870034</v>
      </c>
      <c r="W58" s="329">
        <v>0.95598913013291553</v>
      </c>
      <c r="X58" s="329">
        <v>0.92084532515900508</v>
      </c>
      <c r="Y58" s="329">
        <v>0.72658110302440237</v>
      </c>
      <c r="DA58" s="72" t="s">
        <v>2756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0.33162640274795369</v>
      </c>
      <c r="M59" s="316">
        <v>0.33162640274795369</v>
      </c>
      <c r="N59" s="316">
        <v>0.32457052183842272</v>
      </c>
      <c r="O59" s="316">
        <v>0.27517935547170619</v>
      </c>
      <c r="P59" s="316">
        <v>0.21167642728592781</v>
      </c>
      <c r="Q59" s="316">
        <v>0.23284407001452059</v>
      </c>
      <c r="R59" s="316">
        <v>0.19756466546686599</v>
      </c>
      <c r="S59" s="316">
        <v>0.22005881380645059</v>
      </c>
      <c r="T59" s="316">
        <v>0.21112632659242439</v>
      </c>
      <c r="U59" s="316">
        <v>0.19160429883992361</v>
      </c>
      <c r="V59" s="316">
        <v>0.1774977401082497</v>
      </c>
      <c r="W59" s="316">
        <v>0.22052450190237299</v>
      </c>
      <c r="X59" s="316">
        <v>0.21241764185287829</v>
      </c>
      <c r="Y59" s="316">
        <v>0.16760539506746869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</v>
      </c>
      <c r="C63" s="232">
        <f t="shared" si="1"/>
        <v>0</v>
      </c>
      <c r="D63" s="232">
        <f t="shared" si="1"/>
        <v>0</v>
      </c>
      <c r="E63" s="232">
        <f t="shared" si="1"/>
        <v>0</v>
      </c>
      <c r="F63" s="232">
        <f t="shared" si="1"/>
        <v>0</v>
      </c>
      <c r="G63" s="232">
        <f t="shared" si="1"/>
        <v>0</v>
      </c>
      <c r="H63" s="232">
        <f t="shared" si="1"/>
        <v>0</v>
      </c>
      <c r="I63" s="232">
        <f t="shared" si="1"/>
        <v>0</v>
      </c>
      <c r="J63" s="232">
        <f t="shared" si="1"/>
        <v>0</v>
      </c>
      <c r="K63" s="232">
        <f t="shared" si="1"/>
        <v>0</v>
      </c>
      <c r="L63" s="232">
        <f t="shared" si="1"/>
        <v>0.99999999999999967</v>
      </c>
      <c r="M63" s="232">
        <f t="shared" si="1"/>
        <v>0.99999999999999967</v>
      </c>
      <c r="N63" s="232">
        <f t="shared" si="1"/>
        <v>0.99999999999999989</v>
      </c>
      <c r="O63" s="232">
        <f t="shared" si="1"/>
        <v>1</v>
      </c>
      <c r="P63" s="232">
        <f t="shared" si="1"/>
        <v>1</v>
      </c>
      <c r="Q63" s="232">
        <f t="shared" si="1"/>
        <v>0.99999999999999989</v>
      </c>
      <c r="R63" s="232">
        <f t="shared" si="1"/>
        <v>1.0000000000000002</v>
      </c>
      <c r="S63" s="232">
        <f t="shared" si="1"/>
        <v>0.99999999999999978</v>
      </c>
      <c r="T63" s="232">
        <f t="shared" si="1"/>
        <v>1.0000000000000002</v>
      </c>
      <c r="U63" s="232">
        <f t="shared" si="1"/>
        <v>0.99999999999999989</v>
      </c>
      <c r="V63" s="232">
        <f t="shared" si="1"/>
        <v>1</v>
      </c>
      <c r="W63" s="232">
        <f t="shared" si="1"/>
        <v>0.99999999999999989</v>
      </c>
      <c r="X63" s="232">
        <f t="shared" si="1"/>
        <v>0.99999999999999989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6.1417322834645662E-2</v>
      </c>
      <c r="M64" s="299">
        <f t="shared" si="2"/>
        <v>6.1417322834645662E-2</v>
      </c>
      <c r="N64" s="299">
        <f t="shared" si="2"/>
        <v>6.1417322834645682E-2</v>
      </c>
      <c r="O64" s="299">
        <f t="shared" si="2"/>
        <v>6.1417322834645682E-2</v>
      </c>
      <c r="P64" s="299">
        <f t="shared" si="2"/>
        <v>6.1417322834645689E-2</v>
      </c>
      <c r="Q64" s="299">
        <f t="shared" si="2"/>
        <v>6.1417322834645682E-2</v>
      </c>
      <c r="R64" s="299">
        <f t="shared" si="2"/>
        <v>6.1417322834645717E-2</v>
      </c>
      <c r="S64" s="299">
        <f t="shared" si="2"/>
        <v>6.1417322834645682E-2</v>
      </c>
      <c r="T64" s="299">
        <f t="shared" si="2"/>
        <v>4.4580243547277146E-2</v>
      </c>
      <c r="U64" s="299">
        <f t="shared" si="2"/>
        <v>4.2292469344708199E-2</v>
      </c>
      <c r="V64" s="299">
        <f t="shared" si="2"/>
        <v>4.3648167154744691E-2</v>
      </c>
      <c r="W64" s="299">
        <f t="shared" si="2"/>
        <v>4.5991254941421131E-2</v>
      </c>
      <c r="X64" s="299">
        <f t="shared" si="2"/>
        <v>4.3816567728122084E-2</v>
      </c>
      <c r="Y64" s="299">
        <f t="shared" si="2"/>
        <v>4.0204676223259517E-2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5.0393700787401567E-2</v>
      </c>
      <c r="M65" s="233">
        <f t="shared" si="3"/>
        <v>5.0393700787401567E-2</v>
      </c>
      <c r="N65" s="233">
        <f t="shared" si="3"/>
        <v>5.0393700787401609E-2</v>
      </c>
      <c r="O65" s="233">
        <f t="shared" si="3"/>
        <v>5.0393700787401574E-2</v>
      </c>
      <c r="P65" s="233">
        <f t="shared" si="3"/>
        <v>5.0393700787401588E-2</v>
      </c>
      <c r="Q65" s="233">
        <f t="shared" si="3"/>
        <v>5.0393700787401553E-2</v>
      </c>
      <c r="R65" s="233">
        <f t="shared" si="3"/>
        <v>5.0393700787401574E-2</v>
      </c>
      <c r="S65" s="233">
        <f t="shared" si="3"/>
        <v>5.0393700787401553E-2</v>
      </c>
      <c r="T65" s="233">
        <f t="shared" si="3"/>
        <v>3.6578661372124836E-2</v>
      </c>
      <c r="U65" s="233">
        <f t="shared" si="3"/>
        <v>3.470151330847851E-2</v>
      </c>
      <c r="V65" s="233">
        <f t="shared" si="3"/>
        <v>3.5813880742354615E-2</v>
      </c>
      <c r="W65" s="233">
        <f t="shared" si="3"/>
        <v>3.7736414310909641E-2</v>
      </c>
      <c r="X65" s="233">
        <f t="shared" si="3"/>
        <v>3.5952055571792457E-2</v>
      </c>
      <c r="Y65" s="233">
        <f t="shared" si="3"/>
        <v>3.2988452285751382E-2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3.6220472440944895E-2</v>
      </c>
      <c r="M66" s="233">
        <f t="shared" si="4"/>
        <v>3.6220472440944895E-2</v>
      </c>
      <c r="N66" s="233">
        <f t="shared" si="4"/>
        <v>3.6220472440944888E-2</v>
      </c>
      <c r="O66" s="233">
        <f t="shared" si="4"/>
        <v>3.6220472440944902E-2</v>
      </c>
      <c r="P66" s="233">
        <f t="shared" si="4"/>
        <v>3.6220472440944895E-2</v>
      </c>
      <c r="Q66" s="233">
        <f t="shared" si="4"/>
        <v>3.6220472440944888E-2</v>
      </c>
      <c r="R66" s="233">
        <f t="shared" si="4"/>
        <v>3.6220472440944888E-2</v>
      </c>
      <c r="S66" s="233">
        <f t="shared" si="4"/>
        <v>3.6220472440944881E-2</v>
      </c>
      <c r="T66" s="233">
        <f t="shared" si="4"/>
        <v>2.6290912861214721E-2</v>
      </c>
      <c r="U66" s="233">
        <f t="shared" si="4"/>
        <v>2.4941712690468933E-2</v>
      </c>
      <c r="V66" s="233">
        <f t="shared" si="4"/>
        <v>2.574122678356738E-2</v>
      </c>
      <c r="W66" s="233">
        <f t="shared" si="4"/>
        <v>2.7123047785966314E-2</v>
      </c>
      <c r="X66" s="233">
        <f t="shared" si="4"/>
        <v>2.5840539942225838E-2</v>
      </c>
      <c r="Y66" s="233">
        <f t="shared" si="4"/>
        <v>2.3710450080383801E-2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7.0866141732283477E-2</v>
      </c>
      <c r="M67" s="233">
        <f t="shared" si="5"/>
        <v>7.0866141732283477E-2</v>
      </c>
      <c r="N67" s="233">
        <f t="shared" si="5"/>
        <v>7.0866141732283477E-2</v>
      </c>
      <c r="O67" s="233">
        <f t="shared" si="5"/>
        <v>7.0866141732283464E-2</v>
      </c>
      <c r="P67" s="233">
        <f t="shared" si="5"/>
        <v>7.0866141732283464E-2</v>
      </c>
      <c r="Q67" s="233">
        <f t="shared" si="5"/>
        <v>7.0866141732283422E-2</v>
      </c>
      <c r="R67" s="233">
        <f t="shared" si="5"/>
        <v>7.0866141732283491E-2</v>
      </c>
      <c r="S67" s="233">
        <f t="shared" si="5"/>
        <v>7.0866141732283464E-2</v>
      </c>
      <c r="T67" s="233">
        <f t="shared" si="5"/>
        <v>5.1438742554550547E-2</v>
      </c>
      <c r="U67" s="233">
        <f t="shared" si="5"/>
        <v>4.8799003090047914E-2</v>
      </c>
      <c r="V67" s="233">
        <f t="shared" si="5"/>
        <v>5.036326979393619E-2</v>
      </c>
      <c r="W67" s="233">
        <f t="shared" si="5"/>
        <v>5.3066832624716682E-2</v>
      </c>
      <c r="X67" s="233">
        <f t="shared" si="5"/>
        <v>5.0557578147833133E-2</v>
      </c>
      <c r="Y67" s="233">
        <f t="shared" si="5"/>
        <v>4.6390011026837888E-2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</v>
      </c>
      <c r="C68" s="300">
        <f t="shared" si="6"/>
        <v>0</v>
      </c>
      <c r="D68" s="300">
        <f t="shared" si="6"/>
        <v>0</v>
      </c>
      <c r="E68" s="300">
        <f t="shared" si="6"/>
        <v>0</v>
      </c>
      <c r="F68" s="300">
        <f t="shared" si="6"/>
        <v>0</v>
      </c>
      <c r="G68" s="300">
        <f t="shared" si="6"/>
        <v>0</v>
      </c>
      <c r="H68" s="300">
        <f t="shared" si="6"/>
        <v>0</v>
      </c>
      <c r="I68" s="300">
        <f t="shared" si="6"/>
        <v>0</v>
      </c>
      <c r="J68" s="300">
        <f t="shared" si="6"/>
        <v>0</v>
      </c>
      <c r="K68" s="300">
        <f t="shared" si="6"/>
        <v>0</v>
      </c>
      <c r="L68" s="300">
        <f t="shared" si="6"/>
        <v>0.11968503937007871</v>
      </c>
      <c r="M68" s="300">
        <f t="shared" si="6"/>
        <v>0.11968503937007871</v>
      </c>
      <c r="N68" s="300">
        <f t="shared" si="6"/>
        <v>0.11968503937007877</v>
      </c>
      <c r="O68" s="300">
        <f t="shared" si="6"/>
        <v>0.11968503937007875</v>
      </c>
      <c r="P68" s="300">
        <f t="shared" si="6"/>
        <v>0.11968503937007881</v>
      </c>
      <c r="Q68" s="300">
        <f t="shared" si="6"/>
        <v>0.11968503937007871</v>
      </c>
      <c r="R68" s="300">
        <f t="shared" si="6"/>
        <v>0.11968503937007877</v>
      </c>
      <c r="S68" s="300">
        <f t="shared" si="6"/>
        <v>0.11968503937007875</v>
      </c>
      <c r="T68" s="300">
        <f t="shared" si="6"/>
        <v>8.6843551097247049E-2</v>
      </c>
      <c r="U68" s="300">
        <f t="shared" si="6"/>
        <v>8.2400676848621346E-2</v>
      </c>
      <c r="V68" s="300">
        <f t="shared" si="6"/>
        <v>8.5057966763092241E-2</v>
      </c>
      <c r="W68" s="300">
        <f t="shared" si="6"/>
        <v>8.9623983988410413E-2</v>
      </c>
      <c r="X68" s="300">
        <f t="shared" si="6"/>
        <v>8.5376970107938238E-2</v>
      </c>
      <c r="Y68" s="300">
        <f t="shared" si="6"/>
        <v>7.8347574178659563E-2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0</v>
      </c>
      <c r="C69" s="301">
        <f t="shared" si="7"/>
        <v>0</v>
      </c>
      <c r="D69" s="301">
        <f t="shared" si="7"/>
        <v>0</v>
      </c>
      <c r="E69" s="301">
        <f t="shared" si="7"/>
        <v>0</v>
      </c>
      <c r="F69" s="301">
        <f t="shared" si="7"/>
        <v>0</v>
      </c>
      <c r="G69" s="301">
        <f t="shared" si="7"/>
        <v>0</v>
      </c>
      <c r="H69" s="301">
        <f t="shared" si="7"/>
        <v>0</v>
      </c>
      <c r="I69" s="301">
        <f t="shared" si="7"/>
        <v>0</v>
      </c>
      <c r="J69" s="301">
        <f t="shared" si="7"/>
        <v>0</v>
      </c>
      <c r="K69" s="301">
        <f t="shared" si="7"/>
        <v>0</v>
      </c>
      <c r="L69" s="301">
        <f t="shared" si="7"/>
        <v>0</v>
      </c>
      <c r="M69" s="301">
        <f t="shared" si="7"/>
        <v>0</v>
      </c>
      <c r="N69" s="301">
        <f t="shared" si="7"/>
        <v>0</v>
      </c>
      <c r="O69" s="301">
        <f t="shared" si="7"/>
        <v>0</v>
      </c>
      <c r="P69" s="301">
        <f t="shared" si="7"/>
        <v>0</v>
      </c>
      <c r="Q69" s="301">
        <f t="shared" si="7"/>
        <v>0</v>
      </c>
      <c r="R69" s="301">
        <f t="shared" si="7"/>
        <v>0</v>
      </c>
      <c r="S69" s="301">
        <f t="shared" si="7"/>
        <v>0</v>
      </c>
      <c r="T69" s="301">
        <f t="shared" si="7"/>
        <v>2.2534763676036778E-2</v>
      </c>
      <c r="U69" s="301">
        <f t="shared" si="7"/>
        <v>2.5595117469361207E-2</v>
      </c>
      <c r="V69" s="301">
        <f t="shared" si="7"/>
        <v>2.3779586631690455E-2</v>
      </c>
      <c r="W69" s="301">
        <f t="shared" si="7"/>
        <v>2.0643947549415339E-2</v>
      </c>
      <c r="X69" s="301">
        <f t="shared" si="7"/>
        <v>2.3554977462107839E-2</v>
      </c>
      <c r="Y69" s="301">
        <f t="shared" si="7"/>
        <v>2.8387841092160637E-2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</v>
      </c>
      <c r="C70" s="301">
        <f t="shared" si="8"/>
        <v>0</v>
      </c>
      <c r="D70" s="301">
        <f t="shared" si="8"/>
        <v>0</v>
      </c>
      <c r="E70" s="301">
        <f t="shared" si="8"/>
        <v>0</v>
      </c>
      <c r="F70" s="301">
        <f t="shared" si="8"/>
        <v>0</v>
      </c>
      <c r="G70" s="301">
        <f t="shared" si="8"/>
        <v>0</v>
      </c>
      <c r="H70" s="301">
        <f t="shared" si="8"/>
        <v>0</v>
      </c>
      <c r="I70" s="301">
        <f t="shared" si="8"/>
        <v>0</v>
      </c>
      <c r="J70" s="301">
        <f t="shared" si="8"/>
        <v>0</v>
      </c>
      <c r="K70" s="301">
        <f t="shared" si="8"/>
        <v>0</v>
      </c>
      <c r="L70" s="301">
        <f t="shared" si="8"/>
        <v>0</v>
      </c>
      <c r="M70" s="301">
        <f t="shared" si="8"/>
        <v>0</v>
      </c>
      <c r="N70" s="301">
        <f t="shared" si="8"/>
        <v>0</v>
      </c>
      <c r="O70" s="301">
        <f t="shared" si="8"/>
        <v>0</v>
      </c>
      <c r="P70" s="301">
        <f t="shared" si="8"/>
        <v>0</v>
      </c>
      <c r="Q70" s="301">
        <f t="shared" si="8"/>
        <v>0</v>
      </c>
      <c r="R70" s="301">
        <f t="shared" si="8"/>
        <v>0</v>
      </c>
      <c r="S70" s="301">
        <f t="shared" si="8"/>
        <v>0</v>
      </c>
      <c r="T70" s="301">
        <f t="shared" si="8"/>
        <v>0.1915454912463127</v>
      </c>
      <c r="U70" s="301">
        <f t="shared" si="8"/>
        <v>0.21755849848957021</v>
      </c>
      <c r="V70" s="301">
        <f t="shared" si="8"/>
        <v>0.20212648636936897</v>
      </c>
      <c r="W70" s="301">
        <f t="shared" si="8"/>
        <v>0.17547355417003041</v>
      </c>
      <c r="X70" s="301">
        <f t="shared" si="8"/>
        <v>0.2002173084279166</v>
      </c>
      <c r="Y70" s="301">
        <f t="shared" si="8"/>
        <v>0.24129664928336533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0.22362204724409443</v>
      </c>
      <c r="M71" s="301">
        <f t="shared" si="9"/>
        <v>0.22362204724409443</v>
      </c>
      <c r="N71" s="301">
        <f t="shared" si="9"/>
        <v>0.22362204724409446</v>
      </c>
      <c r="O71" s="301">
        <f t="shared" si="9"/>
        <v>0.22362204724409446</v>
      </c>
      <c r="P71" s="301">
        <f t="shared" si="9"/>
        <v>0.22362204724409443</v>
      </c>
      <c r="Q71" s="301">
        <f t="shared" si="9"/>
        <v>0.22362204724409446</v>
      </c>
      <c r="R71" s="301">
        <f t="shared" si="9"/>
        <v>0.22362204724409449</v>
      </c>
      <c r="S71" s="301">
        <f t="shared" si="9"/>
        <v>0.22362204724409443</v>
      </c>
      <c r="T71" s="301">
        <f t="shared" si="9"/>
        <v>0.16231780983880387</v>
      </c>
      <c r="U71" s="301">
        <f t="shared" si="9"/>
        <v>0.15398796530637335</v>
      </c>
      <c r="V71" s="301">
        <f t="shared" si="9"/>
        <v>0.15892409579419858</v>
      </c>
      <c r="W71" s="301">
        <f t="shared" si="9"/>
        <v>0.16745533850466152</v>
      </c>
      <c r="X71" s="301">
        <f t="shared" si="9"/>
        <v>0.15953724659982907</v>
      </c>
      <c r="Y71" s="301">
        <f t="shared" si="9"/>
        <v>0.14638625701802177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</v>
      </c>
      <c r="C72" s="301">
        <f t="shared" si="10"/>
        <v>0</v>
      </c>
      <c r="D72" s="301">
        <f t="shared" si="10"/>
        <v>0</v>
      </c>
      <c r="E72" s="301">
        <f t="shared" si="10"/>
        <v>0</v>
      </c>
      <c r="F72" s="301">
        <f t="shared" si="10"/>
        <v>0</v>
      </c>
      <c r="G72" s="301">
        <f t="shared" si="10"/>
        <v>0</v>
      </c>
      <c r="H72" s="301">
        <f t="shared" si="10"/>
        <v>0</v>
      </c>
      <c r="I72" s="301">
        <f t="shared" si="10"/>
        <v>0</v>
      </c>
      <c r="J72" s="301">
        <f t="shared" si="10"/>
        <v>0</v>
      </c>
      <c r="K72" s="301">
        <f t="shared" si="10"/>
        <v>0</v>
      </c>
      <c r="L72" s="301">
        <f t="shared" si="10"/>
        <v>0.35573538061270632</v>
      </c>
      <c r="M72" s="301">
        <f t="shared" si="10"/>
        <v>0.35573538061270632</v>
      </c>
      <c r="N72" s="301">
        <f t="shared" si="10"/>
        <v>0.35573538061270632</v>
      </c>
      <c r="O72" s="301">
        <f t="shared" si="10"/>
        <v>0.35573538061270649</v>
      </c>
      <c r="P72" s="301">
        <f t="shared" si="10"/>
        <v>0.35573538061270649</v>
      </c>
      <c r="Q72" s="301">
        <f t="shared" si="10"/>
        <v>0.35573538061270643</v>
      </c>
      <c r="R72" s="301">
        <f t="shared" si="10"/>
        <v>0.35573538061270643</v>
      </c>
      <c r="S72" s="301">
        <f t="shared" si="10"/>
        <v>0.35573538061270638</v>
      </c>
      <c r="T72" s="301">
        <f t="shared" si="10"/>
        <v>0.31830600801743375</v>
      </c>
      <c r="U72" s="301">
        <f t="shared" si="10"/>
        <v>0.31321593059556002</v>
      </c>
      <c r="V72" s="301">
        <f t="shared" si="10"/>
        <v>0.31622685463216132</v>
      </c>
      <c r="W72" s="301">
        <f t="shared" si="10"/>
        <v>0.32143655318859382</v>
      </c>
      <c r="X72" s="301">
        <f t="shared" si="10"/>
        <v>0.31660329009562777</v>
      </c>
      <c r="Y72" s="301">
        <f t="shared" si="10"/>
        <v>0.30857048348087257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</v>
      </c>
      <c r="C73" s="302">
        <f t="shared" si="11"/>
        <v>0</v>
      </c>
      <c r="D73" s="302">
        <f t="shared" si="11"/>
        <v>0</v>
      </c>
      <c r="E73" s="302">
        <f t="shared" si="11"/>
        <v>0</v>
      </c>
      <c r="F73" s="302">
        <f t="shared" si="11"/>
        <v>0</v>
      </c>
      <c r="G73" s="302">
        <f t="shared" si="11"/>
        <v>0</v>
      </c>
      <c r="H73" s="302">
        <f t="shared" si="11"/>
        <v>0</v>
      </c>
      <c r="I73" s="302">
        <f t="shared" si="11"/>
        <v>0</v>
      </c>
      <c r="J73" s="302">
        <f t="shared" si="11"/>
        <v>0</v>
      </c>
      <c r="K73" s="302">
        <f t="shared" si="11"/>
        <v>0</v>
      </c>
      <c r="L73" s="302">
        <f t="shared" si="11"/>
        <v>0</v>
      </c>
      <c r="M73" s="302">
        <f t="shared" si="11"/>
        <v>0</v>
      </c>
      <c r="N73" s="302">
        <f t="shared" si="11"/>
        <v>0</v>
      </c>
      <c r="O73" s="302">
        <f t="shared" si="11"/>
        <v>0</v>
      </c>
      <c r="P73" s="302">
        <f t="shared" si="11"/>
        <v>0</v>
      </c>
      <c r="Q73" s="302">
        <f t="shared" si="11"/>
        <v>0</v>
      </c>
      <c r="R73" s="302">
        <f t="shared" si="11"/>
        <v>0</v>
      </c>
      <c r="S73" s="302">
        <f t="shared" si="11"/>
        <v>0</v>
      </c>
      <c r="T73" s="302">
        <f t="shared" si="11"/>
        <v>3.6055621881658867E-2</v>
      </c>
      <c r="U73" s="302">
        <f t="shared" si="11"/>
        <v>4.0952187950977922E-2</v>
      </c>
      <c r="V73" s="302">
        <f t="shared" si="11"/>
        <v>3.804733861070473E-2</v>
      </c>
      <c r="W73" s="302">
        <f t="shared" si="11"/>
        <v>3.3030316079064558E-2</v>
      </c>
      <c r="X73" s="302">
        <f t="shared" si="11"/>
        <v>3.7687963939372536E-2</v>
      </c>
      <c r="Y73" s="302">
        <f t="shared" si="11"/>
        <v>4.5420545747457013E-2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0</v>
      </c>
      <c r="C74" s="302">
        <f t="shared" si="12"/>
        <v>0</v>
      </c>
      <c r="D74" s="302">
        <f t="shared" si="12"/>
        <v>0</v>
      </c>
      <c r="E74" s="302">
        <f t="shared" si="12"/>
        <v>0</v>
      </c>
      <c r="F74" s="302">
        <f t="shared" si="12"/>
        <v>0</v>
      </c>
      <c r="G74" s="302">
        <f t="shared" si="12"/>
        <v>0</v>
      </c>
      <c r="H74" s="302">
        <f t="shared" si="12"/>
        <v>0</v>
      </c>
      <c r="I74" s="302">
        <f t="shared" si="12"/>
        <v>0</v>
      </c>
      <c r="J74" s="302">
        <f t="shared" si="12"/>
        <v>0</v>
      </c>
      <c r="K74" s="302">
        <f t="shared" si="12"/>
        <v>0</v>
      </c>
      <c r="L74" s="302">
        <f t="shared" si="12"/>
        <v>0</v>
      </c>
      <c r="M74" s="302">
        <f t="shared" si="12"/>
        <v>0</v>
      </c>
      <c r="N74" s="302">
        <f t="shared" si="12"/>
        <v>0</v>
      </c>
      <c r="O74" s="302">
        <f t="shared" si="12"/>
        <v>0</v>
      </c>
      <c r="P74" s="302">
        <f t="shared" si="12"/>
        <v>0</v>
      </c>
      <c r="Q74" s="302">
        <f t="shared" si="12"/>
        <v>0</v>
      </c>
      <c r="R74" s="302">
        <f t="shared" si="12"/>
        <v>0</v>
      </c>
      <c r="S74" s="302">
        <f t="shared" si="12"/>
        <v>0</v>
      </c>
      <c r="T74" s="302">
        <f t="shared" si="12"/>
        <v>2.4037081254439239E-2</v>
      </c>
      <c r="U74" s="302">
        <f t="shared" si="12"/>
        <v>2.7301458633985278E-2</v>
      </c>
      <c r="V74" s="302">
        <f t="shared" si="12"/>
        <v>2.5364892407136495E-2</v>
      </c>
      <c r="W74" s="302">
        <f t="shared" si="12"/>
        <v>2.2020210719376366E-2</v>
      </c>
      <c r="X74" s="302">
        <f t="shared" si="12"/>
        <v>2.5125309292915041E-2</v>
      </c>
      <c r="Y74" s="302">
        <f t="shared" si="12"/>
        <v>3.0280363831638023E-2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0.35573538061270632</v>
      </c>
      <c r="M76" s="302">
        <f t="shared" si="14"/>
        <v>0.35573538061270632</v>
      </c>
      <c r="N76" s="302">
        <f t="shared" si="14"/>
        <v>0.35573538061270632</v>
      </c>
      <c r="O76" s="302">
        <f t="shared" si="14"/>
        <v>0.35573538061270649</v>
      </c>
      <c r="P76" s="302">
        <f t="shared" si="14"/>
        <v>0.35573538061270649</v>
      </c>
      <c r="Q76" s="302">
        <f t="shared" si="14"/>
        <v>0.35573538061270643</v>
      </c>
      <c r="R76" s="302">
        <f t="shared" si="14"/>
        <v>0.35573538061270643</v>
      </c>
      <c r="S76" s="302">
        <f t="shared" si="14"/>
        <v>0.35573538061270638</v>
      </c>
      <c r="T76" s="302">
        <f t="shared" si="14"/>
        <v>0.25821330488133565</v>
      </c>
      <c r="U76" s="302">
        <f t="shared" si="14"/>
        <v>0.24496228401059683</v>
      </c>
      <c r="V76" s="302">
        <f t="shared" si="14"/>
        <v>0.25281462361432011</v>
      </c>
      <c r="W76" s="302">
        <f t="shared" si="14"/>
        <v>0.26638602639015291</v>
      </c>
      <c r="X76" s="302">
        <f t="shared" si="14"/>
        <v>0.25379001686334024</v>
      </c>
      <c r="Y76" s="302">
        <f t="shared" si="14"/>
        <v>0.23286957390177757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8.2059894977844716E-2</v>
      </c>
      <c r="M77" s="235">
        <f t="shared" si="15"/>
        <v>8.2059894977844716E-2</v>
      </c>
      <c r="N77" s="235">
        <f t="shared" si="15"/>
        <v>8.2059894977844744E-2</v>
      </c>
      <c r="O77" s="235">
        <f t="shared" si="15"/>
        <v>8.2059894977844716E-2</v>
      </c>
      <c r="P77" s="235">
        <f t="shared" si="15"/>
        <v>8.2059894977844716E-2</v>
      </c>
      <c r="Q77" s="235">
        <f t="shared" si="15"/>
        <v>8.2059894977844675E-2</v>
      </c>
      <c r="R77" s="235">
        <f t="shared" si="15"/>
        <v>8.205989497784473E-2</v>
      </c>
      <c r="S77" s="235">
        <f t="shared" si="15"/>
        <v>8.2059894977844716E-2</v>
      </c>
      <c r="T77" s="235">
        <f t="shared" si="15"/>
        <v>5.9563815788998768E-2</v>
      </c>
      <c r="U77" s="235">
        <f t="shared" si="15"/>
        <v>5.6507112856810232E-2</v>
      </c>
      <c r="V77" s="235">
        <f t="shared" si="15"/>
        <v>5.8318465334885584E-2</v>
      </c>
      <c r="W77" s="235">
        <f t="shared" si="15"/>
        <v>6.1449072935874614E-2</v>
      </c>
      <c r="X77" s="235">
        <f t="shared" si="15"/>
        <v>5.8543465916606828E-2</v>
      </c>
      <c r="Y77" s="235">
        <f t="shared" si="15"/>
        <v>5.3717605330687618E-2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0</v>
      </c>
      <c r="C81" s="322">
        <f t="shared" si="16"/>
        <v>0</v>
      </c>
      <c r="D81" s="322">
        <f t="shared" si="16"/>
        <v>0</v>
      </c>
      <c r="E81" s="322">
        <f t="shared" si="16"/>
        <v>0</v>
      </c>
      <c r="F81" s="322">
        <f t="shared" si="16"/>
        <v>0</v>
      </c>
      <c r="G81" s="322">
        <f t="shared" si="16"/>
        <v>0</v>
      </c>
      <c r="H81" s="322">
        <f t="shared" si="16"/>
        <v>0</v>
      </c>
      <c r="I81" s="322">
        <f t="shared" si="16"/>
        <v>0</v>
      </c>
      <c r="J81" s="322">
        <f t="shared" si="16"/>
        <v>0</v>
      </c>
      <c r="K81" s="322">
        <f t="shared" si="16"/>
        <v>0</v>
      </c>
      <c r="L81" s="322">
        <f t="shared" si="16"/>
        <v>54.972130712265859</v>
      </c>
      <c r="M81" s="322">
        <f t="shared" si="16"/>
        <v>48.836122411789233</v>
      </c>
      <c r="N81" s="322">
        <f t="shared" si="16"/>
        <v>49.677746196368751</v>
      </c>
      <c r="O81" s="322">
        <f t="shared" si="16"/>
        <v>48.50678071854594</v>
      </c>
      <c r="P81" s="322">
        <f t="shared" si="16"/>
        <v>45.65608774184809</v>
      </c>
      <c r="Q81" s="322">
        <f t="shared" si="16"/>
        <v>45.316254286959342</v>
      </c>
      <c r="R81" s="322">
        <f t="shared" si="16"/>
        <v>44.782117550659201</v>
      </c>
      <c r="S81" s="322">
        <f t="shared" si="16"/>
        <v>44.567239448558674</v>
      </c>
      <c r="T81" s="322">
        <f t="shared" si="16"/>
        <v>44.653240672446998</v>
      </c>
      <c r="U81" s="322">
        <f t="shared" si="16"/>
        <v>44.271085391808953</v>
      </c>
      <c r="V81" s="322">
        <f t="shared" si="16"/>
        <v>46.388642436553582</v>
      </c>
      <c r="W81" s="322">
        <f t="shared" si="16"/>
        <v>44.934769899421759</v>
      </c>
      <c r="X81" s="322">
        <f t="shared" si="16"/>
        <v>41.075085611101812</v>
      </c>
      <c r="Y81" s="322">
        <f t="shared" si="16"/>
        <v>39.084281515055153</v>
      </c>
      <c r="DA81" s="95"/>
    </row>
    <row r="82" spans="1:105" ht="12" customHeight="1" x14ac:dyDescent="0.25">
      <c r="A82" s="55" t="s">
        <v>91</v>
      </c>
      <c r="B82" s="334">
        <f>IF(B$6=0,0,B$6/TEL!B$5*1000)</f>
        <v>0</v>
      </c>
      <c r="C82" s="334">
        <f>IF(C$6=0,0,C$6/TEL!C$5*1000)</f>
        <v>0</v>
      </c>
      <c r="D82" s="334">
        <f>IF(D$6=0,0,D$6/TEL!D$5*1000)</f>
        <v>0</v>
      </c>
      <c r="E82" s="334">
        <f>IF(E$6=0,0,E$6/TEL!E$5*1000)</f>
        <v>0</v>
      </c>
      <c r="F82" s="334">
        <f>IF(F$6=0,0,F$6/TEL!F$5*1000)</f>
        <v>0</v>
      </c>
      <c r="G82" s="334">
        <f>IF(G$6=0,0,G$6/TEL!G$5*1000)</f>
        <v>0</v>
      </c>
      <c r="H82" s="334">
        <f>IF(H$6=0,0,H$6/TEL!H$5*1000)</f>
        <v>0</v>
      </c>
      <c r="I82" s="334">
        <f>IF(I$6=0,0,I$6/TEL!I$5*1000)</f>
        <v>0</v>
      </c>
      <c r="J82" s="334">
        <f>IF(J$6=0,0,J$6/TEL!J$5*1000)</f>
        <v>0</v>
      </c>
      <c r="K82" s="334">
        <f>IF(K$6=0,0,K$6/TEL!K$5*1000)</f>
        <v>0</v>
      </c>
      <c r="L82" s="334">
        <f>IF(L$6=0,0,L$6/TEL!L$5*1000)</f>
        <v>3.3762410988635732</v>
      </c>
      <c r="M82" s="334">
        <f>IF(M$6=0,0,M$6/TEL!M$5*1000)</f>
        <v>2.9993838961571346</v>
      </c>
      <c r="N82" s="334">
        <f>IF(N$6=0,0,N$6/TEL!N$5*1000)</f>
        <v>3.0510741758399709</v>
      </c>
      <c r="O82" s="334">
        <f>IF(O$6=0,0,O$6/TEL!O$5*1000)</f>
        <v>2.9791566110603025</v>
      </c>
      <c r="P82" s="334">
        <f>IF(P$6=0,0,P$6/TEL!P$5*1000)</f>
        <v>2.8040746802079939</v>
      </c>
      <c r="Q82" s="334">
        <f>IF(Q$6=0,0,Q$6/TEL!Q$5*1000)</f>
        <v>2.7832030191990786</v>
      </c>
      <c r="R82" s="334">
        <f>IF(R$6=0,0,R$6/TEL!R$5*1000)</f>
        <v>2.7503977708278899</v>
      </c>
      <c r="S82" s="334">
        <f>IF(S$6=0,0,S$6/TEL!S$5*1000)</f>
        <v>2.7372005330610842</v>
      </c>
      <c r="T82" s="334">
        <f>IF(T$6=0,0,T$6/TEL!T$5*1000)</f>
        <v>1.9906523443528681</v>
      </c>
      <c r="U82" s="334">
        <f>IF(U$6=0,0,U$6/TEL!U$5*1000)</f>
        <v>1.8723335217900394</v>
      </c>
      <c r="V82" s="334">
        <f>IF(V$6=0,0,V$6/TEL!V$5*1000)</f>
        <v>2.0247792191523737</v>
      </c>
      <c r="W82" s="334">
        <f>IF(W$6=0,0,W$6/TEL!W$5*1000)</f>
        <v>2.0666064581784021</v>
      </c>
      <c r="X82" s="334">
        <f>IF(X$6=0,0,X$6/TEL!X$5*1000)</f>
        <v>1.7997692706172554</v>
      </c>
      <c r="Y82" s="334">
        <f>IF(Y$6=0,0,Y$6/TEL!Y$5*1000)</f>
        <v>1.5713708837315192</v>
      </c>
      <c r="DA82" s="67"/>
    </row>
    <row r="83" spans="1:105" ht="12" customHeight="1" x14ac:dyDescent="0.25">
      <c r="A83" s="173" t="s">
        <v>92</v>
      </c>
      <c r="B83" s="335">
        <f>IF(B$7=0,0,B$7/TEL!B$5*1000)</f>
        <v>0</v>
      </c>
      <c r="C83" s="335">
        <f>IF(C$7=0,0,C$7/TEL!C$5*1000)</f>
        <v>0</v>
      </c>
      <c r="D83" s="335">
        <f>IF(D$7=0,0,D$7/TEL!D$5*1000)</f>
        <v>0</v>
      </c>
      <c r="E83" s="335">
        <f>IF(E$7=0,0,E$7/TEL!E$5*1000)</f>
        <v>0</v>
      </c>
      <c r="F83" s="335">
        <f>IF(F$7=0,0,F$7/TEL!F$5*1000)</f>
        <v>0</v>
      </c>
      <c r="G83" s="335">
        <f>IF(G$7=0,0,G$7/TEL!G$5*1000)</f>
        <v>0</v>
      </c>
      <c r="H83" s="335">
        <f>IF(H$7=0,0,H$7/TEL!H$5*1000)</f>
        <v>0</v>
      </c>
      <c r="I83" s="335">
        <f>IF(I$7=0,0,I$7/TEL!I$5*1000)</f>
        <v>0</v>
      </c>
      <c r="J83" s="335">
        <f>IF(J$7=0,0,J$7/TEL!J$5*1000)</f>
        <v>0</v>
      </c>
      <c r="K83" s="335">
        <f>IF(K$7=0,0,K$7/TEL!K$5*1000)</f>
        <v>0</v>
      </c>
      <c r="L83" s="335">
        <f>IF(L$7=0,0,L$7/TEL!L$5*1000)</f>
        <v>2.7702491067598545</v>
      </c>
      <c r="M83" s="335">
        <f>IF(M$7=0,0,M$7/TEL!M$5*1000)</f>
        <v>2.4610329404366231</v>
      </c>
      <c r="N83" s="335">
        <f>IF(N$7=0,0,N$7/TEL!N$5*1000)</f>
        <v>2.5034454776122854</v>
      </c>
      <c r="O83" s="335">
        <f>IF(O$7=0,0,O$7/TEL!O$5*1000)</f>
        <v>2.4444361936905041</v>
      </c>
      <c r="P83" s="335">
        <f>IF(P$7=0,0,P$7/TEL!P$5*1000)</f>
        <v>2.3007792247860457</v>
      </c>
      <c r="Q83" s="335">
        <f>IF(Q$7=0,0,Q$7/TEL!Q$5*1000)</f>
        <v>2.2836537593428323</v>
      </c>
      <c r="R83" s="335">
        <f>IF(R$7=0,0,R$7/TEL!R$5*1000)</f>
        <v>2.2567366324741647</v>
      </c>
      <c r="S83" s="335">
        <f>IF(S$7=0,0,S$7/TEL!S$5*1000)</f>
        <v>2.2459081296911449</v>
      </c>
      <c r="T83" s="335">
        <f>IF(T$7=0,0,T$7/TEL!T$5*1000)</f>
        <v>1.6333557697254304</v>
      </c>
      <c r="U83" s="335">
        <f>IF(U$7=0,0,U$7/TEL!U$5*1000)</f>
        <v>1.5362736589046471</v>
      </c>
      <c r="V83" s="335">
        <f>IF(V$7=0,0,V$7/TEL!V$5*1000)</f>
        <v>1.6613573080224602</v>
      </c>
      <c r="W83" s="335">
        <f>IF(W$7=0,0,W$7/TEL!W$5*1000)</f>
        <v>1.6956770938899712</v>
      </c>
      <c r="X83" s="335">
        <f>IF(X$7=0,0,X$7/TEL!X$5*1000)</f>
        <v>1.4767337605064652</v>
      </c>
      <c r="Y83" s="335">
        <f>IF(Y$7=0,0,Y$7/TEL!Y$5*1000)</f>
        <v>1.2893299558822717</v>
      </c>
      <c r="DA83" s="177"/>
    </row>
    <row r="84" spans="1:105" ht="12" customHeight="1" x14ac:dyDescent="0.25">
      <c r="A84" s="173" t="s">
        <v>93</v>
      </c>
      <c r="B84" s="335">
        <f>IF(B$8=0,0,B$8/TEL!B$5*1000)</f>
        <v>0</v>
      </c>
      <c r="C84" s="335">
        <f>IF(C$8=0,0,C$8/TEL!C$5*1000)</f>
        <v>0</v>
      </c>
      <c r="D84" s="335">
        <f>IF(D$8=0,0,D$8/TEL!D$5*1000)</f>
        <v>0</v>
      </c>
      <c r="E84" s="335">
        <f>IF(E$8=0,0,E$8/TEL!E$5*1000)</f>
        <v>0</v>
      </c>
      <c r="F84" s="335">
        <f>IF(F$8=0,0,F$8/TEL!F$5*1000)</f>
        <v>0</v>
      </c>
      <c r="G84" s="335">
        <f>IF(G$8=0,0,G$8/TEL!G$5*1000)</f>
        <v>0</v>
      </c>
      <c r="H84" s="335">
        <f>IF(H$8=0,0,H$8/TEL!H$5*1000)</f>
        <v>0</v>
      </c>
      <c r="I84" s="335">
        <f>IF(I$8=0,0,I$8/TEL!I$5*1000)</f>
        <v>0</v>
      </c>
      <c r="J84" s="335">
        <f>IF(J$8=0,0,J$8/TEL!J$5*1000)</f>
        <v>0</v>
      </c>
      <c r="K84" s="335">
        <f>IF(K$8=0,0,K$8/TEL!K$5*1000)</f>
        <v>0</v>
      </c>
      <c r="L84" s="335">
        <f>IF(L$8=0,0,L$8/TEL!L$5*1000)</f>
        <v>1.9911165454836468</v>
      </c>
      <c r="M84" s="335">
        <f>IF(M$8=0,0,M$8/TEL!M$5*1000)</f>
        <v>1.768867425938824</v>
      </c>
      <c r="N84" s="335">
        <f>IF(N$8=0,0,N$8/TEL!N$5*1000)</f>
        <v>1.7993514370338293</v>
      </c>
      <c r="O84" s="335">
        <f>IF(O$8=0,0,O$8/TEL!O$5*1000)</f>
        <v>1.7569385142150507</v>
      </c>
      <c r="P84" s="335">
        <f>IF(P$8=0,0,P$8/TEL!P$5*1000)</f>
        <v>1.6536850678149706</v>
      </c>
      <c r="Q84" s="335">
        <f>IF(Q$8=0,0,Q$8/TEL!Q$5*1000)</f>
        <v>1.641376139527662</v>
      </c>
      <c r="R84" s="335">
        <f>IF(R$8=0,0,R$8/TEL!R$5*1000)</f>
        <v>1.6220294545908063</v>
      </c>
      <c r="S84" s="335">
        <f>IF(S$8=0,0,S$8/TEL!S$5*1000)</f>
        <v>1.6142464682155111</v>
      </c>
      <c r="T84" s="335">
        <f>IF(T$8=0,0,T$8/TEL!T$5*1000)</f>
        <v>1.1739744594901529</v>
      </c>
      <c r="U84" s="335">
        <f>IF(U$8=0,0,U$8/TEL!U$5*1000)</f>
        <v>1.1041966923377151</v>
      </c>
      <c r="V84" s="335">
        <f>IF(V$8=0,0,V$8/TEL!V$5*1000)</f>
        <v>1.1941005651411434</v>
      </c>
      <c r="W84" s="335">
        <f>IF(W$8=0,0,W$8/TEL!W$5*1000)</f>
        <v>1.2187679112334173</v>
      </c>
      <c r="X84" s="335">
        <f>IF(X$8=0,0,X$8/TEL!X$5*1000)</f>
        <v>1.061402390364022</v>
      </c>
      <c r="Y84" s="335">
        <f>IF(Y$8=0,0,Y$8/TEL!Y$5*1000)</f>
        <v>0.92670590579038259</v>
      </c>
      <c r="DA84" s="177"/>
    </row>
    <row r="85" spans="1:105" ht="12" customHeight="1" x14ac:dyDescent="0.25">
      <c r="A85" s="173" t="s">
        <v>94</v>
      </c>
      <c r="B85" s="335">
        <f>IF(B$9=0,0,B$9/TEL!B$5*1000)</f>
        <v>0</v>
      </c>
      <c r="C85" s="335">
        <f>IF(C$9=0,0,C$9/TEL!C$5*1000)</f>
        <v>0</v>
      </c>
      <c r="D85" s="335">
        <f>IF(D$9=0,0,D$9/TEL!D$5*1000)</f>
        <v>0</v>
      </c>
      <c r="E85" s="335">
        <f>IF(E$9=0,0,E$9/TEL!E$5*1000)</f>
        <v>0</v>
      </c>
      <c r="F85" s="335">
        <f>IF(F$9=0,0,F$9/TEL!F$5*1000)</f>
        <v>0</v>
      </c>
      <c r="G85" s="335">
        <f>IF(G$9=0,0,G$9/TEL!G$5*1000)</f>
        <v>0</v>
      </c>
      <c r="H85" s="335">
        <f>IF(H$9=0,0,H$9/TEL!H$5*1000)</f>
        <v>0</v>
      </c>
      <c r="I85" s="335">
        <f>IF(I$9=0,0,I$9/TEL!I$5*1000)</f>
        <v>0</v>
      </c>
      <c r="J85" s="335">
        <f>IF(J$9=0,0,J$9/TEL!J$5*1000)</f>
        <v>0</v>
      </c>
      <c r="K85" s="335">
        <f>IF(K$9=0,0,K$9/TEL!K$5*1000)</f>
        <v>0</v>
      </c>
      <c r="L85" s="335">
        <f>IF(L$9=0,0,L$9/TEL!L$5*1000)</f>
        <v>3.8956628063810466</v>
      </c>
      <c r="M85" s="335">
        <f>IF(M$9=0,0,M$9/TEL!M$5*1000)</f>
        <v>3.4608275724890021</v>
      </c>
      <c r="N85" s="335">
        <f>IF(N$9=0,0,N$9/TEL!N$5*1000)</f>
        <v>3.5204702028922745</v>
      </c>
      <c r="O85" s="335">
        <f>IF(O$9=0,0,O$9/TEL!O$5*1000)</f>
        <v>3.4374883973772712</v>
      </c>
      <c r="P85" s="335">
        <f>IF(P$9=0,0,P$9/TEL!P$5*1000)</f>
        <v>3.2354707848553761</v>
      </c>
      <c r="Q85" s="335">
        <f>IF(Q$9=0,0,Q$9/TEL!Q$5*1000)</f>
        <v>3.2113880990758572</v>
      </c>
      <c r="R85" s="335">
        <f>IF(R$9=0,0,R$9/TEL!R$5*1000)</f>
        <v>3.1735358894167955</v>
      </c>
      <c r="S85" s="335">
        <f>IF(S$9=0,0,S$9/TEL!S$5*1000)</f>
        <v>3.1583083073781735</v>
      </c>
      <c r="T85" s="335">
        <f>IF(T$9=0,0,T$9/TEL!T$5*1000)</f>
        <v>2.2969065511763862</v>
      </c>
      <c r="U85" s="335">
        <f>IF(U$9=0,0,U$9/TEL!U$5*1000)</f>
        <v>2.16038483283466</v>
      </c>
      <c r="V85" s="335">
        <f>IF(V$9=0,0,V$9/TEL!V$5*1000)</f>
        <v>2.3362837144065853</v>
      </c>
      <c r="W85" s="335">
        <f>IF(W$9=0,0,W$9/TEL!W$5*1000)</f>
        <v>2.3845459132827718</v>
      </c>
      <c r="X85" s="335">
        <f>IF(X$9=0,0,X$9/TEL!X$5*1000)</f>
        <v>2.0766568507122165</v>
      </c>
      <c r="Y85" s="335">
        <f>IF(Y$9=0,0,Y$9/TEL!Y$5*1000)</f>
        <v>1.8131202504594448</v>
      </c>
      <c r="DA85" s="177"/>
    </row>
    <row r="86" spans="1:105" ht="12" customHeight="1" x14ac:dyDescent="0.25">
      <c r="A86" s="56" t="s">
        <v>95</v>
      </c>
      <c r="B86" s="336">
        <f>IF(B$10=0,0,B$10/TEL!B$5*1000)</f>
        <v>0</v>
      </c>
      <c r="C86" s="336">
        <f>IF(C$10=0,0,C$10/TEL!C$5*1000)</f>
        <v>0</v>
      </c>
      <c r="D86" s="336">
        <f>IF(D$10=0,0,D$10/TEL!D$5*1000)</f>
        <v>0</v>
      </c>
      <c r="E86" s="336">
        <f>IF(E$10=0,0,E$10/TEL!E$5*1000)</f>
        <v>0</v>
      </c>
      <c r="F86" s="336">
        <f>IF(F$10=0,0,F$10/TEL!F$5*1000)</f>
        <v>0</v>
      </c>
      <c r="G86" s="336">
        <f>IF(G$10=0,0,G$10/TEL!G$5*1000)</f>
        <v>0</v>
      </c>
      <c r="H86" s="336">
        <f>IF(H$10=0,0,H$10/TEL!H$5*1000)</f>
        <v>0</v>
      </c>
      <c r="I86" s="336">
        <f>IF(I$10=0,0,I$10/TEL!I$5*1000)</f>
        <v>0</v>
      </c>
      <c r="J86" s="336">
        <f>IF(J$10=0,0,J$10/TEL!J$5*1000)</f>
        <v>0</v>
      </c>
      <c r="K86" s="336">
        <f>IF(K$10=0,0,K$10/TEL!K$5*1000)</f>
        <v>0</v>
      </c>
      <c r="L86" s="336">
        <f>IF(L$10=0,0,L$10/TEL!L$5*1000)</f>
        <v>6.5793416285546531</v>
      </c>
      <c r="M86" s="336">
        <f>IF(M$10=0,0,M$10/TEL!M$5*1000)</f>
        <v>5.8449532335369785</v>
      </c>
      <c r="N86" s="336">
        <f>IF(N$10=0,0,N$10/TEL!N$5*1000)</f>
        <v>5.9456830093291746</v>
      </c>
      <c r="O86" s="336">
        <f>IF(O$10=0,0,O$10/TEL!O$5*1000)</f>
        <v>5.8055359600149474</v>
      </c>
      <c r="P86" s="336">
        <f>IF(P$10=0,0,P$10/TEL!P$5*1000)</f>
        <v>5.4643506588668611</v>
      </c>
      <c r="Q86" s="336">
        <f>IF(Q$10=0,0,Q$10/TEL!Q$5*1000)</f>
        <v>5.423677678439228</v>
      </c>
      <c r="R86" s="336">
        <f>IF(R$10=0,0,R$10/TEL!R$5*1000)</f>
        <v>5.3597495021261423</v>
      </c>
      <c r="S86" s="336">
        <f>IF(S$10=0,0,S$10/TEL!S$5*1000)</f>
        <v>5.3340318080164719</v>
      </c>
      <c r="T86" s="336">
        <f>IF(T$10=0,0,T$10/TEL!T$5*1000)</f>
        <v>3.87784598799532</v>
      </c>
      <c r="U86" s="336">
        <f>IF(U$10=0,0,U$10/TEL!U$5*1000)</f>
        <v>3.6479674011081711</v>
      </c>
      <c r="V86" s="336">
        <f>IF(V$10=0,0,V$10/TEL!V$5*1000)</f>
        <v>3.945723606553345</v>
      </c>
      <c r="W86" s="336">
        <f>IF(W$10=0,0,W$10/TEL!W$5*1000)</f>
        <v>4.0272330979886819</v>
      </c>
      <c r="X86" s="336">
        <f>IF(X$10=0,0,X$10/TEL!X$5*1000)</f>
        <v>3.5068663564000437</v>
      </c>
      <c r="Y86" s="336">
        <f>IF(Y$10=0,0,Y$10/TEL!Y$5*1000)</f>
        <v>3.0621586452203964</v>
      </c>
      <c r="DA86" s="68"/>
    </row>
    <row r="87" spans="1:105" ht="12" customHeight="1" x14ac:dyDescent="0.25">
      <c r="A87" s="174" t="s">
        <v>2707</v>
      </c>
      <c r="B87" s="349">
        <f>IF(B$16=0,0,B$16/TEL!B$5*1000)</f>
        <v>0</v>
      </c>
      <c r="C87" s="349">
        <f>IF(C$16=0,0,C$16/TEL!C$5*1000)</f>
        <v>0</v>
      </c>
      <c r="D87" s="349">
        <f>IF(D$16=0,0,D$16/TEL!D$5*1000)</f>
        <v>0</v>
      </c>
      <c r="E87" s="349">
        <f>IF(E$16=0,0,E$16/TEL!E$5*1000)</f>
        <v>0</v>
      </c>
      <c r="F87" s="349">
        <f>IF(F$16=0,0,F$16/TEL!F$5*1000)</f>
        <v>0</v>
      </c>
      <c r="G87" s="349">
        <f>IF(G$16=0,0,G$16/TEL!G$5*1000)</f>
        <v>0</v>
      </c>
      <c r="H87" s="349">
        <f>IF(H$16=0,0,H$16/TEL!H$5*1000)</f>
        <v>0</v>
      </c>
      <c r="I87" s="349">
        <f>IF(I$16=0,0,I$16/TEL!I$5*1000)</f>
        <v>0</v>
      </c>
      <c r="J87" s="349">
        <f>IF(J$16=0,0,J$16/TEL!J$5*1000)</f>
        <v>0</v>
      </c>
      <c r="K87" s="349">
        <f>IF(K$16=0,0,K$16/TEL!K$5*1000)</f>
        <v>0</v>
      </c>
      <c r="L87" s="349">
        <f>IF(L$16=0,0,L$16/TEL!L$5*1000)</f>
        <v>0</v>
      </c>
      <c r="M87" s="349">
        <f>IF(M$16=0,0,M$16/TEL!M$5*1000)</f>
        <v>0</v>
      </c>
      <c r="N87" s="349">
        <f>IF(N$16=0,0,N$16/TEL!N$5*1000)</f>
        <v>0</v>
      </c>
      <c r="O87" s="349">
        <f>IF(O$16=0,0,O$16/TEL!O$5*1000)</f>
        <v>0</v>
      </c>
      <c r="P87" s="349">
        <f>IF(P$16=0,0,P$16/TEL!P$5*1000)</f>
        <v>0</v>
      </c>
      <c r="Q87" s="349">
        <f>IF(Q$16=0,0,Q$16/TEL!Q$5*1000)</f>
        <v>0</v>
      </c>
      <c r="R87" s="349">
        <f>IF(R$16=0,0,R$16/TEL!R$5*1000)</f>
        <v>0</v>
      </c>
      <c r="S87" s="349">
        <f>IF(S$16=0,0,S$16/TEL!S$5*1000)</f>
        <v>0</v>
      </c>
      <c r="T87" s="349">
        <f>IF(T$16=0,0,T$16/TEL!T$5*1000)</f>
        <v>1.0062502259227866</v>
      </c>
      <c r="U87" s="349">
        <f>IF(U$16=0,0,U$16/TEL!U$5*1000)</f>
        <v>1.133123631099471</v>
      </c>
      <c r="V87" s="349">
        <f>IF(V$16=0,0,V$16/TEL!V$5*1000)</f>
        <v>1.103102741546538</v>
      </c>
      <c r="W87" s="349">
        <f>IF(W$16=0,0,W$16/TEL!W$5*1000)</f>
        <v>0.92763103294870997</v>
      </c>
      <c r="X87" s="349">
        <f>IF(X$16=0,0,X$16/TEL!X$5*1000)</f>
        <v>0.96752271582365312</v>
      </c>
      <c r="Y87" s="349">
        <f>IF(Y$16=0,0,Y$16/TEL!Y$5*1000)</f>
        <v>1.109518372850657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0</v>
      </c>
      <c r="C88" s="349">
        <f>IF(C$27=0,0,C$27/TEL!C$5*1000)</f>
        <v>0</v>
      </c>
      <c r="D88" s="349">
        <f>IF(D$27=0,0,D$27/TEL!D$5*1000)</f>
        <v>0</v>
      </c>
      <c r="E88" s="349">
        <f>IF(E$27=0,0,E$27/TEL!E$5*1000)</f>
        <v>0</v>
      </c>
      <c r="F88" s="349">
        <f>IF(F$27=0,0,F$27/TEL!F$5*1000)</f>
        <v>0</v>
      </c>
      <c r="G88" s="349">
        <f>IF(G$27=0,0,G$27/TEL!G$5*1000)</f>
        <v>0</v>
      </c>
      <c r="H88" s="349">
        <f>IF(H$27=0,0,H$27/TEL!H$5*1000)</f>
        <v>0</v>
      </c>
      <c r="I88" s="349">
        <f>IF(I$27=0,0,I$27/TEL!I$5*1000)</f>
        <v>0</v>
      </c>
      <c r="J88" s="349">
        <f>IF(J$27=0,0,J$27/TEL!J$5*1000)</f>
        <v>0</v>
      </c>
      <c r="K88" s="349">
        <f>IF(K$27=0,0,K$27/TEL!K$5*1000)</f>
        <v>0</v>
      </c>
      <c r="L88" s="349">
        <f>IF(L$27=0,0,L$27/TEL!L$5*1000)</f>
        <v>0</v>
      </c>
      <c r="M88" s="349">
        <f>IF(M$27=0,0,M$27/TEL!M$5*1000)</f>
        <v>0</v>
      </c>
      <c r="N88" s="349">
        <f>IF(N$27=0,0,N$27/TEL!N$5*1000)</f>
        <v>0</v>
      </c>
      <c r="O88" s="349">
        <f>IF(O$27=0,0,O$27/TEL!O$5*1000)</f>
        <v>0</v>
      </c>
      <c r="P88" s="349">
        <f>IF(P$27=0,0,P$27/TEL!P$5*1000)</f>
        <v>0</v>
      </c>
      <c r="Q88" s="349">
        <f>IF(Q$27=0,0,Q$27/TEL!Q$5*1000)</f>
        <v>0</v>
      </c>
      <c r="R88" s="349">
        <f>IF(R$27=0,0,R$27/TEL!R$5*1000)</f>
        <v>0</v>
      </c>
      <c r="S88" s="349">
        <f>IF(S$27=0,0,S$27/TEL!S$5*1000)</f>
        <v>0</v>
      </c>
      <c r="T88" s="349">
        <f>IF(T$27=0,0,T$27/TEL!T$5*1000)</f>
        <v>8.5531269203436899</v>
      </c>
      <c r="U88" s="349">
        <f>IF(U$27=0,0,U$27/TEL!U$5*1000)</f>
        <v>9.6315508643455043</v>
      </c>
      <c r="V88" s="349">
        <f>IF(V$27=0,0,V$27/TEL!V$5*1000)</f>
        <v>9.3763733031455789</v>
      </c>
      <c r="W88" s="349">
        <f>IF(W$27=0,0,W$27/TEL!W$5*1000)</f>
        <v>7.8848637800640367</v>
      </c>
      <c r="X88" s="349">
        <f>IF(X$27=0,0,X$27/TEL!X$5*1000)</f>
        <v>8.2239430845010517</v>
      </c>
      <c r="Y88" s="349">
        <f>IF(Y$27=0,0,Y$27/TEL!Y$5*1000)</f>
        <v>9.4309061692305818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0</v>
      </c>
      <c r="C89" s="349">
        <f>IF(C$38=0,0,C$38/TEL!C$5*1000)</f>
        <v>0</v>
      </c>
      <c r="D89" s="349">
        <f>IF(D$38=0,0,D$38/TEL!D$5*1000)</f>
        <v>0</v>
      </c>
      <c r="E89" s="349">
        <f>IF(E$38=0,0,E$38/TEL!E$5*1000)</f>
        <v>0</v>
      </c>
      <c r="F89" s="349">
        <f>IF(F$38=0,0,F$38/TEL!F$5*1000)</f>
        <v>0</v>
      </c>
      <c r="G89" s="349">
        <f>IF(G$38=0,0,G$38/TEL!G$5*1000)</f>
        <v>0</v>
      </c>
      <c r="H89" s="349">
        <f>IF(H$38=0,0,H$38/TEL!H$5*1000)</f>
        <v>0</v>
      </c>
      <c r="I89" s="349">
        <f>IF(I$38=0,0,I$38/TEL!I$5*1000)</f>
        <v>0</v>
      </c>
      <c r="J89" s="349">
        <f>IF(J$38=0,0,J$38/TEL!J$5*1000)</f>
        <v>0</v>
      </c>
      <c r="K89" s="349">
        <f>IF(K$38=0,0,K$38/TEL!K$5*1000)</f>
        <v>0</v>
      </c>
      <c r="L89" s="349">
        <f>IF(L$38=0,0,L$38/TEL!L$5*1000)</f>
        <v>12.292980411246853</v>
      </c>
      <c r="M89" s="349">
        <f>IF(M$38=0,0,M$38/TEL!M$5*1000)</f>
        <v>10.920833673187515</v>
      </c>
      <c r="N89" s="349">
        <f>IF(N$38=0,0,N$38/TEL!N$5*1000)</f>
        <v>11.109039306904506</v>
      </c>
      <c r="O89" s="349">
        <f>IF(O$38=0,0,O$38/TEL!O$5*1000)</f>
        <v>10.84718560950161</v>
      </c>
      <c r="P89" s="349">
        <f>IF(P$38=0,0,P$38/TEL!P$5*1000)</f>
        <v>10.209707809988073</v>
      </c>
      <c r="Q89" s="349">
        <f>IF(Q$38=0,0,Q$38/TEL!Q$5*1000)</f>
        <v>10.133713557083821</v>
      </c>
      <c r="R89" s="349">
        <f>IF(R$38=0,0,R$38/TEL!R$5*1000)</f>
        <v>10.014268806604106</v>
      </c>
      <c r="S89" s="349">
        <f>IF(S$38=0,0,S$38/TEL!S$5*1000)</f>
        <v>9.9662173255044575</v>
      </c>
      <c r="T89" s="349">
        <f>IF(T$38=0,0,T$38/TEL!T$5*1000)</f>
        <v>7.2480162281565939</v>
      </c>
      <c r="U89" s="349">
        <f>IF(U$38=0,0,U$38/TEL!U$5*1000)</f>
        <v>6.8172143613893699</v>
      </c>
      <c r="V89" s="349">
        <f>IF(V$38=0,0,V$38/TEL!V$5*1000)</f>
        <v>7.3722730543496668</v>
      </c>
      <c r="W89" s="349">
        <f>IF(W$38=0,0,W$38/TEL!W$5*1000)</f>
        <v>7.5245671041367466</v>
      </c>
      <c r="X89" s="349">
        <f>IF(X$38=0,0,X$38/TEL!X$5*1000)</f>
        <v>6.5530060622474409</v>
      </c>
      <c r="Y89" s="349">
        <f>IF(Y$38=0,0,Y$38/TEL!Y$5*1000)</f>
        <v>5.721401679227581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0</v>
      </c>
      <c r="C90" s="349">
        <f>IF(C$39=0,0,C$39/TEL!C$5*1000)</f>
        <v>0</v>
      </c>
      <c r="D90" s="349">
        <f>IF(D$39=0,0,D$39/TEL!D$5*1000)</f>
        <v>0</v>
      </c>
      <c r="E90" s="349">
        <f>IF(E$39=0,0,E$39/TEL!E$5*1000)</f>
        <v>0</v>
      </c>
      <c r="F90" s="349">
        <f>IF(F$39=0,0,F$39/TEL!F$5*1000)</f>
        <v>0</v>
      </c>
      <c r="G90" s="349">
        <f>IF(G$39=0,0,G$39/TEL!G$5*1000)</f>
        <v>0</v>
      </c>
      <c r="H90" s="349">
        <f>IF(H$39=0,0,H$39/TEL!H$5*1000)</f>
        <v>0</v>
      </c>
      <c r="I90" s="349">
        <f>IF(I$39=0,0,I$39/TEL!I$5*1000)</f>
        <v>0</v>
      </c>
      <c r="J90" s="349">
        <f>IF(J$39=0,0,J$39/TEL!J$5*1000)</f>
        <v>0</v>
      </c>
      <c r="K90" s="349">
        <f>IF(K$39=0,0,K$39/TEL!K$5*1000)</f>
        <v>0</v>
      </c>
      <c r="L90" s="349">
        <f>IF(L$39=0,0,L$39/TEL!L$5*1000)</f>
        <v>19.555531842019342</v>
      </c>
      <c r="M90" s="349">
        <f>IF(M$39=0,0,M$39/TEL!M$5*1000)</f>
        <v>17.372736593806565</v>
      </c>
      <c r="N90" s="349">
        <f>IF(N$39=0,0,N$39/TEL!N$5*1000)</f>
        <v>17.67213195114666</v>
      </c>
      <c r="O90" s="349">
        <f>IF(O$39=0,0,O$39/TEL!O$5*1000)</f>
        <v>17.255578101209032</v>
      </c>
      <c r="P90" s="349">
        <f>IF(P$39=0,0,P$39/TEL!P$5*1000)</f>
        <v>16.241485750133453</v>
      </c>
      <c r="Q90" s="349">
        <f>IF(Q$39=0,0,Q$39/TEL!Q$5*1000)</f>
        <v>16.120594966713671</v>
      </c>
      <c r="R90" s="349">
        <f>IF(R$39=0,0,R$39/TEL!R$5*1000)</f>
        <v>15.93058363152671</v>
      </c>
      <c r="S90" s="349">
        <f>IF(S$39=0,0,S$39/TEL!S$5*1000)</f>
        <v>15.854143888090643</v>
      </c>
      <c r="T90" s="349">
        <f>IF(T$39=0,0,T$39/TEL!T$5*1000)</f>
        <v>14.213394783488312</v>
      </c>
      <c r="U90" s="349">
        <f>IF(U$39=0,0,U$39/TEL!U$5*1000)</f>
        <v>13.866409209470946</v>
      </c>
      <c r="V90" s="349">
        <f>IF(V$39=0,0,V$39/TEL!V$5*1000)</f>
        <v>14.66933448836734</v>
      </c>
      <c r="W90" s="349">
        <f>IF(W$39=0,0,W$39/TEL!W$5*1000)</f>
        <v>14.443677554792709</v>
      </c>
      <c r="X90" s="349">
        <f>IF(X$39=0,0,X$39/TEL!X$5*1000)</f>
        <v>13.004507245434414</v>
      </c>
      <c r="Y90" s="349">
        <f>IF(Y$39=0,0,Y$39/TEL!Y$5*1000)</f>
        <v>12.060255643603099</v>
      </c>
      <c r="DA90" s="178"/>
    </row>
    <row r="91" spans="1:105" ht="12" customHeight="1" x14ac:dyDescent="0.25">
      <c r="A91" s="41" t="s">
        <v>2757</v>
      </c>
      <c r="B91" s="337">
        <f>IF(B$59=0,0,B$59/TEL!B$5*1000)</f>
        <v>0</v>
      </c>
      <c r="C91" s="337">
        <f>IF(C$59=0,0,C$59/TEL!C$5*1000)</f>
        <v>0</v>
      </c>
      <c r="D91" s="337">
        <f>IF(D$59=0,0,D$59/TEL!D$5*1000)</f>
        <v>0</v>
      </c>
      <c r="E91" s="337">
        <f>IF(E$59=0,0,E$59/TEL!E$5*1000)</f>
        <v>0</v>
      </c>
      <c r="F91" s="337">
        <f>IF(F$59=0,0,F$59/TEL!F$5*1000)</f>
        <v>0</v>
      </c>
      <c r="G91" s="337">
        <f>IF(G$59=0,0,G$59/TEL!G$5*1000)</f>
        <v>0</v>
      </c>
      <c r="H91" s="337">
        <f>IF(H$59=0,0,H$59/TEL!H$5*1000)</f>
        <v>0</v>
      </c>
      <c r="I91" s="337">
        <f>IF(I$59=0,0,I$59/TEL!I$5*1000)</f>
        <v>0</v>
      </c>
      <c r="J91" s="337">
        <f>IF(J$59=0,0,J$59/TEL!J$5*1000)</f>
        <v>0</v>
      </c>
      <c r="K91" s="337">
        <f>IF(K$59=0,0,K$59/TEL!K$5*1000)</f>
        <v>0</v>
      </c>
      <c r="L91" s="337">
        <f>IF(L$59=0,0,L$59/TEL!L$5*1000)</f>
        <v>4.5110072729568902</v>
      </c>
      <c r="M91" s="337">
        <f>IF(M$59=0,0,M$59/TEL!M$5*1000)</f>
        <v>4.0074870762365942</v>
      </c>
      <c r="N91" s="337">
        <f>IF(N$59=0,0,N$59/TEL!N$5*1000)</f>
        <v>4.0765506356100456</v>
      </c>
      <c r="O91" s="337">
        <f>IF(O$59=0,0,O$59/TEL!O$5*1000)</f>
        <v>3.9804613314772226</v>
      </c>
      <c r="P91" s="337">
        <f>IF(P$59=0,0,P$59/TEL!P$5*1000)</f>
        <v>3.7465337651953177</v>
      </c>
      <c r="Q91" s="337">
        <f>IF(Q$59=0,0,Q$59/TEL!Q$5*1000)</f>
        <v>3.7186470675771877</v>
      </c>
      <c r="R91" s="337">
        <f>IF(R$59=0,0,R$59/TEL!R$5*1000)</f>
        <v>3.6748158630925913</v>
      </c>
      <c r="S91" s="337">
        <f>IF(S$59=0,0,S$59/TEL!S$5*1000)</f>
        <v>3.6571829886011828</v>
      </c>
      <c r="T91" s="337">
        <f>IF(T$59=0,0,T$59/TEL!T$5*1000)</f>
        <v>2.6597174017954601</v>
      </c>
      <c r="U91" s="337">
        <f>IF(U$59=0,0,U$59/TEL!U$5*1000)</f>
        <v>2.5016312185284311</v>
      </c>
      <c r="V91" s="337">
        <f>IF(V$59=0,0,V$59/TEL!V$5*1000)</f>
        <v>2.7053144358685524</v>
      </c>
      <c r="W91" s="337">
        <f>IF(W$59=0,0,W$59/TEL!W$5*1000)</f>
        <v>2.7611999529063107</v>
      </c>
      <c r="X91" s="337">
        <f>IF(X$59=0,0,X$59/TEL!X$5*1000)</f>
        <v>2.4046778744952468</v>
      </c>
      <c r="Y91" s="337">
        <f>IF(Y$59=0,0,Y$59/TEL!Y$5*1000)</f>
        <v>2.0995140090592219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MT: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2.0738080261756449</v>
      </c>
      <c r="M5" s="223">
        <v>2.0738080261756449</v>
      </c>
      <c r="N5" s="223">
        <v>2.0296844511506311</v>
      </c>
      <c r="O5" s="223">
        <v>1.7208194259755349</v>
      </c>
      <c r="P5" s="223">
        <v>1.3237072507504111</v>
      </c>
      <c r="Q5" s="223">
        <v>1.456077975825453</v>
      </c>
      <c r="R5" s="223">
        <v>1.235460100700384</v>
      </c>
      <c r="S5" s="223">
        <v>1.376126057880128</v>
      </c>
      <c r="T5" s="223">
        <v>1.7480891389290281</v>
      </c>
      <c r="U5" s="223">
        <v>1.6624849012264939</v>
      </c>
      <c r="V5" s="223">
        <v>1.505405004991033</v>
      </c>
      <c r="W5" s="223">
        <v>1.783819591244076</v>
      </c>
      <c r="X5" s="223">
        <v>1.789074567302098</v>
      </c>
      <c r="Y5" s="223">
        <v>1.5259823957826311</v>
      </c>
      <c r="DA5" s="89" t="s">
        <v>2759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0.1190113269762563</v>
      </c>
      <c r="M6" s="259">
        <v>0.1190113269762563</v>
      </c>
      <c r="N6" s="259">
        <v>0.1164791710831444</v>
      </c>
      <c r="O6" s="259">
        <v>9.8754079831361585E-2</v>
      </c>
      <c r="P6" s="259">
        <v>7.5964676793355057E-2</v>
      </c>
      <c r="Q6" s="259">
        <v>8.3561144472690599E-2</v>
      </c>
      <c r="R6" s="259">
        <v>7.0900365007131413E-2</v>
      </c>
      <c r="S6" s="259">
        <v>7.8972877994371943E-2</v>
      </c>
      <c r="T6" s="259">
        <v>7.5767261228846569E-2</v>
      </c>
      <c r="U6" s="259">
        <v>6.8761358173961562E-2</v>
      </c>
      <c r="V6" s="259">
        <v>6.3698913628492185E-2</v>
      </c>
      <c r="W6" s="259">
        <v>7.9140000267488714E-2</v>
      </c>
      <c r="X6" s="259">
        <v>7.6230677716248849E-2</v>
      </c>
      <c r="Y6" s="259">
        <v>6.0148831064333039E-2</v>
      </c>
      <c r="DA6" s="67" t="s">
        <v>2760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2.5084094218869889E-2</v>
      </c>
      <c r="M7" s="224">
        <v>2.5084094218869889E-2</v>
      </c>
      <c r="N7" s="224">
        <v>2.4550390086553509E-2</v>
      </c>
      <c r="O7" s="224">
        <v>2.0814461160338839E-2</v>
      </c>
      <c r="P7" s="224">
        <v>1.601112396949142E-2</v>
      </c>
      <c r="Q7" s="224">
        <v>1.7612236366440558E-2</v>
      </c>
      <c r="R7" s="224">
        <v>1.4943715704858661E-2</v>
      </c>
      <c r="S7" s="224">
        <v>1.6645164478683271E-2</v>
      </c>
      <c r="T7" s="224">
        <v>1.5969514563511179E-2</v>
      </c>
      <c r="U7" s="224">
        <v>1.4492875853717901E-2</v>
      </c>
      <c r="V7" s="224">
        <v>1.342586114862439E-2</v>
      </c>
      <c r="W7" s="224">
        <v>1.6680388948079949E-2</v>
      </c>
      <c r="X7" s="224">
        <v>1.6067189155736301E-2</v>
      </c>
      <c r="Y7" s="224">
        <v>1.267760795469184E-2</v>
      </c>
      <c r="DA7" s="177" t="s">
        <v>2761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9.7198995526054668E-2</v>
      </c>
      <c r="M8" s="224">
        <v>9.7198995526054668E-2</v>
      </c>
      <c r="N8" s="224">
        <v>9.5130931791457735E-2</v>
      </c>
      <c r="O8" s="224">
        <v>8.0654485649279392E-2</v>
      </c>
      <c r="P8" s="224">
        <v>6.2041912037907231E-2</v>
      </c>
      <c r="Q8" s="224">
        <v>6.824610324169797E-2</v>
      </c>
      <c r="R8" s="224">
        <v>5.7905784568713412E-2</v>
      </c>
      <c r="S8" s="224">
        <v>6.4498771754608344E-2</v>
      </c>
      <c r="T8" s="224">
        <v>6.1880678690973238E-2</v>
      </c>
      <c r="U8" s="224">
        <v>5.6158813747617067E-2</v>
      </c>
      <c r="V8" s="224">
        <v>5.2024211292304987E-2</v>
      </c>
      <c r="W8" s="224">
        <v>6.4635263948164212E-2</v>
      </c>
      <c r="X8" s="224">
        <v>6.2259160455945928E-2</v>
      </c>
      <c r="Y8" s="224">
        <v>4.9124785934753307E-2</v>
      </c>
      <c r="DA8" s="177" t="s">
        <v>2762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0.13670798559272501</v>
      </c>
      <c r="M9" s="224">
        <v>0.13670798559272501</v>
      </c>
      <c r="N9" s="224">
        <v>0.1337993050481989</v>
      </c>
      <c r="O9" s="224">
        <v>0.11343854123651639</v>
      </c>
      <c r="P9" s="224">
        <v>8.7260416335781868E-2</v>
      </c>
      <c r="Q9" s="224">
        <v>9.5986457969360034E-2</v>
      </c>
      <c r="R9" s="224">
        <v>8.1443055246729762E-2</v>
      </c>
      <c r="S9" s="224">
        <v>9.0715928822678843E-2</v>
      </c>
      <c r="T9" s="224">
        <v>8.7033645617109079E-2</v>
      </c>
      <c r="U9" s="224">
        <v>7.8985983951406213E-2</v>
      </c>
      <c r="V9" s="224">
        <v>7.3170767756698382E-2</v>
      </c>
      <c r="W9" s="224">
        <v>9.090790172043528E-2</v>
      </c>
      <c r="X9" s="224">
        <v>8.756597086793047E-2</v>
      </c>
      <c r="Y9" s="224">
        <v>6.9092797630956632E-2</v>
      </c>
      <c r="DA9" s="177" t="s">
        <v>2763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0.40178358157984212</v>
      </c>
      <c r="M10" s="260">
        <v>0.40178358157984212</v>
      </c>
      <c r="N10" s="260">
        <v>0.39323499473771789</v>
      </c>
      <c r="O10" s="260">
        <v>0.33339488684284779</v>
      </c>
      <c r="P10" s="260">
        <v>0.25645760526372913</v>
      </c>
      <c r="Q10" s="260">
        <v>0.28210336579010198</v>
      </c>
      <c r="R10" s="260">
        <v>0.23936043157948039</v>
      </c>
      <c r="S10" s="260">
        <v>0.26661332643217273</v>
      </c>
      <c r="T10" s="260">
        <v>0.25566559895531199</v>
      </c>
      <c r="U10" s="260">
        <v>0.2320630068395502</v>
      </c>
      <c r="V10" s="260">
        <v>0.2150482505375868</v>
      </c>
      <c r="W10" s="260">
        <v>0.26717753311031539</v>
      </c>
      <c r="X10" s="260">
        <v>0.25731492335113759</v>
      </c>
      <c r="Y10" s="260">
        <v>0.20306313177812119</v>
      </c>
      <c r="DA10" s="68" t="s">
        <v>2764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9.1360534673322075E-5</v>
      </c>
      <c r="U11" s="226">
        <v>8.5493292891650606E-5</v>
      </c>
      <c r="V11" s="226">
        <v>0</v>
      </c>
      <c r="W11" s="226">
        <v>0</v>
      </c>
      <c r="X11" s="226">
        <v>3.4235667273926543E-5</v>
      </c>
      <c r="Y11" s="226">
        <v>0</v>
      </c>
      <c r="DA11" s="69" t="s">
        <v>2765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0.40178358157984212</v>
      </c>
      <c r="M15" s="226">
        <v>0.40178358157984212</v>
      </c>
      <c r="N15" s="226">
        <v>0.39323499473771789</v>
      </c>
      <c r="O15" s="226">
        <v>0.33339488684284779</v>
      </c>
      <c r="P15" s="226">
        <v>0.25645760526372913</v>
      </c>
      <c r="Q15" s="226">
        <v>0.28210336579010198</v>
      </c>
      <c r="R15" s="226">
        <v>0.23936043157948039</v>
      </c>
      <c r="S15" s="226">
        <v>0.26661332643217273</v>
      </c>
      <c r="T15" s="226">
        <v>0.2555742384206387</v>
      </c>
      <c r="U15" s="226">
        <v>0.23197751354665849</v>
      </c>
      <c r="V15" s="226">
        <v>0.2150482505375868</v>
      </c>
      <c r="W15" s="226">
        <v>0.26717753311031539</v>
      </c>
      <c r="X15" s="226">
        <v>0.2572806876838637</v>
      </c>
      <c r="Y15" s="226">
        <v>0.20306313177812119</v>
      </c>
      <c r="DA15" s="69" t="s">
        <v>2769</v>
      </c>
    </row>
    <row r="16" spans="1:105" ht="12" customHeight="1" x14ac:dyDescent="0.25">
      <c r="A16" s="57" t="s">
        <v>2707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4.1011610235638228E-2</v>
      </c>
      <c r="U16" s="261">
        <v>4.4501745947054618E-2</v>
      </c>
      <c r="V16" s="261">
        <v>3.7902778859196649E-2</v>
      </c>
      <c r="W16" s="261">
        <v>3.8798901415177688E-2</v>
      </c>
      <c r="X16" s="261">
        <v>4.4159959225945608E-2</v>
      </c>
      <c r="Y16" s="261">
        <v>4.5798860284345183E-2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3.473030371249574E-2</v>
      </c>
      <c r="U19" s="229">
        <v>3.728536389137329E-2</v>
      </c>
      <c r="V19" s="229">
        <v>3.7759346081157927E-2</v>
      </c>
      <c r="W19" s="229">
        <v>3.8655468637156493E-2</v>
      </c>
      <c r="X19" s="229">
        <v>3.9555294189553433E-2</v>
      </c>
      <c r="Y19" s="229">
        <v>4.1306806463346307E-2</v>
      </c>
      <c r="DA19" s="73" t="s">
        <v>2773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1.234765740079275E-4</v>
      </c>
      <c r="U20" s="229">
        <v>8.0601349959972456E-5</v>
      </c>
      <c r="V20" s="229">
        <v>0</v>
      </c>
      <c r="W20" s="229">
        <v>0</v>
      </c>
      <c r="X20" s="229">
        <v>4.0894825934039503E-5</v>
      </c>
      <c r="Y20" s="229">
        <v>0</v>
      </c>
      <c r="DA20" s="73" t="s">
        <v>2774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6.1578299491345566E-3</v>
      </c>
      <c r="U21" s="229">
        <v>7.1357807057213602E-3</v>
      </c>
      <c r="V21" s="229">
        <v>1.4343277803872159E-4</v>
      </c>
      <c r="W21" s="229">
        <v>1.4343277802121029E-4</v>
      </c>
      <c r="X21" s="229">
        <v>4.5637702104581387E-3</v>
      </c>
      <c r="Y21" s="229">
        <v>4.492053820998862E-3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2780</v>
      </c>
    </row>
    <row r="27" spans="1:105" ht="12" customHeight="1" x14ac:dyDescent="0.25">
      <c r="A27" s="57" t="s">
        <v>2719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0.30837576157951052</v>
      </c>
      <c r="U27" s="261">
        <v>0.33461889740958373</v>
      </c>
      <c r="V27" s="261">
        <v>0.28499974103742098</v>
      </c>
      <c r="W27" s="261">
        <v>0.29173789333335542</v>
      </c>
      <c r="X27" s="261">
        <v>0.33204892417970622</v>
      </c>
      <c r="Y27" s="261">
        <v>0.34437219944574909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0.26114516829972761</v>
      </c>
      <c r="U30" s="229">
        <v>0.28035725541397988</v>
      </c>
      <c r="V30" s="229">
        <v>0.28392123687947601</v>
      </c>
      <c r="W30" s="229">
        <v>0.29065938917554202</v>
      </c>
      <c r="X30" s="229">
        <v>0.29742538515606498</v>
      </c>
      <c r="Y30" s="229">
        <v>0.3105954101378538</v>
      </c>
      <c r="DA30" s="73" t="s">
        <v>2784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9.2844885455960842E-4</v>
      </c>
      <c r="U31" s="229">
        <v>6.06060150660562E-4</v>
      </c>
      <c r="V31" s="229">
        <v>0</v>
      </c>
      <c r="W31" s="229">
        <v>0</v>
      </c>
      <c r="X31" s="229">
        <v>3.0749763346556619E-4</v>
      </c>
      <c r="Y31" s="229">
        <v>0</v>
      </c>
      <c r="DA31" s="73" t="s">
        <v>2785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4.6302144425223332E-2</v>
      </c>
      <c r="U32" s="229">
        <v>5.3655581844943297E-2</v>
      </c>
      <c r="V32" s="229">
        <v>1.0785041579450031E-3</v>
      </c>
      <c r="W32" s="229">
        <v>1.0785041578133319E-3</v>
      </c>
      <c r="X32" s="229">
        <v>3.4316041390175619E-2</v>
      </c>
      <c r="Y32" s="229">
        <v>3.377678930789528E-2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2791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0.52955446860109223</v>
      </c>
      <c r="M38" s="261">
        <v>0.52955446860109223</v>
      </c>
      <c r="N38" s="261">
        <v>0.51828735224787736</v>
      </c>
      <c r="O38" s="261">
        <v>0.43941753777537429</v>
      </c>
      <c r="P38" s="261">
        <v>0.33801349059644181</v>
      </c>
      <c r="Q38" s="261">
        <v>0.37181483965608608</v>
      </c>
      <c r="R38" s="261">
        <v>0.31547925789001241</v>
      </c>
      <c r="S38" s="261">
        <v>0.35139882482406087</v>
      </c>
      <c r="T38" s="261">
        <v>0.33713506753358707</v>
      </c>
      <c r="U38" s="261">
        <v>0.30596150310437459</v>
      </c>
      <c r="V38" s="261">
        <v>0.28343557889857712</v>
      </c>
      <c r="W38" s="261">
        <v>0.3521424544329419</v>
      </c>
      <c r="X38" s="261">
        <v>0.33919709203127441</v>
      </c>
      <c r="Y38" s="261">
        <v>0.26763908176239809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0</v>
      </c>
      <c r="C39" s="261">
        <f t="shared" si="0"/>
        <v>0</v>
      </c>
      <c r="D39" s="261">
        <f t="shared" si="0"/>
        <v>0</v>
      </c>
      <c r="E39" s="261">
        <f t="shared" si="0"/>
        <v>0</v>
      </c>
      <c r="F39" s="261">
        <f t="shared" si="0"/>
        <v>0</v>
      </c>
      <c r="G39" s="261">
        <f t="shared" si="0"/>
        <v>0</v>
      </c>
      <c r="H39" s="261">
        <f t="shared" si="0"/>
        <v>0</v>
      </c>
      <c r="I39" s="261">
        <f t="shared" si="0"/>
        <v>0</v>
      </c>
      <c r="J39" s="261">
        <f t="shared" si="0"/>
        <v>0</v>
      </c>
      <c r="K39" s="261">
        <f t="shared" si="0"/>
        <v>0</v>
      </c>
      <c r="L39" s="261">
        <f t="shared" si="0"/>
        <v>0.61073269699416421</v>
      </c>
      <c r="M39" s="261">
        <f t="shared" si="0"/>
        <v>0.61073269699416421</v>
      </c>
      <c r="N39" s="261">
        <f t="shared" si="0"/>
        <v>0.59773838429216053</v>
      </c>
      <c r="O39" s="261">
        <f t="shared" si="0"/>
        <v>0.50677819537813606</v>
      </c>
      <c r="P39" s="261">
        <f t="shared" si="0"/>
        <v>0.38982938106010467</v>
      </c>
      <c r="Q39" s="261">
        <f t="shared" si="0"/>
        <v>0.42881231916611517</v>
      </c>
      <c r="R39" s="261">
        <f t="shared" si="0"/>
        <v>0.36384075565609769</v>
      </c>
      <c r="S39" s="261">
        <f t="shared" si="0"/>
        <v>0.40526662455008478</v>
      </c>
      <c r="T39" s="261">
        <f t="shared" si="0"/>
        <v>0.46737637069580085</v>
      </c>
      <c r="U39" s="261">
        <f t="shared" si="0"/>
        <v>0.43811707908619202</v>
      </c>
      <c r="V39" s="261">
        <f t="shared" si="0"/>
        <v>0.3994147623257886</v>
      </c>
      <c r="W39" s="261">
        <f t="shared" si="0"/>
        <v>0.48036883204677161</v>
      </c>
      <c r="X39" s="261">
        <f t="shared" si="0"/>
        <v>0.47575841447327638</v>
      </c>
      <c r="Y39" s="261">
        <f t="shared" si="0"/>
        <v>0.39636683908555892</v>
      </c>
      <c r="DA39" s="70"/>
    </row>
    <row r="40" spans="1:105" ht="12" customHeight="1" x14ac:dyDescent="0.25">
      <c r="A40" s="60" t="s">
        <v>2734</v>
      </c>
      <c r="B40" s="329">
        <v>0</v>
      </c>
      <c r="C40" s="329">
        <v>0</v>
      </c>
      <c r="D40" s="329">
        <v>0</v>
      </c>
      <c r="E40" s="329">
        <v>0</v>
      </c>
      <c r="F40" s="329">
        <v>0</v>
      </c>
      <c r="G40" s="329">
        <v>0</v>
      </c>
      <c r="H40" s="329">
        <v>0</v>
      </c>
      <c r="I40" s="329">
        <v>0</v>
      </c>
      <c r="J40" s="329">
        <v>0</v>
      </c>
      <c r="K40" s="329">
        <v>0</v>
      </c>
      <c r="L40" s="329">
        <v>0</v>
      </c>
      <c r="M40" s="329">
        <v>0</v>
      </c>
      <c r="N40" s="329">
        <v>0</v>
      </c>
      <c r="O40" s="329">
        <v>0</v>
      </c>
      <c r="P40" s="329">
        <v>0</v>
      </c>
      <c r="Q40" s="329">
        <v>0</v>
      </c>
      <c r="R40" s="329">
        <v>0</v>
      </c>
      <c r="S40" s="329">
        <v>0</v>
      </c>
      <c r="T40" s="329">
        <v>4.6928551985209982E-2</v>
      </c>
      <c r="U40" s="329">
        <v>5.0929707701507558E-2</v>
      </c>
      <c r="V40" s="329">
        <v>4.329609906197715E-2</v>
      </c>
      <c r="W40" s="329">
        <v>4.431968666859417E-2</v>
      </c>
      <c r="X40" s="329">
        <v>5.0504207466403751E-2</v>
      </c>
      <c r="Y40" s="329">
        <v>5.2376096361625137E-2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3.9670364524243322E-2</v>
      </c>
      <c r="U42" s="295">
        <v>4.2588858111760698E-2</v>
      </c>
      <c r="V42" s="295">
        <v>4.3130259834084007E-2</v>
      </c>
      <c r="W42" s="295">
        <v>4.4153847440721268E-2</v>
      </c>
      <c r="X42" s="295">
        <v>4.5181664760354207E-2</v>
      </c>
      <c r="Y42" s="295">
        <v>4.7182313270233221E-2</v>
      </c>
      <c r="DA42" s="122" t="s">
        <v>2795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1.3840788041610019E-4</v>
      </c>
      <c r="U43" s="295">
        <v>9.034800403451328E-5</v>
      </c>
      <c r="V43" s="295">
        <v>0</v>
      </c>
      <c r="W43" s="295">
        <v>0</v>
      </c>
      <c r="X43" s="295">
        <v>4.5840000202405822E-5</v>
      </c>
      <c r="Y43" s="295">
        <v>0</v>
      </c>
      <c r="DA43" s="122" t="s">
        <v>2796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7.1197795805505682E-3</v>
      </c>
      <c r="U44" s="295">
        <v>8.250501585712347E-3</v>
      </c>
      <c r="V44" s="295">
        <v>1.6583922789314059E-4</v>
      </c>
      <c r="W44" s="295">
        <v>1.6583922787289379E-4</v>
      </c>
      <c r="X44" s="295">
        <v>5.276702705847131E-3</v>
      </c>
      <c r="Y44" s="295">
        <v>5.193783091391924E-3</v>
      </c>
      <c r="DA44" s="122" t="s">
        <v>2797</v>
      </c>
    </row>
    <row r="45" spans="1:105" ht="12" customHeight="1" x14ac:dyDescent="0.25">
      <c r="A45" s="59" t="s">
        <v>35</v>
      </c>
      <c r="B45" s="295">
        <v>0</v>
      </c>
      <c r="C45" s="295">
        <v>0</v>
      </c>
      <c r="D45" s="295">
        <v>0</v>
      </c>
      <c r="E45" s="295">
        <v>0</v>
      </c>
      <c r="F45" s="295">
        <v>0</v>
      </c>
      <c r="G45" s="295">
        <v>0</v>
      </c>
      <c r="H45" s="295">
        <v>0</v>
      </c>
      <c r="I45" s="295">
        <v>0</v>
      </c>
      <c r="J45" s="295">
        <v>0</v>
      </c>
      <c r="K45" s="295">
        <v>0</v>
      </c>
      <c r="L45" s="295">
        <v>0</v>
      </c>
      <c r="M45" s="295">
        <v>0</v>
      </c>
      <c r="N45" s="295">
        <v>0</v>
      </c>
      <c r="O45" s="295">
        <v>0</v>
      </c>
      <c r="P45" s="295">
        <v>0</v>
      </c>
      <c r="Q45" s="295">
        <v>0</v>
      </c>
      <c r="R45" s="295">
        <v>0</v>
      </c>
      <c r="S45" s="295">
        <v>0</v>
      </c>
      <c r="T45" s="295">
        <v>0</v>
      </c>
      <c r="U45" s="295">
        <v>0</v>
      </c>
      <c r="V45" s="295">
        <v>0</v>
      </c>
      <c r="W45" s="295">
        <v>0</v>
      </c>
      <c r="X45" s="295">
        <v>0</v>
      </c>
      <c r="Y45" s="295">
        <v>0</v>
      </c>
      <c r="DA45" s="122" t="s">
        <v>2798</v>
      </c>
    </row>
    <row r="46" spans="1:105" ht="12" customHeight="1" x14ac:dyDescent="0.25">
      <c r="A46" s="60" t="s">
        <v>2741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3.1631518868923028E-2</v>
      </c>
      <c r="U46" s="329">
        <v>3.4323397899676991E-2</v>
      </c>
      <c r="V46" s="329">
        <v>2.9233733027811171E-2</v>
      </c>
      <c r="W46" s="329">
        <v>2.9924896270988339E-2</v>
      </c>
      <c r="X46" s="329">
        <v>3.4059783936319081E-2</v>
      </c>
      <c r="Y46" s="329">
        <v>3.5323838906489817E-2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2.6786859889022359E-2</v>
      </c>
      <c r="U49" s="229">
        <v>2.8757531944936111E-2</v>
      </c>
      <c r="V49" s="229">
        <v>2.9123105900544378E-2</v>
      </c>
      <c r="W49" s="229">
        <v>2.9814269143735059E-2</v>
      </c>
      <c r="X49" s="229">
        <v>3.0508288441583781E-2</v>
      </c>
      <c r="Y49" s="229">
        <v>3.1859198420960438E-2</v>
      </c>
      <c r="DA49" s="73" t="s">
        <v>2802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9.5235265286114303E-5</v>
      </c>
      <c r="U50" s="229">
        <v>6.2166374533230006E-5</v>
      </c>
      <c r="V50" s="229">
        <v>0</v>
      </c>
      <c r="W50" s="229">
        <v>0</v>
      </c>
      <c r="X50" s="229">
        <v>3.154144523322842E-5</v>
      </c>
      <c r="Y50" s="229">
        <v>0</v>
      </c>
      <c r="DA50" s="73" t="s">
        <v>2803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4.7494237146145516E-3</v>
      </c>
      <c r="U51" s="229">
        <v>5.5036995802076527E-3</v>
      </c>
      <c r="V51" s="229">
        <v>1.106271272667884E-4</v>
      </c>
      <c r="W51" s="229">
        <v>1.106271272532823E-4</v>
      </c>
      <c r="X51" s="229">
        <v>3.5199540495020739E-3</v>
      </c>
      <c r="Y51" s="229">
        <v>3.4646404855293799E-3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0.61073269699416421</v>
      </c>
      <c r="M58" s="329">
        <v>0.61073269699416421</v>
      </c>
      <c r="N58" s="329">
        <v>0.59773838429216053</v>
      </c>
      <c r="O58" s="329">
        <v>0.50677819537813606</v>
      </c>
      <c r="P58" s="329">
        <v>0.38982938106010467</v>
      </c>
      <c r="Q58" s="329">
        <v>0.42881231916611517</v>
      </c>
      <c r="R58" s="329">
        <v>0.36384075565609769</v>
      </c>
      <c r="S58" s="329">
        <v>0.40526662455008478</v>
      </c>
      <c r="T58" s="329">
        <v>0.38881629984166782</v>
      </c>
      <c r="U58" s="329">
        <v>0.35286397348500748</v>
      </c>
      <c r="V58" s="329">
        <v>0.32688493023600029</v>
      </c>
      <c r="W58" s="329">
        <v>0.40612424910718908</v>
      </c>
      <c r="X58" s="329">
        <v>0.39119442307055358</v>
      </c>
      <c r="Y58" s="329">
        <v>0.30866690381744399</v>
      </c>
      <c r="DA58" s="72" t="s">
        <v>2811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0.15373487668664029</v>
      </c>
      <c r="M59" s="316">
        <v>0.15373487668664029</v>
      </c>
      <c r="N59" s="316">
        <v>0.15046392186352031</v>
      </c>
      <c r="O59" s="316">
        <v>0.12756723810168019</v>
      </c>
      <c r="P59" s="316">
        <v>9.8128644693600164E-2</v>
      </c>
      <c r="Q59" s="316">
        <v>0.10794150916296021</v>
      </c>
      <c r="R59" s="316">
        <v>9.158673504736016E-2</v>
      </c>
      <c r="S59" s="316">
        <v>0.1020145390234668</v>
      </c>
      <c r="T59" s="316">
        <v>9.7873629828739525E-2</v>
      </c>
      <c r="U59" s="316">
        <v>8.882363711303623E-2</v>
      </c>
      <c r="V59" s="316">
        <v>8.2284139506342363E-2</v>
      </c>
      <c r="W59" s="316">
        <v>0.1022304220213458</v>
      </c>
      <c r="X59" s="316">
        <v>9.8472255844896467E-2</v>
      </c>
      <c r="Y59" s="316">
        <v>7.7698260841723432E-2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</v>
      </c>
      <c r="C63" s="232">
        <f t="shared" si="1"/>
        <v>0</v>
      </c>
      <c r="D63" s="232">
        <f t="shared" si="1"/>
        <v>0</v>
      </c>
      <c r="E63" s="232">
        <f t="shared" si="1"/>
        <v>0</v>
      </c>
      <c r="F63" s="232">
        <f t="shared" si="1"/>
        <v>0</v>
      </c>
      <c r="G63" s="232">
        <f t="shared" si="1"/>
        <v>0</v>
      </c>
      <c r="H63" s="232">
        <f t="shared" si="1"/>
        <v>0</v>
      </c>
      <c r="I63" s="232">
        <f t="shared" si="1"/>
        <v>0</v>
      </c>
      <c r="J63" s="232">
        <f t="shared" si="1"/>
        <v>0</v>
      </c>
      <c r="K63" s="232">
        <f t="shared" si="1"/>
        <v>0</v>
      </c>
      <c r="L63" s="232">
        <f t="shared" si="1"/>
        <v>1</v>
      </c>
      <c r="M63" s="232">
        <f t="shared" si="1"/>
        <v>1</v>
      </c>
      <c r="N63" s="232">
        <f t="shared" si="1"/>
        <v>0.99999999999999978</v>
      </c>
      <c r="O63" s="232">
        <f t="shared" si="1"/>
        <v>0.99999999999999978</v>
      </c>
      <c r="P63" s="232">
        <f t="shared" si="1"/>
        <v>1.0000000000000002</v>
      </c>
      <c r="Q63" s="232">
        <f t="shared" si="1"/>
        <v>0.99999999999999967</v>
      </c>
      <c r="R63" s="232">
        <f t="shared" si="1"/>
        <v>1</v>
      </c>
      <c r="S63" s="232">
        <f t="shared" si="1"/>
        <v>0.99999999999999978</v>
      </c>
      <c r="T63" s="232">
        <f t="shared" si="1"/>
        <v>1</v>
      </c>
      <c r="U63" s="232">
        <f t="shared" si="1"/>
        <v>1.0000000000000002</v>
      </c>
      <c r="V63" s="232">
        <f t="shared" si="1"/>
        <v>0.99999999999999967</v>
      </c>
      <c r="W63" s="232">
        <f t="shared" si="1"/>
        <v>0.99999999999999978</v>
      </c>
      <c r="X63" s="232">
        <f t="shared" si="1"/>
        <v>1.0000000000000002</v>
      </c>
      <c r="Y63" s="232">
        <f t="shared" si="1"/>
        <v>0.99999999999999978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5.7387822534242822E-2</v>
      </c>
      <c r="M64" s="299">
        <f t="shared" si="2"/>
        <v>5.7387822534242822E-2</v>
      </c>
      <c r="N64" s="299">
        <f t="shared" si="2"/>
        <v>5.7387822534242794E-2</v>
      </c>
      <c r="O64" s="299">
        <f t="shared" si="2"/>
        <v>5.7387822534242815E-2</v>
      </c>
      <c r="P64" s="299">
        <f t="shared" si="2"/>
        <v>5.7387822534242822E-2</v>
      </c>
      <c r="Q64" s="299">
        <f t="shared" si="2"/>
        <v>5.7387822534242822E-2</v>
      </c>
      <c r="R64" s="299">
        <f t="shared" si="2"/>
        <v>5.7387822534242829E-2</v>
      </c>
      <c r="S64" s="299">
        <f t="shared" si="2"/>
        <v>5.7387822534242815E-2</v>
      </c>
      <c r="T64" s="299">
        <f t="shared" si="2"/>
        <v>4.3342904856250981E-2</v>
      </c>
      <c r="U64" s="299">
        <f t="shared" si="2"/>
        <v>4.1360591078591476E-2</v>
      </c>
      <c r="V64" s="299">
        <f t="shared" si="2"/>
        <v>4.2313472731460466E-2</v>
      </c>
      <c r="W64" s="299">
        <f t="shared" si="2"/>
        <v>4.4365473199167352E-2</v>
      </c>
      <c r="X64" s="299">
        <f t="shared" si="2"/>
        <v>4.260899970827027E-2</v>
      </c>
      <c r="Y64" s="299">
        <f t="shared" si="2"/>
        <v>3.9416464587381093E-2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1.209566840433539E-2</v>
      </c>
      <c r="M65" s="233">
        <f t="shared" si="3"/>
        <v>1.209566840433539E-2</v>
      </c>
      <c r="N65" s="233">
        <f t="shared" si="3"/>
        <v>1.2095668404335392E-2</v>
      </c>
      <c r="O65" s="233">
        <f t="shared" si="3"/>
        <v>1.2095668404335388E-2</v>
      </c>
      <c r="P65" s="233">
        <f t="shared" si="3"/>
        <v>1.2095668404335397E-2</v>
      </c>
      <c r="Q65" s="233">
        <f t="shared" si="3"/>
        <v>1.2095668404335388E-2</v>
      </c>
      <c r="R65" s="233">
        <f t="shared" si="3"/>
        <v>1.2095668404335395E-2</v>
      </c>
      <c r="S65" s="233">
        <f t="shared" si="3"/>
        <v>1.2095668404335385E-2</v>
      </c>
      <c r="T65" s="233">
        <f t="shared" si="3"/>
        <v>9.1354120381383699E-3</v>
      </c>
      <c r="U65" s="233">
        <f t="shared" si="3"/>
        <v>8.717598483466418E-3</v>
      </c>
      <c r="V65" s="233">
        <f t="shared" si="3"/>
        <v>8.9184379646089738E-3</v>
      </c>
      <c r="W65" s="233">
        <f t="shared" si="3"/>
        <v>9.3509394279309762E-3</v>
      </c>
      <c r="X65" s="233">
        <f t="shared" si="3"/>
        <v>8.9807263762993524E-3</v>
      </c>
      <c r="Y65" s="233">
        <f t="shared" si="3"/>
        <v>8.3078336878125453E-3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4.6869813550341727E-2</v>
      </c>
      <c r="M66" s="233">
        <f t="shared" si="4"/>
        <v>4.6869813550341727E-2</v>
      </c>
      <c r="N66" s="233">
        <f t="shared" si="4"/>
        <v>4.6869813550341713E-2</v>
      </c>
      <c r="O66" s="233">
        <f t="shared" si="4"/>
        <v>4.686981355034172E-2</v>
      </c>
      <c r="P66" s="233">
        <f t="shared" si="4"/>
        <v>4.6869813550341741E-2</v>
      </c>
      <c r="Q66" s="233">
        <f t="shared" si="4"/>
        <v>4.6869813550341727E-2</v>
      </c>
      <c r="R66" s="233">
        <f t="shared" si="4"/>
        <v>4.6869813550341727E-2</v>
      </c>
      <c r="S66" s="233">
        <f t="shared" si="4"/>
        <v>4.6869813550341713E-2</v>
      </c>
      <c r="T66" s="233">
        <f t="shared" si="4"/>
        <v>3.5399040765669777E-2</v>
      </c>
      <c r="U66" s="233">
        <f t="shared" si="4"/>
        <v>3.37800443818684E-2</v>
      </c>
      <c r="V66" s="233">
        <f t="shared" si="4"/>
        <v>3.4558282402292709E-2</v>
      </c>
      <c r="W66" s="233">
        <f t="shared" si="4"/>
        <v>3.6234193337391321E-2</v>
      </c>
      <c r="X66" s="233">
        <f t="shared" si="4"/>
        <v>3.4799645355102195E-2</v>
      </c>
      <c r="Y66" s="233">
        <f t="shared" si="4"/>
        <v>3.2192236339370524E-2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6.5921234688647259E-2</v>
      </c>
      <c r="M67" s="233">
        <f t="shared" si="5"/>
        <v>6.5921234688647259E-2</v>
      </c>
      <c r="N67" s="233">
        <f t="shared" si="5"/>
        <v>6.5921234688647232E-2</v>
      </c>
      <c r="O67" s="233">
        <f t="shared" si="5"/>
        <v>6.5921234688647204E-2</v>
      </c>
      <c r="P67" s="233">
        <f t="shared" si="5"/>
        <v>6.5921234688647246E-2</v>
      </c>
      <c r="Q67" s="233">
        <f t="shared" si="5"/>
        <v>6.592123468864719E-2</v>
      </c>
      <c r="R67" s="233">
        <f t="shared" si="5"/>
        <v>6.5921234688647232E-2</v>
      </c>
      <c r="S67" s="233">
        <f t="shared" si="5"/>
        <v>6.5921234688647218E-2</v>
      </c>
      <c r="T67" s="233">
        <f t="shared" si="5"/>
        <v>4.9787876189443345E-2</v>
      </c>
      <c r="U67" s="233">
        <f t="shared" si="5"/>
        <v>4.7510797778153958E-2</v>
      </c>
      <c r="V67" s="233">
        <f t="shared" si="5"/>
        <v>4.8605370325000501E-2</v>
      </c>
      <c r="W67" s="233">
        <f t="shared" si="5"/>
        <v>5.0962497646431869E-2</v>
      </c>
      <c r="X67" s="233">
        <f t="shared" si="5"/>
        <v>4.8944841354476833E-2</v>
      </c>
      <c r="Y67" s="233">
        <f t="shared" si="5"/>
        <v>4.5277584998299397E-2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</v>
      </c>
      <c r="C68" s="300">
        <f t="shared" si="6"/>
        <v>0</v>
      </c>
      <c r="D68" s="300">
        <f t="shared" si="6"/>
        <v>0</v>
      </c>
      <c r="E68" s="300">
        <f t="shared" si="6"/>
        <v>0</v>
      </c>
      <c r="F68" s="300">
        <f t="shared" si="6"/>
        <v>0</v>
      </c>
      <c r="G68" s="300">
        <f t="shared" si="6"/>
        <v>0</v>
      </c>
      <c r="H68" s="300">
        <f t="shared" si="6"/>
        <v>0</v>
      </c>
      <c r="I68" s="300">
        <f t="shared" si="6"/>
        <v>0</v>
      </c>
      <c r="J68" s="300">
        <f t="shared" si="6"/>
        <v>0</v>
      </c>
      <c r="K68" s="300">
        <f t="shared" si="6"/>
        <v>0</v>
      </c>
      <c r="L68" s="300">
        <f t="shared" si="6"/>
        <v>0.19374193585352262</v>
      </c>
      <c r="M68" s="300">
        <f t="shared" si="6"/>
        <v>0.19374193585352262</v>
      </c>
      <c r="N68" s="300">
        <f t="shared" si="6"/>
        <v>0.19374193585352265</v>
      </c>
      <c r="O68" s="300">
        <f t="shared" si="6"/>
        <v>0.19374193585352267</v>
      </c>
      <c r="P68" s="300">
        <f t="shared" si="6"/>
        <v>0.19374193585352278</v>
      </c>
      <c r="Q68" s="300">
        <f t="shared" si="6"/>
        <v>0.19374193585352262</v>
      </c>
      <c r="R68" s="300">
        <f t="shared" si="6"/>
        <v>0.19374193585352262</v>
      </c>
      <c r="S68" s="300">
        <f t="shared" si="6"/>
        <v>0.19374193585352262</v>
      </c>
      <c r="T68" s="300">
        <f t="shared" si="6"/>
        <v>0.146254326087711</v>
      </c>
      <c r="U68" s="300">
        <f t="shared" si="6"/>
        <v>0.1395880387655529</v>
      </c>
      <c r="V68" s="300">
        <f t="shared" si="6"/>
        <v>0.142850760974365</v>
      </c>
      <c r="W68" s="300">
        <f t="shared" si="6"/>
        <v>0.14977833768715354</v>
      </c>
      <c r="X68" s="300">
        <f t="shared" si="6"/>
        <v>0.14382571193729798</v>
      </c>
      <c r="Y68" s="300">
        <f t="shared" si="6"/>
        <v>0.13307042881970871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0</v>
      </c>
      <c r="C69" s="301">
        <f t="shared" si="7"/>
        <v>0</v>
      </c>
      <c r="D69" s="301">
        <f t="shared" si="7"/>
        <v>0</v>
      </c>
      <c r="E69" s="301">
        <f t="shared" si="7"/>
        <v>0</v>
      </c>
      <c r="F69" s="301">
        <f t="shared" si="7"/>
        <v>0</v>
      </c>
      <c r="G69" s="301">
        <f t="shared" si="7"/>
        <v>0</v>
      </c>
      <c r="H69" s="301">
        <f t="shared" si="7"/>
        <v>0</v>
      </c>
      <c r="I69" s="301">
        <f t="shared" si="7"/>
        <v>0</v>
      </c>
      <c r="J69" s="301">
        <f t="shared" si="7"/>
        <v>0</v>
      </c>
      <c r="K69" s="301">
        <f t="shared" si="7"/>
        <v>0</v>
      </c>
      <c r="L69" s="301">
        <f t="shared" si="7"/>
        <v>0</v>
      </c>
      <c r="M69" s="301">
        <f t="shared" si="7"/>
        <v>0</v>
      </c>
      <c r="N69" s="301">
        <f t="shared" si="7"/>
        <v>0</v>
      </c>
      <c r="O69" s="301">
        <f t="shared" si="7"/>
        <v>0</v>
      </c>
      <c r="P69" s="301">
        <f t="shared" si="7"/>
        <v>0</v>
      </c>
      <c r="Q69" s="301">
        <f t="shared" si="7"/>
        <v>0</v>
      </c>
      <c r="R69" s="301">
        <f t="shared" si="7"/>
        <v>0</v>
      </c>
      <c r="S69" s="301">
        <f t="shared" si="7"/>
        <v>0</v>
      </c>
      <c r="T69" s="301">
        <f t="shared" si="7"/>
        <v>2.3460823205368183E-2</v>
      </c>
      <c r="U69" s="301">
        <f t="shared" si="7"/>
        <v>2.6768210595009657E-2</v>
      </c>
      <c r="V69" s="301">
        <f t="shared" si="7"/>
        <v>2.5177795167103497E-2</v>
      </c>
      <c r="W69" s="301">
        <f t="shared" si="7"/>
        <v>2.1750462662044463E-2</v>
      </c>
      <c r="X69" s="301">
        <f t="shared" si="7"/>
        <v>2.4683129497804147E-2</v>
      </c>
      <c r="Y69" s="301">
        <f t="shared" si="7"/>
        <v>3.0012705527219602E-2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</v>
      </c>
      <c r="C70" s="301">
        <f t="shared" si="8"/>
        <v>0</v>
      </c>
      <c r="D70" s="301">
        <f t="shared" si="8"/>
        <v>0</v>
      </c>
      <c r="E70" s="301">
        <f t="shared" si="8"/>
        <v>0</v>
      </c>
      <c r="F70" s="301">
        <f t="shared" si="8"/>
        <v>0</v>
      </c>
      <c r="G70" s="301">
        <f t="shared" si="8"/>
        <v>0</v>
      </c>
      <c r="H70" s="301">
        <f t="shared" si="8"/>
        <v>0</v>
      </c>
      <c r="I70" s="301">
        <f t="shared" si="8"/>
        <v>0</v>
      </c>
      <c r="J70" s="301">
        <f t="shared" si="8"/>
        <v>0</v>
      </c>
      <c r="K70" s="301">
        <f t="shared" si="8"/>
        <v>0</v>
      </c>
      <c r="L70" s="301">
        <f t="shared" si="8"/>
        <v>0</v>
      </c>
      <c r="M70" s="301">
        <f t="shared" si="8"/>
        <v>0</v>
      </c>
      <c r="N70" s="301">
        <f t="shared" si="8"/>
        <v>0</v>
      </c>
      <c r="O70" s="301">
        <f t="shared" si="8"/>
        <v>0</v>
      </c>
      <c r="P70" s="301">
        <f t="shared" si="8"/>
        <v>0</v>
      </c>
      <c r="Q70" s="301">
        <f t="shared" si="8"/>
        <v>0</v>
      </c>
      <c r="R70" s="301">
        <f t="shared" si="8"/>
        <v>0</v>
      </c>
      <c r="S70" s="301">
        <f t="shared" si="8"/>
        <v>0</v>
      </c>
      <c r="T70" s="301">
        <f t="shared" si="8"/>
        <v>0.1764073437172877</v>
      </c>
      <c r="U70" s="301">
        <f t="shared" si="8"/>
        <v>0.20127635274324568</v>
      </c>
      <c r="V70" s="301">
        <f t="shared" si="8"/>
        <v>0.1893176521218744</v>
      </c>
      <c r="W70" s="301">
        <f t="shared" si="8"/>
        <v>0.16354674809344977</v>
      </c>
      <c r="X70" s="301">
        <f t="shared" si="8"/>
        <v>0.18559814680079648</v>
      </c>
      <c r="Y70" s="301">
        <f t="shared" si="8"/>
        <v>0.22567245886813184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0.25535365950803812</v>
      </c>
      <c r="M71" s="301">
        <f t="shared" si="9"/>
        <v>0.25535365950803812</v>
      </c>
      <c r="N71" s="301">
        <f t="shared" si="9"/>
        <v>0.25535365950803807</v>
      </c>
      <c r="O71" s="301">
        <f t="shared" si="9"/>
        <v>0.25535365950803807</v>
      </c>
      <c r="P71" s="301">
        <f t="shared" si="9"/>
        <v>0.25535365950803818</v>
      </c>
      <c r="Q71" s="301">
        <f t="shared" si="9"/>
        <v>0.25535365950803812</v>
      </c>
      <c r="R71" s="301">
        <f t="shared" si="9"/>
        <v>0.25535365950803818</v>
      </c>
      <c r="S71" s="301">
        <f t="shared" si="9"/>
        <v>0.25535365950803807</v>
      </c>
      <c r="T71" s="301">
        <f t="shared" si="9"/>
        <v>0.19285919695155468</v>
      </c>
      <c r="U71" s="301">
        <f t="shared" si="9"/>
        <v>0.18403866578195824</v>
      </c>
      <c r="V71" s="301">
        <f t="shared" si="9"/>
        <v>0.18827862134035181</v>
      </c>
      <c r="W71" s="301">
        <f t="shared" si="9"/>
        <v>0.19740923138272623</v>
      </c>
      <c r="X71" s="301">
        <f t="shared" si="9"/>
        <v>0.18959360231853239</v>
      </c>
      <c r="Y71" s="301">
        <f t="shared" si="9"/>
        <v>0.1753880532973868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</v>
      </c>
      <c r="C72" s="301">
        <f t="shared" si="10"/>
        <v>0</v>
      </c>
      <c r="D72" s="301">
        <f t="shared" si="10"/>
        <v>0</v>
      </c>
      <c r="E72" s="301">
        <f t="shared" si="10"/>
        <v>0</v>
      </c>
      <c r="F72" s="301">
        <f t="shared" si="10"/>
        <v>0</v>
      </c>
      <c r="G72" s="301">
        <f t="shared" si="10"/>
        <v>0</v>
      </c>
      <c r="H72" s="301">
        <f t="shared" si="10"/>
        <v>0</v>
      </c>
      <c r="I72" s="301">
        <f t="shared" si="10"/>
        <v>0</v>
      </c>
      <c r="J72" s="301">
        <f t="shared" si="10"/>
        <v>0</v>
      </c>
      <c r="K72" s="301">
        <f t="shared" si="10"/>
        <v>0</v>
      </c>
      <c r="L72" s="301">
        <f t="shared" si="10"/>
        <v>0.29449818367249253</v>
      </c>
      <c r="M72" s="301">
        <f t="shared" si="10"/>
        <v>0.29449818367249253</v>
      </c>
      <c r="N72" s="301">
        <f t="shared" si="10"/>
        <v>0.29449818367249242</v>
      </c>
      <c r="O72" s="301">
        <f t="shared" si="10"/>
        <v>0.29449818367249242</v>
      </c>
      <c r="P72" s="301">
        <f t="shared" si="10"/>
        <v>0.29449818367249253</v>
      </c>
      <c r="Q72" s="301">
        <f t="shared" si="10"/>
        <v>0.29449818367249236</v>
      </c>
      <c r="R72" s="301">
        <f t="shared" si="10"/>
        <v>0.29449818367249242</v>
      </c>
      <c r="S72" s="301">
        <f t="shared" si="10"/>
        <v>0.29449818367249236</v>
      </c>
      <c r="T72" s="301">
        <f t="shared" si="10"/>
        <v>0.26736415225492466</v>
      </c>
      <c r="U72" s="301">
        <f t="shared" si="10"/>
        <v>0.26353146351162182</v>
      </c>
      <c r="V72" s="301">
        <f t="shared" si="10"/>
        <v>0.26532046924353603</v>
      </c>
      <c r="W72" s="301">
        <f t="shared" si="10"/>
        <v>0.26929227283110596</v>
      </c>
      <c r="X72" s="301">
        <f t="shared" si="10"/>
        <v>0.26592430699560726</v>
      </c>
      <c r="Y72" s="301">
        <f t="shared" si="10"/>
        <v>0.25974535497984835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</v>
      </c>
      <c r="C73" s="302">
        <f t="shared" si="11"/>
        <v>0</v>
      </c>
      <c r="D73" s="302">
        <f t="shared" si="11"/>
        <v>0</v>
      </c>
      <c r="E73" s="302">
        <f t="shared" si="11"/>
        <v>0</v>
      </c>
      <c r="F73" s="302">
        <f t="shared" si="11"/>
        <v>0</v>
      </c>
      <c r="G73" s="302">
        <f t="shared" si="11"/>
        <v>0</v>
      </c>
      <c r="H73" s="302">
        <f t="shared" si="11"/>
        <v>0</v>
      </c>
      <c r="I73" s="302">
        <f t="shared" si="11"/>
        <v>0</v>
      </c>
      <c r="J73" s="302">
        <f t="shared" si="11"/>
        <v>0</v>
      </c>
      <c r="K73" s="302">
        <f t="shared" si="11"/>
        <v>0</v>
      </c>
      <c r="L73" s="302">
        <f t="shared" si="11"/>
        <v>0</v>
      </c>
      <c r="M73" s="302">
        <f t="shared" si="11"/>
        <v>0</v>
      </c>
      <c r="N73" s="302">
        <f t="shared" si="11"/>
        <v>0</v>
      </c>
      <c r="O73" s="302">
        <f t="shared" si="11"/>
        <v>0</v>
      </c>
      <c r="P73" s="302">
        <f t="shared" si="11"/>
        <v>0</v>
      </c>
      <c r="Q73" s="302">
        <f t="shared" si="11"/>
        <v>0</v>
      </c>
      <c r="R73" s="302">
        <f t="shared" si="11"/>
        <v>0</v>
      </c>
      <c r="S73" s="302">
        <f t="shared" si="11"/>
        <v>0</v>
      </c>
      <c r="T73" s="302">
        <f t="shared" si="11"/>
        <v>2.6845628715456066E-2</v>
      </c>
      <c r="U73" s="302">
        <f t="shared" si="11"/>
        <v>3.0634688870818796E-2</v>
      </c>
      <c r="V73" s="302">
        <f t="shared" si="11"/>
        <v>2.8760432520439937E-2</v>
      </c>
      <c r="W73" s="302">
        <f t="shared" si="11"/>
        <v>2.4845386207292756E-2</v>
      </c>
      <c r="X73" s="302">
        <f t="shared" si="11"/>
        <v>2.8229235600036203E-2</v>
      </c>
      <c r="Y73" s="302">
        <f t="shared" si="11"/>
        <v>3.4322870634928254E-2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0</v>
      </c>
      <c r="C74" s="302">
        <f t="shared" si="12"/>
        <v>0</v>
      </c>
      <c r="D74" s="302">
        <f t="shared" si="12"/>
        <v>0</v>
      </c>
      <c r="E74" s="302">
        <f t="shared" si="12"/>
        <v>0</v>
      </c>
      <c r="F74" s="302">
        <f t="shared" si="12"/>
        <v>0</v>
      </c>
      <c r="G74" s="302">
        <f t="shared" si="12"/>
        <v>0</v>
      </c>
      <c r="H74" s="302">
        <f t="shared" si="12"/>
        <v>0</v>
      </c>
      <c r="I74" s="302">
        <f t="shared" si="12"/>
        <v>0</v>
      </c>
      <c r="J74" s="302">
        <f t="shared" si="12"/>
        <v>0</v>
      </c>
      <c r="K74" s="302">
        <f t="shared" si="12"/>
        <v>0</v>
      </c>
      <c r="L74" s="302">
        <f t="shared" si="12"/>
        <v>0</v>
      </c>
      <c r="M74" s="302">
        <f t="shared" si="12"/>
        <v>0</v>
      </c>
      <c r="N74" s="302">
        <f t="shared" si="12"/>
        <v>0</v>
      </c>
      <c r="O74" s="302">
        <f t="shared" si="12"/>
        <v>0</v>
      </c>
      <c r="P74" s="302">
        <f t="shared" si="12"/>
        <v>0</v>
      </c>
      <c r="Q74" s="302">
        <f t="shared" si="12"/>
        <v>0</v>
      </c>
      <c r="R74" s="302">
        <f t="shared" si="12"/>
        <v>0</v>
      </c>
      <c r="S74" s="302">
        <f t="shared" si="12"/>
        <v>0</v>
      </c>
      <c r="T74" s="302">
        <f t="shared" si="12"/>
        <v>1.8094911846601926E-2</v>
      </c>
      <c r="U74" s="302">
        <f t="shared" si="12"/>
        <v>2.0645840376868983E-2</v>
      </c>
      <c r="V74" s="302">
        <f t="shared" si="12"/>
        <v>1.941918150324291E-2</v>
      </c>
      <c r="W74" s="302">
        <f t="shared" si="12"/>
        <v>1.6775741458315323E-2</v>
      </c>
      <c r="X74" s="302">
        <f t="shared" si="12"/>
        <v>1.9037654751126894E-2</v>
      </c>
      <c r="Y74" s="302">
        <f t="shared" si="12"/>
        <v>2.3148261083558091E-2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0.29449818367249253</v>
      </c>
      <c r="M76" s="302">
        <f t="shared" si="14"/>
        <v>0.29449818367249253</v>
      </c>
      <c r="N76" s="302">
        <f t="shared" si="14"/>
        <v>0.29449818367249242</v>
      </c>
      <c r="O76" s="302">
        <f t="shared" si="14"/>
        <v>0.29449818367249242</v>
      </c>
      <c r="P76" s="302">
        <f t="shared" si="14"/>
        <v>0.29449818367249253</v>
      </c>
      <c r="Q76" s="302">
        <f t="shared" si="14"/>
        <v>0.29449818367249236</v>
      </c>
      <c r="R76" s="302">
        <f t="shared" si="14"/>
        <v>0.29449818367249242</v>
      </c>
      <c r="S76" s="302">
        <f t="shared" si="14"/>
        <v>0.29449818367249236</v>
      </c>
      <c r="T76" s="302">
        <f t="shared" si="14"/>
        <v>0.22242361169286667</v>
      </c>
      <c r="U76" s="302">
        <f t="shared" si="14"/>
        <v>0.21225093426393407</v>
      </c>
      <c r="V76" s="302">
        <f t="shared" si="14"/>
        <v>0.21714085521985321</v>
      </c>
      <c r="W76" s="302">
        <f t="shared" si="14"/>
        <v>0.22767114516549786</v>
      </c>
      <c r="X76" s="302">
        <f t="shared" si="14"/>
        <v>0.21865741664444421</v>
      </c>
      <c r="Y76" s="302">
        <f t="shared" si="14"/>
        <v>0.20227422326136202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7.4131681788379505E-2</v>
      </c>
      <c r="M77" s="235">
        <f t="shared" si="15"/>
        <v>7.4131681788379505E-2</v>
      </c>
      <c r="N77" s="235">
        <f t="shared" si="15"/>
        <v>7.4131681788379519E-2</v>
      </c>
      <c r="O77" s="235">
        <f t="shared" si="15"/>
        <v>7.4131681788379478E-2</v>
      </c>
      <c r="P77" s="235">
        <f t="shared" si="15"/>
        <v>7.4131681788379519E-2</v>
      </c>
      <c r="Q77" s="235">
        <f t="shared" si="15"/>
        <v>7.4131681788379492E-2</v>
      </c>
      <c r="R77" s="235">
        <f t="shared" si="15"/>
        <v>7.4131681788379492E-2</v>
      </c>
      <c r="S77" s="235">
        <f t="shared" si="15"/>
        <v>7.4131681788379533E-2</v>
      </c>
      <c r="T77" s="235">
        <f t="shared" si="15"/>
        <v>5.5988923933651402E-2</v>
      </c>
      <c r="U77" s="235">
        <f t="shared" si="15"/>
        <v>5.3428236880531561E-2</v>
      </c>
      <c r="V77" s="235">
        <f t="shared" si="15"/>
        <v>5.465913772940624E-2</v>
      </c>
      <c r="W77" s="235">
        <f t="shared" si="15"/>
        <v>5.7309843732598544E-2</v>
      </c>
      <c r="X77" s="235">
        <f t="shared" si="15"/>
        <v>5.504088965581317E-2</v>
      </c>
      <c r="Y77" s="235">
        <f t="shared" si="15"/>
        <v>5.0916878894840922E-2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</v>
      </c>
      <c r="C81" s="322">
        <f>IF(C$5=0,0,C$5/TEL_fec!C$5)</f>
        <v>0</v>
      </c>
      <c r="D81" s="322">
        <f>IF(D$5=0,0,D$5/TEL_fec!D$5)</f>
        <v>0</v>
      </c>
      <c r="E81" s="322">
        <f>IF(E$5=0,0,E$5/TEL_fec!E$5)</f>
        <v>0</v>
      </c>
      <c r="F81" s="322">
        <f>IF(F$5=0,0,F$5/TEL_fec!F$5)</f>
        <v>0</v>
      </c>
      <c r="G81" s="322">
        <f>IF(G$5=0,0,G$5/TEL_fec!G$5)</f>
        <v>0</v>
      </c>
      <c r="H81" s="322">
        <f>IF(H$5=0,0,H$5/TEL_fec!H$5)</f>
        <v>0</v>
      </c>
      <c r="I81" s="322">
        <f>IF(I$5=0,0,I$5/TEL_fec!I$5)</f>
        <v>0</v>
      </c>
      <c r="J81" s="322">
        <f>IF(J$5=0,0,J$5/TEL_fec!J$5)</f>
        <v>0</v>
      </c>
      <c r="K81" s="322">
        <f>IF(K$5=0,0,K$5/TEL_fec!K$5)</f>
        <v>0</v>
      </c>
      <c r="L81" s="322">
        <f>IF(L$5=0,0,L$5/TEL_fec!L$5)</f>
        <v>0.51315717754090961</v>
      </c>
      <c r="M81" s="322">
        <f>IF(M$5=0,0,M$5/TEL_fec!M$5)</f>
        <v>0.51315717754090961</v>
      </c>
      <c r="N81" s="322">
        <f>IF(N$5=0,0,N$5/TEL_fec!N$5)</f>
        <v>0.51315717754090984</v>
      </c>
      <c r="O81" s="322">
        <f>IF(O$5=0,0,O$5/TEL_fec!O$5)</f>
        <v>0.51315717754090973</v>
      </c>
      <c r="P81" s="322">
        <f>IF(P$5=0,0,P$5/TEL_fec!P$5)</f>
        <v>0.51315717754090961</v>
      </c>
      <c r="Q81" s="322">
        <f>IF(Q$5=0,0,Q$5/TEL_fec!Q$5)</f>
        <v>0.51315717754090961</v>
      </c>
      <c r="R81" s="322">
        <f>IF(R$5=0,0,R$5/TEL_fec!R$5)</f>
        <v>0.51315717754090973</v>
      </c>
      <c r="S81" s="322">
        <f>IF(S$5=0,0,S$5/TEL_fec!S$5)</f>
        <v>0.51315717754090973</v>
      </c>
      <c r="T81" s="322">
        <f>IF(T$5=0,0,T$5/TEL_fec!T$5)</f>
        <v>0.49317799979973803</v>
      </c>
      <c r="U81" s="322">
        <f>IF(U$5=0,0,U$5/TEL_fec!U$5)</f>
        <v>0.49029287184643394</v>
      </c>
      <c r="V81" s="322">
        <f>IF(V$5=0,0,V$5/TEL_fec!V$5)</f>
        <v>0.49461423872208726</v>
      </c>
      <c r="W81" s="322">
        <f>IF(W$5=0,0,W$5/TEL_fec!W$5)</f>
        <v>0.49706068587029756</v>
      </c>
      <c r="X81" s="322">
        <f>IF(X$5=0,0,X$5/TEL_fec!X$5)</f>
        <v>0.49307875296751985</v>
      </c>
      <c r="Y81" s="322">
        <f>IF(Y$5=0,0,Y$5/TEL_fec!Y$5)</f>
        <v>0.48907805172519098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0.47948968919039919</v>
      </c>
      <c r="M82" s="334">
        <f>IF(M$6=0,0,M$6/TEL_fec!M$6)</f>
        <v>0.47948968919039919</v>
      </c>
      <c r="N82" s="334">
        <f>IF(N$6=0,0,N$6/TEL_fec!N$6)</f>
        <v>0.47948968919039897</v>
      </c>
      <c r="O82" s="334">
        <f>IF(O$6=0,0,O$6/TEL_fec!O$6)</f>
        <v>0.47948968919039903</v>
      </c>
      <c r="P82" s="334">
        <f>IF(P$6=0,0,P$6/TEL_fec!P$6)</f>
        <v>0.47948968919039897</v>
      </c>
      <c r="Q82" s="334">
        <f>IF(Q$6=0,0,Q$6/TEL_fec!Q$6)</f>
        <v>0.47948968919039903</v>
      </c>
      <c r="R82" s="334">
        <f>IF(R$6=0,0,R$6/TEL_fec!R$6)</f>
        <v>0.47948968919039897</v>
      </c>
      <c r="S82" s="334">
        <f>IF(S$6=0,0,S$6/TEL_fec!S$6)</f>
        <v>0.47948968919039908</v>
      </c>
      <c r="T82" s="334">
        <f>IF(T$6=0,0,T$6/TEL_fec!T$6)</f>
        <v>0.47948968919039908</v>
      </c>
      <c r="U82" s="334">
        <f>IF(U$6=0,0,U$6/TEL_fec!U$6)</f>
        <v>0.47948968919039897</v>
      </c>
      <c r="V82" s="334">
        <f>IF(V$6=0,0,V$6/TEL_fec!V$6)</f>
        <v>0.47948968919039908</v>
      </c>
      <c r="W82" s="334">
        <f>IF(W$6=0,0,W$6/TEL_fec!W$6)</f>
        <v>0.47948968919039925</v>
      </c>
      <c r="X82" s="334">
        <f>IF(X$6=0,0,X$6/TEL_fec!X$6)</f>
        <v>0.47948968919039892</v>
      </c>
      <c r="Y82" s="334">
        <f>IF(Y$6=0,0,Y$6/TEL_fec!Y$6)</f>
        <v>0.47948968919039897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0.12316974069884648</v>
      </c>
      <c r="M83" s="335">
        <f>IF(M$7=0,0,M$7/TEL_fec!M$7)</f>
        <v>0.12316974069884648</v>
      </c>
      <c r="N83" s="335">
        <f>IF(N$7=0,0,N$7/TEL_fec!N$7)</f>
        <v>0.12316974069884644</v>
      </c>
      <c r="O83" s="335">
        <f>IF(O$7=0,0,O$7/TEL_fec!O$7)</f>
        <v>0.12316974069884647</v>
      </c>
      <c r="P83" s="335">
        <f>IF(P$7=0,0,P$7/TEL_fec!P$7)</f>
        <v>0.12316974069884649</v>
      </c>
      <c r="Q83" s="335">
        <f>IF(Q$7=0,0,Q$7/TEL_fec!Q$7)</f>
        <v>0.12316974069884649</v>
      </c>
      <c r="R83" s="335">
        <f>IF(R$7=0,0,R$7/TEL_fec!R$7)</f>
        <v>0.12316974069884654</v>
      </c>
      <c r="S83" s="335">
        <f>IF(S$7=0,0,S$7/TEL_fec!S$7)</f>
        <v>0.12316974069884647</v>
      </c>
      <c r="T83" s="335">
        <f>IF(T$7=0,0,T$7/TEL_fec!T$7)</f>
        <v>0.12316974069884649</v>
      </c>
      <c r="U83" s="335">
        <f>IF(U$7=0,0,U$7/TEL_fec!U$7)</f>
        <v>0.12316974069884645</v>
      </c>
      <c r="V83" s="335">
        <f>IF(V$7=0,0,V$7/TEL_fec!V$7)</f>
        <v>0.12316974069884647</v>
      </c>
      <c r="W83" s="335">
        <f>IF(W$7=0,0,W$7/TEL_fec!W$7)</f>
        <v>0.12316974069884647</v>
      </c>
      <c r="X83" s="335">
        <f>IF(X$7=0,0,X$7/TEL_fec!X$7)</f>
        <v>0.12316974069884654</v>
      </c>
      <c r="Y83" s="335">
        <f>IF(Y$7=0,0,Y$7/TEL_fec!Y$7)</f>
        <v>0.12316974069884652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0.66403278622542994</v>
      </c>
      <c r="M84" s="335">
        <f>IF(M$8=0,0,M$8/TEL_fec!M$8)</f>
        <v>0.66403278622542994</v>
      </c>
      <c r="N84" s="335">
        <f>IF(N$8=0,0,N$8/TEL_fec!N$8)</f>
        <v>0.66403278622543016</v>
      </c>
      <c r="O84" s="335">
        <f>IF(O$8=0,0,O$8/TEL_fec!O$8)</f>
        <v>0.66403278622542994</v>
      </c>
      <c r="P84" s="335">
        <f>IF(P$8=0,0,P$8/TEL_fec!P$8)</f>
        <v>0.66403278622543016</v>
      </c>
      <c r="Q84" s="335">
        <f>IF(Q$8=0,0,Q$8/TEL_fec!Q$8)</f>
        <v>0.66403278622543005</v>
      </c>
      <c r="R84" s="335">
        <f>IF(R$8=0,0,R$8/TEL_fec!R$8)</f>
        <v>0.66403278622543016</v>
      </c>
      <c r="S84" s="335">
        <f>IF(S$8=0,0,S$8/TEL_fec!S$8)</f>
        <v>0.66403278622543016</v>
      </c>
      <c r="T84" s="335">
        <f>IF(T$8=0,0,T$8/TEL_fec!T$8)</f>
        <v>0.66403278622543016</v>
      </c>
      <c r="U84" s="335">
        <f>IF(U$8=0,0,U$8/TEL_fec!U$8)</f>
        <v>0.66403278622543016</v>
      </c>
      <c r="V84" s="335">
        <f>IF(V$8=0,0,V$8/TEL_fec!V$8)</f>
        <v>0.66403278622543005</v>
      </c>
      <c r="W84" s="335">
        <f>IF(W$8=0,0,W$8/TEL_fec!W$8)</f>
        <v>0.66403278622543027</v>
      </c>
      <c r="X84" s="335">
        <f>IF(X$8=0,0,X$8/TEL_fec!X$8)</f>
        <v>0.66403278622543005</v>
      </c>
      <c r="Y84" s="335">
        <f>IF(Y$8=0,0,Y$8/TEL_fec!Y$8)</f>
        <v>0.66403278622543016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0.47735002789671577</v>
      </c>
      <c r="M85" s="335">
        <f>IF(M$9=0,0,M$9/TEL_fec!M$9)</f>
        <v>0.47735002789671577</v>
      </c>
      <c r="N85" s="335">
        <f>IF(N$9=0,0,N$9/TEL_fec!N$9)</f>
        <v>0.47735002789671571</v>
      </c>
      <c r="O85" s="335">
        <f>IF(O$9=0,0,O$9/TEL_fec!O$9)</f>
        <v>0.47735002789671549</v>
      </c>
      <c r="P85" s="335">
        <f>IF(P$9=0,0,P$9/TEL_fec!P$9)</f>
        <v>0.47735002789671571</v>
      </c>
      <c r="Q85" s="335">
        <f>IF(Q$9=0,0,Q$9/TEL_fec!Q$9)</f>
        <v>0.47735002789671566</v>
      </c>
      <c r="R85" s="335">
        <f>IF(R$9=0,0,R$9/TEL_fec!R$9)</f>
        <v>0.47735002789671555</v>
      </c>
      <c r="S85" s="335">
        <f>IF(S$9=0,0,S$9/TEL_fec!S$9)</f>
        <v>0.47735002789671566</v>
      </c>
      <c r="T85" s="335">
        <f>IF(T$9=0,0,T$9/TEL_fec!T$9)</f>
        <v>0.47735002789671555</v>
      </c>
      <c r="U85" s="335">
        <f>IF(U$9=0,0,U$9/TEL_fec!U$9)</f>
        <v>0.47735002789671549</v>
      </c>
      <c r="V85" s="335">
        <f>IF(V$9=0,0,V$9/TEL_fec!V$9)</f>
        <v>0.4773500278967156</v>
      </c>
      <c r="W85" s="335">
        <f>IF(W$9=0,0,W$9/TEL_fec!W$9)</f>
        <v>0.47735002789671566</v>
      </c>
      <c r="X85" s="335">
        <f>IF(X$9=0,0,X$9/TEL_fec!X$9)</f>
        <v>0.47735002789671571</v>
      </c>
      <c r="Y85" s="335">
        <f>IF(Y$9=0,0,Y$9/TEL_fec!Y$9)</f>
        <v>0.47735002789671549</v>
      </c>
      <c r="DA85" s="177"/>
    </row>
    <row r="86" spans="1:105" ht="12" customHeight="1" x14ac:dyDescent="0.25">
      <c r="A86" s="56" t="s">
        <v>95</v>
      </c>
      <c r="B86" s="336">
        <f>IF(B$10=0,0,B$10/TEL_fec!B$10)</f>
        <v>0</v>
      </c>
      <c r="C86" s="336">
        <f>IF(C$10=0,0,C$10/TEL_fec!C$10)</f>
        <v>0</v>
      </c>
      <c r="D86" s="336">
        <f>IF(D$10=0,0,D$10/TEL_fec!D$10)</f>
        <v>0</v>
      </c>
      <c r="E86" s="336">
        <f>IF(E$10=0,0,E$10/TEL_fec!E$10)</f>
        <v>0</v>
      </c>
      <c r="F86" s="336">
        <f>IF(F$10=0,0,F$10/TEL_fec!F$10)</f>
        <v>0</v>
      </c>
      <c r="G86" s="336">
        <f>IF(G$10=0,0,G$10/TEL_fec!G$10)</f>
        <v>0</v>
      </c>
      <c r="H86" s="336">
        <f>IF(H$10=0,0,H$10/TEL_fec!H$10)</f>
        <v>0</v>
      </c>
      <c r="I86" s="336">
        <f>IF(I$10=0,0,I$10/TEL_fec!I$10)</f>
        <v>0</v>
      </c>
      <c r="J86" s="336">
        <f>IF(J$10=0,0,J$10/TEL_fec!J$10)</f>
        <v>0</v>
      </c>
      <c r="K86" s="336">
        <f>IF(K$10=0,0,K$10/TEL_fec!K$10)</f>
        <v>0</v>
      </c>
      <c r="L86" s="336">
        <f>IF(L$10=0,0,L$10/TEL_fec!L$10)</f>
        <v>0.83068080603197481</v>
      </c>
      <c r="M86" s="336">
        <f>IF(M$10=0,0,M$10/TEL_fec!M$10)</f>
        <v>0.83068080603197481</v>
      </c>
      <c r="N86" s="336">
        <f>IF(N$10=0,0,N$10/TEL_fec!N$10)</f>
        <v>0.83068080603197492</v>
      </c>
      <c r="O86" s="336">
        <f>IF(O$10=0,0,O$10/TEL_fec!O$10)</f>
        <v>0.83068080603197492</v>
      </c>
      <c r="P86" s="336">
        <f>IF(P$10=0,0,P$10/TEL_fec!P$10)</f>
        <v>0.83068080603197481</v>
      </c>
      <c r="Q86" s="336">
        <f>IF(Q$10=0,0,Q$10/TEL_fec!Q$10)</f>
        <v>0.83068080603197481</v>
      </c>
      <c r="R86" s="336">
        <f>IF(R$10=0,0,R$10/TEL_fec!R$10)</f>
        <v>0.83068080603197469</v>
      </c>
      <c r="S86" s="336">
        <f>IF(S$10=0,0,S$10/TEL_fec!S$10)</f>
        <v>0.83068080603197469</v>
      </c>
      <c r="T86" s="336">
        <f>IF(T$10=0,0,T$10/TEL_fec!T$10)</f>
        <v>0.83056732584813042</v>
      </c>
      <c r="U86" s="336">
        <f>IF(U$10=0,0,U$10/TEL_fec!U$10)</f>
        <v>0.83056381354128817</v>
      </c>
      <c r="V86" s="336">
        <f>IF(V$10=0,0,V$10/TEL_fec!V$10)</f>
        <v>0.83068080603197492</v>
      </c>
      <c r="W86" s="336">
        <f>IF(W$10=0,0,W$10/TEL_fec!W$10)</f>
        <v>0.83068080603197492</v>
      </c>
      <c r="X86" s="336">
        <f>IF(X$10=0,0,X$10/TEL_fec!X$10)</f>
        <v>0.83063855038485168</v>
      </c>
      <c r="Y86" s="336">
        <f>IF(Y$10=0,0,Y$10/TEL_fec!Y$10)</f>
        <v>0.83068080603197458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</v>
      </c>
      <c r="C87" s="349">
        <f>IF(C$16=0,0,C$16/TEL_fec!C$16)</f>
        <v>0</v>
      </c>
      <c r="D87" s="349">
        <f>IF(D$16=0,0,D$16/TEL_fec!D$16)</f>
        <v>0</v>
      </c>
      <c r="E87" s="349">
        <f>IF(E$16=0,0,E$16/TEL_fec!E$16)</f>
        <v>0</v>
      </c>
      <c r="F87" s="349">
        <f>IF(F$16=0,0,F$16/TEL_fec!F$16)</f>
        <v>0</v>
      </c>
      <c r="G87" s="349">
        <f>IF(G$16=0,0,G$16/TEL_fec!G$16)</f>
        <v>0</v>
      </c>
      <c r="H87" s="349">
        <f>IF(H$16=0,0,H$16/TEL_fec!H$16)</f>
        <v>0</v>
      </c>
      <c r="I87" s="349">
        <f>IF(I$16=0,0,I$16/TEL_fec!I$16)</f>
        <v>0</v>
      </c>
      <c r="J87" s="349">
        <f>IF(J$16=0,0,J$16/TEL_fec!J$16)</f>
        <v>0</v>
      </c>
      <c r="K87" s="349">
        <f>IF(K$16=0,0,K$16/TEL_fec!K$16)</f>
        <v>0</v>
      </c>
      <c r="L87" s="349">
        <f>IF(L$16=0,0,L$16/TEL_fec!L$16)</f>
        <v>0</v>
      </c>
      <c r="M87" s="349">
        <f>IF(M$16=0,0,M$16/TEL_fec!M$16)</f>
        <v>0</v>
      </c>
      <c r="N87" s="349">
        <f>IF(N$16=0,0,N$16/TEL_fec!N$16)</f>
        <v>0</v>
      </c>
      <c r="O87" s="349">
        <f>IF(O$16=0,0,O$16/TEL_fec!O$16)</f>
        <v>0</v>
      </c>
      <c r="P87" s="349">
        <f>IF(P$16=0,0,P$16/TEL_fec!P$16)</f>
        <v>0</v>
      </c>
      <c r="Q87" s="349">
        <f>IF(Q$16=0,0,Q$16/TEL_fec!Q$16)</f>
        <v>0</v>
      </c>
      <c r="R87" s="349">
        <f>IF(R$16=0,0,R$16/TEL_fec!R$16)</f>
        <v>0</v>
      </c>
      <c r="S87" s="349">
        <f>IF(S$16=0,0,S$16/TEL_fec!S$16)</f>
        <v>0</v>
      </c>
      <c r="T87" s="349">
        <f>IF(T$16=0,0,T$16/TEL_fec!T$16)</f>
        <v>0.51344500561071138</v>
      </c>
      <c r="U87" s="349">
        <f>IF(U$16=0,0,U$16/TEL_fec!U$16)</f>
        <v>0.51276431383946197</v>
      </c>
      <c r="V87" s="349">
        <f>IF(V$16=0,0,V$16/TEL_fec!V$16)</f>
        <v>0.5236969078630388</v>
      </c>
      <c r="W87" s="349">
        <f>IF(W$16=0,0,W$16/TEL_fec!W$16)</f>
        <v>0.52370312717144585</v>
      </c>
      <c r="X87" s="349">
        <f>IF(X$16=0,0,X$16/TEL_fec!X$16)</f>
        <v>0.51669447494448872</v>
      </c>
      <c r="Y87" s="349">
        <f>IF(Y$16=0,0,Y$16/TEL_fec!Y$16)</f>
        <v>0.51707192169354321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</v>
      </c>
      <c r="C88" s="349">
        <f>IF(C$27=0,0,C$27/TEL_fec!C$27)</f>
        <v>0</v>
      </c>
      <c r="D88" s="349">
        <f>IF(D$27=0,0,D$27/TEL_fec!D$27)</f>
        <v>0</v>
      </c>
      <c r="E88" s="349">
        <f>IF(E$27=0,0,E$27/TEL_fec!E$27)</f>
        <v>0</v>
      </c>
      <c r="F88" s="349">
        <f>IF(F$27=0,0,F$27/TEL_fec!F$27)</f>
        <v>0</v>
      </c>
      <c r="G88" s="349">
        <f>IF(G$27=0,0,G$27/TEL_fec!G$27)</f>
        <v>0</v>
      </c>
      <c r="H88" s="349">
        <f>IF(H$27=0,0,H$27/TEL_fec!H$27)</f>
        <v>0</v>
      </c>
      <c r="I88" s="349">
        <f>IF(I$27=0,0,I$27/TEL_fec!I$27)</f>
        <v>0</v>
      </c>
      <c r="J88" s="349">
        <f>IF(J$27=0,0,J$27/TEL_fec!J$27)</f>
        <v>0</v>
      </c>
      <c r="K88" s="349">
        <f>IF(K$27=0,0,K$27/TEL_fec!K$27)</f>
        <v>0</v>
      </c>
      <c r="L88" s="349">
        <f>IF(L$27=0,0,L$27/TEL_fec!L$27)</f>
        <v>0</v>
      </c>
      <c r="M88" s="349">
        <f>IF(M$27=0,0,M$27/TEL_fec!M$27)</f>
        <v>0</v>
      </c>
      <c r="N88" s="349">
        <f>IF(N$27=0,0,N$27/TEL_fec!N$27)</f>
        <v>0</v>
      </c>
      <c r="O88" s="349">
        <f>IF(O$27=0,0,O$27/TEL_fec!O$27)</f>
        <v>0</v>
      </c>
      <c r="P88" s="349">
        <f>IF(P$27=0,0,P$27/TEL_fec!P$27)</f>
        <v>0</v>
      </c>
      <c r="Q88" s="349">
        <f>IF(Q$27=0,0,Q$27/TEL_fec!Q$27)</f>
        <v>0</v>
      </c>
      <c r="R88" s="349">
        <f>IF(R$27=0,0,R$27/TEL_fec!R$27)</f>
        <v>0</v>
      </c>
      <c r="S88" s="349">
        <f>IF(S$27=0,0,S$27/TEL_fec!S$27)</f>
        <v>0</v>
      </c>
      <c r="T88" s="349">
        <f>IF(T$27=0,0,T$27/TEL_fec!T$27)</f>
        <v>0.45420135111716758</v>
      </c>
      <c r="U88" s="349">
        <f>IF(U$27=0,0,U$27/TEL_fec!U$27)</f>
        <v>0.45359920070413945</v>
      </c>
      <c r="V88" s="349">
        <f>IF(V$27=0,0,V$27/TEL_fec!V$27)</f>
        <v>0.46327034157114949</v>
      </c>
      <c r="W88" s="349">
        <f>IF(W$27=0,0,W$27/TEL_fec!W$27)</f>
        <v>0.46327584326704835</v>
      </c>
      <c r="X88" s="349">
        <f>IF(X$27=0,0,X$27/TEL_fec!X$27)</f>
        <v>0.45707588168166285</v>
      </c>
      <c r="Y88" s="349">
        <f>IF(Y$27=0,0,Y$27/TEL_fec!Y$27)</f>
        <v>0.45740977688274959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0.58597336355146801</v>
      </c>
      <c r="M89" s="349">
        <f>IF(M$38=0,0,M$38/TEL_fec!M$38)</f>
        <v>0.58597336355146801</v>
      </c>
      <c r="N89" s="349">
        <f>IF(N$38=0,0,N$38/TEL_fec!N$38)</f>
        <v>0.58597336355146801</v>
      </c>
      <c r="O89" s="349">
        <f>IF(O$38=0,0,O$38/TEL_fec!O$38)</f>
        <v>0.5859733635514679</v>
      </c>
      <c r="P89" s="349">
        <f>IF(P$38=0,0,P$38/TEL_fec!P$38)</f>
        <v>0.58597336355146812</v>
      </c>
      <c r="Q89" s="349">
        <f>IF(Q$38=0,0,Q$38/TEL_fec!Q$38)</f>
        <v>0.5859733635514679</v>
      </c>
      <c r="R89" s="349">
        <f>IF(R$38=0,0,R$38/TEL_fec!R$38)</f>
        <v>0.58597336355146801</v>
      </c>
      <c r="S89" s="349">
        <f>IF(S$38=0,0,S$38/TEL_fec!S$38)</f>
        <v>0.5859733635514679</v>
      </c>
      <c r="T89" s="349">
        <f>IF(T$38=0,0,T$38/TEL_fec!T$38)</f>
        <v>0.58597336355146801</v>
      </c>
      <c r="U89" s="349">
        <f>IF(U$38=0,0,U$38/TEL_fec!U$38)</f>
        <v>0.5859733635514679</v>
      </c>
      <c r="V89" s="349">
        <f>IF(V$38=0,0,V$38/TEL_fec!V$38)</f>
        <v>0.5859733635514679</v>
      </c>
      <c r="W89" s="349">
        <f>IF(W$38=0,0,W$38/TEL_fec!W$38)</f>
        <v>0.58597336355146801</v>
      </c>
      <c r="X89" s="349">
        <f>IF(X$38=0,0,X$38/TEL_fec!X$38)</f>
        <v>0.58597336355146801</v>
      </c>
      <c r="Y89" s="349">
        <f>IF(Y$38=0,0,Y$38/TEL_fec!Y$38)</f>
        <v>0.5859733635514679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</v>
      </c>
      <c r="C90" s="349">
        <f>IF(C$39=0,0,C$39/TEL_fec!C$39)</f>
        <v>0</v>
      </c>
      <c r="D90" s="349">
        <f>IF(D$39=0,0,D$39/TEL_fec!D$39)</f>
        <v>0</v>
      </c>
      <c r="E90" s="349">
        <f>IF(E$39=0,0,E$39/TEL_fec!E$39)</f>
        <v>0</v>
      </c>
      <c r="F90" s="349">
        <f>IF(F$39=0,0,F$39/TEL_fec!F$39)</f>
        <v>0</v>
      </c>
      <c r="G90" s="349">
        <f>IF(G$39=0,0,G$39/TEL_fec!G$39)</f>
        <v>0</v>
      </c>
      <c r="H90" s="349">
        <f>IF(H$39=0,0,H$39/TEL_fec!H$39)</f>
        <v>0</v>
      </c>
      <c r="I90" s="349">
        <f>IF(I$39=0,0,I$39/TEL_fec!I$39)</f>
        <v>0</v>
      </c>
      <c r="J90" s="349">
        <f>IF(J$39=0,0,J$39/TEL_fec!J$39)</f>
        <v>0</v>
      </c>
      <c r="K90" s="349">
        <f>IF(K$39=0,0,K$39/TEL_fec!K$39)</f>
        <v>0</v>
      </c>
      <c r="L90" s="349">
        <f>IF(L$39=0,0,L$39/TEL_fec!L$39)</f>
        <v>0.42482099043398536</v>
      </c>
      <c r="M90" s="349">
        <f>IF(M$39=0,0,M$39/TEL_fec!M$39)</f>
        <v>0.42482099043398536</v>
      </c>
      <c r="N90" s="349">
        <f>IF(N$39=0,0,N$39/TEL_fec!N$39)</f>
        <v>0.42482099043398536</v>
      </c>
      <c r="O90" s="349">
        <f>IF(O$39=0,0,O$39/TEL_fec!O$39)</f>
        <v>0.42482099043398508</v>
      </c>
      <c r="P90" s="349">
        <f>IF(P$39=0,0,P$39/TEL_fec!P$39)</f>
        <v>0.42482099043398519</v>
      </c>
      <c r="Q90" s="349">
        <f>IF(Q$39=0,0,Q$39/TEL_fec!Q$39)</f>
        <v>0.42482099043398502</v>
      </c>
      <c r="R90" s="349">
        <f>IF(R$39=0,0,R$39/TEL_fec!R$39)</f>
        <v>0.42482099043398519</v>
      </c>
      <c r="S90" s="349">
        <f>IF(S$39=0,0,S$39/TEL_fec!S$39)</f>
        <v>0.42482099043398508</v>
      </c>
      <c r="T90" s="349">
        <f>IF(T$39=0,0,T$39/TEL_fec!T$39)</f>
        <v>0.41424954134077935</v>
      </c>
      <c r="U90" s="349">
        <f>IF(U$39=0,0,U$39/TEL_fec!U$39)</f>
        <v>0.41251924134678214</v>
      </c>
      <c r="V90" s="349">
        <f>IF(V$39=0,0,V$39/TEL_fec!V$39)</f>
        <v>0.41499094713169843</v>
      </c>
      <c r="W90" s="349">
        <f>IF(W$39=0,0,W$39/TEL_fec!W$39)</f>
        <v>0.41642619828139277</v>
      </c>
      <c r="X90" s="349">
        <f>IF(X$39=0,0,X$39/TEL_fec!X$39)</f>
        <v>0.41415117839597182</v>
      </c>
      <c r="Y90" s="349">
        <f>IF(Y$39=0,0,Y$39/TEL_fec!Y$39)</f>
        <v>0.41169119847487601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0.46357851911894826</v>
      </c>
      <c r="M91" s="337">
        <f>IF(M$59=0,0,M$59/TEL_fec!M$59)</f>
        <v>0.46357851911894826</v>
      </c>
      <c r="N91" s="337">
        <f>IF(N$59=0,0,N$59/TEL_fec!N$59)</f>
        <v>0.46357851911894843</v>
      </c>
      <c r="O91" s="337">
        <f>IF(O$59=0,0,O$59/TEL_fec!O$59)</f>
        <v>0.46357851911894821</v>
      </c>
      <c r="P91" s="337">
        <f>IF(P$59=0,0,P$59/TEL_fec!P$59)</f>
        <v>0.46357851911894837</v>
      </c>
      <c r="Q91" s="337">
        <f>IF(Q$59=0,0,Q$59/TEL_fec!Q$59)</f>
        <v>0.46357851911894843</v>
      </c>
      <c r="R91" s="337">
        <f>IF(R$59=0,0,R$59/TEL_fec!R$59)</f>
        <v>0.46357851911894832</v>
      </c>
      <c r="S91" s="337">
        <f>IF(S$59=0,0,S$59/TEL_fec!S$59)</f>
        <v>0.4635785191189486</v>
      </c>
      <c r="T91" s="337">
        <f>IF(T$59=0,0,T$59/TEL_fec!T$59)</f>
        <v>0.46357851911894826</v>
      </c>
      <c r="U91" s="337">
        <f>IF(U$59=0,0,U$59/TEL_fec!U$59)</f>
        <v>0.46357851911894843</v>
      </c>
      <c r="V91" s="337">
        <f>IF(V$59=0,0,V$59/TEL_fec!V$59)</f>
        <v>0.46357851911894837</v>
      </c>
      <c r="W91" s="337">
        <f>IF(W$59=0,0,W$59/TEL_fec!W$59)</f>
        <v>0.46357851911894843</v>
      </c>
      <c r="X91" s="337">
        <f>IF(X$59=0,0,X$59/TEL_fec!X$59)</f>
        <v>0.46357851911894837</v>
      </c>
      <c r="Y91" s="337">
        <f>IF(Y$59=0,0,Y$59/TEL_fec!Y$59)</f>
        <v>0.46357851911894837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MT: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2.6664879623753328</v>
      </c>
      <c r="U5" s="223">
        <v>2.9036192413918211</v>
      </c>
      <c r="V5" s="223">
        <v>2.3286106816728478</v>
      </c>
      <c r="W5" s="223">
        <v>2.383583401421336</v>
      </c>
      <c r="X5" s="223">
        <v>2.8198202421090648</v>
      </c>
      <c r="Y5" s="223">
        <v>2.9179357218982598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4.7167436869955298E-4</v>
      </c>
      <c r="U10" s="260">
        <v>4.4138308840798032E-4</v>
      </c>
      <c r="V10" s="260">
        <v>0</v>
      </c>
      <c r="W10" s="260">
        <v>0</v>
      </c>
      <c r="X10" s="260">
        <v>1.7675122859315531E-4</v>
      </c>
      <c r="Y10" s="260">
        <v>0</v>
      </c>
      <c r="DA10" s="68" t="s">
        <v>2818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4.7167436869955298E-4</v>
      </c>
      <c r="U11" s="226">
        <v>4.4138308840798032E-4</v>
      </c>
      <c r="V11" s="226">
        <v>0</v>
      </c>
      <c r="W11" s="226">
        <v>0</v>
      </c>
      <c r="X11" s="226">
        <v>1.7675122859315531E-4</v>
      </c>
      <c r="Y11" s="226">
        <v>0</v>
      </c>
      <c r="DA11" s="69" t="s">
        <v>2819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0.2191246264115041</v>
      </c>
      <c r="U16" s="261">
        <v>0.23861735821671889</v>
      </c>
      <c r="V16" s="261">
        <v>0.19139265876763131</v>
      </c>
      <c r="W16" s="261">
        <v>0.1959109645003837</v>
      </c>
      <c r="X16" s="261">
        <v>0.23175151979839501</v>
      </c>
      <c r="Y16" s="261">
        <v>0.23983033330670639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0.17511235412863249</v>
      </c>
      <c r="U19" s="229">
        <v>0.18799512666547599</v>
      </c>
      <c r="V19" s="229">
        <v>0.19038497438334581</v>
      </c>
      <c r="W19" s="229">
        <v>0.19490328011622121</v>
      </c>
      <c r="X19" s="229">
        <v>0.19944025658753931</v>
      </c>
      <c r="Y19" s="229">
        <v>0.20827149054644981</v>
      </c>
      <c r="DA19" s="73" t="s">
        <v>2827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7.5054950459823352E-4</v>
      </c>
      <c r="U20" s="229">
        <v>4.8993344501542643E-4</v>
      </c>
      <c r="V20" s="229">
        <v>0</v>
      </c>
      <c r="W20" s="229">
        <v>0</v>
      </c>
      <c r="X20" s="229">
        <v>2.4857825536569978E-4</v>
      </c>
      <c r="Y20" s="229">
        <v>0</v>
      </c>
      <c r="DA20" s="73" t="s">
        <v>2828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4.3261722778273358E-2</v>
      </c>
      <c r="U21" s="229">
        <v>5.0132298106227519E-2</v>
      </c>
      <c r="V21" s="229">
        <v>1.007684384285553E-3</v>
      </c>
      <c r="W21" s="229">
        <v>1.0076843841625271E-3</v>
      </c>
      <c r="X21" s="229">
        <v>3.2062684955490008E-2</v>
      </c>
      <c r="Y21" s="229">
        <v>3.1558842760256597E-2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1.8625593244977849</v>
      </c>
      <c r="U27" s="261">
        <v>2.02824754484211</v>
      </c>
      <c r="V27" s="261">
        <v>1.626837599524867</v>
      </c>
      <c r="W27" s="261">
        <v>1.6652431982532621</v>
      </c>
      <c r="X27" s="261">
        <v>1.9698879182863569</v>
      </c>
      <c r="Y27" s="261">
        <v>2.0385578331070029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1.488455010093376</v>
      </c>
      <c r="U30" s="229">
        <v>1.5979585766565461</v>
      </c>
      <c r="V30" s="229">
        <v>1.6182722822584401</v>
      </c>
      <c r="W30" s="229">
        <v>1.6566778809878799</v>
      </c>
      <c r="X30" s="229">
        <v>1.6952421809940841</v>
      </c>
      <c r="Y30" s="229">
        <v>1.7703076696448219</v>
      </c>
      <c r="DA30" s="73" t="s">
        <v>2838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6.3796707890849853E-3</v>
      </c>
      <c r="U31" s="229">
        <v>4.1644342826311241E-3</v>
      </c>
      <c r="V31" s="229">
        <v>0</v>
      </c>
      <c r="W31" s="229">
        <v>0</v>
      </c>
      <c r="X31" s="229">
        <v>2.1129151706084492E-3</v>
      </c>
      <c r="Y31" s="229">
        <v>0</v>
      </c>
      <c r="DA31" s="73" t="s">
        <v>2839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0.36772464361532392</v>
      </c>
      <c r="U32" s="229">
        <v>0.42612453390293392</v>
      </c>
      <c r="V32" s="229">
        <v>8.5653172664272009E-3</v>
      </c>
      <c r="W32" s="229">
        <v>8.5653172653814853E-3</v>
      </c>
      <c r="X32" s="229">
        <v>0.27253282212166507</v>
      </c>
      <c r="Y32" s="229">
        <v>0.26825016346218122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0</v>
      </c>
      <c r="C39" s="261">
        <f t="shared" si="0"/>
        <v>0</v>
      </c>
      <c r="D39" s="261">
        <f t="shared" si="0"/>
        <v>0</v>
      </c>
      <c r="E39" s="261">
        <f t="shared" si="0"/>
        <v>0</v>
      </c>
      <c r="F39" s="261">
        <f t="shared" si="0"/>
        <v>0</v>
      </c>
      <c r="G39" s="261">
        <f t="shared" si="0"/>
        <v>0</v>
      </c>
      <c r="H39" s="261">
        <f t="shared" si="0"/>
        <v>0</v>
      </c>
      <c r="I39" s="261">
        <f t="shared" si="0"/>
        <v>0</v>
      </c>
      <c r="J39" s="261">
        <f t="shared" si="0"/>
        <v>0</v>
      </c>
      <c r="K39" s="261">
        <f t="shared" si="0"/>
        <v>0</v>
      </c>
      <c r="L39" s="261">
        <f t="shared" si="0"/>
        <v>0</v>
      </c>
      <c r="M39" s="261">
        <f t="shared" si="0"/>
        <v>0</v>
      </c>
      <c r="N39" s="261">
        <f t="shared" si="0"/>
        <v>0</v>
      </c>
      <c r="O39" s="261">
        <f t="shared" si="0"/>
        <v>0</v>
      </c>
      <c r="P39" s="261">
        <f t="shared" si="0"/>
        <v>0</v>
      </c>
      <c r="Q39" s="261">
        <f t="shared" si="0"/>
        <v>0</v>
      </c>
      <c r="R39" s="261">
        <f t="shared" si="0"/>
        <v>0</v>
      </c>
      <c r="S39" s="261">
        <f t="shared" si="0"/>
        <v>0</v>
      </c>
      <c r="T39" s="261">
        <f t="shared" si="0"/>
        <v>0.58433233709734433</v>
      </c>
      <c r="U39" s="261">
        <f t="shared" si="0"/>
        <v>0.63631295524458364</v>
      </c>
      <c r="V39" s="261">
        <f t="shared" si="0"/>
        <v>0.51038042338035028</v>
      </c>
      <c r="W39" s="261">
        <f t="shared" si="0"/>
        <v>0.52242923866768998</v>
      </c>
      <c r="X39" s="261">
        <f t="shared" si="0"/>
        <v>0.61800405279572013</v>
      </c>
      <c r="Y39" s="261">
        <f t="shared" si="0"/>
        <v>0.63954755548455045</v>
      </c>
      <c r="DA39" s="70"/>
    </row>
    <row r="40" spans="1:105" ht="12" customHeight="1" x14ac:dyDescent="0.25">
      <c r="A40" s="60" t="s">
        <v>2734</v>
      </c>
      <c r="B40" s="329">
        <v>0</v>
      </c>
      <c r="C40" s="329">
        <v>0</v>
      </c>
      <c r="D40" s="329">
        <v>0</v>
      </c>
      <c r="E40" s="329">
        <v>0</v>
      </c>
      <c r="F40" s="329">
        <v>0</v>
      </c>
      <c r="G40" s="329">
        <v>0</v>
      </c>
      <c r="H40" s="329">
        <v>0</v>
      </c>
      <c r="I40" s="329">
        <v>0</v>
      </c>
      <c r="J40" s="329">
        <v>0</v>
      </c>
      <c r="K40" s="329">
        <v>0</v>
      </c>
      <c r="L40" s="329">
        <v>0</v>
      </c>
      <c r="M40" s="329">
        <v>0</v>
      </c>
      <c r="N40" s="329">
        <v>0</v>
      </c>
      <c r="O40" s="329">
        <v>0</v>
      </c>
      <c r="P40" s="329">
        <v>0</v>
      </c>
      <c r="Q40" s="329">
        <v>0</v>
      </c>
      <c r="R40" s="329">
        <v>0</v>
      </c>
      <c r="S40" s="329">
        <v>0</v>
      </c>
      <c r="T40" s="329">
        <v>0.35059940225840658</v>
      </c>
      <c r="U40" s="329">
        <v>0.38178777314675022</v>
      </c>
      <c r="V40" s="329">
        <v>0.30622825402821019</v>
      </c>
      <c r="W40" s="329">
        <v>0.31345754320061398</v>
      </c>
      <c r="X40" s="329">
        <v>0.37080243167743199</v>
      </c>
      <c r="Y40" s="329">
        <v>0.3837285332907302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0.28017976660581201</v>
      </c>
      <c r="U42" s="295">
        <v>0.30079220266476148</v>
      </c>
      <c r="V42" s="295">
        <v>0.30461595901335331</v>
      </c>
      <c r="W42" s="295">
        <v>0.31184524818595388</v>
      </c>
      <c r="X42" s="295">
        <v>0.31910441054006289</v>
      </c>
      <c r="Y42" s="295">
        <v>0.33323438487431961</v>
      </c>
      <c r="DA42" s="122" t="s">
        <v>2849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1.2008792073571739E-3</v>
      </c>
      <c r="U43" s="295">
        <v>7.8389351202468212E-4</v>
      </c>
      <c r="V43" s="295">
        <v>0</v>
      </c>
      <c r="W43" s="295">
        <v>0</v>
      </c>
      <c r="X43" s="295">
        <v>3.9772520858511969E-4</v>
      </c>
      <c r="Y43" s="295">
        <v>0</v>
      </c>
      <c r="DA43" s="122" t="s">
        <v>2850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6.9218756445237395E-2</v>
      </c>
      <c r="U44" s="295">
        <v>8.0211676969964008E-2</v>
      </c>
      <c r="V44" s="295">
        <v>1.612295014856885E-3</v>
      </c>
      <c r="W44" s="295">
        <v>1.6122950146600439E-3</v>
      </c>
      <c r="X44" s="295">
        <v>5.1300295928784011E-2</v>
      </c>
      <c r="Y44" s="295">
        <v>5.0494148416410582E-2</v>
      </c>
      <c r="DA44" s="122" t="s">
        <v>2851</v>
      </c>
    </row>
    <row r="45" spans="1:105" ht="12" customHeight="1" x14ac:dyDescent="0.25">
      <c r="A45" s="59" t="s">
        <v>35</v>
      </c>
      <c r="B45" s="295">
        <v>0</v>
      </c>
      <c r="C45" s="295">
        <v>0</v>
      </c>
      <c r="D45" s="295">
        <v>0</v>
      </c>
      <c r="E45" s="295">
        <v>0</v>
      </c>
      <c r="F45" s="295">
        <v>0</v>
      </c>
      <c r="G45" s="295">
        <v>0</v>
      </c>
      <c r="H45" s="295">
        <v>0</v>
      </c>
      <c r="I45" s="295">
        <v>0</v>
      </c>
      <c r="J45" s="295">
        <v>0</v>
      </c>
      <c r="K45" s="295">
        <v>0</v>
      </c>
      <c r="L45" s="295">
        <v>0</v>
      </c>
      <c r="M45" s="295">
        <v>0</v>
      </c>
      <c r="N45" s="295">
        <v>0</v>
      </c>
      <c r="O45" s="295">
        <v>0</v>
      </c>
      <c r="P45" s="295">
        <v>0</v>
      </c>
      <c r="Q45" s="295">
        <v>0</v>
      </c>
      <c r="R45" s="295">
        <v>0</v>
      </c>
      <c r="S45" s="295">
        <v>0</v>
      </c>
      <c r="T45" s="295">
        <v>0</v>
      </c>
      <c r="U45" s="295">
        <v>0</v>
      </c>
      <c r="V45" s="295">
        <v>0</v>
      </c>
      <c r="W45" s="295">
        <v>0</v>
      </c>
      <c r="X45" s="295">
        <v>0</v>
      </c>
      <c r="Y45" s="295">
        <v>0</v>
      </c>
      <c r="DA45" s="122" t="s">
        <v>2852</v>
      </c>
    </row>
    <row r="46" spans="1:105" ht="12" customHeight="1" x14ac:dyDescent="0.25">
      <c r="A46" s="60" t="s">
        <v>2741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0.23373293483893781</v>
      </c>
      <c r="U46" s="329">
        <v>0.25452518209783348</v>
      </c>
      <c r="V46" s="329">
        <v>0.20415216935214009</v>
      </c>
      <c r="W46" s="329">
        <v>0.208971695467076</v>
      </c>
      <c r="X46" s="329">
        <v>0.24720162111828811</v>
      </c>
      <c r="Y46" s="329">
        <v>0.25581902219382019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0.18678651107054139</v>
      </c>
      <c r="U49" s="229">
        <v>0.20052813510984099</v>
      </c>
      <c r="V49" s="229">
        <v>0.2030773060089022</v>
      </c>
      <c r="W49" s="229">
        <v>0.20789683212396931</v>
      </c>
      <c r="X49" s="229">
        <v>0.21273627369337531</v>
      </c>
      <c r="Y49" s="229">
        <v>0.2221562565828798</v>
      </c>
      <c r="DA49" s="73" t="s">
        <v>2856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8.0058613823811577E-4</v>
      </c>
      <c r="U50" s="229">
        <v>5.2259567468312138E-4</v>
      </c>
      <c r="V50" s="229">
        <v>0</v>
      </c>
      <c r="W50" s="229">
        <v>0</v>
      </c>
      <c r="X50" s="229">
        <v>2.6515013905674661E-4</v>
      </c>
      <c r="Y50" s="229">
        <v>0</v>
      </c>
      <c r="DA50" s="73" t="s">
        <v>2857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4.6145837630158268E-2</v>
      </c>
      <c r="U51" s="229">
        <v>5.3474451313309343E-2</v>
      </c>
      <c r="V51" s="229">
        <v>1.074863343237923E-3</v>
      </c>
      <c r="W51" s="229">
        <v>1.074863343106697E-3</v>
      </c>
      <c r="X51" s="229">
        <v>3.4200197285856028E-2</v>
      </c>
      <c r="Y51" s="229">
        <v>3.36627656109404E-2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</v>
      </c>
      <c r="C63" s="232">
        <f t="shared" si="1"/>
        <v>0</v>
      </c>
      <c r="D63" s="232">
        <f t="shared" si="1"/>
        <v>0</v>
      </c>
      <c r="E63" s="232">
        <f t="shared" si="1"/>
        <v>0</v>
      </c>
      <c r="F63" s="232">
        <f t="shared" si="1"/>
        <v>0</v>
      </c>
      <c r="G63" s="232">
        <f t="shared" si="1"/>
        <v>0</v>
      </c>
      <c r="H63" s="232">
        <f t="shared" si="1"/>
        <v>0</v>
      </c>
      <c r="I63" s="232">
        <f t="shared" si="1"/>
        <v>0</v>
      </c>
      <c r="J63" s="232">
        <f t="shared" si="1"/>
        <v>0</v>
      </c>
      <c r="K63" s="232">
        <f t="shared" si="1"/>
        <v>0</v>
      </c>
      <c r="L63" s="232">
        <f t="shared" si="1"/>
        <v>0</v>
      </c>
      <c r="M63" s="232">
        <f t="shared" si="1"/>
        <v>0</v>
      </c>
      <c r="N63" s="232">
        <f t="shared" si="1"/>
        <v>0</v>
      </c>
      <c r="O63" s="232">
        <f t="shared" si="1"/>
        <v>0</v>
      </c>
      <c r="P63" s="232">
        <f t="shared" si="1"/>
        <v>0</v>
      </c>
      <c r="Q63" s="232">
        <f t="shared" si="1"/>
        <v>0</v>
      </c>
      <c r="R63" s="232">
        <f t="shared" si="1"/>
        <v>0</v>
      </c>
      <c r="S63" s="232">
        <f t="shared" si="1"/>
        <v>0</v>
      </c>
      <c r="T63" s="232">
        <f t="shared" si="1"/>
        <v>1.0000000000000002</v>
      </c>
      <c r="U63" s="232">
        <f t="shared" si="1"/>
        <v>0.99999999999999978</v>
      </c>
      <c r="V63" s="232">
        <f t="shared" si="1"/>
        <v>1.0000000000000002</v>
      </c>
      <c r="W63" s="232">
        <f t="shared" si="1"/>
        <v>0.99999999999999989</v>
      </c>
      <c r="X63" s="232">
        <f t="shared" si="1"/>
        <v>1.0000000000000002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</v>
      </c>
      <c r="C68" s="300">
        <f t="shared" si="6"/>
        <v>0</v>
      </c>
      <c r="D68" s="300">
        <f t="shared" si="6"/>
        <v>0</v>
      </c>
      <c r="E68" s="300">
        <f t="shared" si="6"/>
        <v>0</v>
      </c>
      <c r="F68" s="300">
        <f t="shared" si="6"/>
        <v>0</v>
      </c>
      <c r="G68" s="300">
        <f t="shared" si="6"/>
        <v>0</v>
      </c>
      <c r="H68" s="300">
        <f t="shared" si="6"/>
        <v>0</v>
      </c>
      <c r="I68" s="300">
        <f t="shared" si="6"/>
        <v>0</v>
      </c>
      <c r="J68" s="300">
        <f t="shared" si="6"/>
        <v>0</v>
      </c>
      <c r="K68" s="300">
        <f t="shared" si="6"/>
        <v>0</v>
      </c>
      <c r="L68" s="300">
        <f t="shared" si="6"/>
        <v>0</v>
      </c>
      <c r="M68" s="300">
        <f t="shared" si="6"/>
        <v>0</v>
      </c>
      <c r="N68" s="300">
        <f t="shared" si="6"/>
        <v>0</v>
      </c>
      <c r="O68" s="300">
        <f t="shared" si="6"/>
        <v>0</v>
      </c>
      <c r="P68" s="300">
        <f t="shared" si="6"/>
        <v>0</v>
      </c>
      <c r="Q68" s="300">
        <f t="shared" si="6"/>
        <v>0</v>
      </c>
      <c r="R68" s="300">
        <f t="shared" si="6"/>
        <v>0</v>
      </c>
      <c r="S68" s="300">
        <f t="shared" si="6"/>
        <v>0</v>
      </c>
      <c r="T68" s="300">
        <f t="shared" si="6"/>
        <v>1.7688974237085284E-4</v>
      </c>
      <c r="U68" s="300">
        <f t="shared" si="6"/>
        <v>1.5201135263052181E-4</v>
      </c>
      <c r="V68" s="300">
        <f t="shared" si="6"/>
        <v>0</v>
      </c>
      <c r="W68" s="300">
        <f t="shared" si="6"/>
        <v>0</v>
      </c>
      <c r="X68" s="300">
        <f t="shared" si="6"/>
        <v>6.2681736216261598E-5</v>
      </c>
      <c r="Y68" s="300">
        <f t="shared" si="6"/>
        <v>0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0</v>
      </c>
      <c r="C69" s="301">
        <f t="shared" si="7"/>
        <v>0</v>
      </c>
      <c r="D69" s="301">
        <f t="shared" si="7"/>
        <v>0</v>
      </c>
      <c r="E69" s="301">
        <f t="shared" si="7"/>
        <v>0</v>
      </c>
      <c r="F69" s="301">
        <f t="shared" si="7"/>
        <v>0</v>
      </c>
      <c r="G69" s="301">
        <f t="shared" si="7"/>
        <v>0</v>
      </c>
      <c r="H69" s="301">
        <f t="shared" si="7"/>
        <v>0</v>
      </c>
      <c r="I69" s="301">
        <f t="shared" si="7"/>
        <v>0</v>
      </c>
      <c r="J69" s="301">
        <f t="shared" si="7"/>
        <v>0</v>
      </c>
      <c r="K69" s="301">
        <f t="shared" si="7"/>
        <v>0</v>
      </c>
      <c r="L69" s="301">
        <f t="shared" si="7"/>
        <v>0</v>
      </c>
      <c r="M69" s="301">
        <f t="shared" si="7"/>
        <v>0</v>
      </c>
      <c r="N69" s="301">
        <f t="shared" si="7"/>
        <v>0</v>
      </c>
      <c r="O69" s="301">
        <f t="shared" si="7"/>
        <v>0</v>
      </c>
      <c r="P69" s="301">
        <f t="shared" si="7"/>
        <v>0</v>
      </c>
      <c r="Q69" s="301">
        <f t="shared" si="7"/>
        <v>0</v>
      </c>
      <c r="R69" s="301">
        <f t="shared" si="7"/>
        <v>0</v>
      </c>
      <c r="S69" s="301">
        <f t="shared" si="7"/>
        <v>0</v>
      </c>
      <c r="T69" s="301">
        <f t="shared" si="7"/>
        <v>8.2177241938983209E-2</v>
      </c>
      <c r="U69" s="301">
        <f t="shared" si="7"/>
        <v>8.2179286738139956E-2</v>
      </c>
      <c r="V69" s="301">
        <f t="shared" si="7"/>
        <v>8.2191780821917804E-2</v>
      </c>
      <c r="W69" s="301">
        <f t="shared" si="7"/>
        <v>8.2191780821917776E-2</v>
      </c>
      <c r="X69" s="301">
        <f t="shared" si="7"/>
        <v>8.2186628898393205E-2</v>
      </c>
      <c r="Y69" s="301">
        <f t="shared" si="7"/>
        <v>8.2191780821917845E-2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</v>
      </c>
      <c r="C70" s="301">
        <f t="shared" si="8"/>
        <v>0</v>
      </c>
      <c r="D70" s="301">
        <f t="shared" si="8"/>
        <v>0</v>
      </c>
      <c r="E70" s="301">
        <f t="shared" si="8"/>
        <v>0</v>
      </c>
      <c r="F70" s="301">
        <f t="shared" si="8"/>
        <v>0</v>
      </c>
      <c r="G70" s="301">
        <f t="shared" si="8"/>
        <v>0</v>
      </c>
      <c r="H70" s="301">
        <f t="shared" si="8"/>
        <v>0</v>
      </c>
      <c r="I70" s="301">
        <f t="shared" si="8"/>
        <v>0</v>
      </c>
      <c r="J70" s="301">
        <f t="shared" si="8"/>
        <v>0</v>
      </c>
      <c r="K70" s="301">
        <f t="shared" si="8"/>
        <v>0</v>
      </c>
      <c r="L70" s="301">
        <f t="shared" si="8"/>
        <v>0</v>
      </c>
      <c r="M70" s="301">
        <f t="shared" si="8"/>
        <v>0</v>
      </c>
      <c r="N70" s="301">
        <f t="shared" si="8"/>
        <v>0</v>
      </c>
      <c r="O70" s="301">
        <f t="shared" si="8"/>
        <v>0</v>
      </c>
      <c r="P70" s="301">
        <f t="shared" si="8"/>
        <v>0</v>
      </c>
      <c r="Q70" s="301">
        <f t="shared" si="8"/>
        <v>0</v>
      </c>
      <c r="R70" s="301">
        <f t="shared" si="8"/>
        <v>0</v>
      </c>
      <c r="S70" s="301">
        <f t="shared" si="8"/>
        <v>0</v>
      </c>
      <c r="T70" s="301">
        <f t="shared" si="8"/>
        <v>0.6985065564813574</v>
      </c>
      <c r="U70" s="301">
        <f t="shared" si="8"/>
        <v>0.69852393727418949</v>
      </c>
      <c r="V70" s="301">
        <f t="shared" si="8"/>
        <v>0.69863013698630161</v>
      </c>
      <c r="W70" s="301">
        <f t="shared" si="8"/>
        <v>0.69863013698630139</v>
      </c>
      <c r="X70" s="301">
        <f t="shared" si="8"/>
        <v>0.69858634563634203</v>
      </c>
      <c r="Y70" s="301">
        <f t="shared" si="8"/>
        <v>0.69863013698630116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</v>
      </c>
      <c r="C72" s="301">
        <f t="shared" si="10"/>
        <v>0</v>
      </c>
      <c r="D72" s="301">
        <f t="shared" si="10"/>
        <v>0</v>
      </c>
      <c r="E72" s="301">
        <f t="shared" si="10"/>
        <v>0</v>
      </c>
      <c r="F72" s="301">
        <f t="shared" si="10"/>
        <v>0</v>
      </c>
      <c r="G72" s="301">
        <f t="shared" si="10"/>
        <v>0</v>
      </c>
      <c r="H72" s="301">
        <f t="shared" si="10"/>
        <v>0</v>
      </c>
      <c r="I72" s="301">
        <f t="shared" si="10"/>
        <v>0</v>
      </c>
      <c r="J72" s="301">
        <f t="shared" si="10"/>
        <v>0</v>
      </c>
      <c r="K72" s="301">
        <f t="shared" si="10"/>
        <v>0</v>
      </c>
      <c r="L72" s="301">
        <f t="shared" si="10"/>
        <v>0</v>
      </c>
      <c r="M72" s="301">
        <f t="shared" si="10"/>
        <v>0</v>
      </c>
      <c r="N72" s="301">
        <f t="shared" si="10"/>
        <v>0</v>
      </c>
      <c r="O72" s="301">
        <f t="shared" si="10"/>
        <v>0</v>
      </c>
      <c r="P72" s="301">
        <f t="shared" si="10"/>
        <v>0</v>
      </c>
      <c r="Q72" s="301">
        <f t="shared" si="10"/>
        <v>0</v>
      </c>
      <c r="R72" s="301">
        <f t="shared" si="10"/>
        <v>0</v>
      </c>
      <c r="S72" s="301">
        <f t="shared" si="10"/>
        <v>0</v>
      </c>
      <c r="T72" s="301">
        <f t="shared" si="10"/>
        <v>0.2191393118372886</v>
      </c>
      <c r="U72" s="301">
        <f t="shared" si="10"/>
        <v>0.21914476463503987</v>
      </c>
      <c r="V72" s="301">
        <f t="shared" si="10"/>
        <v>0.21917808219178087</v>
      </c>
      <c r="W72" s="301">
        <f t="shared" si="10"/>
        <v>0.21917808219178078</v>
      </c>
      <c r="X72" s="301">
        <f t="shared" si="10"/>
        <v>0.21916434372904861</v>
      </c>
      <c r="Y72" s="301">
        <f t="shared" si="10"/>
        <v>0.21917808219178095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</v>
      </c>
      <c r="C73" s="302">
        <f t="shared" si="11"/>
        <v>0</v>
      </c>
      <c r="D73" s="302">
        <f t="shared" si="11"/>
        <v>0</v>
      </c>
      <c r="E73" s="302">
        <f t="shared" si="11"/>
        <v>0</v>
      </c>
      <c r="F73" s="302">
        <f t="shared" si="11"/>
        <v>0</v>
      </c>
      <c r="G73" s="302">
        <f t="shared" si="11"/>
        <v>0</v>
      </c>
      <c r="H73" s="302">
        <f t="shared" si="11"/>
        <v>0</v>
      </c>
      <c r="I73" s="302">
        <f t="shared" si="11"/>
        <v>0</v>
      </c>
      <c r="J73" s="302">
        <f t="shared" si="11"/>
        <v>0</v>
      </c>
      <c r="K73" s="302">
        <f t="shared" si="11"/>
        <v>0</v>
      </c>
      <c r="L73" s="302">
        <f t="shared" si="11"/>
        <v>0</v>
      </c>
      <c r="M73" s="302">
        <f t="shared" si="11"/>
        <v>0</v>
      </c>
      <c r="N73" s="302">
        <f t="shared" si="11"/>
        <v>0</v>
      </c>
      <c r="O73" s="302">
        <f t="shared" si="11"/>
        <v>0</v>
      </c>
      <c r="P73" s="302">
        <f t="shared" si="11"/>
        <v>0</v>
      </c>
      <c r="Q73" s="302">
        <f t="shared" si="11"/>
        <v>0</v>
      </c>
      <c r="R73" s="302">
        <f t="shared" si="11"/>
        <v>0</v>
      </c>
      <c r="S73" s="302">
        <f t="shared" si="11"/>
        <v>0</v>
      </c>
      <c r="T73" s="302">
        <f t="shared" si="11"/>
        <v>0.13148358710237315</v>
      </c>
      <c r="U73" s="302">
        <f t="shared" si="11"/>
        <v>0.13148685878102392</v>
      </c>
      <c r="V73" s="302">
        <f t="shared" si="11"/>
        <v>0.13150684931506854</v>
      </c>
      <c r="W73" s="302">
        <f t="shared" si="11"/>
        <v>0.13150684931506845</v>
      </c>
      <c r="X73" s="302">
        <f t="shared" si="11"/>
        <v>0.13149860623742912</v>
      </c>
      <c r="Y73" s="302">
        <f t="shared" si="11"/>
        <v>0.13150684931506854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0</v>
      </c>
      <c r="C74" s="302">
        <f t="shared" si="12"/>
        <v>0</v>
      </c>
      <c r="D74" s="302">
        <f t="shared" si="12"/>
        <v>0</v>
      </c>
      <c r="E74" s="302">
        <f t="shared" si="12"/>
        <v>0</v>
      </c>
      <c r="F74" s="302">
        <f t="shared" si="12"/>
        <v>0</v>
      </c>
      <c r="G74" s="302">
        <f t="shared" si="12"/>
        <v>0</v>
      </c>
      <c r="H74" s="302">
        <f t="shared" si="12"/>
        <v>0</v>
      </c>
      <c r="I74" s="302">
        <f t="shared" si="12"/>
        <v>0</v>
      </c>
      <c r="J74" s="302">
        <f t="shared" si="12"/>
        <v>0</v>
      </c>
      <c r="K74" s="302">
        <f t="shared" si="12"/>
        <v>0</v>
      </c>
      <c r="L74" s="302">
        <f t="shared" si="12"/>
        <v>0</v>
      </c>
      <c r="M74" s="302">
        <f t="shared" si="12"/>
        <v>0</v>
      </c>
      <c r="N74" s="302">
        <f t="shared" si="12"/>
        <v>0</v>
      </c>
      <c r="O74" s="302">
        <f t="shared" si="12"/>
        <v>0</v>
      </c>
      <c r="P74" s="302">
        <f t="shared" si="12"/>
        <v>0</v>
      </c>
      <c r="Q74" s="302">
        <f t="shared" si="12"/>
        <v>0</v>
      </c>
      <c r="R74" s="302">
        <f t="shared" si="12"/>
        <v>0</v>
      </c>
      <c r="S74" s="302">
        <f t="shared" si="12"/>
        <v>0</v>
      </c>
      <c r="T74" s="302">
        <f t="shared" si="12"/>
        <v>8.7655724734915466E-2</v>
      </c>
      <c r="U74" s="302">
        <f t="shared" si="12"/>
        <v>8.7657905854015949E-2</v>
      </c>
      <c r="V74" s="302">
        <f t="shared" si="12"/>
        <v>8.7671232876712329E-2</v>
      </c>
      <c r="W74" s="302">
        <f t="shared" si="12"/>
        <v>8.7671232876712316E-2</v>
      </c>
      <c r="X74" s="302">
        <f t="shared" si="12"/>
        <v>8.7665737491619461E-2</v>
      </c>
      <c r="Y74" s="302">
        <f t="shared" si="12"/>
        <v>8.7671232876712385E-2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</v>
      </c>
      <c r="C81" s="322">
        <f>IF(C$5=0,0,C$5/TEL_fec!C$5)</f>
        <v>0</v>
      </c>
      <c r="D81" s="322">
        <f>IF(D$5=0,0,D$5/TEL_fec!D$5)</f>
        <v>0</v>
      </c>
      <c r="E81" s="322">
        <f>IF(E$5=0,0,E$5/TEL_fec!E$5)</f>
        <v>0</v>
      </c>
      <c r="F81" s="322">
        <f>IF(F$5=0,0,F$5/TEL_fec!F$5)</f>
        <v>0</v>
      </c>
      <c r="G81" s="322">
        <f>IF(G$5=0,0,G$5/TEL_fec!G$5)</f>
        <v>0</v>
      </c>
      <c r="H81" s="322">
        <f>IF(H$5=0,0,H$5/TEL_fec!H$5)</f>
        <v>0</v>
      </c>
      <c r="I81" s="322">
        <f>IF(I$5=0,0,I$5/TEL_fec!I$5)</f>
        <v>0</v>
      </c>
      <c r="J81" s="322">
        <f>IF(J$5=0,0,J$5/TEL_fec!J$5)</f>
        <v>0</v>
      </c>
      <c r="K81" s="322">
        <f>IF(K$5=0,0,K$5/TEL_fec!K$5)</f>
        <v>0</v>
      </c>
      <c r="L81" s="322">
        <f>IF(L$5=0,0,L$5/TEL_fec!L$5)</f>
        <v>0</v>
      </c>
      <c r="M81" s="322">
        <f>IF(M$5=0,0,M$5/TEL_fec!M$5)</f>
        <v>0</v>
      </c>
      <c r="N81" s="322">
        <f>IF(N$5=0,0,N$5/TEL_fec!N$5)</f>
        <v>0</v>
      </c>
      <c r="O81" s="322">
        <f>IF(O$5=0,0,O$5/TEL_fec!O$5)</f>
        <v>0</v>
      </c>
      <c r="P81" s="322">
        <f>IF(P$5=0,0,P$5/TEL_fec!P$5)</f>
        <v>0</v>
      </c>
      <c r="Q81" s="322">
        <f>IF(Q$5=0,0,Q$5/TEL_fec!Q$5)</f>
        <v>0</v>
      </c>
      <c r="R81" s="322">
        <f>IF(R$5=0,0,R$5/TEL_fec!R$5)</f>
        <v>0</v>
      </c>
      <c r="S81" s="322">
        <f>IF(S$5=0,0,S$5/TEL_fec!S$5)</f>
        <v>0</v>
      </c>
      <c r="T81" s="322">
        <f>IF(T$5=0,0,T$5/TEL_fec!T$5)</f>
        <v>0.75228040177631728</v>
      </c>
      <c r="U81" s="322">
        <f>IF(U$5=0,0,U$5/TEL_fec!U$5)</f>
        <v>0.85632285475813052</v>
      </c>
      <c r="V81" s="322">
        <f>IF(V$5=0,0,V$5/TEL_fec!V$5)</f>
        <v>0.76508580466862253</v>
      </c>
      <c r="W81" s="322">
        <f>IF(W$5=0,0,W$5/TEL_fec!W$5)</f>
        <v>0.66418465530656601</v>
      </c>
      <c r="X81" s="322">
        <f>IF(X$5=0,0,X$5/TEL_fec!X$5)</f>
        <v>0.7771579083304524</v>
      </c>
      <c r="Y81" s="322">
        <f>IF(Y$5=0,0,Y$5/TEL_fec!Y$5)</f>
        <v>0.9351997256779776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0</v>
      </c>
      <c r="C86" s="336">
        <f>IF(C$10=0,0,C$10/TEL_fec!C$10)</f>
        <v>0</v>
      </c>
      <c r="D86" s="336">
        <f>IF(D$10=0,0,D$10/TEL_fec!D$10)</f>
        <v>0</v>
      </c>
      <c r="E86" s="336">
        <f>IF(E$10=0,0,E$10/TEL_fec!E$10)</f>
        <v>0</v>
      </c>
      <c r="F86" s="336">
        <f>IF(F$10=0,0,F$10/TEL_fec!F$10)</f>
        <v>0</v>
      </c>
      <c r="G86" s="336">
        <f>IF(G$10=0,0,G$10/TEL_fec!G$10)</f>
        <v>0</v>
      </c>
      <c r="H86" s="336">
        <f>IF(H$10=0,0,H$10/TEL_fec!H$10)</f>
        <v>0</v>
      </c>
      <c r="I86" s="336">
        <f>IF(I$10=0,0,I$10/TEL_fec!I$10)</f>
        <v>0</v>
      </c>
      <c r="J86" s="336">
        <f>IF(J$10=0,0,J$10/TEL_fec!J$10)</f>
        <v>0</v>
      </c>
      <c r="K86" s="336">
        <f>IF(K$10=0,0,K$10/TEL_fec!K$10)</f>
        <v>0</v>
      </c>
      <c r="L86" s="336">
        <f>IF(L$10=0,0,L$10/TEL_fec!L$10)</f>
        <v>0</v>
      </c>
      <c r="M86" s="336">
        <f>IF(M$10=0,0,M$10/TEL_fec!M$10)</f>
        <v>0</v>
      </c>
      <c r="N86" s="336">
        <f>IF(N$10=0,0,N$10/TEL_fec!N$10)</f>
        <v>0</v>
      </c>
      <c r="O86" s="336">
        <f>IF(O$10=0,0,O$10/TEL_fec!O$10)</f>
        <v>0</v>
      </c>
      <c r="P86" s="336">
        <f>IF(P$10=0,0,P$10/TEL_fec!P$10)</f>
        <v>0</v>
      </c>
      <c r="Q86" s="336">
        <f>IF(Q$10=0,0,Q$10/TEL_fec!Q$10)</f>
        <v>0</v>
      </c>
      <c r="R86" s="336">
        <f>IF(R$10=0,0,R$10/TEL_fec!R$10)</f>
        <v>0</v>
      </c>
      <c r="S86" s="336">
        <f>IF(S$10=0,0,S$10/TEL_fec!S$10)</f>
        <v>0</v>
      </c>
      <c r="T86" s="336">
        <f>IF(T$10=0,0,T$10/TEL_fec!T$10)</f>
        <v>1.5323036055013737E-3</v>
      </c>
      <c r="U86" s="336">
        <f>IF(U$10=0,0,U$10/TEL_fec!U$10)</f>
        <v>1.5797296869217547E-3</v>
      </c>
      <c r="V86" s="336">
        <f>IF(V$10=0,0,V$10/TEL_fec!V$10)</f>
        <v>0</v>
      </c>
      <c r="W86" s="336">
        <f>IF(W$10=0,0,W$10/TEL_fec!W$10)</f>
        <v>0</v>
      </c>
      <c r="X86" s="336">
        <f>IF(X$10=0,0,X$10/TEL_fec!X$10)</f>
        <v>5.7057081021690762E-4</v>
      </c>
      <c r="Y86" s="336">
        <f>IF(Y$10=0,0,Y$10/TEL_fec!Y$10)</f>
        <v>0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</v>
      </c>
      <c r="C87" s="349">
        <f>IF(C$16=0,0,C$16/TEL_fec!C$16)</f>
        <v>0</v>
      </c>
      <c r="D87" s="349">
        <f>IF(D$16=0,0,D$16/TEL_fec!D$16)</f>
        <v>0</v>
      </c>
      <c r="E87" s="349">
        <f>IF(E$16=0,0,E$16/TEL_fec!E$16)</f>
        <v>0</v>
      </c>
      <c r="F87" s="349">
        <f>IF(F$16=0,0,F$16/TEL_fec!F$16)</f>
        <v>0</v>
      </c>
      <c r="G87" s="349">
        <f>IF(G$16=0,0,G$16/TEL_fec!G$16)</f>
        <v>0</v>
      </c>
      <c r="H87" s="349">
        <f>IF(H$16=0,0,H$16/TEL_fec!H$16)</f>
        <v>0</v>
      </c>
      <c r="I87" s="349">
        <f>IF(I$16=0,0,I$16/TEL_fec!I$16)</f>
        <v>0</v>
      </c>
      <c r="J87" s="349">
        <f>IF(J$16=0,0,J$16/TEL_fec!J$16)</f>
        <v>0</v>
      </c>
      <c r="K87" s="349">
        <f>IF(K$16=0,0,K$16/TEL_fec!K$16)</f>
        <v>0</v>
      </c>
      <c r="L87" s="349">
        <f>IF(L$16=0,0,L$16/TEL_fec!L$16)</f>
        <v>0</v>
      </c>
      <c r="M87" s="349">
        <f>IF(M$16=0,0,M$16/TEL_fec!M$16)</f>
        <v>0</v>
      </c>
      <c r="N87" s="349">
        <f>IF(N$16=0,0,N$16/TEL_fec!N$16)</f>
        <v>0</v>
      </c>
      <c r="O87" s="349">
        <f>IF(O$16=0,0,O$16/TEL_fec!O$16)</f>
        <v>0</v>
      </c>
      <c r="P87" s="349">
        <f>IF(P$16=0,0,P$16/TEL_fec!P$16)</f>
        <v>0</v>
      </c>
      <c r="Q87" s="349">
        <f>IF(Q$16=0,0,Q$16/TEL_fec!Q$16)</f>
        <v>0</v>
      </c>
      <c r="R87" s="349">
        <f>IF(R$16=0,0,R$16/TEL_fec!R$16)</f>
        <v>0</v>
      </c>
      <c r="S87" s="349">
        <f>IF(S$16=0,0,S$16/TEL_fec!S$16)</f>
        <v>0</v>
      </c>
      <c r="T87" s="349">
        <f>IF(T$16=0,0,T$16/TEL_fec!T$16)</f>
        <v>2.7433315685696313</v>
      </c>
      <c r="U87" s="349">
        <f>IF(U$16=0,0,U$16/TEL_fec!U$16)</f>
        <v>2.7494306875453973</v>
      </c>
      <c r="V87" s="349">
        <f>IF(V$16=0,0,V$16/TEL_fec!V$16)</f>
        <v>2.6444431411385612</v>
      </c>
      <c r="W87" s="349">
        <f>IF(W$16=0,0,W$16/TEL_fec!W$16)</f>
        <v>2.6443837586568733</v>
      </c>
      <c r="X87" s="349">
        <f>IF(X$16=0,0,X$16/TEL_fec!X$16)</f>
        <v>2.7116132337700285</v>
      </c>
      <c r="Y87" s="349">
        <f>IF(Y$16=0,0,Y$16/TEL_fec!Y$16)</f>
        <v>2.707699068347563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</v>
      </c>
      <c r="C88" s="349">
        <f>IF(C$27=0,0,C$27/TEL_fec!C$27)</f>
        <v>0</v>
      </c>
      <c r="D88" s="349">
        <f>IF(D$27=0,0,D$27/TEL_fec!D$27)</f>
        <v>0</v>
      </c>
      <c r="E88" s="349">
        <f>IF(E$27=0,0,E$27/TEL_fec!E$27)</f>
        <v>0</v>
      </c>
      <c r="F88" s="349">
        <f>IF(F$27=0,0,F$27/TEL_fec!F$27)</f>
        <v>0</v>
      </c>
      <c r="G88" s="349">
        <f>IF(G$27=0,0,G$27/TEL_fec!G$27)</f>
        <v>0</v>
      </c>
      <c r="H88" s="349">
        <f>IF(H$27=0,0,H$27/TEL_fec!H$27)</f>
        <v>0</v>
      </c>
      <c r="I88" s="349">
        <f>IF(I$27=0,0,I$27/TEL_fec!I$27)</f>
        <v>0</v>
      </c>
      <c r="J88" s="349">
        <f>IF(J$27=0,0,J$27/TEL_fec!J$27)</f>
        <v>0</v>
      </c>
      <c r="K88" s="349">
        <f>IF(K$27=0,0,K$27/TEL_fec!K$27)</f>
        <v>0</v>
      </c>
      <c r="L88" s="349">
        <f>IF(L$27=0,0,L$27/TEL_fec!L$27)</f>
        <v>0</v>
      </c>
      <c r="M88" s="349">
        <f>IF(M$27=0,0,M$27/TEL_fec!M$27)</f>
        <v>0</v>
      </c>
      <c r="N88" s="349">
        <f>IF(N$27=0,0,N$27/TEL_fec!N$27)</f>
        <v>0</v>
      </c>
      <c r="O88" s="349">
        <f>IF(O$27=0,0,O$27/TEL_fec!O$27)</f>
        <v>0</v>
      </c>
      <c r="P88" s="349">
        <f>IF(P$27=0,0,P$27/TEL_fec!P$27)</f>
        <v>0</v>
      </c>
      <c r="Q88" s="349">
        <f>IF(Q$27=0,0,Q$27/TEL_fec!Q$27)</f>
        <v>0</v>
      </c>
      <c r="R88" s="349">
        <f>IF(R$27=0,0,R$27/TEL_fec!R$27)</f>
        <v>0</v>
      </c>
      <c r="S88" s="349">
        <f>IF(S$27=0,0,S$27/TEL_fec!S$27)</f>
        <v>0</v>
      </c>
      <c r="T88" s="349">
        <f>IF(T$27=0,0,T$27/TEL_fec!T$27)</f>
        <v>2.74333156856963</v>
      </c>
      <c r="U88" s="349">
        <f>IF(U$27=0,0,U$27/TEL_fec!U$27)</f>
        <v>2.7494306875453969</v>
      </c>
      <c r="V88" s="349">
        <f>IF(V$27=0,0,V$27/TEL_fec!V$27)</f>
        <v>2.6444431411385612</v>
      </c>
      <c r="W88" s="349">
        <f>IF(W$27=0,0,W$27/TEL_fec!W$27)</f>
        <v>2.6443837586568737</v>
      </c>
      <c r="X88" s="349">
        <f>IF(X$27=0,0,X$27/TEL_fec!X$27)</f>
        <v>2.7116132337700281</v>
      </c>
      <c r="Y88" s="349">
        <f>IF(Y$27=0,0,Y$27/TEL_fec!Y$27)</f>
        <v>2.7076990683475621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</v>
      </c>
      <c r="C90" s="349">
        <f>IF(C$39=0,0,C$39/TEL_fec!C$39)</f>
        <v>0</v>
      </c>
      <c r="D90" s="349">
        <f>IF(D$39=0,0,D$39/TEL_fec!D$39)</f>
        <v>0</v>
      </c>
      <c r="E90" s="349">
        <f>IF(E$39=0,0,E$39/TEL_fec!E$39)</f>
        <v>0</v>
      </c>
      <c r="F90" s="349">
        <f>IF(F$39=0,0,F$39/TEL_fec!F$39)</f>
        <v>0</v>
      </c>
      <c r="G90" s="349">
        <f>IF(G$39=0,0,G$39/TEL_fec!G$39)</f>
        <v>0</v>
      </c>
      <c r="H90" s="349">
        <f>IF(H$39=0,0,H$39/TEL_fec!H$39)</f>
        <v>0</v>
      </c>
      <c r="I90" s="349">
        <f>IF(I$39=0,0,I$39/TEL_fec!I$39)</f>
        <v>0</v>
      </c>
      <c r="J90" s="349">
        <f>IF(J$39=0,0,J$39/TEL_fec!J$39)</f>
        <v>0</v>
      </c>
      <c r="K90" s="349">
        <f>IF(K$39=0,0,K$39/TEL_fec!K$39)</f>
        <v>0</v>
      </c>
      <c r="L90" s="349">
        <f>IF(L$39=0,0,L$39/TEL_fec!L$39)</f>
        <v>0</v>
      </c>
      <c r="M90" s="349">
        <f>IF(M$39=0,0,M$39/TEL_fec!M$39)</f>
        <v>0</v>
      </c>
      <c r="N90" s="349">
        <f>IF(N$39=0,0,N$39/TEL_fec!N$39)</f>
        <v>0</v>
      </c>
      <c r="O90" s="349">
        <f>IF(O$39=0,0,O$39/TEL_fec!O$39)</f>
        <v>0</v>
      </c>
      <c r="P90" s="349">
        <f>IF(P$39=0,0,P$39/TEL_fec!P$39)</f>
        <v>0</v>
      </c>
      <c r="Q90" s="349">
        <f>IF(Q$39=0,0,Q$39/TEL_fec!Q$39)</f>
        <v>0</v>
      </c>
      <c r="R90" s="349">
        <f>IF(R$39=0,0,R$39/TEL_fec!R$39)</f>
        <v>0</v>
      </c>
      <c r="S90" s="349">
        <f>IF(S$39=0,0,S$39/TEL_fec!S$39)</f>
        <v>0</v>
      </c>
      <c r="T90" s="349">
        <f>IF(T$39=0,0,T$39/TEL_fec!T$39)</f>
        <v>0.51791108367930017</v>
      </c>
      <c r="U90" s="349">
        <f>IF(U$39=0,0,U$39/TEL_fec!U$39)</f>
        <v>0.59913514009570012</v>
      </c>
      <c r="V90" s="349">
        <f>IF(V$39=0,0,V$39/TEL_fec!V$39)</f>
        <v>0.53028399366803658</v>
      </c>
      <c r="W90" s="349">
        <f>IF(W$39=0,0,W$39/TEL_fec!W$39)</f>
        <v>0.45288787951222914</v>
      </c>
      <c r="X90" s="349">
        <f>IF(X$39=0,0,X$39/TEL_fec!X$39)</f>
        <v>0.53797704661135437</v>
      </c>
      <c r="Y90" s="349">
        <f>IF(Y$39=0,0,Y$39/TEL_fec!Y$39)</f>
        <v>0.66427378285870498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MT: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0</v>
      </c>
      <c r="C3" s="203">
        <v>0</v>
      </c>
      <c r="D3" s="203">
        <v>0</v>
      </c>
      <c r="E3" s="203">
        <v>0</v>
      </c>
      <c r="F3" s="203">
        <v>0</v>
      </c>
      <c r="G3" s="203">
        <v>0</v>
      </c>
      <c r="H3" s="203">
        <v>0</v>
      </c>
      <c r="I3" s="203">
        <v>0</v>
      </c>
      <c r="J3" s="203">
        <v>0</v>
      </c>
      <c r="K3" s="203">
        <v>0</v>
      </c>
      <c r="L3" s="203">
        <v>0</v>
      </c>
      <c r="M3" s="203">
        <v>0</v>
      </c>
      <c r="N3" s="203">
        <v>0</v>
      </c>
      <c r="O3" s="203">
        <v>0</v>
      </c>
      <c r="P3" s="203">
        <v>0</v>
      </c>
      <c r="Q3" s="203">
        <v>0</v>
      </c>
      <c r="R3" s="203">
        <v>0</v>
      </c>
      <c r="S3" s="203">
        <v>0</v>
      </c>
      <c r="T3" s="203">
        <v>0</v>
      </c>
      <c r="U3" s="203">
        <v>0</v>
      </c>
      <c r="V3" s="203">
        <v>0</v>
      </c>
      <c r="W3" s="203">
        <v>0</v>
      </c>
      <c r="X3" s="203">
        <v>0</v>
      </c>
      <c r="Y3" s="203">
        <v>0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0</v>
      </c>
      <c r="C5" s="203">
        <v>0</v>
      </c>
      <c r="D5" s="203">
        <v>0</v>
      </c>
      <c r="E5" s="203">
        <v>0</v>
      </c>
      <c r="F5" s="203">
        <v>0</v>
      </c>
      <c r="G5" s="203">
        <v>0</v>
      </c>
      <c r="H5" s="203">
        <v>0</v>
      </c>
      <c r="I5" s="203">
        <v>0</v>
      </c>
      <c r="J5" s="203">
        <v>0</v>
      </c>
      <c r="K5" s="203">
        <v>0</v>
      </c>
      <c r="L5" s="203">
        <v>0</v>
      </c>
      <c r="M5" s="203">
        <v>0</v>
      </c>
      <c r="N5" s="203">
        <v>0</v>
      </c>
      <c r="O5" s="203">
        <v>0</v>
      </c>
      <c r="P5" s="203">
        <v>0</v>
      </c>
      <c r="Q5" s="203">
        <v>0</v>
      </c>
      <c r="R5" s="203">
        <v>0</v>
      </c>
      <c r="S5" s="203">
        <v>0</v>
      </c>
      <c r="T5" s="203">
        <v>0</v>
      </c>
      <c r="U5" s="203">
        <v>0</v>
      </c>
      <c r="V5" s="203">
        <v>0</v>
      </c>
      <c r="W5" s="203">
        <v>0</v>
      </c>
      <c r="X5" s="203">
        <v>0</v>
      </c>
      <c r="Y5" s="203">
        <v>0</v>
      </c>
      <c r="DA5" s="112" t="s">
        <v>2868</v>
      </c>
    </row>
    <row r="6" spans="1:105" ht="12" customHeight="1" x14ac:dyDescent="0.25">
      <c r="A6" s="154" t="s">
        <v>2112</v>
      </c>
      <c r="B6" s="338">
        <v>0</v>
      </c>
      <c r="C6" s="338">
        <v>0</v>
      </c>
      <c r="D6" s="338">
        <v>0</v>
      </c>
      <c r="E6" s="338">
        <v>0</v>
      </c>
      <c r="F6" s="338">
        <v>0</v>
      </c>
      <c r="G6" s="338">
        <v>0</v>
      </c>
      <c r="H6" s="338">
        <v>0</v>
      </c>
      <c r="I6" s="338">
        <v>0</v>
      </c>
      <c r="J6" s="338">
        <v>0</v>
      </c>
      <c r="K6" s="338">
        <v>0</v>
      </c>
      <c r="L6" s="338">
        <v>0</v>
      </c>
      <c r="M6" s="338">
        <v>0</v>
      </c>
      <c r="N6" s="338">
        <v>0</v>
      </c>
      <c r="O6" s="338">
        <v>0</v>
      </c>
      <c r="P6" s="338">
        <v>0</v>
      </c>
      <c r="Q6" s="338">
        <v>0</v>
      </c>
      <c r="R6" s="338">
        <v>0</v>
      </c>
      <c r="S6" s="338">
        <v>0</v>
      </c>
      <c r="T6" s="338">
        <v>0</v>
      </c>
      <c r="U6" s="338">
        <v>0</v>
      </c>
      <c r="V6" s="338">
        <v>0</v>
      </c>
      <c r="W6" s="338">
        <v>0</v>
      </c>
      <c r="X6" s="338">
        <v>0</v>
      </c>
      <c r="Y6" s="338">
        <v>0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0</v>
      </c>
      <c r="D8" s="342">
        <f t="shared" si="0"/>
        <v>0</v>
      </c>
      <c r="E8" s="342">
        <f t="shared" si="0"/>
        <v>0</v>
      </c>
      <c r="F8" s="342">
        <f t="shared" si="0"/>
        <v>0</v>
      </c>
      <c r="G8" s="342">
        <f t="shared" si="0"/>
        <v>0</v>
      </c>
      <c r="H8" s="342">
        <f t="shared" si="0"/>
        <v>0</v>
      </c>
      <c r="I8" s="342">
        <f t="shared" si="0"/>
        <v>0</v>
      </c>
      <c r="J8" s="342">
        <f t="shared" si="0"/>
        <v>0</v>
      </c>
      <c r="K8" s="342">
        <f t="shared" si="0"/>
        <v>0</v>
      </c>
      <c r="L8" s="342">
        <f t="shared" si="0"/>
        <v>0</v>
      </c>
      <c r="M8" s="342">
        <f t="shared" si="0"/>
        <v>0</v>
      </c>
      <c r="N8" s="342">
        <f t="shared" si="0"/>
        <v>0</v>
      </c>
      <c r="O8" s="342">
        <f t="shared" si="0"/>
        <v>0</v>
      </c>
      <c r="P8" s="342">
        <f t="shared" si="0"/>
        <v>0</v>
      </c>
      <c r="Q8" s="342">
        <f t="shared" si="0"/>
        <v>0</v>
      </c>
      <c r="R8" s="342">
        <f t="shared" si="0"/>
        <v>0</v>
      </c>
      <c r="S8" s="342">
        <f t="shared" si="0"/>
        <v>0</v>
      </c>
      <c r="T8" s="342">
        <f t="shared" si="0"/>
        <v>0</v>
      </c>
      <c r="U8" s="342">
        <f t="shared" si="0"/>
        <v>0</v>
      </c>
      <c r="V8" s="342">
        <f t="shared" si="0"/>
        <v>0</v>
      </c>
      <c r="W8" s="342">
        <f t="shared" si="0"/>
        <v>0</v>
      </c>
      <c r="X8" s="342">
        <f t="shared" si="0"/>
        <v>0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0</v>
      </c>
      <c r="C9" s="343">
        <f t="shared" si="1"/>
        <v>0</v>
      </c>
      <c r="D9" s="343">
        <f t="shared" si="1"/>
        <v>0</v>
      </c>
      <c r="E9" s="343">
        <f t="shared" si="1"/>
        <v>0</v>
      </c>
      <c r="F9" s="343">
        <f t="shared" si="1"/>
        <v>0</v>
      </c>
      <c r="G9" s="343">
        <f t="shared" si="1"/>
        <v>0</v>
      </c>
      <c r="H9" s="343">
        <f t="shared" si="1"/>
        <v>0</v>
      </c>
      <c r="I9" s="343">
        <f t="shared" si="1"/>
        <v>0</v>
      </c>
      <c r="J9" s="343">
        <f t="shared" si="1"/>
        <v>0</v>
      </c>
      <c r="K9" s="343">
        <f t="shared" si="1"/>
        <v>0</v>
      </c>
      <c r="L9" s="343">
        <f t="shared" si="1"/>
        <v>0</v>
      </c>
      <c r="M9" s="343">
        <f t="shared" si="1"/>
        <v>0</v>
      </c>
      <c r="N9" s="343">
        <f t="shared" si="1"/>
        <v>0</v>
      </c>
      <c r="O9" s="343">
        <f t="shared" si="1"/>
        <v>0</v>
      </c>
      <c r="P9" s="343">
        <f t="shared" si="1"/>
        <v>0</v>
      </c>
      <c r="Q9" s="343">
        <f t="shared" si="1"/>
        <v>0</v>
      </c>
      <c r="R9" s="343">
        <f t="shared" si="1"/>
        <v>0</v>
      </c>
      <c r="S9" s="343">
        <f t="shared" si="1"/>
        <v>0</v>
      </c>
      <c r="T9" s="343">
        <f t="shared" si="1"/>
        <v>0</v>
      </c>
      <c r="U9" s="343">
        <f t="shared" si="1"/>
        <v>0</v>
      </c>
      <c r="V9" s="343">
        <f t="shared" si="1"/>
        <v>0</v>
      </c>
      <c r="W9" s="343">
        <f t="shared" si="1"/>
        <v>0</v>
      </c>
      <c r="X9" s="343">
        <f t="shared" si="1"/>
        <v>0</v>
      </c>
      <c r="Y9" s="343">
        <f t="shared" si="1"/>
        <v>0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0</v>
      </c>
      <c r="C12" s="210">
        <v>0</v>
      </c>
      <c r="D12" s="210">
        <v>0</v>
      </c>
      <c r="E12" s="210">
        <v>0</v>
      </c>
      <c r="F12" s="210">
        <v>0</v>
      </c>
      <c r="G12" s="210">
        <v>0</v>
      </c>
      <c r="H12" s="210">
        <v>0</v>
      </c>
      <c r="I12" s="210">
        <v>0</v>
      </c>
      <c r="J12" s="210">
        <v>0</v>
      </c>
      <c r="K12" s="210">
        <v>0</v>
      </c>
      <c r="L12" s="210">
        <v>0</v>
      </c>
      <c r="M12" s="210">
        <v>0</v>
      </c>
      <c r="N12" s="210">
        <v>0</v>
      </c>
      <c r="O12" s="210">
        <v>0</v>
      </c>
      <c r="P12" s="210">
        <v>0</v>
      </c>
      <c r="Q12" s="210">
        <v>0</v>
      </c>
      <c r="R12" s="210">
        <v>0</v>
      </c>
      <c r="S12" s="210">
        <v>0</v>
      </c>
      <c r="T12" s="210">
        <v>0</v>
      </c>
      <c r="U12" s="210">
        <v>0</v>
      </c>
      <c r="V12" s="210">
        <v>0</v>
      </c>
      <c r="W12" s="210">
        <v>0</v>
      </c>
      <c r="X12" s="210">
        <v>0</v>
      </c>
      <c r="Y12" s="210">
        <v>0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0</v>
      </c>
      <c r="U14" s="204">
        <f t="shared" si="2"/>
        <v>0</v>
      </c>
      <c r="V14" s="204">
        <f t="shared" si="2"/>
        <v>0</v>
      </c>
      <c r="W14" s="204">
        <f t="shared" si="2"/>
        <v>0</v>
      </c>
      <c r="X14" s="204">
        <f t="shared" si="2"/>
        <v>0</v>
      </c>
      <c r="Y14" s="204">
        <f t="shared" si="2"/>
        <v>0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2874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  <c r="Y17" s="204">
        <v>0</v>
      </c>
      <c r="DA17" s="71" t="s">
        <v>2875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0</v>
      </c>
      <c r="W23" s="204">
        <f t="shared" si="4"/>
        <v>0</v>
      </c>
      <c r="X23" s="204">
        <f t="shared" si="4"/>
        <v>0</v>
      </c>
      <c r="Y23" s="204">
        <f t="shared" si="4"/>
        <v>0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2886</v>
      </c>
    </row>
    <row r="31" spans="1:105" ht="12" customHeight="1" x14ac:dyDescent="0.25">
      <c r="A31" s="21" t="s">
        <v>40</v>
      </c>
      <c r="B31" s="207">
        <v>0</v>
      </c>
      <c r="C31" s="207">
        <v>0</v>
      </c>
      <c r="D31" s="207">
        <v>0</v>
      </c>
      <c r="E31" s="207">
        <v>0</v>
      </c>
      <c r="F31" s="207">
        <v>0</v>
      </c>
      <c r="G31" s="207">
        <v>0</v>
      </c>
      <c r="H31" s="207">
        <v>0</v>
      </c>
      <c r="I31" s="207">
        <v>0</v>
      </c>
      <c r="J31" s="207">
        <v>0</v>
      </c>
      <c r="K31" s="207">
        <v>0</v>
      </c>
      <c r="L31" s="207">
        <v>0</v>
      </c>
      <c r="M31" s="207">
        <v>0</v>
      </c>
      <c r="N31" s="207">
        <v>0</v>
      </c>
      <c r="O31" s="207">
        <v>0</v>
      </c>
      <c r="P31" s="207">
        <v>0</v>
      </c>
      <c r="Q31" s="207">
        <v>0</v>
      </c>
      <c r="R31" s="207">
        <v>0</v>
      </c>
      <c r="S31" s="207">
        <v>0</v>
      </c>
      <c r="T31" s="207">
        <v>0</v>
      </c>
      <c r="U31" s="207">
        <v>0</v>
      </c>
      <c r="V31" s="207">
        <v>0</v>
      </c>
      <c r="W31" s="207">
        <v>0</v>
      </c>
      <c r="X31" s="207">
        <v>0</v>
      </c>
      <c r="Y31" s="207">
        <v>0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0</v>
      </c>
      <c r="C33" s="203">
        <f>WWP_emi!C5</f>
        <v>0</v>
      </c>
      <c r="D33" s="203">
        <f>WWP_emi!D5</f>
        <v>0</v>
      </c>
      <c r="E33" s="203">
        <f>WWP_emi!E5</f>
        <v>0</v>
      </c>
      <c r="F33" s="203">
        <f>WWP_emi!F5</f>
        <v>0</v>
      </c>
      <c r="G33" s="203">
        <f>WWP_emi!G5</f>
        <v>0</v>
      </c>
      <c r="H33" s="203">
        <f>WWP_emi!H5</f>
        <v>0</v>
      </c>
      <c r="I33" s="203">
        <f>WWP_emi!I5</f>
        <v>0</v>
      </c>
      <c r="J33" s="203">
        <f>WWP_emi!J5</f>
        <v>0</v>
      </c>
      <c r="K33" s="203">
        <f>WWP_emi!K5</f>
        <v>0</v>
      </c>
      <c r="L33" s="203">
        <f>WWP_emi!L5</f>
        <v>0</v>
      </c>
      <c r="M33" s="203">
        <f>WWP_emi!M5</f>
        <v>0</v>
      </c>
      <c r="N33" s="203">
        <f>WWP_emi!N5</f>
        <v>0</v>
      </c>
      <c r="O33" s="203">
        <f>WWP_emi!O5</f>
        <v>0</v>
      </c>
      <c r="P33" s="203">
        <f>WWP_emi!P5</f>
        <v>0</v>
      </c>
      <c r="Q33" s="203">
        <f>WWP_emi!Q5</f>
        <v>0</v>
      </c>
      <c r="R33" s="203">
        <f>WWP_emi!R5</f>
        <v>0</v>
      </c>
      <c r="S33" s="203">
        <f>WWP_emi!S5</f>
        <v>0</v>
      </c>
      <c r="T33" s="203">
        <f>WWP_emi!T5</f>
        <v>0</v>
      </c>
      <c r="U33" s="203">
        <f>WWP_emi!U5</f>
        <v>0</v>
      </c>
      <c r="V33" s="203">
        <f>WWP_emi!V5</f>
        <v>0</v>
      </c>
      <c r="W33" s="203">
        <f>WWP_emi!W5</f>
        <v>0</v>
      </c>
      <c r="X33" s="203">
        <f>WWP_emi!X5</f>
        <v>0</v>
      </c>
      <c r="Y33" s="203">
        <f>WWP_emi!Y5</f>
        <v>0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 t="str">
        <f t="shared" ref="B35:Y35" si="5">IF(B$12=0,"",B$12/B$3*1000)</f>
        <v/>
      </c>
      <c r="C35" s="284" t="str">
        <f t="shared" si="5"/>
        <v/>
      </c>
      <c r="D35" s="284" t="str">
        <f t="shared" si="5"/>
        <v/>
      </c>
      <c r="E35" s="284" t="str">
        <f t="shared" si="5"/>
        <v/>
      </c>
      <c r="F35" s="284" t="str">
        <f t="shared" si="5"/>
        <v/>
      </c>
      <c r="G35" s="284" t="str">
        <f t="shared" si="5"/>
        <v/>
      </c>
      <c r="H35" s="284" t="str">
        <f t="shared" si="5"/>
        <v/>
      </c>
      <c r="I35" s="284" t="str">
        <f t="shared" si="5"/>
        <v/>
      </c>
      <c r="J35" s="284" t="str">
        <f t="shared" si="5"/>
        <v/>
      </c>
      <c r="K35" s="284" t="str">
        <f t="shared" si="5"/>
        <v/>
      </c>
      <c r="L35" s="284" t="str">
        <f t="shared" si="5"/>
        <v/>
      </c>
      <c r="M35" s="284" t="str">
        <f t="shared" si="5"/>
        <v/>
      </c>
      <c r="N35" s="284" t="str">
        <f t="shared" si="5"/>
        <v/>
      </c>
      <c r="O35" s="284" t="str">
        <f t="shared" si="5"/>
        <v/>
      </c>
      <c r="P35" s="284" t="str">
        <f t="shared" si="5"/>
        <v/>
      </c>
      <c r="Q35" s="284" t="str">
        <f t="shared" si="5"/>
        <v/>
      </c>
      <c r="R35" s="284" t="str">
        <f t="shared" si="5"/>
        <v/>
      </c>
      <c r="S35" s="284" t="str">
        <f t="shared" si="5"/>
        <v/>
      </c>
      <c r="T35" s="284" t="str">
        <f t="shared" si="5"/>
        <v/>
      </c>
      <c r="U35" s="284" t="str">
        <f t="shared" si="5"/>
        <v/>
      </c>
      <c r="V35" s="284" t="str">
        <f t="shared" si="5"/>
        <v/>
      </c>
      <c r="W35" s="284" t="str">
        <f t="shared" si="5"/>
        <v/>
      </c>
      <c r="X35" s="284" t="str">
        <f t="shared" si="5"/>
        <v/>
      </c>
      <c r="Y35" s="284" t="str">
        <f t="shared" si="5"/>
        <v/>
      </c>
      <c r="DA35" s="118"/>
    </row>
    <row r="36" spans="1:105" ht="12" customHeight="1" x14ac:dyDescent="0.25">
      <c r="A36" s="158" t="s">
        <v>2135</v>
      </c>
      <c r="B36" s="344" t="str">
        <f t="shared" ref="B36:Y36" si="6">IF(B$12=0,"",B$12/B$5*1000)</f>
        <v/>
      </c>
      <c r="C36" s="344" t="str">
        <f t="shared" si="6"/>
        <v/>
      </c>
      <c r="D36" s="344" t="str">
        <f t="shared" si="6"/>
        <v/>
      </c>
      <c r="E36" s="344" t="str">
        <f t="shared" si="6"/>
        <v/>
      </c>
      <c r="F36" s="344" t="str">
        <f t="shared" si="6"/>
        <v/>
      </c>
      <c r="G36" s="344" t="str">
        <f t="shared" si="6"/>
        <v/>
      </c>
      <c r="H36" s="344" t="str">
        <f t="shared" si="6"/>
        <v/>
      </c>
      <c r="I36" s="344" t="str">
        <f t="shared" si="6"/>
        <v/>
      </c>
      <c r="J36" s="344" t="str">
        <f t="shared" si="6"/>
        <v/>
      </c>
      <c r="K36" s="344" t="str">
        <f t="shared" si="6"/>
        <v/>
      </c>
      <c r="L36" s="344" t="str">
        <f t="shared" si="6"/>
        <v/>
      </c>
      <c r="M36" s="344" t="str">
        <f t="shared" si="6"/>
        <v/>
      </c>
      <c r="N36" s="344" t="str">
        <f t="shared" si="6"/>
        <v/>
      </c>
      <c r="O36" s="344" t="str">
        <f t="shared" si="6"/>
        <v/>
      </c>
      <c r="P36" s="344" t="str">
        <f t="shared" si="6"/>
        <v/>
      </c>
      <c r="Q36" s="344" t="str">
        <f t="shared" si="6"/>
        <v/>
      </c>
      <c r="R36" s="344" t="str">
        <f t="shared" si="6"/>
        <v/>
      </c>
      <c r="S36" s="344" t="str">
        <f t="shared" si="6"/>
        <v/>
      </c>
      <c r="T36" s="344" t="str">
        <f t="shared" si="6"/>
        <v/>
      </c>
      <c r="U36" s="344" t="str">
        <f t="shared" si="6"/>
        <v/>
      </c>
      <c r="V36" s="344" t="str">
        <f t="shared" si="6"/>
        <v/>
      </c>
      <c r="W36" s="344" t="str">
        <f t="shared" si="6"/>
        <v/>
      </c>
      <c r="X36" s="344" t="str">
        <f t="shared" si="6"/>
        <v/>
      </c>
      <c r="Y36" s="344" t="str">
        <f t="shared" si="6"/>
        <v/>
      </c>
      <c r="DA36" s="119"/>
    </row>
    <row r="37" spans="1:105" ht="12" customHeight="1" x14ac:dyDescent="0.25">
      <c r="A37" s="158" t="s">
        <v>2136</v>
      </c>
      <c r="B37" s="344" t="str">
        <f>IF(WWP_ued!B$5=0,"",WWP_ued!B$5/B$5*1000)</f>
        <v/>
      </c>
      <c r="C37" s="344" t="str">
        <f>IF(WWP_ued!C$5=0,"",WWP_ued!C$5/C$5*1000)</f>
        <v/>
      </c>
      <c r="D37" s="344" t="str">
        <f>IF(WWP_ued!D$5=0,"",WWP_ued!D$5/D$5*1000)</f>
        <v/>
      </c>
      <c r="E37" s="344" t="str">
        <f>IF(WWP_ued!E$5=0,"",WWP_ued!E$5/E$5*1000)</f>
        <v/>
      </c>
      <c r="F37" s="344" t="str">
        <f>IF(WWP_ued!F$5=0,"",WWP_ued!F$5/F$5*1000)</f>
        <v/>
      </c>
      <c r="G37" s="344" t="str">
        <f>IF(WWP_ued!G$5=0,"",WWP_ued!G$5/G$5*1000)</f>
        <v/>
      </c>
      <c r="H37" s="344" t="str">
        <f>IF(WWP_ued!H$5=0,"",WWP_ued!H$5/H$5*1000)</f>
        <v/>
      </c>
      <c r="I37" s="344" t="str">
        <f>IF(WWP_ued!I$5=0,"",WWP_ued!I$5/I$5*1000)</f>
        <v/>
      </c>
      <c r="J37" s="344" t="str">
        <f>IF(WWP_ued!J$5=0,"",WWP_ued!J$5/J$5*1000)</f>
        <v/>
      </c>
      <c r="K37" s="344" t="str">
        <f>IF(WWP_ued!K$5=0,"",WWP_ued!K$5/K$5*1000)</f>
        <v/>
      </c>
      <c r="L37" s="344" t="str">
        <f>IF(WWP_ued!L$5=0,"",WWP_ued!L$5/L$5*1000)</f>
        <v/>
      </c>
      <c r="M37" s="344" t="str">
        <f>IF(WWP_ued!M$5=0,"",WWP_ued!M$5/M$5*1000)</f>
        <v/>
      </c>
      <c r="N37" s="344" t="str">
        <f>IF(WWP_ued!N$5=0,"",WWP_ued!N$5/N$5*1000)</f>
        <v/>
      </c>
      <c r="O37" s="344" t="str">
        <f>IF(WWP_ued!O$5=0,"",WWP_ued!O$5/O$5*1000)</f>
        <v/>
      </c>
      <c r="P37" s="344" t="str">
        <f>IF(WWP_ued!P$5=0,"",WWP_ued!P$5/P$5*1000)</f>
        <v/>
      </c>
      <c r="Q37" s="344" t="str">
        <f>IF(WWP_ued!Q$5=0,"",WWP_ued!Q$5/Q$5*1000)</f>
        <v/>
      </c>
      <c r="R37" s="344" t="str">
        <f>IF(WWP_ued!R$5=0,"",WWP_ued!R$5/R$5*1000)</f>
        <v/>
      </c>
      <c r="S37" s="344" t="str">
        <f>IF(WWP_ued!S$5=0,"",WWP_ued!S$5/S$5*1000)</f>
        <v/>
      </c>
      <c r="T37" s="344" t="str">
        <f>IF(WWP_ued!T$5=0,"",WWP_ued!T$5/T$5*1000)</f>
        <v/>
      </c>
      <c r="U37" s="344" t="str">
        <f>IF(WWP_ued!U$5=0,"",WWP_ued!U$5/U$5*1000)</f>
        <v/>
      </c>
      <c r="V37" s="344" t="str">
        <f>IF(WWP_ued!V$5=0,"",WWP_ued!V$5/V$5*1000)</f>
        <v/>
      </c>
      <c r="W37" s="344" t="str">
        <f>IF(WWP_ued!W$5=0,"",WWP_ued!W$5/W$5*1000)</f>
        <v/>
      </c>
      <c r="X37" s="344" t="str">
        <f>IF(WWP_ued!X$5=0,"",WWP_ued!X$5/X$5*1000)</f>
        <v/>
      </c>
      <c r="Y37" s="344" t="str">
        <f>IF(WWP_ued!Y$5=0,"",WWP_ued!Y$5/Y$5*1000)</f>
        <v/>
      </c>
      <c r="DA37" s="119"/>
    </row>
    <row r="38" spans="1:105" ht="12" customHeight="1" x14ac:dyDescent="0.25">
      <c r="A38" s="159" t="s">
        <v>87</v>
      </c>
      <c r="B38" s="345" t="str">
        <f t="shared" ref="B38:Y38" si="7">IF(B$12=0,"",B$33/B$12)</f>
        <v/>
      </c>
      <c r="C38" s="345" t="str">
        <f t="shared" si="7"/>
        <v/>
      </c>
      <c r="D38" s="345" t="str">
        <f t="shared" si="7"/>
        <v/>
      </c>
      <c r="E38" s="345" t="str">
        <f t="shared" si="7"/>
        <v/>
      </c>
      <c r="F38" s="345" t="str">
        <f t="shared" si="7"/>
        <v/>
      </c>
      <c r="G38" s="345" t="str">
        <f t="shared" si="7"/>
        <v/>
      </c>
      <c r="H38" s="345" t="str">
        <f t="shared" si="7"/>
        <v/>
      </c>
      <c r="I38" s="345" t="str">
        <f t="shared" si="7"/>
        <v/>
      </c>
      <c r="J38" s="345" t="str">
        <f t="shared" si="7"/>
        <v/>
      </c>
      <c r="K38" s="345" t="str">
        <f t="shared" si="7"/>
        <v/>
      </c>
      <c r="L38" s="345" t="str">
        <f t="shared" si="7"/>
        <v/>
      </c>
      <c r="M38" s="345" t="str">
        <f t="shared" si="7"/>
        <v/>
      </c>
      <c r="N38" s="345" t="str">
        <f t="shared" si="7"/>
        <v/>
      </c>
      <c r="O38" s="345" t="str">
        <f t="shared" si="7"/>
        <v/>
      </c>
      <c r="P38" s="345" t="str">
        <f t="shared" si="7"/>
        <v/>
      </c>
      <c r="Q38" s="345" t="str">
        <f t="shared" si="7"/>
        <v/>
      </c>
      <c r="R38" s="345" t="str">
        <f t="shared" si="7"/>
        <v/>
      </c>
      <c r="S38" s="345" t="str">
        <f t="shared" si="7"/>
        <v/>
      </c>
      <c r="T38" s="345" t="str">
        <f t="shared" si="7"/>
        <v/>
      </c>
      <c r="U38" s="345" t="str">
        <f t="shared" si="7"/>
        <v/>
      </c>
      <c r="V38" s="345" t="str">
        <f t="shared" si="7"/>
        <v/>
      </c>
      <c r="W38" s="345" t="str">
        <f t="shared" si="7"/>
        <v/>
      </c>
      <c r="X38" s="345" t="str">
        <f t="shared" si="7"/>
        <v/>
      </c>
      <c r="Y38" s="345" t="str">
        <f t="shared" si="7"/>
        <v/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MT: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2871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2888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2889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2890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2891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2892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2893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2897</v>
      </c>
    </row>
    <row r="16" spans="1:105" ht="12" customHeight="1" x14ac:dyDescent="0.25">
      <c r="A16" s="57" t="s">
        <v>2898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2902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2903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2909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0</v>
      </c>
      <c r="C28" s="261">
        <f t="shared" si="0"/>
        <v>0</v>
      </c>
      <c r="D28" s="261">
        <f t="shared" si="0"/>
        <v>0</v>
      </c>
      <c r="E28" s="261">
        <f t="shared" si="0"/>
        <v>0</v>
      </c>
      <c r="F28" s="261">
        <f t="shared" si="0"/>
        <v>0</v>
      </c>
      <c r="G28" s="261">
        <f t="shared" si="0"/>
        <v>0</v>
      </c>
      <c r="H28" s="261">
        <f t="shared" si="0"/>
        <v>0</v>
      </c>
      <c r="I28" s="261">
        <f t="shared" si="0"/>
        <v>0</v>
      </c>
      <c r="J28" s="261">
        <f t="shared" si="0"/>
        <v>0</v>
      </c>
      <c r="K28" s="261">
        <f t="shared" si="0"/>
        <v>0</v>
      </c>
      <c r="L28" s="261">
        <f t="shared" si="0"/>
        <v>0</v>
      </c>
      <c r="M28" s="261">
        <f t="shared" si="0"/>
        <v>0</v>
      </c>
      <c r="N28" s="261">
        <f t="shared" si="0"/>
        <v>0</v>
      </c>
      <c r="O28" s="261">
        <f t="shared" si="0"/>
        <v>0</v>
      </c>
      <c r="P28" s="261">
        <f t="shared" si="0"/>
        <v>0</v>
      </c>
      <c r="Q28" s="261">
        <f t="shared" si="0"/>
        <v>0</v>
      </c>
      <c r="R28" s="261">
        <f t="shared" si="0"/>
        <v>0</v>
      </c>
      <c r="S28" s="261">
        <f t="shared" si="0"/>
        <v>0</v>
      </c>
      <c r="T28" s="261">
        <f t="shared" si="0"/>
        <v>0</v>
      </c>
      <c r="U28" s="261">
        <f t="shared" si="0"/>
        <v>0</v>
      </c>
      <c r="V28" s="261">
        <f t="shared" si="0"/>
        <v>0</v>
      </c>
      <c r="W28" s="261">
        <f t="shared" si="0"/>
        <v>0</v>
      </c>
      <c r="X28" s="261">
        <f t="shared" si="0"/>
        <v>0</v>
      </c>
      <c r="Y28" s="261">
        <f t="shared" si="0"/>
        <v>0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0</v>
      </c>
      <c r="N29" s="329">
        <v>0</v>
      </c>
      <c r="O29" s="329">
        <v>0</v>
      </c>
      <c r="P29" s="329">
        <v>0</v>
      </c>
      <c r="Q29" s="329">
        <v>0</v>
      </c>
      <c r="R29" s="329">
        <v>0</v>
      </c>
      <c r="S29" s="329">
        <v>0</v>
      </c>
      <c r="T29" s="329">
        <v>0</v>
      </c>
      <c r="U29" s="329">
        <v>0</v>
      </c>
      <c r="V29" s="329">
        <v>0</v>
      </c>
      <c r="W29" s="329">
        <v>0</v>
      </c>
      <c r="X29" s="329">
        <v>0</v>
      </c>
      <c r="Y29" s="329">
        <v>0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2916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2917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0</v>
      </c>
      <c r="K34" s="295">
        <v>0</v>
      </c>
      <c r="L34" s="295">
        <v>0</v>
      </c>
      <c r="M34" s="295">
        <v>0</v>
      </c>
      <c r="N34" s="295">
        <v>0</v>
      </c>
      <c r="O34" s="295">
        <v>0</v>
      </c>
      <c r="P34" s="295">
        <v>0</v>
      </c>
      <c r="Q34" s="295">
        <v>0</v>
      </c>
      <c r="R34" s="295">
        <v>0</v>
      </c>
      <c r="S34" s="295">
        <v>0</v>
      </c>
      <c r="T34" s="295">
        <v>0</v>
      </c>
      <c r="U34" s="295">
        <v>0</v>
      </c>
      <c r="V34" s="295">
        <v>0</v>
      </c>
      <c r="W34" s="295">
        <v>0</v>
      </c>
      <c r="X34" s="295">
        <v>0</v>
      </c>
      <c r="Y34" s="295">
        <v>0</v>
      </c>
      <c r="DA34" s="122" t="s">
        <v>2919</v>
      </c>
    </row>
    <row r="35" spans="1:105" ht="12" customHeight="1" x14ac:dyDescent="0.25">
      <c r="A35" s="60" t="s">
        <v>2920</v>
      </c>
      <c r="B35" s="329">
        <v>0</v>
      </c>
      <c r="C35" s="329">
        <v>0</v>
      </c>
      <c r="D35" s="329">
        <v>0</v>
      </c>
      <c r="E35" s="329">
        <v>0</v>
      </c>
      <c r="F35" s="329">
        <v>0</v>
      </c>
      <c r="G35" s="329">
        <v>0</v>
      </c>
      <c r="H35" s="329">
        <v>0</v>
      </c>
      <c r="I35" s="329">
        <v>0</v>
      </c>
      <c r="J35" s="329">
        <v>0</v>
      </c>
      <c r="K35" s="329">
        <v>0</v>
      </c>
      <c r="L35" s="329">
        <v>0</v>
      </c>
      <c r="M35" s="329">
        <v>0</v>
      </c>
      <c r="N35" s="329">
        <v>0</v>
      </c>
      <c r="O35" s="329">
        <v>0</v>
      </c>
      <c r="P35" s="329">
        <v>0</v>
      </c>
      <c r="Q35" s="329">
        <v>0</v>
      </c>
      <c r="R35" s="329">
        <v>0</v>
      </c>
      <c r="S35" s="329">
        <v>0</v>
      </c>
      <c r="T35" s="329">
        <v>0</v>
      </c>
      <c r="U35" s="329">
        <v>0</v>
      </c>
      <c r="V35" s="329">
        <v>0</v>
      </c>
      <c r="W35" s="329">
        <v>0</v>
      </c>
      <c r="X35" s="329">
        <v>0</v>
      </c>
      <c r="Y35" s="329">
        <v>0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2924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2925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2931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</v>
      </c>
      <c r="C52" s="232">
        <f t="shared" si="1"/>
        <v>0</v>
      </c>
      <c r="D52" s="232">
        <f t="shared" si="1"/>
        <v>0</v>
      </c>
      <c r="E52" s="232">
        <f t="shared" si="1"/>
        <v>0</v>
      </c>
      <c r="F52" s="232">
        <f t="shared" si="1"/>
        <v>0</v>
      </c>
      <c r="G52" s="232">
        <f t="shared" si="1"/>
        <v>0</v>
      </c>
      <c r="H52" s="232">
        <f t="shared" si="1"/>
        <v>0</v>
      </c>
      <c r="I52" s="232">
        <f t="shared" si="1"/>
        <v>0</v>
      </c>
      <c r="J52" s="232">
        <f t="shared" si="1"/>
        <v>0</v>
      </c>
      <c r="K52" s="232">
        <f t="shared" si="1"/>
        <v>0</v>
      </c>
      <c r="L52" s="232">
        <f t="shared" si="1"/>
        <v>0</v>
      </c>
      <c r="M52" s="232">
        <f t="shared" si="1"/>
        <v>0</v>
      </c>
      <c r="N52" s="232">
        <f t="shared" si="1"/>
        <v>0</v>
      </c>
      <c r="O52" s="232">
        <f t="shared" si="1"/>
        <v>0</v>
      </c>
      <c r="P52" s="232">
        <f t="shared" si="1"/>
        <v>0</v>
      </c>
      <c r="Q52" s="232">
        <f t="shared" si="1"/>
        <v>0</v>
      </c>
      <c r="R52" s="232">
        <f t="shared" si="1"/>
        <v>0</v>
      </c>
      <c r="S52" s="232">
        <f t="shared" si="1"/>
        <v>0</v>
      </c>
      <c r="T52" s="232">
        <f t="shared" si="1"/>
        <v>0</v>
      </c>
      <c r="U52" s="232">
        <f t="shared" si="1"/>
        <v>0</v>
      </c>
      <c r="V52" s="232">
        <f t="shared" si="1"/>
        <v>0</v>
      </c>
      <c r="W52" s="232">
        <f t="shared" si="1"/>
        <v>0</v>
      </c>
      <c r="X52" s="232">
        <f t="shared" si="1"/>
        <v>0</v>
      </c>
      <c r="Y52" s="232">
        <f t="shared" si="1"/>
        <v>0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0</v>
      </c>
      <c r="C57" s="300">
        <f t="shared" si="6"/>
        <v>0</v>
      </c>
      <c r="D57" s="300">
        <f t="shared" si="6"/>
        <v>0</v>
      </c>
      <c r="E57" s="300">
        <f t="shared" si="6"/>
        <v>0</v>
      </c>
      <c r="F57" s="300">
        <f t="shared" si="6"/>
        <v>0</v>
      </c>
      <c r="G57" s="300">
        <f t="shared" si="6"/>
        <v>0</v>
      </c>
      <c r="H57" s="300">
        <f t="shared" si="6"/>
        <v>0</v>
      </c>
      <c r="I57" s="300">
        <f t="shared" si="6"/>
        <v>0</v>
      </c>
      <c r="J57" s="300">
        <f t="shared" si="6"/>
        <v>0</v>
      </c>
      <c r="K57" s="300">
        <f t="shared" si="6"/>
        <v>0</v>
      </c>
      <c r="L57" s="300">
        <f t="shared" si="6"/>
        <v>0</v>
      </c>
      <c r="M57" s="300">
        <f t="shared" si="6"/>
        <v>0</v>
      </c>
      <c r="N57" s="300">
        <f t="shared" si="6"/>
        <v>0</v>
      </c>
      <c r="O57" s="300">
        <f t="shared" si="6"/>
        <v>0</v>
      </c>
      <c r="P57" s="300">
        <f t="shared" si="6"/>
        <v>0</v>
      </c>
      <c r="Q57" s="300">
        <f t="shared" si="6"/>
        <v>0</v>
      </c>
      <c r="R57" s="300">
        <f t="shared" si="6"/>
        <v>0</v>
      </c>
      <c r="S57" s="300">
        <f t="shared" si="6"/>
        <v>0</v>
      </c>
      <c r="T57" s="300">
        <f t="shared" si="6"/>
        <v>0</v>
      </c>
      <c r="U57" s="300">
        <f t="shared" si="6"/>
        <v>0</v>
      </c>
      <c r="V57" s="300">
        <f t="shared" si="6"/>
        <v>0</v>
      </c>
      <c r="W57" s="300">
        <f t="shared" si="6"/>
        <v>0</v>
      </c>
      <c r="X57" s="300">
        <f t="shared" si="6"/>
        <v>0</v>
      </c>
      <c r="Y57" s="300">
        <f t="shared" si="6"/>
        <v>0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</v>
      </c>
      <c r="C58" s="301">
        <f t="shared" si="7"/>
        <v>0</v>
      </c>
      <c r="D58" s="301">
        <f t="shared" si="7"/>
        <v>0</v>
      </c>
      <c r="E58" s="301">
        <f t="shared" si="7"/>
        <v>0</v>
      </c>
      <c r="F58" s="301">
        <f t="shared" si="7"/>
        <v>0</v>
      </c>
      <c r="G58" s="301">
        <f t="shared" si="7"/>
        <v>0</v>
      </c>
      <c r="H58" s="301">
        <f t="shared" si="7"/>
        <v>0</v>
      </c>
      <c r="I58" s="301">
        <f t="shared" si="7"/>
        <v>0</v>
      </c>
      <c r="J58" s="301">
        <f t="shared" si="7"/>
        <v>0</v>
      </c>
      <c r="K58" s="301">
        <f t="shared" si="7"/>
        <v>0</v>
      </c>
      <c r="L58" s="301">
        <f t="shared" si="7"/>
        <v>0</v>
      </c>
      <c r="M58" s="301">
        <f t="shared" si="7"/>
        <v>0</v>
      </c>
      <c r="N58" s="301">
        <f t="shared" si="7"/>
        <v>0</v>
      </c>
      <c r="O58" s="301">
        <f t="shared" si="7"/>
        <v>0</v>
      </c>
      <c r="P58" s="301">
        <f t="shared" si="7"/>
        <v>0</v>
      </c>
      <c r="Q58" s="301">
        <f t="shared" si="7"/>
        <v>0</v>
      </c>
      <c r="R58" s="301">
        <f t="shared" si="7"/>
        <v>0</v>
      </c>
      <c r="S58" s="301">
        <f t="shared" si="7"/>
        <v>0</v>
      </c>
      <c r="T58" s="301">
        <f t="shared" si="7"/>
        <v>0</v>
      </c>
      <c r="U58" s="301">
        <f t="shared" si="7"/>
        <v>0</v>
      </c>
      <c r="V58" s="301">
        <f t="shared" si="7"/>
        <v>0</v>
      </c>
      <c r="W58" s="301">
        <f t="shared" si="7"/>
        <v>0</v>
      </c>
      <c r="X58" s="301">
        <f t="shared" si="7"/>
        <v>0</v>
      </c>
      <c r="Y58" s="301">
        <f t="shared" si="7"/>
        <v>0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</v>
      </c>
      <c r="C60" s="301">
        <f t="shared" si="9"/>
        <v>0</v>
      </c>
      <c r="D60" s="301">
        <f t="shared" si="9"/>
        <v>0</v>
      </c>
      <c r="E60" s="301">
        <f t="shared" si="9"/>
        <v>0</v>
      </c>
      <c r="F60" s="301">
        <f t="shared" si="9"/>
        <v>0</v>
      </c>
      <c r="G60" s="301">
        <f t="shared" si="9"/>
        <v>0</v>
      </c>
      <c r="H60" s="301">
        <f t="shared" si="9"/>
        <v>0</v>
      </c>
      <c r="I60" s="301">
        <f t="shared" si="9"/>
        <v>0</v>
      </c>
      <c r="J60" s="301">
        <f t="shared" si="9"/>
        <v>0</v>
      </c>
      <c r="K60" s="301">
        <f t="shared" si="9"/>
        <v>0</v>
      </c>
      <c r="L60" s="301">
        <f t="shared" si="9"/>
        <v>0</v>
      </c>
      <c r="M60" s="301">
        <f t="shared" si="9"/>
        <v>0</v>
      </c>
      <c r="N60" s="301">
        <f t="shared" si="9"/>
        <v>0</v>
      </c>
      <c r="O60" s="301">
        <f t="shared" si="9"/>
        <v>0</v>
      </c>
      <c r="P60" s="301">
        <f t="shared" si="9"/>
        <v>0</v>
      </c>
      <c r="Q60" s="301">
        <f t="shared" si="9"/>
        <v>0</v>
      </c>
      <c r="R60" s="301">
        <f t="shared" si="9"/>
        <v>0</v>
      </c>
      <c r="S60" s="301">
        <f t="shared" si="9"/>
        <v>0</v>
      </c>
      <c r="T60" s="301">
        <f t="shared" si="9"/>
        <v>0</v>
      </c>
      <c r="U60" s="301">
        <f t="shared" si="9"/>
        <v>0</v>
      </c>
      <c r="V60" s="301">
        <f t="shared" si="9"/>
        <v>0</v>
      </c>
      <c r="W60" s="301">
        <f t="shared" si="9"/>
        <v>0</v>
      </c>
      <c r="X60" s="301">
        <f t="shared" si="9"/>
        <v>0</v>
      </c>
      <c r="Y60" s="301">
        <f t="shared" si="9"/>
        <v>0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0</v>
      </c>
      <c r="G61" s="302">
        <f t="shared" si="10"/>
        <v>0</v>
      </c>
      <c r="H61" s="302">
        <f t="shared" si="10"/>
        <v>0</v>
      </c>
      <c r="I61" s="302">
        <f t="shared" si="10"/>
        <v>0</v>
      </c>
      <c r="J61" s="302">
        <f t="shared" si="10"/>
        <v>0</v>
      </c>
      <c r="K61" s="302">
        <f t="shared" si="10"/>
        <v>0</v>
      </c>
      <c r="L61" s="302">
        <f t="shared" si="10"/>
        <v>0</v>
      </c>
      <c r="M61" s="302">
        <f t="shared" si="10"/>
        <v>0</v>
      </c>
      <c r="N61" s="302">
        <f t="shared" si="10"/>
        <v>0</v>
      </c>
      <c r="O61" s="302">
        <f t="shared" si="10"/>
        <v>0</v>
      </c>
      <c r="P61" s="302">
        <f t="shared" si="10"/>
        <v>0</v>
      </c>
      <c r="Q61" s="302">
        <f t="shared" si="10"/>
        <v>0</v>
      </c>
      <c r="R61" s="302">
        <f t="shared" si="10"/>
        <v>0</v>
      </c>
      <c r="S61" s="302">
        <f t="shared" si="10"/>
        <v>0</v>
      </c>
      <c r="T61" s="302">
        <f t="shared" si="10"/>
        <v>0</v>
      </c>
      <c r="U61" s="302">
        <f t="shared" si="10"/>
        <v>0</v>
      </c>
      <c r="V61" s="302">
        <f t="shared" si="10"/>
        <v>0</v>
      </c>
      <c r="W61" s="302">
        <f t="shared" si="10"/>
        <v>0</v>
      </c>
      <c r="X61" s="302">
        <f t="shared" si="10"/>
        <v>0</v>
      </c>
      <c r="Y61" s="302">
        <f t="shared" si="10"/>
        <v>0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0</v>
      </c>
      <c r="C62" s="302">
        <f t="shared" si="11"/>
        <v>0</v>
      </c>
      <c r="D62" s="302">
        <f t="shared" si="11"/>
        <v>0</v>
      </c>
      <c r="E62" s="302">
        <f t="shared" si="11"/>
        <v>0</v>
      </c>
      <c r="F62" s="302">
        <f t="shared" si="11"/>
        <v>0</v>
      </c>
      <c r="G62" s="302">
        <f t="shared" si="11"/>
        <v>0</v>
      </c>
      <c r="H62" s="302">
        <f t="shared" si="11"/>
        <v>0</v>
      </c>
      <c r="I62" s="302">
        <f t="shared" si="11"/>
        <v>0</v>
      </c>
      <c r="J62" s="302">
        <f t="shared" si="11"/>
        <v>0</v>
      </c>
      <c r="K62" s="302">
        <f t="shared" si="11"/>
        <v>0</v>
      </c>
      <c r="L62" s="302">
        <f t="shared" si="11"/>
        <v>0</v>
      </c>
      <c r="M62" s="302">
        <f t="shared" si="11"/>
        <v>0</v>
      </c>
      <c r="N62" s="302">
        <f t="shared" si="11"/>
        <v>0</v>
      </c>
      <c r="O62" s="302">
        <f t="shared" si="11"/>
        <v>0</v>
      </c>
      <c r="P62" s="302">
        <f t="shared" si="11"/>
        <v>0</v>
      </c>
      <c r="Q62" s="302">
        <f t="shared" si="11"/>
        <v>0</v>
      </c>
      <c r="R62" s="302">
        <f t="shared" si="11"/>
        <v>0</v>
      </c>
      <c r="S62" s="302">
        <f t="shared" si="11"/>
        <v>0</v>
      </c>
      <c r="T62" s="302">
        <f t="shared" si="11"/>
        <v>0</v>
      </c>
      <c r="U62" s="302">
        <f t="shared" si="11"/>
        <v>0</v>
      </c>
      <c r="V62" s="302">
        <f t="shared" si="11"/>
        <v>0</v>
      </c>
      <c r="W62" s="302">
        <f t="shared" si="11"/>
        <v>0</v>
      </c>
      <c r="X62" s="302">
        <f t="shared" si="11"/>
        <v>0</v>
      </c>
      <c r="Y62" s="302">
        <f t="shared" si="11"/>
        <v>0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0</v>
      </c>
      <c r="C69" s="322">
        <f t="shared" si="15"/>
        <v>0</v>
      </c>
      <c r="D69" s="322">
        <f t="shared" si="15"/>
        <v>0</v>
      </c>
      <c r="E69" s="322">
        <f t="shared" si="15"/>
        <v>0</v>
      </c>
      <c r="F69" s="322">
        <f t="shared" si="15"/>
        <v>0</v>
      </c>
      <c r="G69" s="322">
        <f t="shared" si="15"/>
        <v>0</v>
      </c>
      <c r="H69" s="322">
        <f t="shared" si="15"/>
        <v>0</v>
      </c>
      <c r="I69" s="322">
        <f t="shared" si="15"/>
        <v>0</v>
      </c>
      <c r="J69" s="322">
        <f t="shared" si="15"/>
        <v>0</v>
      </c>
      <c r="K69" s="322">
        <f t="shared" si="15"/>
        <v>0</v>
      </c>
      <c r="L69" s="322">
        <f t="shared" si="15"/>
        <v>0</v>
      </c>
      <c r="M69" s="322">
        <f t="shared" si="15"/>
        <v>0</v>
      </c>
      <c r="N69" s="322">
        <f t="shared" si="15"/>
        <v>0</v>
      </c>
      <c r="O69" s="322">
        <f t="shared" si="15"/>
        <v>0</v>
      </c>
      <c r="P69" s="322">
        <f t="shared" si="15"/>
        <v>0</v>
      </c>
      <c r="Q69" s="322">
        <f t="shared" si="15"/>
        <v>0</v>
      </c>
      <c r="R69" s="322">
        <f t="shared" si="15"/>
        <v>0</v>
      </c>
      <c r="S69" s="322">
        <f t="shared" si="15"/>
        <v>0</v>
      </c>
      <c r="T69" s="322">
        <f t="shared" si="15"/>
        <v>0</v>
      </c>
      <c r="U69" s="322">
        <f t="shared" si="15"/>
        <v>0</v>
      </c>
      <c r="V69" s="322">
        <f t="shared" si="15"/>
        <v>0</v>
      </c>
      <c r="W69" s="322">
        <f t="shared" si="15"/>
        <v>0</v>
      </c>
      <c r="X69" s="322">
        <f t="shared" si="15"/>
        <v>0</v>
      </c>
      <c r="Y69" s="322">
        <f t="shared" si="15"/>
        <v>0</v>
      </c>
      <c r="DA69" s="95"/>
    </row>
    <row r="70" spans="1:105" ht="12" customHeight="1" x14ac:dyDescent="0.25">
      <c r="A70" s="55" t="s">
        <v>91</v>
      </c>
      <c r="B70" s="334">
        <f>IF(B$6=0,0,B$6/WWP!B$5*1000)</f>
        <v>0</v>
      </c>
      <c r="C70" s="334">
        <f>IF(C$6=0,0,C$6/WWP!C$5*1000)</f>
        <v>0</v>
      </c>
      <c r="D70" s="334">
        <f>IF(D$6=0,0,D$6/WWP!D$5*1000)</f>
        <v>0</v>
      </c>
      <c r="E70" s="334">
        <f>IF(E$6=0,0,E$6/WWP!E$5*1000)</f>
        <v>0</v>
      </c>
      <c r="F70" s="334">
        <f>IF(F$6=0,0,F$6/WWP!F$5*1000)</f>
        <v>0</v>
      </c>
      <c r="G70" s="334">
        <f>IF(G$6=0,0,G$6/WWP!G$5*1000)</f>
        <v>0</v>
      </c>
      <c r="H70" s="334">
        <f>IF(H$6=0,0,H$6/WWP!H$5*1000)</f>
        <v>0</v>
      </c>
      <c r="I70" s="334">
        <f>IF(I$6=0,0,I$6/WWP!I$5*1000)</f>
        <v>0</v>
      </c>
      <c r="J70" s="334">
        <f>IF(J$6=0,0,J$6/WWP!J$5*1000)</f>
        <v>0</v>
      </c>
      <c r="K70" s="334">
        <f>IF(K$6=0,0,K$6/WWP!K$5*1000)</f>
        <v>0</v>
      </c>
      <c r="L70" s="334">
        <f>IF(L$6=0,0,L$6/WWP!L$5*1000)</f>
        <v>0</v>
      </c>
      <c r="M70" s="334">
        <f>IF(M$6=0,0,M$6/WWP!M$5*1000)</f>
        <v>0</v>
      </c>
      <c r="N70" s="334">
        <f>IF(N$6=0,0,N$6/WWP!N$5*1000)</f>
        <v>0</v>
      </c>
      <c r="O70" s="334">
        <f>IF(O$6=0,0,O$6/WWP!O$5*1000)</f>
        <v>0</v>
      </c>
      <c r="P70" s="334">
        <f>IF(P$6=0,0,P$6/WWP!P$5*1000)</f>
        <v>0</v>
      </c>
      <c r="Q70" s="334">
        <f>IF(Q$6=0,0,Q$6/WWP!Q$5*1000)</f>
        <v>0</v>
      </c>
      <c r="R70" s="334">
        <f>IF(R$6=0,0,R$6/WWP!R$5*1000)</f>
        <v>0</v>
      </c>
      <c r="S70" s="334">
        <f>IF(S$6=0,0,S$6/WWP!S$5*1000)</f>
        <v>0</v>
      </c>
      <c r="T70" s="334">
        <f>IF(T$6=0,0,T$6/WWP!T$5*1000)</f>
        <v>0</v>
      </c>
      <c r="U70" s="334">
        <f>IF(U$6=0,0,U$6/WWP!U$5*1000)</f>
        <v>0</v>
      </c>
      <c r="V70" s="334">
        <f>IF(V$6=0,0,V$6/WWP!V$5*1000)</f>
        <v>0</v>
      </c>
      <c r="W70" s="334">
        <f>IF(W$6=0,0,W$6/WWP!W$5*1000)</f>
        <v>0</v>
      </c>
      <c r="X70" s="334">
        <f>IF(X$6=0,0,X$6/WWP!X$5*1000)</f>
        <v>0</v>
      </c>
      <c r="Y70" s="334">
        <f>IF(Y$6=0,0,Y$6/WWP!Y$5*1000)</f>
        <v>0</v>
      </c>
      <c r="DA70" s="67"/>
    </row>
    <row r="71" spans="1:105" ht="12" customHeight="1" x14ac:dyDescent="0.25">
      <c r="A71" s="173" t="s">
        <v>92</v>
      </c>
      <c r="B71" s="335">
        <f>IF(B$7=0,0,B$7/WWP!B$5*1000)</f>
        <v>0</v>
      </c>
      <c r="C71" s="335">
        <f>IF(C$7=0,0,C$7/WWP!C$5*1000)</f>
        <v>0</v>
      </c>
      <c r="D71" s="335">
        <f>IF(D$7=0,0,D$7/WWP!D$5*1000)</f>
        <v>0</v>
      </c>
      <c r="E71" s="335">
        <f>IF(E$7=0,0,E$7/WWP!E$5*1000)</f>
        <v>0</v>
      </c>
      <c r="F71" s="335">
        <f>IF(F$7=0,0,F$7/WWP!F$5*1000)</f>
        <v>0</v>
      </c>
      <c r="G71" s="335">
        <f>IF(G$7=0,0,G$7/WWP!G$5*1000)</f>
        <v>0</v>
      </c>
      <c r="H71" s="335">
        <f>IF(H$7=0,0,H$7/WWP!H$5*1000)</f>
        <v>0</v>
      </c>
      <c r="I71" s="335">
        <f>IF(I$7=0,0,I$7/WWP!I$5*1000)</f>
        <v>0</v>
      </c>
      <c r="J71" s="335">
        <f>IF(J$7=0,0,J$7/WWP!J$5*1000)</f>
        <v>0</v>
      </c>
      <c r="K71" s="335">
        <f>IF(K$7=0,0,K$7/WWP!K$5*1000)</f>
        <v>0</v>
      </c>
      <c r="L71" s="335">
        <f>IF(L$7=0,0,L$7/WWP!L$5*1000)</f>
        <v>0</v>
      </c>
      <c r="M71" s="335">
        <f>IF(M$7=0,0,M$7/WWP!M$5*1000)</f>
        <v>0</v>
      </c>
      <c r="N71" s="335">
        <f>IF(N$7=0,0,N$7/WWP!N$5*1000)</f>
        <v>0</v>
      </c>
      <c r="O71" s="335">
        <f>IF(O$7=0,0,O$7/WWP!O$5*1000)</f>
        <v>0</v>
      </c>
      <c r="P71" s="335">
        <f>IF(P$7=0,0,P$7/WWP!P$5*1000)</f>
        <v>0</v>
      </c>
      <c r="Q71" s="335">
        <f>IF(Q$7=0,0,Q$7/WWP!Q$5*1000)</f>
        <v>0</v>
      </c>
      <c r="R71" s="335">
        <f>IF(R$7=0,0,R$7/WWP!R$5*1000)</f>
        <v>0</v>
      </c>
      <c r="S71" s="335">
        <f>IF(S$7=0,0,S$7/WWP!S$5*1000)</f>
        <v>0</v>
      </c>
      <c r="T71" s="335">
        <f>IF(T$7=0,0,T$7/WWP!T$5*1000)</f>
        <v>0</v>
      </c>
      <c r="U71" s="335">
        <f>IF(U$7=0,0,U$7/WWP!U$5*1000)</f>
        <v>0</v>
      </c>
      <c r="V71" s="335">
        <f>IF(V$7=0,0,V$7/WWP!V$5*1000)</f>
        <v>0</v>
      </c>
      <c r="W71" s="335">
        <f>IF(W$7=0,0,W$7/WWP!W$5*1000)</f>
        <v>0</v>
      </c>
      <c r="X71" s="335">
        <f>IF(X$7=0,0,X$7/WWP!X$5*1000)</f>
        <v>0</v>
      </c>
      <c r="Y71" s="335">
        <f>IF(Y$7=0,0,Y$7/WWP!Y$5*1000)</f>
        <v>0</v>
      </c>
      <c r="DA71" s="177"/>
    </row>
    <row r="72" spans="1:105" ht="12" customHeight="1" x14ac:dyDescent="0.25">
      <c r="A72" s="173" t="s">
        <v>93</v>
      </c>
      <c r="B72" s="335">
        <f>IF(B$8=0,0,B$8/WWP!B$5*1000)</f>
        <v>0</v>
      </c>
      <c r="C72" s="335">
        <f>IF(C$8=0,0,C$8/WWP!C$5*1000)</f>
        <v>0</v>
      </c>
      <c r="D72" s="335">
        <f>IF(D$8=0,0,D$8/WWP!D$5*1000)</f>
        <v>0</v>
      </c>
      <c r="E72" s="335">
        <f>IF(E$8=0,0,E$8/WWP!E$5*1000)</f>
        <v>0</v>
      </c>
      <c r="F72" s="335">
        <f>IF(F$8=0,0,F$8/WWP!F$5*1000)</f>
        <v>0</v>
      </c>
      <c r="G72" s="335">
        <f>IF(G$8=0,0,G$8/WWP!G$5*1000)</f>
        <v>0</v>
      </c>
      <c r="H72" s="335">
        <f>IF(H$8=0,0,H$8/WWP!H$5*1000)</f>
        <v>0</v>
      </c>
      <c r="I72" s="335">
        <f>IF(I$8=0,0,I$8/WWP!I$5*1000)</f>
        <v>0</v>
      </c>
      <c r="J72" s="335">
        <f>IF(J$8=0,0,J$8/WWP!J$5*1000)</f>
        <v>0</v>
      </c>
      <c r="K72" s="335">
        <f>IF(K$8=0,0,K$8/WWP!K$5*1000)</f>
        <v>0</v>
      </c>
      <c r="L72" s="335">
        <f>IF(L$8=0,0,L$8/WWP!L$5*1000)</f>
        <v>0</v>
      </c>
      <c r="M72" s="335">
        <f>IF(M$8=0,0,M$8/WWP!M$5*1000)</f>
        <v>0</v>
      </c>
      <c r="N72" s="335">
        <f>IF(N$8=0,0,N$8/WWP!N$5*1000)</f>
        <v>0</v>
      </c>
      <c r="O72" s="335">
        <f>IF(O$8=0,0,O$8/WWP!O$5*1000)</f>
        <v>0</v>
      </c>
      <c r="P72" s="335">
        <f>IF(P$8=0,0,P$8/WWP!P$5*1000)</f>
        <v>0</v>
      </c>
      <c r="Q72" s="335">
        <f>IF(Q$8=0,0,Q$8/WWP!Q$5*1000)</f>
        <v>0</v>
      </c>
      <c r="R72" s="335">
        <f>IF(R$8=0,0,R$8/WWP!R$5*1000)</f>
        <v>0</v>
      </c>
      <c r="S72" s="335">
        <f>IF(S$8=0,0,S$8/WWP!S$5*1000)</f>
        <v>0</v>
      </c>
      <c r="T72" s="335">
        <f>IF(T$8=0,0,T$8/WWP!T$5*1000)</f>
        <v>0</v>
      </c>
      <c r="U72" s="335">
        <f>IF(U$8=0,0,U$8/WWP!U$5*1000)</f>
        <v>0</v>
      </c>
      <c r="V72" s="335">
        <f>IF(V$8=0,0,V$8/WWP!V$5*1000)</f>
        <v>0</v>
      </c>
      <c r="W72" s="335">
        <f>IF(W$8=0,0,W$8/WWP!W$5*1000)</f>
        <v>0</v>
      </c>
      <c r="X72" s="335">
        <f>IF(X$8=0,0,X$8/WWP!X$5*1000)</f>
        <v>0</v>
      </c>
      <c r="Y72" s="335">
        <f>IF(Y$8=0,0,Y$8/WWP!Y$5*1000)</f>
        <v>0</v>
      </c>
      <c r="DA72" s="177"/>
    </row>
    <row r="73" spans="1:105" ht="12" customHeight="1" x14ac:dyDescent="0.25">
      <c r="A73" s="173" t="s">
        <v>94</v>
      </c>
      <c r="B73" s="335">
        <f>IF(B$9=0,0,B$9/WWP!B$5*1000)</f>
        <v>0</v>
      </c>
      <c r="C73" s="335">
        <f>IF(C$9=0,0,C$9/WWP!C$5*1000)</f>
        <v>0</v>
      </c>
      <c r="D73" s="335">
        <f>IF(D$9=0,0,D$9/WWP!D$5*1000)</f>
        <v>0</v>
      </c>
      <c r="E73" s="335">
        <f>IF(E$9=0,0,E$9/WWP!E$5*1000)</f>
        <v>0</v>
      </c>
      <c r="F73" s="335">
        <f>IF(F$9=0,0,F$9/WWP!F$5*1000)</f>
        <v>0</v>
      </c>
      <c r="G73" s="335">
        <f>IF(G$9=0,0,G$9/WWP!G$5*1000)</f>
        <v>0</v>
      </c>
      <c r="H73" s="335">
        <f>IF(H$9=0,0,H$9/WWP!H$5*1000)</f>
        <v>0</v>
      </c>
      <c r="I73" s="335">
        <f>IF(I$9=0,0,I$9/WWP!I$5*1000)</f>
        <v>0</v>
      </c>
      <c r="J73" s="335">
        <f>IF(J$9=0,0,J$9/WWP!J$5*1000)</f>
        <v>0</v>
      </c>
      <c r="K73" s="335">
        <f>IF(K$9=0,0,K$9/WWP!K$5*1000)</f>
        <v>0</v>
      </c>
      <c r="L73" s="335">
        <f>IF(L$9=0,0,L$9/WWP!L$5*1000)</f>
        <v>0</v>
      </c>
      <c r="M73" s="335">
        <f>IF(M$9=0,0,M$9/WWP!M$5*1000)</f>
        <v>0</v>
      </c>
      <c r="N73" s="335">
        <f>IF(N$9=0,0,N$9/WWP!N$5*1000)</f>
        <v>0</v>
      </c>
      <c r="O73" s="335">
        <f>IF(O$9=0,0,O$9/WWP!O$5*1000)</f>
        <v>0</v>
      </c>
      <c r="P73" s="335">
        <f>IF(P$9=0,0,P$9/WWP!P$5*1000)</f>
        <v>0</v>
      </c>
      <c r="Q73" s="335">
        <f>IF(Q$9=0,0,Q$9/WWP!Q$5*1000)</f>
        <v>0</v>
      </c>
      <c r="R73" s="335">
        <f>IF(R$9=0,0,R$9/WWP!R$5*1000)</f>
        <v>0</v>
      </c>
      <c r="S73" s="335">
        <f>IF(S$9=0,0,S$9/WWP!S$5*1000)</f>
        <v>0</v>
      </c>
      <c r="T73" s="335">
        <f>IF(T$9=0,0,T$9/WWP!T$5*1000)</f>
        <v>0</v>
      </c>
      <c r="U73" s="335">
        <f>IF(U$9=0,0,U$9/WWP!U$5*1000)</f>
        <v>0</v>
      </c>
      <c r="V73" s="335">
        <f>IF(V$9=0,0,V$9/WWP!V$5*1000)</f>
        <v>0</v>
      </c>
      <c r="W73" s="335">
        <f>IF(W$9=0,0,W$9/WWP!W$5*1000)</f>
        <v>0</v>
      </c>
      <c r="X73" s="335">
        <f>IF(X$9=0,0,X$9/WWP!X$5*1000)</f>
        <v>0</v>
      </c>
      <c r="Y73" s="335">
        <f>IF(Y$9=0,0,Y$9/WWP!Y$5*1000)</f>
        <v>0</v>
      </c>
      <c r="DA73" s="177"/>
    </row>
    <row r="74" spans="1:105" ht="12" customHeight="1" x14ac:dyDescent="0.25">
      <c r="A74" s="56" t="s">
        <v>95</v>
      </c>
      <c r="B74" s="336">
        <f>IF(B$10=0,0,B$10/WWP!B$5*1000)</f>
        <v>0</v>
      </c>
      <c r="C74" s="336">
        <f>IF(C$10=0,0,C$10/WWP!C$5*1000)</f>
        <v>0</v>
      </c>
      <c r="D74" s="336">
        <f>IF(D$10=0,0,D$10/WWP!D$5*1000)</f>
        <v>0</v>
      </c>
      <c r="E74" s="336">
        <f>IF(E$10=0,0,E$10/WWP!E$5*1000)</f>
        <v>0</v>
      </c>
      <c r="F74" s="336">
        <f>IF(F$10=0,0,F$10/WWP!F$5*1000)</f>
        <v>0</v>
      </c>
      <c r="G74" s="336">
        <f>IF(G$10=0,0,G$10/WWP!G$5*1000)</f>
        <v>0</v>
      </c>
      <c r="H74" s="336">
        <f>IF(H$10=0,0,H$10/WWP!H$5*1000)</f>
        <v>0</v>
      </c>
      <c r="I74" s="336">
        <f>IF(I$10=0,0,I$10/WWP!I$5*1000)</f>
        <v>0</v>
      </c>
      <c r="J74" s="336">
        <f>IF(J$10=0,0,J$10/WWP!J$5*1000)</f>
        <v>0</v>
      </c>
      <c r="K74" s="336">
        <f>IF(K$10=0,0,K$10/WWP!K$5*1000)</f>
        <v>0</v>
      </c>
      <c r="L74" s="336">
        <f>IF(L$10=0,0,L$10/WWP!L$5*1000)</f>
        <v>0</v>
      </c>
      <c r="M74" s="336">
        <f>IF(M$10=0,0,M$10/WWP!M$5*1000)</f>
        <v>0</v>
      </c>
      <c r="N74" s="336">
        <f>IF(N$10=0,0,N$10/WWP!N$5*1000)</f>
        <v>0</v>
      </c>
      <c r="O74" s="336">
        <f>IF(O$10=0,0,O$10/WWP!O$5*1000)</f>
        <v>0</v>
      </c>
      <c r="P74" s="336">
        <f>IF(P$10=0,0,P$10/WWP!P$5*1000)</f>
        <v>0</v>
      </c>
      <c r="Q74" s="336">
        <f>IF(Q$10=0,0,Q$10/WWP!Q$5*1000)</f>
        <v>0</v>
      </c>
      <c r="R74" s="336">
        <f>IF(R$10=0,0,R$10/WWP!R$5*1000)</f>
        <v>0</v>
      </c>
      <c r="S74" s="336">
        <f>IF(S$10=0,0,S$10/WWP!S$5*1000)</f>
        <v>0</v>
      </c>
      <c r="T74" s="336">
        <f>IF(T$10=0,0,T$10/WWP!T$5*1000)</f>
        <v>0</v>
      </c>
      <c r="U74" s="336">
        <f>IF(U$10=0,0,U$10/WWP!U$5*1000)</f>
        <v>0</v>
      </c>
      <c r="V74" s="336">
        <f>IF(V$10=0,0,V$10/WWP!V$5*1000)</f>
        <v>0</v>
      </c>
      <c r="W74" s="336">
        <f>IF(W$10=0,0,W$10/WWP!W$5*1000)</f>
        <v>0</v>
      </c>
      <c r="X74" s="336">
        <f>IF(X$10=0,0,X$10/WWP!X$5*1000)</f>
        <v>0</v>
      </c>
      <c r="Y74" s="336">
        <f>IF(Y$10=0,0,Y$10/WWP!Y$5*1000)</f>
        <v>0</v>
      </c>
      <c r="DA74" s="68"/>
    </row>
    <row r="75" spans="1:105" ht="12" customHeight="1" x14ac:dyDescent="0.25">
      <c r="A75" s="174" t="s">
        <v>2898</v>
      </c>
      <c r="B75" s="349">
        <f>IF(B$16=0,0,B$16/WWP!B$5*1000)</f>
        <v>0</v>
      </c>
      <c r="C75" s="349">
        <f>IF(C$16=0,0,C$16/WWP!C$5*1000)</f>
        <v>0</v>
      </c>
      <c r="D75" s="349">
        <f>IF(D$16=0,0,D$16/WWP!D$5*1000)</f>
        <v>0</v>
      </c>
      <c r="E75" s="349">
        <f>IF(E$16=0,0,E$16/WWP!E$5*1000)</f>
        <v>0</v>
      </c>
      <c r="F75" s="349">
        <f>IF(F$16=0,0,F$16/WWP!F$5*1000)</f>
        <v>0</v>
      </c>
      <c r="G75" s="349">
        <f>IF(G$16=0,0,G$16/WWP!G$5*1000)</f>
        <v>0</v>
      </c>
      <c r="H75" s="349">
        <f>IF(H$16=0,0,H$16/WWP!H$5*1000)</f>
        <v>0</v>
      </c>
      <c r="I75" s="349">
        <f>IF(I$16=0,0,I$16/WWP!I$5*1000)</f>
        <v>0</v>
      </c>
      <c r="J75" s="349">
        <f>IF(J$16=0,0,J$16/WWP!J$5*1000)</f>
        <v>0</v>
      </c>
      <c r="K75" s="349">
        <f>IF(K$16=0,0,K$16/WWP!K$5*1000)</f>
        <v>0</v>
      </c>
      <c r="L75" s="349">
        <f>IF(L$16=0,0,L$16/WWP!L$5*1000)</f>
        <v>0</v>
      </c>
      <c r="M75" s="349">
        <f>IF(M$16=0,0,M$16/WWP!M$5*1000)</f>
        <v>0</v>
      </c>
      <c r="N75" s="349">
        <f>IF(N$16=0,0,N$16/WWP!N$5*1000)</f>
        <v>0</v>
      </c>
      <c r="O75" s="349">
        <f>IF(O$16=0,0,O$16/WWP!O$5*1000)</f>
        <v>0</v>
      </c>
      <c r="P75" s="349">
        <f>IF(P$16=0,0,P$16/WWP!P$5*1000)</f>
        <v>0</v>
      </c>
      <c r="Q75" s="349">
        <f>IF(Q$16=0,0,Q$16/WWP!Q$5*1000)</f>
        <v>0</v>
      </c>
      <c r="R75" s="349">
        <f>IF(R$16=0,0,R$16/WWP!R$5*1000)</f>
        <v>0</v>
      </c>
      <c r="S75" s="349">
        <f>IF(S$16=0,0,S$16/WWP!S$5*1000)</f>
        <v>0</v>
      </c>
      <c r="T75" s="349">
        <f>IF(T$16=0,0,T$16/WWP!T$5*1000)</f>
        <v>0</v>
      </c>
      <c r="U75" s="349">
        <f>IF(U$16=0,0,U$16/WWP!U$5*1000)</f>
        <v>0</v>
      </c>
      <c r="V75" s="349">
        <f>IF(V$16=0,0,V$16/WWP!V$5*1000)</f>
        <v>0</v>
      </c>
      <c r="W75" s="349">
        <f>IF(W$16=0,0,W$16/WWP!W$5*1000)</f>
        <v>0</v>
      </c>
      <c r="X75" s="349">
        <f>IF(X$16=0,0,X$16/WWP!X$5*1000)</f>
        <v>0</v>
      </c>
      <c r="Y75" s="349">
        <f>IF(Y$16=0,0,Y$16/WWP!Y$5*1000)</f>
        <v>0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0</v>
      </c>
      <c r="C76" s="349">
        <f>IF(C$27=0,0,C$27/WWP!C$5*1000)</f>
        <v>0</v>
      </c>
      <c r="D76" s="349">
        <f>IF(D$27=0,0,D$27/WWP!D$5*1000)</f>
        <v>0</v>
      </c>
      <c r="E76" s="349">
        <f>IF(E$27=0,0,E$27/WWP!E$5*1000)</f>
        <v>0</v>
      </c>
      <c r="F76" s="349">
        <f>IF(F$27=0,0,F$27/WWP!F$5*1000)</f>
        <v>0</v>
      </c>
      <c r="G76" s="349">
        <f>IF(G$27=0,0,G$27/WWP!G$5*1000)</f>
        <v>0</v>
      </c>
      <c r="H76" s="349">
        <f>IF(H$27=0,0,H$27/WWP!H$5*1000)</f>
        <v>0</v>
      </c>
      <c r="I76" s="349">
        <f>IF(I$27=0,0,I$27/WWP!I$5*1000)</f>
        <v>0</v>
      </c>
      <c r="J76" s="349">
        <f>IF(J$27=0,0,J$27/WWP!J$5*1000)</f>
        <v>0</v>
      </c>
      <c r="K76" s="349">
        <f>IF(K$27=0,0,K$27/WWP!K$5*1000)</f>
        <v>0</v>
      </c>
      <c r="L76" s="349">
        <f>IF(L$27=0,0,L$27/WWP!L$5*1000)</f>
        <v>0</v>
      </c>
      <c r="M76" s="349">
        <f>IF(M$27=0,0,M$27/WWP!M$5*1000)</f>
        <v>0</v>
      </c>
      <c r="N76" s="349">
        <f>IF(N$27=0,0,N$27/WWP!N$5*1000)</f>
        <v>0</v>
      </c>
      <c r="O76" s="349">
        <f>IF(O$27=0,0,O$27/WWP!O$5*1000)</f>
        <v>0</v>
      </c>
      <c r="P76" s="349">
        <f>IF(P$27=0,0,P$27/WWP!P$5*1000)</f>
        <v>0</v>
      </c>
      <c r="Q76" s="349">
        <f>IF(Q$27=0,0,Q$27/WWP!Q$5*1000)</f>
        <v>0</v>
      </c>
      <c r="R76" s="349">
        <f>IF(R$27=0,0,R$27/WWP!R$5*1000)</f>
        <v>0</v>
      </c>
      <c r="S76" s="349">
        <f>IF(S$27=0,0,S$27/WWP!S$5*1000)</f>
        <v>0</v>
      </c>
      <c r="T76" s="349">
        <f>IF(T$27=0,0,T$27/WWP!T$5*1000)</f>
        <v>0</v>
      </c>
      <c r="U76" s="349">
        <f>IF(U$27=0,0,U$27/WWP!U$5*1000)</f>
        <v>0</v>
      </c>
      <c r="V76" s="349">
        <f>IF(V$27=0,0,V$27/WWP!V$5*1000)</f>
        <v>0</v>
      </c>
      <c r="W76" s="349">
        <f>IF(W$27=0,0,W$27/WWP!W$5*1000)</f>
        <v>0</v>
      </c>
      <c r="X76" s="349">
        <f>IF(X$27=0,0,X$27/WWP!X$5*1000)</f>
        <v>0</v>
      </c>
      <c r="Y76" s="349">
        <f>IF(Y$27=0,0,Y$27/WWP!Y$5*1000)</f>
        <v>0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0</v>
      </c>
      <c r="C77" s="349">
        <f>IF(C$28=0,0,C$28/WWP!C$5*1000)</f>
        <v>0</v>
      </c>
      <c r="D77" s="349">
        <f>IF(D$28=0,0,D$28/WWP!D$5*1000)</f>
        <v>0</v>
      </c>
      <c r="E77" s="349">
        <f>IF(E$28=0,0,E$28/WWP!E$5*1000)</f>
        <v>0</v>
      </c>
      <c r="F77" s="349">
        <f>IF(F$28=0,0,F$28/WWP!F$5*1000)</f>
        <v>0</v>
      </c>
      <c r="G77" s="349">
        <f>IF(G$28=0,0,G$28/WWP!G$5*1000)</f>
        <v>0</v>
      </c>
      <c r="H77" s="349">
        <f>IF(H$28=0,0,H$28/WWP!H$5*1000)</f>
        <v>0</v>
      </c>
      <c r="I77" s="349">
        <f>IF(I$28=0,0,I$28/WWP!I$5*1000)</f>
        <v>0</v>
      </c>
      <c r="J77" s="349">
        <f>IF(J$28=0,0,J$28/WWP!J$5*1000)</f>
        <v>0</v>
      </c>
      <c r="K77" s="349">
        <f>IF(K$28=0,0,K$28/WWP!K$5*1000)</f>
        <v>0</v>
      </c>
      <c r="L77" s="349">
        <f>IF(L$28=0,0,L$28/WWP!L$5*1000)</f>
        <v>0</v>
      </c>
      <c r="M77" s="349">
        <f>IF(M$28=0,0,M$28/WWP!M$5*1000)</f>
        <v>0</v>
      </c>
      <c r="N77" s="349">
        <f>IF(N$28=0,0,N$28/WWP!N$5*1000)</f>
        <v>0</v>
      </c>
      <c r="O77" s="349">
        <f>IF(O$28=0,0,O$28/WWP!O$5*1000)</f>
        <v>0</v>
      </c>
      <c r="P77" s="349">
        <f>IF(P$28=0,0,P$28/WWP!P$5*1000)</f>
        <v>0</v>
      </c>
      <c r="Q77" s="349">
        <f>IF(Q$28=0,0,Q$28/WWP!Q$5*1000)</f>
        <v>0</v>
      </c>
      <c r="R77" s="349">
        <f>IF(R$28=0,0,R$28/WWP!R$5*1000)</f>
        <v>0</v>
      </c>
      <c r="S77" s="349">
        <f>IF(S$28=0,0,S$28/WWP!S$5*1000)</f>
        <v>0</v>
      </c>
      <c r="T77" s="349">
        <f>IF(T$28=0,0,T$28/WWP!T$5*1000)</f>
        <v>0</v>
      </c>
      <c r="U77" s="349">
        <f>IF(U$28=0,0,U$28/WWP!U$5*1000)</f>
        <v>0</v>
      </c>
      <c r="V77" s="349">
        <f>IF(V$28=0,0,V$28/WWP!V$5*1000)</f>
        <v>0</v>
      </c>
      <c r="W77" s="349">
        <f>IF(W$28=0,0,W$28/WWP!W$5*1000)</f>
        <v>0</v>
      </c>
      <c r="X77" s="349">
        <f>IF(X$28=0,0,X$28/WWP!X$5*1000)</f>
        <v>0</v>
      </c>
      <c r="Y77" s="349">
        <f>IF(Y$28=0,0,Y$28/WWP!Y$5*1000)</f>
        <v>0</v>
      </c>
      <c r="DA77" s="178"/>
    </row>
    <row r="78" spans="1:105" ht="12" customHeight="1" x14ac:dyDescent="0.25">
      <c r="A78" s="41" t="s">
        <v>2936</v>
      </c>
      <c r="B78" s="337">
        <f>IF(B$48=0,0,B$48/WWP!B$5*1000)</f>
        <v>0</v>
      </c>
      <c r="C78" s="337">
        <f>IF(C$48=0,0,C$48/WWP!C$5*1000)</f>
        <v>0</v>
      </c>
      <c r="D78" s="337">
        <f>IF(D$48=0,0,D$48/WWP!D$5*1000)</f>
        <v>0</v>
      </c>
      <c r="E78" s="337">
        <f>IF(E$48=0,0,E$48/WWP!E$5*1000)</f>
        <v>0</v>
      </c>
      <c r="F78" s="337">
        <f>IF(F$48=0,0,F$48/WWP!F$5*1000)</f>
        <v>0</v>
      </c>
      <c r="G78" s="337">
        <f>IF(G$48=0,0,G$48/WWP!G$5*1000)</f>
        <v>0</v>
      </c>
      <c r="H78" s="337">
        <f>IF(H$48=0,0,H$48/WWP!H$5*1000)</f>
        <v>0</v>
      </c>
      <c r="I78" s="337">
        <f>IF(I$48=0,0,I$48/WWP!I$5*1000)</f>
        <v>0</v>
      </c>
      <c r="J78" s="337">
        <f>IF(J$48=0,0,J$48/WWP!J$5*1000)</f>
        <v>0</v>
      </c>
      <c r="K78" s="337">
        <f>IF(K$48=0,0,K$48/WWP!K$5*1000)</f>
        <v>0</v>
      </c>
      <c r="L78" s="337">
        <f>IF(L$48=0,0,L$48/WWP!L$5*1000)</f>
        <v>0</v>
      </c>
      <c r="M78" s="337">
        <f>IF(M$48=0,0,M$48/WWP!M$5*1000)</f>
        <v>0</v>
      </c>
      <c r="N78" s="337">
        <f>IF(N$48=0,0,N$48/WWP!N$5*1000)</f>
        <v>0</v>
      </c>
      <c r="O78" s="337">
        <f>IF(O$48=0,0,O$48/WWP!O$5*1000)</f>
        <v>0</v>
      </c>
      <c r="P78" s="337">
        <f>IF(P$48=0,0,P$48/WWP!P$5*1000)</f>
        <v>0</v>
      </c>
      <c r="Q78" s="337">
        <f>IF(Q$48=0,0,Q$48/WWP!Q$5*1000)</f>
        <v>0</v>
      </c>
      <c r="R78" s="337">
        <f>IF(R$48=0,0,R$48/WWP!R$5*1000)</f>
        <v>0</v>
      </c>
      <c r="S78" s="337">
        <f>IF(S$48=0,0,S$48/WWP!S$5*1000)</f>
        <v>0</v>
      </c>
      <c r="T78" s="337">
        <f>IF(T$48=0,0,T$48/WWP!T$5*1000)</f>
        <v>0</v>
      </c>
      <c r="U78" s="337">
        <f>IF(U$48=0,0,U$48/WWP!U$5*1000)</f>
        <v>0</v>
      </c>
      <c r="V78" s="337">
        <f>IF(V$48=0,0,V$48/WWP!V$5*1000)</f>
        <v>0</v>
      </c>
      <c r="W78" s="337">
        <f>IF(W$48=0,0,W$48/WWP!W$5*1000)</f>
        <v>0</v>
      </c>
      <c r="X78" s="337">
        <f>IF(X$48=0,0,X$48/WWP!X$5*1000)</f>
        <v>0</v>
      </c>
      <c r="Y78" s="337">
        <f>IF(Y$48=0,0,Y$48/WWP!Y$5*1000)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MT: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2938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2939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2940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2941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2942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2943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2944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2948</v>
      </c>
    </row>
    <row r="16" spans="1:105" ht="12" customHeight="1" x14ac:dyDescent="0.25">
      <c r="A16" s="57" t="s">
        <v>2898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2952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2953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2959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0</v>
      </c>
      <c r="C28" s="261">
        <f t="shared" si="0"/>
        <v>0</v>
      </c>
      <c r="D28" s="261">
        <f t="shared" si="0"/>
        <v>0</v>
      </c>
      <c r="E28" s="261">
        <f t="shared" si="0"/>
        <v>0</v>
      </c>
      <c r="F28" s="261">
        <f t="shared" si="0"/>
        <v>0</v>
      </c>
      <c r="G28" s="261">
        <f t="shared" si="0"/>
        <v>0</v>
      </c>
      <c r="H28" s="261">
        <f t="shared" si="0"/>
        <v>0</v>
      </c>
      <c r="I28" s="261">
        <f t="shared" si="0"/>
        <v>0</v>
      </c>
      <c r="J28" s="261">
        <f t="shared" si="0"/>
        <v>0</v>
      </c>
      <c r="K28" s="261">
        <f t="shared" si="0"/>
        <v>0</v>
      </c>
      <c r="L28" s="261">
        <f t="shared" si="0"/>
        <v>0</v>
      </c>
      <c r="M28" s="261">
        <f t="shared" si="0"/>
        <v>0</v>
      </c>
      <c r="N28" s="261">
        <f t="shared" si="0"/>
        <v>0</v>
      </c>
      <c r="O28" s="261">
        <f t="shared" si="0"/>
        <v>0</v>
      </c>
      <c r="P28" s="261">
        <f t="shared" si="0"/>
        <v>0</v>
      </c>
      <c r="Q28" s="261">
        <f t="shared" si="0"/>
        <v>0</v>
      </c>
      <c r="R28" s="261">
        <f t="shared" si="0"/>
        <v>0</v>
      </c>
      <c r="S28" s="261">
        <f t="shared" si="0"/>
        <v>0</v>
      </c>
      <c r="T28" s="261">
        <f t="shared" si="0"/>
        <v>0</v>
      </c>
      <c r="U28" s="261">
        <f t="shared" si="0"/>
        <v>0</v>
      </c>
      <c r="V28" s="261">
        <f t="shared" si="0"/>
        <v>0</v>
      </c>
      <c r="W28" s="261">
        <f t="shared" si="0"/>
        <v>0</v>
      </c>
      <c r="X28" s="261">
        <f t="shared" si="0"/>
        <v>0</v>
      </c>
      <c r="Y28" s="261">
        <f t="shared" si="0"/>
        <v>0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0</v>
      </c>
      <c r="N29" s="329">
        <v>0</v>
      </c>
      <c r="O29" s="329">
        <v>0</v>
      </c>
      <c r="P29" s="329">
        <v>0</v>
      </c>
      <c r="Q29" s="329">
        <v>0</v>
      </c>
      <c r="R29" s="329">
        <v>0</v>
      </c>
      <c r="S29" s="329">
        <v>0</v>
      </c>
      <c r="T29" s="329">
        <v>0</v>
      </c>
      <c r="U29" s="329">
        <v>0</v>
      </c>
      <c r="V29" s="329">
        <v>0</v>
      </c>
      <c r="W29" s="329">
        <v>0</v>
      </c>
      <c r="X29" s="329">
        <v>0</v>
      </c>
      <c r="Y29" s="329">
        <v>0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2963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2964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0</v>
      </c>
      <c r="K34" s="295">
        <v>0</v>
      </c>
      <c r="L34" s="295">
        <v>0</v>
      </c>
      <c r="M34" s="295">
        <v>0</v>
      </c>
      <c r="N34" s="295">
        <v>0</v>
      </c>
      <c r="O34" s="295">
        <v>0</v>
      </c>
      <c r="P34" s="295">
        <v>0</v>
      </c>
      <c r="Q34" s="295">
        <v>0</v>
      </c>
      <c r="R34" s="295">
        <v>0</v>
      </c>
      <c r="S34" s="295">
        <v>0</v>
      </c>
      <c r="T34" s="295">
        <v>0</v>
      </c>
      <c r="U34" s="295">
        <v>0</v>
      </c>
      <c r="V34" s="295">
        <v>0</v>
      </c>
      <c r="W34" s="295">
        <v>0</v>
      </c>
      <c r="X34" s="295">
        <v>0</v>
      </c>
      <c r="Y34" s="295">
        <v>0</v>
      </c>
      <c r="DA34" s="122" t="s">
        <v>2966</v>
      </c>
    </row>
    <row r="35" spans="1:105" ht="12" customHeight="1" x14ac:dyDescent="0.25">
      <c r="A35" s="60" t="s">
        <v>2920</v>
      </c>
      <c r="B35" s="329">
        <v>0</v>
      </c>
      <c r="C35" s="329">
        <v>0</v>
      </c>
      <c r="D35" s="329">
        <v>0</v>
      </c>
      <c r="E35" s="329">
        <v>0</v>
      </c>
      <c r="F35" s="329">
        <v>0</v>
      </c>
      <c r="G35" s="329">
        <v>0</v>
      </c>
      <c r="H35" s="329">
        <v>0</v>
      </c>
      <c r="I35" s="329">
        <v>0</v>
      </c>
      <c r="J35" s="329">
        <v>0</v>
      </c>
      <c r="K35" s="329">
        <v>0</v>
      </c>
      <c r="L35" s="329">
        <v>0</v>
      </c>
      <c r="M35" s="329">
        <v>0</v>
      </c>
      <c r="N35" s="329">
        <v>0</v>
      </c>
      <c r="O35" s="329">
        <v>0</v>
      </c>
      <c r="P35" s="329">
        <v>0</v>
      </c>
      <c r="Q35" s="329">
        <v>0</v>
      </c>
      <c r="R35" s="329">
        <v>0</v>
      </c>
      <c r="S35" s="329">
        <v>0</v>
      </c>
      <c r="T35" s="329">
        <v>0</v>
      </c>
      <c r="U35" s="329">
        <v>0</v>
      </c>
      <c r="V35" s="329">
        <v>0</v>
      </c>
      <c r="W35" s="329">
        <v>0</v>
      </c>
      <c r="X35" s="329">
        <v>0</v>
      </c>
      <c r="Y35" s="329">
        <v>0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2970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2971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2977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</v>
      </c>
      <c r="C52" s="232">
        <f t="shared" si="1"/>
        <v>0</v>
      </c>
      <c r="D52" s="232">
        <f t="shared" si="1"/>
        <v>0</v>
      </c>
      <c r="E52" s="232">
        <f t="shared" si="1"/>
        <v>0</v>
      </c>
      <c r="F52" s="232">
        <f t="shared" si="1"/>
        <v>0</v>
      </c>
      <c r="G52" s="232">
        <f t="shared" si="1"/>
        <v>0</v>
      </c>
      <c r="H52" s="232">
        <f t="shared" si="1"/>
        <v>0</v>
      </c>
      <c r="I52" s="232">
        <f t="shared" si="1"/>
        <v>0</v>
      </c>
      <c r="J52" s="232">
        <f t="shared" si="1"/>
        <v>0</v>
      </c>
      <c r="K52" s="232">
        <f t="shared" si="1"/>
        <v>0</v>
      </c>
      <c r="L52" s="232">
        <f t="shared" si="1"/>
        <v>0</v>
      </c>
      <c r="M52" s="232">
        <f t="shared" si="1"/>
        <v>0</v>
      </c>
      <c r="N52" s="232">
        <f t="shared" si="1"/>
        <v>0</v>
      </c>
      <c r="O52" s="232">
        <f t="shared" si="1"/>
        <v>0</v>
      </c>
      <c r="P52" s="232">
        <f t="shared" si="1"/>
        <v>0</v>
      </c>
      <c r="Q52" s="232">
        <f t="shared" si="1"/>
        <v>0</v>
      </c>
      <c r="R52" s="232">
        <f t="shared" si="1"/>
        <v>0</v>
      </c>
      <c r="S52" s="232">
        <f t="shared" si="1"/>
        <v>0</v>
      </c>
      <c r="T52" s="232">
        <f t="shared" si="1"/>
        <v>0</v>
      </c>
      <c r="U52" s="232">
        <f t="shared" si="1"/>
        <v>0</v>
      </c>
      <c r="V52" s="232">
        <f t="shared" si="1"/>
        <v>0</v>
      </c>
      <c r="W52" s="232">
        <f t="shared" si="1"/>
        <v>0</v>
      </c>
      <c r="X52" s="232">
        <f t="shared" si="1"/>
        <v>0</v>
      </c>
      <c r="Y52" s="232">
        <f t="shared" si="1"/>
        <v>0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0</v>
      </c>
      <c r="C57" s="300">
        <f t="shared" si="6"/>
        <v>0</v>
      </c>
      <c r="D57" s="300">
        <f t="shared" si="6"/>
        <v>0</v>
      </c>
      <c r="E57" s="300">
        <f t="shared" si="6"/>
        <v>0</v>
      </c>
      <c r="F57" s="300">
        <f t="shared" si="6"/>
        <v>0</v>
      </c>
      <c r="G57" s="300">
        <f t="shared" si="6"/>
        <v>0</v>
      </c>
      <c r="H57" s="300">
        <f t="shared" si="6"/>
        <v>0</v>
      </c>
      <c r="I57" s="300">
        <f t="shared" si="6"/>
        <v>0</v>
      </c>
      <c r="J57" s="300">
        <f t="shared" si="6"/>
        <v>0</v>
      </c>
      <c r="K57" s="300">
        <f t="shared" si="6"/>
        <v>0</v>
      </c>
      <c r="L57" s="300">
        <f t="shared" si="6"/>
        <v>0</v>
      </c>
      <c r="M57" s="300">
        <f t="shared" si="6"/>
        <v>0</v>
      </c>
      <c r="N57" s="300">
        <f t="shared" si="6"/>
        <v>0</v>
      </c>
      <c r="O57" s="300">
        <f t="shared" si="6"/>
        <v>0</v>
      </c>
      <c r="P57" s="300">
        <f t="shared" si="6"/>
        <v>0</v>
      </c>
      <c r="Q57" s="300">
        <f t="shared" si="6"/>
        <v>0</v>
      </c>
      <c r="R57" s="300">
        <f t="shared" si="6"/>
        <v>0</v>
      </c>
      <c r="S57" s="300">
        <f t="shared" si="6"/>
        <v>0</v>
      </c>
      <c r="T57" s="300">
        <f t="shared" si="6"/>
        <v>0</v>
      </c>
      <c r="U57" s="300">
        <f t="shared" si="6"/>
        <v>0</v>
      </c>
      <c r="V57" s="300">
        <f t="shared" si="6"/>
        <v>0</v>
      </c>
      <c r="W57" s="300">
        <f t="shared" si="6"/>
        <v>0</v>
      </c>
      <c r="X57" s="300">
        <f t="shared" si="6"/>
        <v>0</v>
      </c>
      <c r="Y57" s="300">
        <f t="shared" si="6"/>
        <v>0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</v>
      </c>
      <c r="C58" s="301">
        <f t="shared" si="7"/>
        <v>0</v>
      </c>
      <c r="D58" s="301">
        <f t="shared" si="7"/>
        <v>0</v>
      </c>
      <c r="E58" s="301">
        <f t="shared" si="7"/>
        <v>0</v>
      </c>
      <c r="F58" s="301">
        <f t="shared" si="7"/>
        <v>0</v>
      </c>
      <c r="G58" s="301">
        <f t="shared" si="7"/>
        <v>0</v>
      </c>
      <c r="H58" s="301">
        <f t="shared" si="7"/>
        <v>0</v>
      </c>
      <c r="I58" s="301">
        <f t="shared" si="7"/>
        <v>0</v>
      </c>
      <c r="J58" s="301">
        <f t="shared" si="7"/>
        <v>0</v>
      </c>
      <c r="K58" s="301">
        <f t="shared" si="7"/>
        <v>0</v>
      </c>
      <c r="L58" s="301">
        <f t="shared" si="7"/>
        <v>0</v>
      </c>
      <c r="M58" s="301">
        <f t="shared" si="7"/>
        <v>0</v>
      </c>
      <c r="N58" s="301">
        <f t="shared" si="7"/>
        <v>0</v>
      </c>
      <c r="O58" s="301">
        <f t="shared" si="7"/>
        <v>0</v>
      </c>
      <c r="P58" s="301">
        <f t="shared" si="7"/>
        <v>0</v>
      </c>
      <c r="Q58" s="301">
        <f t="shared" si="7"/>
        <v>0</v>
      </c>
      <c r="R58" s="301">
        <f t="shared" si="7"/>
        <v>0</v>
      </c>
      <c r="S58" s="301">
        <f t="shared" si="7"/>
        <v>0</v>
      </c>
      <c r="T58" s="301">
        <f t="shared" si="7"/>
        <v>0</v>
      </c>
      <c r="U58" s="301">
        <f t="shared" si="7"/>
        <v>0</v>
      </c>
      <c r="V58" s="301">
        <f t="shared" si="7"/>
        <v>0</v>
      </c>
      <c r="W58" s="301">
        <f t="shared" si="7"/>
        <v>0</v>
      </c>
      <c r="X58" s="301">
        <f t="shared" si="7"/>
        <v>0</v>
      </c>
      <c r="Y58" s="301">
        <f t="shared" si="7"/>
        <v>0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</v>
      </c>
      <c r="C60" s="301">
        <f t="shared" si="9"/>
        <v>0</v>
      </c>
      <c r="D60" s="301">
        <f t="shared" si="9"/>
        <v>0</v>
      </c>
      <c r="E60" s="301">
        <f t="shared" si="9"/>
        <v>0</v>
      </c>
      <c r="F60" s="301">
        <f t="shared" si="9"/>
        <v>0</v>
      </c>
      <c r="G60" s="301">
        <f t="shared" si="9"/>
        <v>0</v>
      </c>
      <c r="H60" s="301">
        <f t="shared" si="9"/>
        <v>0</v>
      </c>
      <c r="I60" s="301">
        <f t="shared" si="9"/>
        <v>0</v>
      </c>
      <c r="J60" s="301">
        <f t="shared" si="9"/>
        <v>0</v>
      </c>
      <c r="K60" s="301">
        <f t="shared" si="9"/>
        <v>0</v>
      </c>
      <c r="L60" s="301">
        <f t="shared" si="9"/>
        <v>0</v>
      </c>
      <c r="M60" s="301">
        <f t="shared" si="9"/>
        <v>0</v>
      </c>
      <c r="N60" s="301">
        <f t="shared" si="9"/>
        <v>0</v>
      </c>
      <c r="O60" s="301">
        <f t="shared" si="9"/>
        <v>0</v>
      </c>
      <c r="P60" s="301">
        <f t="shared" si="9"/>
        <v>0</v>
      </c>
      <c r="Q60" s="301">
        <f t="shared" si="9"/>
        <v>0</v>
      </c>
      <c r="R60" s="301">
        <f t="shared" si="9"/>
        <v>0</v>
      </c>
      <c r="S60" s="301">
        <f t="shared" si="9"/>
        <v>0</v>
      </c>
      <c r="T60" s="301">
        <f t="shared" si="9"/>
        <v>0</v>
      </c>
      <c r="U60" s="301">
        <f t="shared" si="9"/>
        <v>0</v>
      </c>
      <c r="V60" s="301">
        <f t="shared" si="9"/>
        <v>0</v>
      </c>
      <c r="W60" s="301">
        <f t="shared" si="9"/>
        <v>0</v>
      </c>
      <c r="X60" s="301">
        <f t="shared" si="9"/>
        <v>0</v>
      </c>
      <c r="Y60" s="301">
        <f t="shared" si="9"/>
        <v>0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0</v>
      </c>
      <c r="G61" s="302">
        <f t="shared" si="10"/>
        <v>0</v>
      </c>
      <c r="H61" s="302">
        <f t="shared" si="10"/>
        <v>0</v>
      </c>
      <c r="I61" s="302">
        <f t="shared" si="10"/>
        <v>0</v>
      </c>
      <c r="J61" s="302">
        <f t="shared" si="10"/>
        <v>0</v>
      </c>
      <c r="K61" s="302">
        <f t="shared" si="10"/>
        <v>0</v>
      </c>
      <c r="L61" s="302">
        <f t="shared" si="10"/>
        <v>0</v>
      </c>
      <c r="M61" s="302">
        <f t="shared" si="10"/>
        <v>0</v>
      </c>
      <c r="N61" s="302">
        <f t="shared" si="10"/>
        <v>0</v>
      </c>
      <c r="O61" s="302">
        <f t="shared" si="10"/>
        <v>0</v>
      </c>
      <c r="P61" s="302">
        <f t="shared" si="10"/>
        <v>0</v>
      </c>
      <c r="Q61" s="302">
        <f t="shared" si="10"/>
        <v>0</v>
      </c>
      <c r="R61" s="302">
        <f t="shared" si="10"/>
        <v>0</v>
      </c>
      <c r="S61" s="302">
        <f t="shared" si="10"/>
        <v>0</v>
      </c>
      <c r="T61" s="302">
        <f t="shared" si="10"/>
        <v>0</v>
      </c>
      <c r="U61" s="302">
        <f t="shared" si="10"/>
        <v>0</v>
      </c>
      <c r="V61" s="302">
        <f t="shared" si="10"/>
        <v>0</v>
      </c>
      <c r="W61" s="302">
        <f t="shared" si="10"/>
        <v>0</v>
      </c>
      <c r="X61" s="302">
        <f t="shared" si="10"/>
        <v>0</v>
      </c>
      <c r="Y61" s="302">
        <f t="shared" si="10"/>
        <v>0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0</v>
      </c>
      <c r="C62" s="302">
        <f t="shared" si="11"/>
        <v>0</v>
      </c>
      <c r="D62" s="302">
        <f t="shared" si="11"/>
        <v>0</v>
      </c>
      <c r="E62" s="302">
        <f t="shared" si="11"/>
        <v>0</v>
      </c>
      <c r="F62" s="302">
        <f t="shared" si="11"/>
        <v>0</v>
      </c>
      <c r="G62" s="302">
        <f t="shared" si="11"/>
        <v>0</v>
      </c>
      <c r="H62" s="302">
        <f t="shared" si="11"/>
        <v>0</v>
      </c>
      <c r="I62" s="302">
        <f t="shared" si="11"/>
        <v>0</v>
      </c>
      <c r="J62" s="302">
        <f t="shared" si="11"/>
        <v>0</v>
      </c>
      <c r="K62" s="302">
        <f t="shared" si="11"/>
        <v>0</v>
      </c>
      <c r="L62" s="302">
        <f t="shared" si="11"/>
        <v>0</v>
      </c>
      <c r="M62" s="302">
        <f t="shared" si="11"/>
        <v>0</v>
      </c>
      <c r="N62" s="302">
        <f t="shared" si="11"/>
        <v>0</v>
      </c>
      <c r="O62" s="302">
        <f t="shared" si="11"/>
        <v>0</v>
      </c>
      <c r="P62" s="302">
        <f t="shared" si="11"/>
        <v>0</v>
      </c>
      <c r="Q62" s="302">
        <f t="shared" si="11"/>
        <v>0</v>
      </c>
      <c r="R62" s="302">
        <f t="shared" si="11"/>
        <v>0</v>
      </c>
      <c r="S62" s="302">
        <f t="shared" si="11"/>
        <v>0</v>
      </c>
      <c r="T62" s="302">
        <f t="shared" si="11"/>
        <v>0</v>
      </c>
      <c r="U62" s="302">
        <f t="shared" si="11"/>
        <v>0</v>
      </c>
      <c r="V62" s="302">
        <f t="shared" si="11"/>
        <v>0</v>
      </c>
      <c r="W62" s="302">
        <f t="shared" si="11"/>
        <v>0</v>
      </c>
      <c r="X62" s="302">
        <f t="shared" si="11"/>
        <v>0</v>
      </c>
      <c r="Y62" s="302">
        <f t="shared" si="11"/>
        <v>0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</v>
      </c>
      <c r="C69" s="322">
        <f>IF(C$5=0,0,C$5/WWP_fec!C$5)</f>
        <v>0</v>
      </c>
      <c r="D69" s="322">
        <f>IF(D$5=0,0,D$5/WWP_fec!D$5)</f>
        <v>0</v>
      </c>
      <c r="E69" s="322">
        <f>IF(E$5=0,0,E$5/WWP_fec!E$5)</f>
        <v>0</v>
      </c>
      <c r="F69" s="322">
        <f>IF(F$5=0,0,F$5/WWP_fec!F$5)</f>
        <v>0</v>
      </c>
      <c r="G69" s="322">
        <f>IF(G$5=0,0,G$5/WWP_fec!G$5)</f>
        <v>0</v>
      </c>
      <c r="H69" s="322">
        <f>IF(H$5=0,0,H$5/WWP_fec!H$5)</f>
        <v>0</v>
      </c>
      <c r="I69" s="322">
        <f>IF(I$5=0,0,I$5/WWP_fec!I$5)</f>
        <v>0</v>
      </c>
      <c r="J69" s="322">
        <f>IF(J$5=0,0,J$5/WWP_fec!J$5)</f>
        <v>0</v>
      </c>
      <c r="K69" s="322">
        <f>IF(K$5=0,0,K$5/WWP_fec!K$5)</f>
        <v>0</v>
      </c>
      <c r="L69" s="322">
        <f>IF(L$5=0,0,L$5/WWP_fec!L$5)</f>
        <v>0</v>
      </c>
      <c r="M69" s="322">
        <f>IF(M$5=0,0,M$5/WWP_fec!M$5)</f>
        <v>0</v>
      </c>
      <c r="N69" s="322">
        <f>IF(N$5=0,0,N$5/WWP_fec!N$5)</f>
        <v>0</v>
      </c>
      <c r="O69" s="322">
        <f>IF(O$5=0,0,O$5/WWP_fec!O$5)</f>
        <v>0</v>
      </c>
      <c r="P69" s="322">
        <f>IF(P$5=0,0,P$5/WWP_fec!P$5)</f>
        <v>0</v>
      </c>
      <c r="Q69" s="322">
        <f>IF(Q$5=0,0,Q$5/WWP_fec!Q$5)</f>
        <v>0</v>
      </c>
      <c r="R69" s="322">
        <f>IF(R$5=0,0,R$5/WWP_fec!R$5)</f>
        <v>0</v>
      </c>
      <c r="S69" s="322">
        <f>IF(S$5=0,0,S$5/WWP_fec!S$5)</f>
        <v>0</v>
      </c>
      <c r="T69" s="322">
        <f>IF(T$5=0,0,T$5/WWP_fec!T$5)</f>
        <v>0</v>
      </c>
      <c r="U69" s="322">
        <f>IF(U$5=0,0,U$5/WWP_fec!U$5)</f>
        <v>0</v>
      </c>
      <c r="V69" s="322">
        <f>IF(V$5=0,0,V$5/WWP_fec!V$5)</f>
        <v>0</v>
      </c>
      <c r="W69" s="322">
        <f>IF(W$5=0,0,W$5/WWP_fec!W$5)</f>
        <v>0</v>
      </c>
      <c r="X69" s="322">
        <f>IF(X$5=0,0,X$5/WWP_fec!X$5)</f>
        <v>0</v>
      </c>
      <c r="Y69" s="322">
        <f>IF(Y$5=0,0,Y$5/WWP_fec!Y$5)</f>
        <v>0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</v>
      </c>
      <c r="C74" s="336">
        <f>IF(C$10=0,0,C$10/WWP_fec!C$10)</f>
        <v>0</v>
      </c>
      <c r="D74" s="336">
        <f>IF(D$10=0,0,D$10/WWP_fec!D$10)</f>
        <v>0</v>
      </c>
      <c r="E74" s="336">
        <f>IF(E$10=0,0,E$10/WWP_fec!E$10)</f>
        <v>0</v>
      </c>
      <c r="F74" s="336">
        <f>IF(F$10=0,0,F$10/WWP_fec!F$10)</f>
        <v>0</v>
      </c>
      <c r="G74" s="336">
        <f>IF(G$10=0,0,G$10/WWP_fec!G$10)</f>
        <v>0</v>
      </c>
      <c r="H74" s="336">
        <f>IF(H$10=0,0,H$10/WWP_fec!H$10)</f>
        <v>0</v>
      </c>
      <c r="I74" s="336">
        <f>IF(I$10=0,0,I$10/WWP_fec!I$10)</f>
        <v>0</v>
      </c>
      <c r="J74" s="336">
        <f>IF(J$10=0,0,J$10/WWP_fec!J$10)</f>
        <v>0</v>
      </c>
      <c r="K74" s="336">
        <f>IF(K$10=0,0,K$10/WWP_fec!K$10)</f>
        <v>0</v>
      </c>
      <c r="L74" s="336">
        <f>IF(L$10=0,0,L$10/WWP_fec!L$10)</f>
        <v>0</v>
      </c>
      <c r="M74" s="336">
        <f>IF(M$10=0,0,M$10/WWP_fec!M$10)</f>
        <v>0</v>
      </c>
      <c r="N74" s="336">
        <f>IF(N$10=0,0,N$10/WWP_fec!N$10)</f>
        <v>0</v>
      </c>
      <c r="O74" s="336">
        <f>IF(O$10=0,0,O$10/WWP_fec!O$10)</f>
        <v>0</v>
      </c>
      <c r="P74" s="336">
        <f>IF(P$10=0,0,P$10/WWP_fec!P$10)</f>
        <v>0</v>
      </c>
      <c r="Q74" s="336">
        <f>IF(Q$10=0,0,Q$10/WWP_fec!Q$10)</f>
        <v>0</v>
      </c>
      <c r="R74" s="336">
        <f>IF(R$10=0,0,R$10/WWP_fec!R$10)</f>
        <v>0</v>
      </c>
      <c r="S74" s="336">
        <f>IF(S$10=0,0,S$10/WWP_fec!S$10)</f>
        <v>0</v>
      </c>
      <c r="T74" s="336">
        <f>IF(T$10=0,0,T$10/WWP_fec!T$10)</f>
        <v>0</v>
      </c>
      <c r="U74" s="336">
        <f>IF(U$10=0,0,U$10/WWP_fec!U$10)</f>
        <v>0</v>
      </c>
      <c r="V74" s="336">
        <f>IF(V$10=0,0,V$10/WWP_fec!V$10)</f>
        <v>0</v>
      </c>
      <c r="W74" s="336">
        <f>IF(W$10=0,0,W$10/WWP_fec!W$10)</f>
        <v>0</v>
      </c>
      <c r="X74" s="336">
        <f>IF(X$10=0,0,X$10/WWP_fec!X$10)</f>
        <v>0</v>
      </c>
      <c r="Y74" s="336">
        <f>IF(Y$10=0,0,Y$10/WWP_fec!Y$10)</f>
        <v>0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</v>
      </c>
      <c r="C75" s="349">
        <f>IF(C$16=0,0,C$16/WWP_fec!C$16)</f>
        <v>0</v>
      </c>
      <c r="D75" s="349">
        <f>IF(D$16=0,0,D$16/WWP_fec!D$16)</f>
        <v>0</v>
      </c>
      <c r="E75" s="349">
        <f>IF(E$16=0,0,E$16/WWP_fec!E$16)</f>
        <v>0</v>
      </c>
      <c r="F75" s="349">
        <f>IF(F$16=0,0,F$16/WWP_fec!F$16)</f>
        <v>0</v>
      </c>
      <c r="G75" s="349">
        <f>IF(G$16=0,0,G$16/WWP_fec!G$16)</f>
        <v>0</v>
      </c>
      <c r="H75" s="349">
        <f>IF(H$16=0,0,H$16/WWP_fec!H$16)</f>
        <v>0</v>
      </c>
      <c r="I75" s="349">
        <f>IF(I$16=0,0,I$16/WWP_fec!I$16)</f>
        <v>0</v>
      </c>
      <c r="J75" s="349">
        <f>IF(J$16=0,0,J$16/WWP_fec!J$16)</f>
        <v>0</v>
      </c>
      <c r="K75" s="349">
        <f>IF(K$16=0,0,K$16/WWP_fec!K$16)</f>
        <v>0</v>
      </c>
      <c r="L75" s="349">
        <f>IF(L$16=0,0,L$16/WWP_fec!L$16)</f>
        <v>0</v>
      </c>
      <c r="M75" s="349">
        <f>IF(M$16=0,0,M$16/WWP_fec!M$16)</f>
        <v>0</v>
      </c>
      <c r="N75" s="349">
        <f>IF(N$16=0,0,N$16/WWP_fec!N$16)</f>
        <v>0</v>
      </c>
      <c r="O75" s="349">
        <f>IF(O$16=0,0,O$16/WWP_fec!O$16)</f>
        <v>0</v>
      </c>
      <c r="P75" s="349">
        <f>IF(P$16=0,0,P$16/WWP_fec!P$16)</f>
        <v>0</v>
      </c>
      <c r="Q75" s="349">
        <f>IF(Q$16=0,0,Q$16/WWP_fec!Q$16)</f>
        <v>0</v>
      </c>
      <c r="R75" s="349">
        <f>IF(R$16=0,0,R$16/WWP_fec!R$16)</f>
        <v>0</v>
      </c>
      <c r="S75" s="349">
        <f>IF(S$16=0,0,S$16/WWP_fec!S$16)</f>
        <v>0</v>
      </c>
      <c r="T75" s="349">
        <f>IF(T$16=0,0,T$16/WWP_fec!T$16)</f>
        <v>0</v>
      </c>
      <c r="U75" s="349">
        <f>IF(U$16=0,0,U$16/WWP_fec!U$16)</f>
        <v>0</v>
      </c>
      <c r="V75" s="349">
        <f>IF(V$16=0,0,V$16/WWP_fec!V$16)</f>
        <v>0</v>
      </c>
      <c r="W75" s="349">
        <f>IF(W$16=0,0,W$16/WWP_fec!W$16)</f>
        <v>0</v>
      </c>
      <c r="X75" s="349">
        <f>IF(X$16=0,0,X$16/WWP_fec!X$16)</f>
        <v>0</v>
      </c>
      <c r="Y75" s="349">
        <f>IF(Y$16=0,0,Y$16/WWP_fec!Y$16)</f>
        <v>0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</v>
      </c>
      <c r="C77" s="349">
        <f>IF(C$28=0,0,C$28/WWP_fec!C$28)</f>
        <v>0</v>
      </c>
      <c r="D77" s="349">
        <f>IF(D$28=0,0,D$28/WWP_fec!D$28)</f>
        <v>0</v>
      </c>
      <c r="E77" s="349">
        <f>IF(E$28=0,0,E$28/WWP_fec!E$28)</f>
        <v>0</v>
      </c>
      <c r="F77" s="349">
        <f>IF(F$28=0,0,F$28/WWP_fec!F$28)</f>
        <v>0</v>
      </c>
      <c r="G77" s="349">
        <f>IF(G$28=0,0,G$28/WWP_fec!G$28)</f>
        <v>0</v>
      </c>
      <c r="H77" s="349">
        <f>IF(H$28=0,0,H$28/WWP_fec!H$28)</f>
        <v>0</v>
      </c>
      <c r="I77" s="349">
        <f>IF(I$28=0,0,I$28/WWP_fec!I$28)</f>
        <v>0</v>
      </c>
      <c r="J77" s="349">
        <f>IF(J$28=0,0,J$28/WWP_fec!J$28)</f>
        <v>0</v>
      </c>
      <c r="K77" s="349">
        <f>IF(K$28=0,0,K$28/WWP_fec!K$28)</f>
        <v>0</v>
      </c>
      <c r="L77" s="349">
        <f>IF(L$28=0,0,L$28/WWP_fec!L$28)</f>
        <v>0</v>
      </c>
      <c r="M77" s="349">
        <f>IF(M$28=0,0,M$28/WWP_fec!M$28)</f>
        <v>0</v>
      </c>
      <c r="N77" s="349">
        <f>IF(N$28=0,0,N$28/WWP_fec!N$28)</f>
        <v>0</v>
      </c>
      <c r="O77" s="349">
        <f>IF(O$28=0,0,O$28/WWP_fec!O$28)</f>
        <v>0</v>
      </c>
      <c r="P77" s="349">
        <f>IF(P$28=0,0,P$28/WWP_fec!P$28)</f>
        <v>0</v>
      </c>
      <c r="Q77" s="349">
        <f>IF(Q$28=0,0,Q$28/WWP_fec!Q$28)</f>
        <v>0</v>
      </c>
      <c r="R77" s="349">
        <f>IF(R$28=0,0,R$28/WWP_fec!R$28)</f>
        <v>0</v>
      </c>
      <c r="S77" s="349">
        <f>IF(S$28=0,0,S$28/WWP_fec!S$28)</f>
        <v>0</v>
      </c>
      <c r="T77" s="349">
        <f>IF(T$28=0,0,T$28/WWP_fec!T$28)</f>
        <v>0</v>
      </c>
      <c r="U77" s="349">
        <f>IF(U$28=0,0,U$28/WWP_fec!U$28)</f>
        <v>0</v>
      </c>
      <c r="V77" s="349">
        <f>IF(V$28=0,0,V$28/WWP_fec!V$28)</f>
        <v>0</v>
      </c>
      <c r="W77" s="349">
        <f>IF(W$28=0,0,W$28/WWP_fec!W$28)</f>
        <v>0</v>
      </c>
      <c r="X77" s="349">
        <f>IF(X$28=0,0,X$28/WWP_fec!X$28)</f>
        <v>0</v>
      </c>
      <c r="Y77" s="349">
        <f>IF(Y$28=0,0,Y$28/WWP_fec!Y$28)</f>
        <v>0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MT: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2986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2987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2995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2996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0</v>
      </c>
      <c r="C28" s="261">
        <f t="shared" si="0"/>
        <v>0</v>
      </c>
      <c r="D28" s="261">
        <f t="shared" si="0"/>
        <v>0</v>
      </c>
      <c r="E28" s="261">
        <f t="shared" si="0"/>
        <v>0</v>
      </c>
      <c r="F28" s="261">
        <f t="shared" si="0"/>
        <v>0</v>
      </c>
      <c r="G28" s="261">
        <f t="shared" si="0"/>
        <v>0</v>
      </c>
      <c r="H28" s="261">
        <f t="shared" si="0"/>
        <v>0</v>
      </c>
      <c r="I28" s="261">
        <f t="shared" si="0"/>
        <v>0</v>
      </c>
      <c r="J28" s="261">
        <f t="shared" si="0"/>
        <v>0</v>
      </c>
      <c r="K28" s="261">
        <f t="shared" si="0"/>
        <v>0</v>
      </c>
      <c r="L28" s="261">
        <f t="shared" si="0"/>
        <v>0</v>
      </c>
      <c r="M28" s="261">
        <f t="shared" si="0"/>
        <v>0</v>
      </c>
      <c r="N28" s="261">
        <f t="shared" si="0"/>
        <v>0</v>
      </c>
      <c r="O28" s="261">
        <f t="shared" si="0"/>
        <v>0</v>
      </c>
      <c r="P28" s="261">
        <f t="shared" si="0"/>
        <v>0</v>
      </c>
      <c r="Q28" s="261">
        <f t="shared" si="0"/>
        <v>0</v>
      </c>
      <c r="R28" s="261">
        <f t="shared" si="0"/>
        <v>0</v>
      </c>
      <c r="S28" s="261">
        <f t="shared" si="0"/>
        <v>0</v>
      </c>
      <c r="T28" s="261">
        <f t="shared" si="0"/>
        <v>0</v>
      </c>
      <c r="U28" s="261">
        <f t="shared" si="0"/>
        <v>0</v>
      </c>
      <c r="V28" s="261">
        <f t="shared" si="0"/>
        <v>0</v>
      </c>
      <c r="W28" s="261">
        <f t="shared" si="0"/>
        <v>0</v>
      </c>
      <c r="X28" s="261">
        <f t="shared" si="0"/>
        <v>0</v>
      </c>
      <c r="Y28" s="261">
        <f t="shared" si="0"/>
        <v>0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0</v>
      </c>
      <c r="N29" s="329">
        <v>0</v>
      </c>
      <c r="O29" s="329">
        <v>0</v>
      </c>
      <c r="P29" s="329">
        <v>0</v>
      </c>
      <c r="Q29" s="329">
        <v>0</v>
      </c>
      <c r="R29" s="329">
        <v>0</v>
      </c>
      <c r="S29" s="329">
        <v>0</v>
      </c>
      <c r="T29" s="329">
        <v>0</v>
      </c>
      <c r="U29" s="329">
        <v>0</v>
      </c>
      <c r="V29" s="329">
        <v>0</v>
      </c>
      <c r="W29" s="329">
        <v>0</v>
      </c>
      <c r="X29" s="329">
        <v>0</v>
      </c>
      <c r="Y29" s="329">
        <v>0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3006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3007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0</v>
      </c>
      <c r="K34" s="295">
        <v>0</v>
      </c>
      <c r="L34" s="295">
        <v>0</v>
      </c>
      <c r="M34" s="295">
        <v>0</v>
      </c>
      <c r="N34" s="295">
        <v>0</v>
      </c>
      <c r="O34" s="295">
        <v>0</v>
      </c>
      <c r="P34" s="295">
        <v>0</v>
      </c>
      <c r="Q34" s="295">
        <v>0</v>
      </c>
      <c r="R34" s="295">
        <v>0</v>
      </c>
      <c r="S34" s="295">
        <v>0</v>
      </c>
      <c r="T34" s="295">
        <v>0</v>
      </c>
      <c r="U34" s="295">
        <v>0</v>
      </c>
      <c r="V34" s="295">
        <v>0</v>
      </c>
      <c r="W34" s="295">
        <v>0</v>
      </c>
      <c r="X34" s="295">
        <v>0</v>
      </c>
      <c r="Y34" s="295">
        <v>0</v>
      </c>
      <c r="DA34" s="122" t="s">
        <v>3009</v>
      </c>
    </row>
    <row r="35" spans="1:105" ht="12" customHeight="1" x14ac:dyDescent="0.25">
      <c r="A35" s="60" t="s">
        <v>2920</v>
      </c>
      <c r="B35" s="329">
        <v>0</v>
      </c>
      <c r="C35" s="329">
        <v>0</v>
      </c>
      <c r="D35" s="329">
        <v>0</v>
      </c>
      <c r="E35" s="329">
        <v>0</v>
      </c>
      <c r="F35" s="329">
        <v>0</v>
      </c>
      <c r="G35" s="329">
        <v>0</v>
      </c>
      <c r="H35" s="329">
        <v>0</v>
      </c>
      <c r="I35" s="329">
        <v>0</v>
      </c>
      <c r="J35" s="329">
        <v>0</v>
      </c>
      <c r="K35" s="329">
        <v>0</v>
      </c>
      <c r="L35" s="329">
        <v>0</v>
      </c>
      <c r="M35" s="329">
        <v>0</v>
      </c>
      <c r="N35" s="329">
        <v>0</v>
      </c>
      <c r="O35" s="329">
        <v>0</v>
      </c>
      <c r="P35" s="329">
        <v>0</v>
      </c>
      <c r="Q35" s="329">
        <v>0</v>
      </c>
      <c r="R35" s="329">
        <v>0</v>
      </c>
      <c r="S35" s="329">
        <v>0</v>
      </c>
      <c r="T35" s="329">
        <v>0</v>
      </c>
      <c r="U35" s="329">
        <v>0</v>
      </c>
      <c r="V35" s="329">
        <v>0</v>
      </c>
      <c r="W35" s="329">
        <v>0</v>
      </c>
      <c r="X35" s="329">
        <v>0</v>
      </c>
      <c r="Y35" s="329">
        <v>0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3013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3014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</v>
      </c>
      <c r="C52" s="232">
        <f t="shared" si="1"/>
        <v>0</v>
      </c>
      <c r="D52" s="232">
        <f t="shared" si="1"/>
        <v>0</v>
      </c>
      <c r="E52" s="232">
        <f t="shared" si="1"/>
        <v>0</v>
      </c>
      <c r="F52" s="232">
        <f t="shared" si="1"/>
        <v>0</v>
      </c>
      <c r="G52" s="232">
        <f t="shared" si="1"/>
        <v>0</v>
      </c>
      <c r="H52" s="232">
        <f t="shared" si="1"/>
        <v>0</v>
      </c>
      <c r="I52" s="232">
        <f t="shared" si="1"/>
        <v>0</v>
      </c>
      <c r="J52" s="232">
        <f t="shared" si="1"/>
        <v>0</v>
      </c>
      <c r="K52" s="232">
        <f t="shared" si="1"/>
        <v>0</v>
      </c>
      <c r="L52" s="232">
        <f t="shared" si="1"/>
        <v>0</v>
      </c>
      <c r="M52" s="232">
        <f t="shared" si="1"/>
        <v>0</v>
      </c>
      <c r="N52" s="232">
        <f t="shared" si="1"/>
        <v>0</v>
      </c>
      <c r="O52" s="232">
        <f t="shared" si="1"/>
        <v>0</v>
      </c>
      <c r="P52" s="232">
        <f t="shared" si="1"/>
        <v>0</v>
      </c>
      <c r="Q52" s="232">
        <f t="shared" si="1"/>
        <v>0</v>
      </c>
      <c r="R52" s="232">
        <f t="shared" si="1"/>
        <v>0</v>
      </c>
      <c r="S52" s="232">
        <f t="shared" si="1"/>
        <v>0</v>
      </c>
      <c r="T52" s="232">
        <f t="shared" si="1"/>
        <v>0</v>
      </c>
      <c r="U52" s="232">
        <f t="shared" si="1"/>
        <v>0</v>
      </c>
      <c r="V52" s="232">
        <f t="shared" si="1"/>
        <v>0</v>
      </c>
      <c r="W52" s="232">
        <f t="shared" si="1"/>
        <v>0</v>
      </c>
      <c r="X52" s="232">
        <f t="shared" si="1"/>
        <v>0</v>
      </c>
      <c r="Y52" s="232">
        <f t="shared" si="1"/>
        <v>0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0</v>
      </c>
      <c r="C57" s="300">
        <f t="shared" si="6"/>
        <v>0</v>
      </c>
      <c r="D57" s="300">
        <f t="shared" si="6"/>
        <v>0</v>
      </c>
      <c r="E57" s="300">
        <f t="shared" si="6"/>
        <v>0</v>
      </c>
      <c r="F57" s="300">
        <f t="shared" si="6"/>
        <v>0</v>
      </c>
      <c r="G57" s="300">
        <f t="shared" si="6"/>
        <v>0</v>
      </c>
      <c r="H57" s="300">
        <f t="shared" si="6"/>
        <v>0</v>
      </c>
      <c r="I57" s="300">
        <f t="shared" si="6"/>
        <v>0</v>
      </c>
      <c r="J57" s="300">
        <f t="shared" si="6"/>
        <v>0</v>
      </c>
      <c r="K57" s="300">
        <f t="shared" si="6"/>
        <v>0</v>
      </c>
      <c r="L57" s="300">
        <f t="shared" si="6"/>
        <v>0</v>
      </c>
      <c r="M57" s="300">
        <f t="shared" si="6"/>
        <v>0</v>
      </c>
      <c r="N57" s="300">
        <f t="shared" si="6"/>
        <v>0</v>
      </c>
      <c r="O57" s="300">
        <f t="shared" si="6"/>
        <v>0</v>
      </c>
      <c r="P57" s="300">
        <f t="shared" si="6"/>
        <v>0</v>
      </c>
      <c r="Q57" s="300">
        <f t="shared" si="6"/>
        <v>0</v>
      </c>
      <c r="R57" s="300">
        <f t="shared" si="6"/>
        <v>0</v>
      </c>
      <c r="S57" s="300">
        <f t="shared" si="6"/>
        <v>0</v>
      </c>
      <c r="T57" s="300">
        <f t="shared" si="6"/>
        <v>0</v>
      </c>
      <c r="U57" s="300">
        <f t="shared" si="6"/>
        <v>0</v>
      </c>
      <c r="V57" s="300">
        <f t="shared" si="6"/>
        <v>0</v>
      </c>
      <c r="W57" s="300">
        <f t="shared" si="6"/>
        <v>0</v>
      </c>
      <c r="X57" s="300">
        <f t="shared" si="6"/>
        <v>0</v>
      </c>
      <c r="Y57" s="300">
        <f t="shared" si="6"/>
        <v>0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</v>
      </c>
      <c r="C58" s="301">
        <f t="shared" si="7"/>
        <v>0</v>
      </c>
      <c r="D58" s="301">
        <f t="shared" si="7"/>
        <v>0</v>
      </c>
      <c r="E58" s="301">
        <f t="shared" si="7"/>
        <v>0</v>
      </c>
      <c r="F58" s="301">
        <f t="shared" si="7"/>
        <v>0</v>
      </c>
      <c r="G58" s="301">
        <f t="shared" si="7"/>
        <v>0</v>
      </c>
      <c r="H58" s="301">
        <f t="shared" si="7"/>
        <v>0</v>
      </c>
      <c r="I58" s="301">
        <f t="shared" si="7"/>
        <v>0</v>
      </c>
      <c r="J58" s="301">
        <f t="shared" si="7"/>
        <v>0</v>
      </c>
      <c r="K58" s="301">
        <f t="shared" si="7"/>
        <v>0</v>
      </c>
      <c r="L58" s="301">
        <f t="shared" si="7"/>
        <v>0</v>
      </c>
      <c r="M58" s="301">
        <f t="shared" si="7"/>
        <v>0</v>
      </c>
      <c r="N58" s="301">
        <f t="shared" si="7"/>
        <v>0</v>
      </c>
      <c r="O58" s="301">
        <f t="shared" si="7"/>
        <v>0</v>
      </c>
      <c r="P58" s="301">
        <f t="shared" si="7"/>
        <v>0</v>
      </c>
      <c r="Q58" s="301">
        <f t="shared" si="7"/>
        <v>0</v>
      </c>
      <c r="R58" s="301">
        <f t="shared" si="7"/>
        <v>0</v>
      </c>
      <c r="S58" s="301">
        <f t="shared" si="7"/>
        <v>0</v>
      </c>
      <c r="T58" s="301">
        <f t="shared" si="7"/>
        <v>0</v>
      </c>
      <c r="U58" s="301">
        <f t="shared" si="7"/>
        <v>0</v>
      </c>
      <c r="V58" s="301">
        <f t="shared" si="7"/>
        <v>0</v>
      </c>
      <c r="W58" s="301">
        <f t="shared" si="7"/>
        <v>0</v>
      </c>
      <c r="X58" s="301">
        <f t="shared" si="7"/>
        <v>0</v>
      </c>
      <c r="Y58" s="301">
        <f t="shared" si="7"/>
        <v>0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</v>
      </c>
      <c r="C60" s="301">
        <f t="shared" si="9"/>
        <v>0</v>
      </c>
      <c r="D60" s="301">
        <f t="shared" si="9"/>
        <v>0</v>
      </c>
      <c r="E60" s="301">
        <f t="shared" si="9"/>
        <v>0</v>
      </c>
      <c r="F60" s="301">
        <f t="shared" si="9"/>
        <v>0</v>
      </c>
      <c r="G60" s="301">
        <f t="shared" si="9"/>
        <v>0</v>
      </c>
      <c r="H60" s="301">
        <f t="shared" si="9"/>
        <v>0</v>
      </c>
      <c r="I60" s="301">
        <f t="shared" si="9"/>
        <v>0</v>
      </c>
      <c r="J60" s="301">
        <f t="shared" si="9"/>
        <v>0</v>
      </c>
      <c r="K60" s="301">
        <f t="shared" si="9"/>
        <v>0</v>
      </c>
      <c r="L60" s="301">
        <f t="shared" si="9"/>
        <v>0</v>
      </c>
      <c r="M60" s="301">
        <f t="shared" si="9"/>
        <v>0</v>
      </c>
      <c r="N60" s="301">
        <f t="shared" si="9"/>
        <v>0</v>
      </c>
      <c r="O60" s="301">
        <f t="shared" si="9"/>
        <v>0</v>
      </c>
      <c r="P60" s="301">
        <f t="shared" si="9"/>
        <v>0</v>
      </c>
      <c r="Q60" s="301">
        <f t="shared" si="9"/>
        <v>0</v>
      </c>
      <c r="R60" s="301">
        <f t="shared" si="9"/>
        <v>0</v>
      </c>
      <c r="S60" s="301">
        <f t="shared" si="9"/>
        <v>0</v>
      </c>
      <c r="T60" s="301">
        <f t="shared" si="9"/>
        <v>0</v>
      </c>
      <c r="U60" s="301">
        <f t="shared" si="9"/>
        <v>0</v>
      </c>
      <c r="V60" s="301">
        <f t="shared" si="9"/>
        <v>0</v>
      </c>
      <c r="W60" s="301">
        <f t="shared" si="9"/>
        <v>0</v>
      </c>
      <c r="X60" s="301">
        <f t="shared" si="9"/>
        <v>0</v>
      </c>
      <c r="Y60" s="301">
        <f t="shared" si="9"/>
        <v>0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0</v>
      </c>
      <c r="G61" s="302">
        <f t="shared" si="10"/>
        <v>0</v>
      </c>
      <c r="H61" s="302">
        <f t="shared" si="10"/>
        <v>0</v>
      </c>
      <c r="I61" s="302">
        <f t="shared" si="10"/>
        <v>0</v>
      </c>
      <c r="J61" s="302">
        <f t="shared" si="10"/>
        <v>0</v>
      </c>
      <c r="K61" s="302">
        <f t="shared" si="10"/>
        <v>0</v>
      </c>
      <c r="L61" s="302">
        <f t="shared" si="10"/>
        <v>0</v>
      </c>
      <c r="M61" s="302">
        <f t="shared" si="10"/>
        <v>0</v>
      </c>
      <c r="N61" s="302">
        <f t="shared" si="10"/>
        <v>0</v>
      </c>
      <c r="O61" s="302">
        <f t="shared" si="10"/>
        <v>0</v>
      </c>
      <c r="P61" s="302">
        <f t="shared" si="10"/>
        <v>0</v>
      </c>
      <c r="Q61" s="302">
        <f t="shared" si="10"/>
        <v>0</v>
      </c>
      <c r="R61" s="302">
        <f t="shared" si="10"/>
        <v>0</v>
      </c>
      <c r="S61" s="302">
        <f t="shared" si="10"/>
        <v>0</v>
      </c>
      <c r="T61" s="302">
        <f t="shared" si="10"/>
        <v>0</v>
      </c>
      <c r="U61" s="302">
        <f t="shared" si="10"/>
        <v>0</v>
      </c>
      <c r="V61" s="302">
        <f t="shared" si="10"/>
        <v>0</v>
      </c>
      <c r="W61" s="302">
        <f t="shared" si="10"/>
        <v>0</v>
      </c>
      <c r="X61" s="302">
        <f t="shared" si="10"/>
        <v>0</v>
      </c>
      <c r="Y61" s="302">
        <f t="shared" si="10"/>
        <v>0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0</v>
      </c>
      <c r="C62" s="302">
        <f t="shared" si="11"/>
        <v>0</v>
      </c>
      <c r="D62" s="302">
        <f t="shared" si="11"/>
        <v>0</v>
      </c>
      <c r="E62" s="302">
        <f t="shared" si="11"/>
        <v>0</v>
      </c>
      <c r="F62" s="302">
        <f t="shared" si="11"/>
        <v>0</v>
      </c>
      <c r="G62" s="302">
        <f t="shared" si="11"/>
        <v>0</v>
      </c>
      <c r="H62" s="302">
        <f t="shared" si="11"/>
        <v>0</v>
      </c>
      <c r="I62" s="302">
        <f t="shared" si="11"/>
        <v>0</v>
      </c>
      <c r="J62" s="302">
        <f t="shared" si="11"/>
        <v>0</v>
      </c>
      <c r="K62" s="302">
        <f t="shared" si="11"/>
        <v>0</v>
      </c>
      <c r="L62" s="302">
        <f t="shared" si="11"/>
        <v>0</v>
      </c>
      <c r="M62" s="302">
        <f t="shared" si="11"/>
        <v>0</v>
      </c>
      <c r="N62" s="302">
        <f t="shared" si="11"/>
        <v>0</v>
      </c>
      <c r="O62" s="302">
        <f t="shared" si="11"/>
        <v>0</v>
      </c>
      <c r="P62" s="302">
        <f t="shared" si="11"/>
        <v>0</v>
      </c>
      <c r="Q62" s="302">
        <f t="shared" si="11"/>
        <v>0</v>
      </c>
      <c r="R62" s="302">
        <f t="shared" si="11"/>
        <v>0</v>
      </c>
      <c r="S62" s="302">
        <f t="shared" si="11"/>
        <v>0</v>
      </c>
      <c r="T62" s="302">
        <f t="shared" si="11"/>
        <v>0</v>
      </c>
      <c r="U62" s="302">
        <f t="shared" si="11"/>
        <v>0</v>
      </c>
      <c r="V62" s="302">
        <f t="shared" si="11"/>
        <v>0</v>
      </c>
      <c r="W62" s="302">
        <f t="shared" si="11"/>
        <v>0</v>
      </c>
      <c r="X62" s="302">
        <f t="shared" si="11"/>
        <v>0</v>
      </c>
      <c r="Y62" s="302">
        <f t="shared" si="11"/>
        <v>0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</v>
      </c>
      <c r="C69" s="322">
        <f>IF(C$5=0,0,C$5/WWP_fec!C$5)</f>
        <v>0</v>
      </c>
      <c r="D69" s="322">
        <f>IF(D$5=0,0,D$5/WWP_fec!D$5)</f>
        <v>0</v>
      </c>
      <c r="E69" s="322">
        <f>IF(E$5=0,0,E$5/WWP_fec!E$5)</f>
        <v>0</v>
      </c>
      <c r="F69" s="322">
        <f>IF(F$5=0,0,F$5/WWP_fec!F$5)</f>
        <v>0</v>
      </c>
      <c r="G69" s="322">
        <f>IF(G$5=0,0,G$5/WWP_fec!G$5)</f>
        <v>0</v>
      </c>
      <c r="H69" s="322">
        <f>IF(H$5=0,0,H$5/WWP_fec!H$5)</f>
        <v>0</v>
      </c>
      <c r="I69" s="322">
        <f>IF(I$5=0,0,I$5/WWP_fec!I$5)</f>
        <v>0</v>
      </c>
      <c r="J69" s="322">
        <f>IF(J$5=0,0,J$5/WWP_fec!J$5)</f>
        <v>0</v>
      </c>
      <c r="K69" s="322">
        <f>IF(K$5=0,0,K$5/WWP_fec!K$5)</f>
        <v>0</v>
      </c>
      <c r="L69" s="322">
        <f>IF(L$5=0,0,L$5/WWP_fec!L$5)</f>
        <v>0</v>
      </c>
      <c r="M69" s="322">
        <f>IF(M$5=0,0,M$5/WWP_fec!M$5)</f>
        <v>0</v>
      </c>
      <c r="N69" s="322">
        <f>IF(N$5=0,0,N$5/WWP_fec!N$5)</f>
        <v>0</v>
      </c>
      <c r="O69" s="322">
        <f>IF(O$5=0,0,O$5/WWP_fec!O$5)</f>
        <v>0</v>
      </c>
      <c r="P69" s="322">
        <f>IF(P$5=0,0,P$5/WWP_fec!P$5)</f>
        <v>0</v>
      </c>
      <c r="Q69" s="322">
        <f>IF(Q$5=0,0,Q$5/WWP_fec!Q$5)</f>
        <v>0</v>
      </c>
      <c r="R69" s="322">
        <f>IF(R$5=0,0,R$5/WWP_fec!R$5)</f>
        <v>0</v>
      </c>
      <c r="S69" s="322">
        <f>IF(S$5=0,0,S$5/WWP_fec!S$5)</f>
        <v>0</v>
      </c>
      <c r="T69" s="322">
        <f>IF(T$5=0,0,T$5/WWP_fec!T$5)</f>
        <v>0</v>
      </c>
      <c r="U69" s="322">
        <f>IF(U$5=0,0,U$5/WWP_fec!U$5)</f>
        <v>0</v>
      </c>
      <c r="V69" s="322">
        <f>IF(V$5=0,0,V$5/WWP_fec!V$5)</f>
        <v>0</v>
      </c>
      <c r="W69" s="322">
        <f>IF(W$5=0,0,W$5/WWP_fec!W$5)</f>
        <v>0</v>
      </c>
      <c r="X69" s="322">
        <f>IF(X$5=0,0,X$5/WWP_fec!X$5)</f>
        <v>0</v>
      </c>
      <c r="Y69" s="322">
        <f>IF(Y$5=0,0,Y$5/WWP_fec!Y$5)</f>
        <v>0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</v>
      </c>
      <c r="C74" s="336">
        <f>IF(C$10=0,0,C$10/WWP_fec!C$10)</f>
        <v>0</v>
      </c>
      <c r="D74" s="336">
        <f>IF(D$10=0,0,D$10/WWP_fec!D$10)</f>
        <v>0</v>
      </c>
      <c r="E74" s="336">
        <f>IF(E$10=0,0,E$10/WWP_fec!E$10)</f>
        <v>0</v>
      </c>
      <c r="F74" s="336">
        <f>IF(F$10=0,0,F$10/WWP_fec!F$10)</f>
        <v>0</v>
      </c>
      <c r="G74" s="336">
        <f>IF(G$10=0,0,G$10/WWP_fec!G$10)</f>
        <v>0</v>
      </c>
      <c r="H74" s="336">
        <f>IF(H$10=0,0,H$10/WWP_fec!H$10)</f>
        <v>0</v>
      </c>
      <c r="I74" s="336">
        <f>IF(I$10=0,0,I$10/WWP_fec!I$10)</f>
        <v>0</v>
      </c>
      <c r="J74" s="336">
        <f>IF(J$10=0,0,J$10/WWP_fec!J$10)</f>
        <v>0</v>
      </c>
      <c r="K74" s="336">
        <f>IF(K$10=0,0,K$10/WWP_fec!K$10)</f>
        <v>0</v>
      </c>
      <c r="L74" s="336">
        <f>IF(L$10=0,0,L$10/WWP_fec!L$10)</f>
        <v>0</v>
      </c>
      <c r="M74" s="336">
        <f>IF(M$10=0,0,M$10/WWP_fec!M$10)</f>
        <v>0</v>
      </c>
      <c r="N74" s="336">
        <f>IF(N$10=0,0,N$10/WWP_fec!N$10)</f>
        <v>0</v>
      </c>
      <c r="O74" s="336">
        <f>IF(O$10=0,0,O$10/WWP_fec!O$10)</f>
        <v>0</v>
      </c>
      <c r="P74" s="336">
        <f>IF(P$10=0,0,P$10/WWP_fec!P$10)</f>
        <v>0</v>
      </c>
      <c r="Q74" s="336">
        <f>IF(Q$10=0,0,Q$10/WWP_fec!Q$10)</f>
        <v>0</v>
      </c>
      <c r="R74" s="336">
        <f>IF(R$10=0,0,R$10/WWP_fec!R$10)</f>
        <v>0</v>
      </c>
      <c r="S74" s="336">
        <f>IF(S$10=0,0,S$10/WWP_fec!S$10)</f>
        <v>0</v>
      </c>
      <c r="T74" s="336">
        <f>IF(T$10=0,0,T$10/WWP_fec!T$10)</f>
        <v>0</v>
      </c>
      <c r="U74" s="336">
        <f>IF(U$10=0,0,U$10/WWP_fec!U$10)</f>
        <v>0</v>
      </c>
      <c r="V74" s="336">
        <f>IF(V$10=0,0,V$10/WWP_fec!V$10)</f>
        <v>0</v>
      </c>
      <c r="W74" s="336">
        <f>IF(W$10=0,0,W$10/WWP_fec!W$10)</f>
        <v>0</v>
      </c>
      <c r="X74" s="336">
        <f>IF(X$10=0,0,X$10/WWP_fec!X$10)</f>
        <v>0</v>
      </c>
      <c r="Y74" s="336">
        <f>IF(Y$10=0,0,Y$10/WWP_fec!Y$10)</f>
        <v>0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</v>
      </c>
      <c r="C75" s="349">
        <f>IF(C$16=0,0,C$16/WWP_fec!C$16)</f>
        <v>0</v>
      </c>
      <c r="D75" s="349">
        <f>IF(D$16=0,0,D$16/WWP_fec!D$16)</f>
        <v>0</v>
      </c>
      <c r="E75" s="349">
        <f>IF(E$16=0,0,E$16/WWP_fec!E$16)</f>
        <v>0</v>
      </c>
      <c r="F75" s="349">
        <f>IF(F$16=0,0,F$16/WWP_fec!F$16)</f>
        <v>0</v>
      </c>
      <c r="G75" s="349">
        <f>IF(G$16=0,0,G$16/WWP_fec!G$16)</f>
        <v>0</v>
      </c>
      <c r="H75" s="349">
        <f>IF(H$16=0,0,H$16/WWP_fec!H$16)</f>
        <v>0</v>
      </c>
      <c r="I75" s="349">
        <f>IF(I$16=0,0,I$16/WWP_fec!I$16)</f>
        <v>0</v>
      </c>
      <c r="J75" s="349">
        <f>IF(J$16=0,0,J$16/WWP_fec!J$16)</f>
        <v>0</v>
      </c>
      <c r="K75" s="349">
        <f>IF(K$16=0,0,K$16/WWP_fec!K$16)</f>
        <v>0</v>
      </c>
      <c r="L75" s="349">
        <f>IF(L$16=0,0,L$16/WWP_fec!L$16)</f>
        <v>0</v>
      </c>
      <c r="M75" s="349">
        <f>IF(M$16=0,0,M$16/WWP_fec!M$16)</f>
        <v>0</v>
      </c>
      <c r="N75" s="349">
        <f>IF(N$16=0,0,N$16/WWP_fec!N$16)</f>
        <v>0</v>
      </c>
      <c r="O75" s="349">
        <f>IF(O$16=0,0,O$16/WWP_fec!O$16)</f>
        <v>0</v>
      </c>
      <c r="P75" s="349">
        <f>IF(P$16=0,0,P$16/WWP_fec!P$16)</f>
        <v>0</v>
      </c>
      <c r="Q75" s="349">
        <f>IF(Q$16=0,0,Q$16/WWP_fec!Q$16)</f>
        <v>0</v>
      </c>
      <c r="R75" s="349">
        <f>IF(R$16=0,0,R$16/WWP_fec!R$16)</f>
        <v>0</v>
      </c>
      <c r="S75" s="349">
        <f>IF(S$16=0,0,S$16/WWP_fec!S$16)</f>
        <v>0</v>
      </c>
      <c r="T75" s="349">
        <f>IF(T$16=0,0,T$16/WWP_fec!T$16)</f>
        <v>0</v>
      </c>
      <c r="U75" s="349">
        <f>IF(U$16=0,0,U$16/WWP_fec!U$16)</f>
        <v>0</v>
      </c>
      <c r="V75" s="349">
        <f>IF(V$16=0,0,V$16/WWP_fec!V$16)</f>
        <v>0</v>
      </c>
      <c r="W75" s="349">
        <f>IF(W$16=0,0,W$16/WWP_fec!W$16)</f>
        <v>0</v>
      </c>
      <c r="X75" s="349">
        <f>IF(X$16=0,0,X$16/WWP_fec!X$16)</f>
        <v>0</v>
      </c>
      <c r="Y75" s="349">
        <f>IF(Y$16=0,0,Y$16/WWP_fec!Y$16)</f>
        <v>0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</v>
      </c>
      <c r="C77" s="349">
        <f>IF(C$28=0,0,C$28/WWP_fec!C$28)</f>
        <v>0</v>
      </c>
      <c r="D77" s="349">
        <f>IF(D$28=0,0,D$28/WWP_fec!D$28)</f>
        <v>0</v>
      </c>
      <c r="E77" s="349">
        <f>IF(E$28=0,0,E$28/WWP_fec!E$28)</f>
        <v>0</v>
      </c>
      <c r="F77" s="349">
        <f>IF(F$28=0,0,F$28/WWP_fec!F$28)</f>
        <v>0</v>
      </c>
      <c r="G77" s="349">
        <f>IF(G$28=0,0,G$28/WWP_fec!G$28)</f>
        <v>0</v>
      </c>
      <c r="H77" s="349">
        <f>IF(H$28=0,0,H$28/WWP_fec!H$28)</f>
        <v>0</v>
      </c>
      <c r="I77" s="349">
        <f>IF(I$28=0,0,I$28/WWP_fec!I$28)</f>
        <v>0</v>
      </c>
      <c r="J77" s="349">
        <f>IF(J$28=0,0,J$28/WWP_fec!J$28)</f>
        <v>0</v>
      </c>
      <c r="K77" s="349">
        <f>IF(K$28=0,0,K$28/WWP_fec!K$28)</f>
        <v>0</v>
      </c>
      <c r="L77" s="349">
        <f>IF(L$28=0,0,L$28/WWP_fec!L$28)</f>
        <v>0</v>
      </c>
      <c r="M77" s="349">
        <f>IF(M$28=0,0,M$28/WWP_fec!M$28)</f>
        <v>0</v>
      </c>
      <c r="N77" s="349">
        <f>IF(N$28=0,0,N$28/WWP_fec!N$28)</f>
        <v>0</v>
      </c>
      <c r="O77" s="349">
        <f>IF(O$28=0,0,O$28/WWP_fec!O$28)</f>
        <v>0</v>
      </c>
      <c r="P77" s="349">
        <f>IF(P$28=0,0,P$28/WWP_fec!P$28)</f>
        <v>0</v>
      </c>
      <c r="Q77" s="349">
        <f>IF(Q$28=0,0,Q$28/WWP_fec!Q$28)</f>
        <v>0</v>
      </c>
      <c r="R77" s="349">
        <f>IF(R$28=0,0,R$28/WWP_fec!R$28)</f>
        <v>0</v>
      </c>
      <c r="S77" s="349">
        <f>IF(S$28=0,0,S$28/WWP_fec!S$28)</f>
        <v>0</v>
      </c>
      <c r="T77" s="349">
        <f>IF(T$28=0,0,T$28/WWP_fec!T$28)</f>
        <v>0</v>
      </c>
      <c r="U77" s="349">
        <f>IF(U$28=0,0,U$28/WWP_fec!U$28)</f>
        <v>0</v>
      </c>
      <c r="V77" s="349">
        <f>IF(V$28=0,0,V$28/WWP_fec!V$28)</f>
        <v>0</v>
      </c>
      <c r="W77" s="349">
        <f>IF(W$28=0,0,W$28/WWP_fec!W$28)</f>
        <v>0</v>
      </c>
      <c r="X77" s="349">
        <f>IF(X$28=0,0,X$28/WWP_fec!X$28)</f>
        <v>0</v>
      </c>
      <c r="Y77" s="349">
        <f>IF(Y$28=0,0,Y$28/WWP_fec!Y$28)</f>
        <v>0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MT: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2044.8286352370831</v>
      </c>
      <c r="C3" s="203">
        <v>1802.3367945120051</v>
      </c>
      <c r="D3" s="203">
        <v>1936.888051162972</v>
      </c>
      <c r="E3" s="203">
        <v>2017.9822235236179</v>
      </c>
      <c r="F3" s="203">
        <v>1829.4543655958771</v>
      </c>
      <c r="G3" s="203">
        <v>1616.789691766076</v>
      </c>
      <c r="H3" s="203">
        <v>1535.201916013104</v>
      </c>
      <c r="I3" s="203">
        <v>1506.83838000778</v>
      </c>
      <c r="J3" s="203">
        <v>1658.6709801349341</v>
      </c>
      <c r="K3" s="203">
        <v>1449.25225932279</v>
      </c>
      <c r="L3" s="203">
        <v>1192.578446863098</v>
      </c>
      <c r="M3" s="203">
        <v>1173.5852581693939</v>
      </c>
      <c r="N3" s="203">
        <v>1172.4566299979531</v>
      </c>
      <c r="O3" s="203">
        <v>1106.070851922668</v>
      </c>
      <c r="P3" s="203">
        <v>1013.366000780912</v>
      </c>
      <c r="Q3" s="203">
        <v>970.72054400000025</v>
      </c>
      <c r="R3" s="203">
        <v>1019.3982641442821</v>
      </c>
      <c r="S3" s="203">
        <v>1070.927831027951</v>
      </c>
      <c r="T3" s="203">
        <v>1169.5119305774811</v>
      </c>
      <c r="U3" s="203">
        <v>1361.228921591128</v>
      </c>
      <c r="V3" s="203">
        <v>1295.068062245939</v>
      </c>
      <c r="W3" s="203">
        <v>1349.6246150648631</v>
      </c>
      <c r="X3" s="203">
        <v>1210.445116914291</v>
      </c>
      <c r="Y3" s="203">
        <v>1261.5999999999999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428.18055022566352</v>
      </c>
      <c r="C5" s="203">
        <v>407.01988127268629</v>
      </c>
      <c r="D5" s="203">
        <v>441.186090563351</v>
      </c>
      <c r="E5" s="203">
        <v>897.93431034769628</v>
      </c>
      <c r="F5" s="203">
        <v>899.66818124511826</v>
      </c>
      <c r="G5" s="203">
        <v>756.11257563354002</v>
      </c>
      <c r="H5" s="203">
        <v>922.99196115808797</v>
      </c>
      <c r="I5" s="203">
        <v>914.04343239967329</v>
      </c>
      <c r="J5" s="203">
        <v>999.14044036740131</v>
      </c>
      <c r="K5" s="203">
        <v>1025.2178682907081</v>
      </c>
      <c r="L5" s="203">
        <v>619.71396445455048</v>
      </c>
      <c r="M5" s="203">
        <v>717.61547598226969</v>
      </c>
      <c r="N5" s="203">
        <v>814.68546751494614</v>
      </c>
      <c r="O5" s="203">
        <v>1167.564692165276</v>
      </c>
      <c r="P5" s="203">
        <v>1048.361861012585</v>
      </c>
      <c r="Q5" s="203">
        <v>1077.6606529205581</v>
      </c>
      <c r="R5" s="203">
        <v>1084.143064006646</v>
      </c>
      <c r="S5" s="203">
        <v>1099.992948573589</v>
      </c>
      <c r="T5" s="203">
        <v>1045.974575489347</v>
      </c>
      <c r="U5" s="203">
        <v>1284.861234131851</v>
      </c>
      <c r="V5" s="203">
        <v>1777.9257267022431</v>
      </c>
      <c r="W5" s="203">
        <v>1850.9898307139929</v>
      </c>
      <c r="X5" s="203">
        <v>2238.2364077466118</v>
      </c>
      <c r="Y5" s="203">
        <v>1686.1177437090851</v>
      </c>
      <c r="DA5" s="112" t="s">
        <v>3025</v>
      </c>
    </row>
    <row r="6" spans="1:105" ht="12" customHeight="1" x14ac:dyDescent="0.25">
      <c r="A6" s="154" t="s">
        <v>2112</v>
      </c>
      <c r="B6" s="338">
        <v>535.22568778207926</v>
      </c>
      <c r="C6" s="338">
        <v>508.46440339297533</v>
      </c>
      <c r="D6" s="338">
        <v>508.46440339297533</v>
      </c>
      <c r="E6" s="338">
        <v>963.40623800774279</v>
      </c>
      <c r="F6" s="338">
        <v>963.40623800774279</v>
      </c>
      <c r="G6" s="338">
        <v>936.64495361863885</v>
      </c>
      <c r="H6" s="338">
        <v>990.16752239684683</v>
      </c>
      <c r="I6" s="338">
        <v>963.4062380077429</v>
      </c>
      <c r="J6" s="338">
        <v>1070.451375564159</v>
      </c>
      <c r="K6" s="338">
        <v>1097.212659953263</v>
      </c>
      <c r="L6" s="338">
        <v>1218.63288236926</v>
      </c>
      <c r="M6" s="338">
        <v>1218.63288236926</v>
      </c>
      <c r="N6" s="338">
        <v>1191.8715979801559</v>
      </c>
      <c r="O6" s="338">
        <v>1243.559346605517</v>
      </c>
      <c r="P6" s="338">
        <v>1287.1421427246651</v>
      </c>
      <c r="Q6" s="338">
        <v>1295.247095230879</v>
      </c>
      <c r="R6" s="338">
        <v>1268.485810841775</v>
      </c>
      <c r="S6" s="338">
        <v>1268.485810841775</v>
      </c>
      <c r="T6" s="338">
        <v>1477.0716254960671</v>
      </c>
      <c r="U6" s="338">
        <v>1737.956795493337</v>
      </c>
      <c r="V6" s="338">
        <v>2226.0841120277878</v>
      </c>
      <c r="W6" s="338">
        <v>2234.1890645340018</v>
      </c>
      <c r="X6" s="338">
        <v>2573.5232675457369</v>
      </c>
      <c r="Y6" s="338">
        <v>2573.5232675457369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481.70311900387139</v>
      </c>
      <c r="F7" s="340">
        <v>26.76128438910397</v>
      </c>
      <c r="G7" s="340">
        <v>0</v>
      </c>
      <c r="H7" s="340">
        <v>53.522568778207933</v>
      </c>
      <c r="I7" s="340">
        <v>0</v>
      </c>
      <c r="J7" s="340">
        <v>107.0451375564159</v>
      </c>
      <c r="K7" s="340">
        <v>53.522568778207933</v>
      </c>
      <c r="L7" s="340">
        <v>148.18150680510129</v>
      </c>
      <c r="M7" s="340">
        <v>0</v>
      </c>
      <c r="N7" s="340">
        <v>0</v>
      </c>
      <c r="O7" s="340">
        <v>78.449033014465414</v>
      </c>
      <c r="P7" s="340">
        <v>43.582796119147453</v>
      </c>
      <c r="Q7" s="340">
        <v>34.866236895317961</v>
      </c>
      <c r="R7" s="340">
        <v>0</v>
      </c>
      <c r="S7" s="340">
        <v>0</v>
      </c>
      <c r="T7" s="340">
        <v>235.34709904339621</v>
      </c>
      <c r="U7" s="340">
        <v>287.64645438637319</v>
      </c>
      <c r="V7" s="340">
        <v>488.12731653445138</v>
      </c>
      <c r="W7" s="340">
        <v>34.866236895317961</v>
      </c>
      <c r="X7" s="340">
        <v>366.09548740083858</v>
      </c>
      <c r="Y7" s="340">
        <v>0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26.761284389103935</v>
      </c>
      <c r="D8" s="342">
        <f t="shared" si="0"/>
        <v>0</v>
      </c>
      <c r="E8" s="342">
        <f t="shared" si="0"/>
        <v>26.761284389103935</v>
      </c>
      <c r="F8" s="342">
        <f t="shared" si="0"/>
        <v>26.761284389103935</v>
      </c>
      <c r="G8" s="342">
        <f t="shared" si="0"/>
        <v>26.761284389103935</v>
      </c>
      <c r="H8" s="342">
        <f t="shared" si="0"/>
        <v>0</v>
      </c>
      <c r="I8" s="342">
        <f t="shared" si="0"/>
        <v>26.761284389103935</v>
      </c>
      <c r="J8" s="342">
        <f t="shared" si="0"/>
        <v>0</v>
      </c>
      <c r="K8" s="342">
        <f t="shared" si="0"/>
        <v>26.761284389103821</v>
      </c>
      <c r="L8" s="342">
        <f t="shared" si="0"/>
        <v>26.761284389104276</v>
      </c>
      <c r="M8" s="342">
        <f t="shared" si="0"/>
        <v>0</v>
      </c>
      <c r="N8" s="342">
        <f t="shared" si="0"/>
        <v>26.761284389104048</v>
      </c>
      <c r="O8" s="342">
        <f t="shared" si="0"/>
        <v>26.761284389104276</v>
      </c>
      <c r="P8" s="342">
        <f t="shared" si="0"/>
        <v>0</v>
      </c>
      <c r="Q8" s="342">
        <f t="shared" si="0"/>
        <v>26.761284389104048</v>
      </c>
      <c r="R8" s="342">
        <f t="shared" si="0"/>
        <v>26.761284389104048</v>
      </c>
      <c r="S8" s="342">
        <f t="shared" si="0"/>
        <v>0</v>
      </c>
      <c r="T8" s="342">
        <f t="shared" si="0"/>
        <v>26.761284389104048</v>
      </c>
      <c r="U8" s="342">
        <f t="shared" si="0"/>
        <v>26.761284389103139</v>
      </c>
      <c r="V8" s="342">
        <f t="shared" si="0"/>
        <v>0</v>
      </c>
      <c r="W8" s="342">
        <f t="shared" si="0"/>
        <v>26.761284389103821</v>
      </c>
      <c r="X8" s="342">
        <f t="shared" si="0"/>
        <v>26.761284389103366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107.04513755641574</v>
      </c>
      <c r="C9" s="343">
        <f t="shared" si="1"/>
        <v>101.44452212028904</v>
      </c>
      <c r="D9" s="343">
        <f t="shared" si="1"/>
        <v>67.278312829624326</v>
      </c>
      <c r="E9" s="343">
        <f t="shared" si="1"/>
        <v>65.471927660046504</v>
      </c>
      <c r="F9" s="343">
        <f t="shared" si="1"/>
        <v>63.738056762624524</v>
      </c>
      <c r="G9" s="343">
        <f t="shared" si="1"/>
        <v>180.53237798509883</v>
      </c>
      <c r="H9" s="343">
        <f t="shared" si="1"/>
        <v>67.17556123875886</v>
      </c>
      <c r="I9" s="343">
        <f t="shared" si="1"/>
        <v>49.362805608069607</v>
      </c>
      <c r="J9" s="343">
        <f t="shared" si="1"/>
        <v>71.310935196757669</v>
      </c>
      <c r="K9" s="343">
        <f t="shared" si="1"/>
        <v>71.994791662554917</v>
      </c>
      <c r="L9" s="343">
        <f t="shared" si="1"/>
        <v>598.91891791470948</v>
      </c>
      <c r="M9" s="343">
        <f t="shared" si="1"/>
        <v>501.01740638699027</v>
      </c>
      <c r="N9" s="343">
        <f t="shared" si="1"/>
        <v>377.18613046520977</v>
      </c>
      <c r="O9" s="343">
        <f t="shared" si="1"/>
        <v>75.994654440240993</v>
      </c>
      <c r="P9" s="343">
        <f t="shared" si="1"/>
        <v>238.78028171208007</v>
      </c>
      <c r="Q9" s="343">
        <f t="shared" si="1"/>
        <v>217.58644231032099</v>
      </c>
      <c r="R9" s="343">
        <f t="shared" si="1"/>
        <v>184.34274683512899</v>
      </c>
      <c r="S9" s="343">
        <f t="shared" si="1"/>
        <v>168.49286226818595</v>
      </c>
      <c r="T9" s="343">
        <f t="shared" si="1"/>
        <v>431.09705000672011</v>
      </c>
      <c r="U9" s="343">
        <f t="shared" si="1"/>
        <v>453.09556136148603</v>
      </c>
      <c r="V9" s="343">
        <f t="shared" si="1"/>
        <v>448.15838532554471</v>
      </c>
      <c r="W9" s="343">
        <f t="shared" si="1"/>
        <v>383.19923382000889</v>
      </c>
      <c r="X9" s="343">
        <f t="shared" si="1"/>
        <v>335.28685979912507</v>
      </c>
      <c r="Y9" s="343">
        <f t="shared" si="1"/>
        <v>887.40552383665181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43.336199484092852</v>
      </c>
      <c r="C12" s="210">
        <v>41.530524505588993</v>
      </c>
      <c r="D12" s="210">
        <v>43.852106620808243</v>
      </c>
      <c r="E12" s="210">
        <v>47.807394668959589</v>
      </c>
      <c r="F12" s="210">
        <v>47.377472055030083</v>
      </c>
      <c r="G12" s="210">
        <v>50.343938091143599</v>
      </c>
      <c r="H12" s="210">
        <v>55.483920894239041</v>
      </c>
      <c r="I12" s="210">
        <v>57.394668959587257</v>
      </c>
      <c r="J12" s="210">
        <v>59.802235597592428</v>
      </c>
      <c r="K12" s="210">
        <v>51.929922613929513</v>
      </c>
      <c r="L12" s="210">
        <v>28.814445399828021</v>
      </c>
      <c r="M12" s="210">
        <v>24.303439380911438</v>
      </c>
      <c r="N12" s="210">
        <v>28.113155631986238</v>
      </c>
      <c r="O12" s="210">
        <v>37.182287188306098</v>
      </c>
      <c r="P12" s="210">
        <v>30.645485812553719</v>
      </c>
      <c r="Q12" s="210">
        <v>29.85924333619948</v>
      </c>
      <c r="R12" s="210">
        <v>30.41926053310403</v>
      </c>
      <c r="S12" s="210">
        <v>30.224849527085119</v>
      </c>
      <c r="T12" s="210">
        <v>23.556921754084271</v>
      </c>
      <c r="U12" s="210">
        <v>26.534221840068788</v>
      </c>
      <c r="V12" s="210">
        <v>31.708856405846941</v>
      </c>
      <c r="W12" s="210">
        <v>33.620894239036971</v>
      </c>
      <c r="X12" s="210">
        <v>37.436629406706793</v>
      </c>
      <c r="Y12" s="210">
        <v>27.99828030954426</v>
      </c>
      <c r="DA12" s="109" t="s">
        <v>3029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8.8134135855545992</v>
      </c>
      <c r="H14" s="204">
        <f t="shared" si="2"/>
        <v>9.9121238177128106</v>
      </c>
      <c r="I14" s="204">
        <f t="shared" si="2"/>
        <v>11.822871883061048</v>
      </c>
      <c r="J14" s="204">
        <f t="shared" si="2"/>
        <v>11.822871883061048</v>
      </c>
      <c r="K14" s="204">
        <f t="shared" si="2"/>
        <v>8.1638005159071341</v>
      </c>
      <c r="L14" s="204">
        <f t="shared" si="2"/>
        <v>9.9838349097162506</v>
      </c>
      <c r="M14" s="204">
        <f t="shared" si="2"/>
        <v>5.2068787618228711</v>
      </c>
      <c r="N14" s="204">
        <f t="shared" si="2"/>
        <v>9.1</v>
      </c>
      <c r="O14" s="204">
        <f t="shared" si="2"/>
        <v>17.478675838349091</v>
      </c>
      <c r="P14" s="204">
        <f t="shared" si="2"/>
        <v>20.569303525365424</v>
      </c>
      <c r="Q14" s="204">
        <f t="shared" si="2"/>
        <v>19.441960447119509</v>
      </c>
      <c r="R14" s="204">
        <f t="shared" si="2"/>
        <v>19.585210662080815</v>
      </c>
      <c r="S14" s="204">
        <f t="shared" si="2"/>
        <v>17.718400687876173</v>
      </c>
      <c r="T14" s="204">
        <f t="shared" si="2"/>
        <v>8.7677558039552874</v>
      </c>
      <c r="U14" s="204">
        <f t="shared" si="2"/>
        <v>12.706878761822869</v>
      </c>
      <c r="V14" s="204">
        <f t="shared" si="2"/>
        <v>18.554858125537404</v>
      </c>
      <c r="W14" s="204">
        <f t="shared" si="2"/>
        <v>20.144625967325876</v>
      </c>
      <c r="X14" s="204">
        <f t="shared" si="2"/>
        <v>23.486930352536536</v>
      </c>
      <c r="Y14" s="204">
        <f t="shared" si="2"/>
        <v>14.966466036113497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1.098710232158211</v>
      </c>
      <c r="H16" s="204">
        <v>2.1974204643164228</v>
      </c>
      <c r="I16" s="204">
        <v>2.1974204643164228</v>
      </c>
      <c r="J16" s="204">
        <v>2.1974204643164228</v>
      </c>
      <c r="K16" s="204">
        <v>2.1974204643164228</v>
      </c>
      <c r="L16" s="204">
        <v>2.1974204643164228</v>
      </c>
      <c r="M16" s="204">
        <v>2.1974204643164228</v>
      </c>
      <c r="N16" s="204">
        <v>2.1974204643164228</v>
      </c>
      <c r="O16" s="204">
        <v>2.1974204643164228</v>
      </c>
      <c r="P16" s="204">
        <v>3.2960447119518479</v>
      </c>
      <c r="Q16" s="204">
        <v>2.1974204643164228</v>
      </c>
      <c r="R16" s="204">
        <v>3.2960447119518479</v>
      </c>
      <c r="S16" s="204">
        <v>3.6135855546001721</v>
      </c>
      <c r="T16" s="204">
        <v>1.0306104901117801</v>
      </c>
      <c r="U16" s="204">
        <v>1.102063628546861</v>
      </c>
      <c r="V16" s="204">
        <v>0.63078245915735165</v>
      </c>
      <c r="W16" s="204">
        <v>0.69432502149613073</v>
      </c>
      <c r="X16" s="204">
        <v>0.92184006878761826</v>
      </c>
      <c r="Y16" s="204">
        <v>0.9471195184866722</v>
      </c>
      <c r="DA16" s="71" t="s">
        <v>3032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1.026999140154772</v>
      </c>
      <c r="H17" s="204">
        <v>1.026999140154772</v>
      </c>
      <c r="I17" s="204">
        <v>1.026999140154772</v>
      </c>
      <c r="J17" s="204">
        <v>1.026999140154772</v>
      </c>
      <c r="K17" s="204">
        <v>2.0540842648323299</v>
      </c>
      <c r="L17" s="204">
        <v>2.0540842648323299</v>
      </c>
      <c r="M17" s="204">
        <v>2.0540842648323299</v>
      </c>
      <c r="N17" s="204">
        <v>3.0810834049871021</v>
      </c>
      <c r="O17" s="204">
        <v>13.35141874462596</v>
      </c>
      <c r="P17" s="204">
        <v>14.378417884780729</v>
      </c>
      <c r="Q17" s="204">
        <v>14.378417884780729</v>
      </c>
      <c r="R17" s="204">
        <v>14.378417884780729</v>
      </c>
      <c r="S17" s="204">
        <v>12.231040412725701</v>
      </c>
      <c r="T17" s="204">
        <v>6.1026655202063624</v>
      </c>
      <c r="U17" s="204">
        <v>9.7250214961306956</v>
      </c>
      <c r="V17" s="204">
        <v>15.63559759243336</v>
      </c>
      <c r="W17" s="204">
        <v>16.857781599312119</v>
      </c>
      <c r="X17" s="204">
        <v>20.233619948409281</v>
      </c>
      <c r="Y17" s="204">
        <v>11.714359415305241</v>
      </c>
      <c r="DA17" s="71" t="s">
        <v>3033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6.6877042132416156</v>
      </c>
      <c r="H18" s="204">
        <v>6.6877042132416156</v>
      </c>
      <c r="I18" s="204">
        <v>8.5984522785898534</v>
      </c>
      <c r="J18" s="204">
        <v>8.5984522785898534</v>
      </c>
      <c r="K18" s="204">
        <v>2.8661220980223558</v>
      </c>
      <c r="L18" s="204">
        <v>5.732330180567498</v>
      </c>
      <c r="M18" s="204">
        <v>0.95537403267411869</v>
      </c>
      <c r="N18" s="204">
        <v>3.8214961306964752</v>
      </c>
      <c r="O18" s="204">
        <v>1.9298366294067071</v>
      </c>
      <c r="P18" s="204">
        <v>2.894840928632846</v>
      </c>
      <c r="Q18" s="204">
        <v>2.8661220980223558</v>
      </c>
      <c r="R18" s="204">
        <v>1.9107480653482369</v>
      </c>
      <c r="S18" s="204">
        <v>1.6213241616509031</v>
      </c>
      <c r="T18" s="204">
        <v>1.5410146173688739</v>
      </c>
      <c r="U18" s="204">
        <v>1.7770421324161649</v>
      </c>
      <c r="V18" s="204">
        <v>2.2031814273430781</v>
      </c>
      <c r="W18" s="204">
        <v>2.5031814273430779</v>
      </c>
      <c r="X18" s="204">
        <v>2.2307824591573508</v>
      </c>
      <c r="Y18" s="204">
        <v>2.201203783319003</v>
      </c>
      <c r="DA18" s="71" t="s">
        <v>3034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1.0461736887360269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0.25245055889939799</v>
      </c>
      <c r="T19" s="204">
        <v>9.3465176268271707E-2</v>
      </c>
      <c r="U19" s="204">
        <v>0.1027515047291488</v>
      </c>
      <c r="V19" s="204">
        <v>8.5296646603611345E-2</v>
      </c>
      <c r="W19" s="204">
        <v>8.9337919174548572E-2</v>
      </c>
      <c r="X19" s="204">
        <v>0.10068787618228719</v>
      </c>
      <c r="Y19" s="204">
        <v>0.1037833190025796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7.9965606190885632E-3</v>
      </c>
      <c r="N23" s="204">
        <f t="shared" si="4"/>
        <v>1.0576096302665519E-2</v>
      </c>
      <c r="O23" s="204">
        <f t="shared" si="4"/>
        <v>1.3155631986242479E-2</v>
      </c>
      <c r="P23" s="204">
        <f t="shared" si="4"/>
        <v>1.599312123817713E-2</v>
      </c>
      <c r="Q23" s="204">
        <f t="shared" si="4"/>
        <v>1.3155631986242479E-2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0</v>
      </c>
      <c r="W23" s="204">
        <f t="shared" si="4"/>
        <v>0</v>
      </c>
      <c r="X23" s="204">
        <f t="shared" si="4"/>
        <v>0</v>
      </c>
      <c r="Y23" s="204">
        <f t="shared" si="4"/>
        <v>0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7.9965606190885632E-3</v>
      </c>
      <c r="N26" s="204">
        <v>1.0576096302665519E-2</v>
      </c>
      <c r="O26" s="204">
        <v>1.3155631986242479E-2</v>
      </c>
      <c r="P26" s="204">
        <v>1.599312123817713E-2</v>
      </c>
      <c r="Q26" s="204">
        <v>1.3155631986242479E-2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3044</v>
      </c>
    </row>
    <row r="31" spans="1:105" ht="12" customHeight="1" x14ac:dyDescent="0.25">
      <c r="A31" s="21" t="s">
        <v>40</v>
      </c>
      <c r="B31" s="207">
        <v>43.336199484092859</v>
      </c>
      <c r="C31" s="207">
        <v>41.530524505588993</v>
      </c>
      <c r="D31" s="207">
        <v>43.85210662080825</v>
      </c>
      <c r="E31" s="207">
        <v>47.807394668959581</v>
      </c>
      <c r="F31" s="207">
        <v>47.37747205503009</v>
      </c>
      <c r="G31" s="207">
        <v>41.530524505588993</v>
      </c>
      <c r="H31" s="207">
        <v>45.571797076526217</v>
      </c>
      <c r="I31" s="207">
        <v>45.571797076526217</v>
      </c>
      <c r="J31" s="207">
        <v>47.979363714531381</v>
      </c>
      <c r="K31" s="207">
        <v>43.76612209802235</v>
      </c>
      <c r="L31" s="207">
        <v>18.830610490111781</v>
      </c>
      <c r="M31" s="207">
        <v>19.08856405846948</v>
      </c>
      <c r="N31" s="207">
        <v>19.002579535683569</v>
      </c>
      <c r="O31" s="207">
        <v>19.69045571797076</v>
      </c>
      <c r="P31" s="207">
        <v>10.060189165950129</v>
      </c>
      <c r="Q31" s="207">
        <v>10.40412725709372</v>
      </c>
      <c r="R31" s="207">
        <v>10.834049871023209</v>
      </c>
      <c r="S31" s="207">
        <v>12.506448839208939</v>
      </c>
      <c r="T31" s="207">
        <v>14.78916595012898</v>
      </c>
      <c r="U31" s="207">
        <v>13.827343078245921</v>
      </c>
      <c r="V31" s="207">
        <v>13.153998280309541</v>
      </c>
      <c r="W31" s="207">
        <v>13.47626827171109</v>
      </c>
      <c r="X31" s="207">
        <v>13.949699054170249</v>
      </c>
      <c r="Y31" s="207">
        <v>13.031814273430779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0</v>
      </c>
      <c r="C33" s="203">
        <f>OIS_emi!C5</f>
        <v>0</v>
      </c>
      <c r="D33" s="203">
        <f>OIS_emi!D5</f>
        <v>0</v>
      </c>
      <c r="E33" s="203">
        <f>OIS_emi!E5</f>
        <v>0</v>
      </c>
      <c r="F33" s="203">
        <f>OIS_emi!F5</f>
        <v>0</v>
      </c>
      <c r="G33" s="203">
        <f>OIS_emi!G5</f>
        <v>27.760893842942799</v>
      </c>
      <c r="H33" s="203">
        <f>OIS_emi!H5</f>
        <v>30.663544321587612</v>
      </c>
      <c r="I33" s="203">
        <f>OIS_emi!I5</f>
        <v>36.855482401585881</v>
      </c>
      <c r="J33" s="203">
        <f>OIS_emi!J5</f>
        <v>36.855482401679161</v>
      </c>
      <c r="K33" s="203">
        <f>OIS_emi!K5</f>
        <v>24.615144002921081</v>
      </c>
      <c r="L33" s="203">
        <f>OIS_emi!L5</f>
        <v>30.754023482398221</v>
      </c>
      <c r="M33" s="203">
        <f>OIS_emi!M5</f>
        <v>15.273899642165659</v>
      </c>
      <c r="N33" s="203">
        <f>OIS_emi!N5</f>
        <v>27.747988202695279</v>
      </c>
      <c r="O33" s="203">
        <f>OIS_emi!O5</f>
        <v>53.480789640031738</v>
      </c>
      <c r="P33" s="203">
        <f>OIS_emi!P5</f>
        <v>62.696571119350743</v>
      </c>
      <c r="Q33" s="203">
        <f>OIS_emi!Q5</f>
        <v>59.701082039710322</v>
      </c>
      <c r="R33" s="203">
        <f>OIS_emi!R5</f>
        <v>59.507536319654278</v>
      </c>
      <c r="S33" s="203">
        <f>OIS_emi!S5</f>
        <v>53.504862840321607</v>
      </c>
      <c r="T33" s="203">
        <f>OIS_emi!T5</f>
        <v>26.920734843278979</v>
      </c>
      <c r="U33" s="203">
        <f>OIS_emi!U5</f>
        <v>39.139380724303493</v>
      </c>
      <c r="V33" s="203">
        <f>OIS_emi!V5</f>
        <v>57.561694564492043</v>
      </c>
      <c r="W33" s="203">
        <f>OIS_emi!W5</f>
        <v>62.505192964281491</v>
      </c>
      <c r="X33" s="203">
        <f>OIS_emi!X5</f>
        <v>72.729722525082479</v>
      </c>
      <c r="Y33" s="203">
        <f>OIS_emi!Y5</f>
        <v>46.27932264504804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21.19307150599851</v>
      </c>
      <c r="C35" s="284">
        <f t="shared" si="5"/>
        <v>23.042599270040242</v>
      </c>
      <c r="D35" s="284">
        <f t="shared" si="5"/>
        <v>22.640496230268948</v>
      </c>
      <c r="E35" s="284">
        <f t="shared" si="5"/>
        <v>23.690691677889333</v>
      </c>
      <c r="F35" s="284">
        <f t="shared" si="5"/>
        <v>25.897050479091135</v>
      </c>
      <c r="G35" s="284">
        <f t="shared" si="5"/>
        <v>31.138210707016047</v>
      </c>
      <c r="H35" s="284">
        <f t="shared" si="5"/>
        <v>36.141122751025442</v>
      </c>
      <c r="I35" s="284">
        <f t="shared" si="5"/>
        <v>38.089465812047422</v>
      </c>
      <c r="J35" s="284">
        <f t="shared" si="5"/>
        <v>36.054308728984616</v>
      </c>
      <c r="K35" s="284">
        <f t="shared" si="5"/>
        <v>35.832217807406039</v>
      </c>
      <c r="L35" s="284">
        <f t="shared" si="5"/>
        <v>24.161467512363799</v>
      </c>
      <c r="M35" s="284">
        <f t="shared" si="5"/>
        <v>20.708712223278035</v>
      </c>
      <c r="N35" s="284">
        <f t="shared" si="5"/>
        <v>23.97799194673437</v>
      </c>
      <c r="O35" s="284">
        <f t="shared" si="5"/>
        <v>33.616550986469477</v>
      </c>
      <c r="P35" s="284">
        <f t="shared" si="5"/>
        <v>30.241280829372545</v>
      </c>
      <c r="Q35" s="284">
        <f t="shared" si="5"/>
        <v>30.75987576523308</v>
      </c>
      <c r="R35" s="284">
        <f t="shared" si="5"/>
        <v>29.840408408620355</v>
      </c>
      <c r="S35" s="284">
        <f t="shared" si="5"/>
        <v>28.22304981846742</v>
      </c>
      <c r="T35" s="284">
        <f t="shared" si="5"/>
        <v>20.142523678618947</v>
      </c>
      <c r="U35" s="284">
        <f t="shared" si="5"/>
        <v>19.492843135490524</v>
      </c>
      <c r="V35" s="284">
        <f t="shared" si="5"/>
        <v>24.484316562371756</v>
      </c>
      <c r="W35" s="284">
        <f t="shared" si="5"/>
        <v>24.911293009738969</v>
      </c>
      <c r="X35" s="284">
        <f t="shared" si="5"/>
        <v>30.927985815781188</v>
      </c>
      <c r="Y35" s="284">
        <f t="shared" si="5"/>
        <v>22.192676212384484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101.21010742139833</v>
      </c>
      <c r="C36" s="344">
        <f t="shared" si="6"/>
        <v>102.03561648077155</v>
      </c>
      <c r="D36" s="344">
        <f t="shared" si="6"/>
        <v>99.395940984479907</v>
      </c>
      <c r="E36" s="344">
        <f t="shared" si="6"/>
        <v>53.241527935877293</v>
      </c>
      <c r="F36" s="344">
        <f t="shared" si="6"/>
        <v>52.661051088258837</v>
      </c>
      <c r="G36" s="344">
        <f t="shared" si="6"/>
        <v>66.582595916964962</v>
      </c>
      <c r="H36" s="344">
        <f t="shared" si="6"/>
        <v>60.113113904722169</v>
      </c>
      <c r="I36" s="344">
        <f t="shared" si="6"/>
        <v>62.792058807213166</v>
      </c>
      <c r="J36" s="344">
        <f t="shared" si="6"/>
        <v>59.85368340771204</v>
      </c>
      <c r="K36" s="344">
        <f t="shared" si="6"/>
        <v>50.652572706823328</v>
      </c>
      <c r="L36" s="344">
        <f t="shared" si="6"/>
        <v>46.496362923158337</v>
      </c>
      <c r="M36" s="344">
        <f t="shared" si="6"/>
        <v>33.866938763611486</v>
      </c>
      <c r="N36" s="344">
        <f t="shared" si="6"/>
        <v>34.507987134888317</v>
      </c>
      <c r="O36" s="344">
        <f t="shared" si="6"/>
        <v>31.846018844018552</v>
      </c>
      <c r="P36" s="344">
        <f t="shared" si="6"/>
        <v>29.231782414283991</v>
      </c>
      <c r="Q36" s="344">
        <f t="shared" si="6"/>
        <v>27.707463620647392</v>
      </c>
      <c r="R36" s="344">
        <f t="shared" si="6"/>
        <v>28.058345381728653</v>
      </c>
      <c r="S36" s="344">
        <f t="shared" si="6"/>
        <v>27.477312073935618</v>
      </c>
      <c r="T36" s="344">
        <f t="shared" si="6"/>
        <v>22.521505116951278</v>
      </c>
      <c r="U36" s="344">
        <f t="shared" si="6"/>
        <v>20.651430002865098</v>
      </c>
      <c r="V36" s="344">
        <f t="shared" si="6"/>
        <v>17.834747497951785</v>
      </c>
      <c r="W36" s="344">
        <f t="shared" si="6"/>
        <v>18.163737953151362</v>
      </c>
      <c r="X36" s="344">
        <f t="shared" si="6"/>
        <v>16.725949625847097</v>
      </c>
      <c r="Y36" s="344">
        <f t="shared" si="6"/>
        <v>16.605175062065509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50.665821472754317</v>
      </c>
      <c r="C37" s="344">
        <f>IF(OIS_ued!C$5=0,"",OIS_ued!C$5/C$5*1000)</f>
        <v>51.079071647978466</v>
      </c>
      <c r="D37" s="344">
        <f>IF(OIS_ued!D$5=0,"",OIS_ued!D$5/D$5*1000)</f>
        <v>49.757649007013633</v>
      </c>
      <c r="E37" s="344">
        <f>IF(OIS_ued!E$5=0,"",OIS_ued!E$5/E$5*1000)</f>
        <v>26.652730819703667</v>
      </c>
      <c r="F37" s="344">
        <f>IF(OIS_ued!F$5=0,"",OIS_ued!F$5/F$5*1000)</f>
        <v>26.36214387063492</v>
      </c>
      <c r="G37" s="344">
        <f>IF(OIS_ued!G$5=0,"",OIS_ued!G$5/G$5*1000)</f>
        <v>30.829316758216347</v>
      </c>
      <c r="H37" s="344">
        <f>IF(OIS_ued!H$5=0,"",OIS_ued!H$5/H$5*1000)</f>
        <v>27.822550830011888</v>
      </c>
      <c r="I37" s="344">
        <f>IF(OIS_ued!I$5=0,"",OIS_ued!I$5/I$5*1000)</f>
        <v>28.678045993626537</v>
      </c>
      <c r="J37" s="344">
        <f>IF(OIS_ued!J$5=0,"",OIS_ued!J$5/J$5*1000)</f>
        <v>27.441754881478438</v>
      </c>
      <c r="K37" s="344">
        <f>IF(OIS_ued!K$5=0,"",OIS_ued!K$5/K$5*1000)</f>
        <v>23.728032995628077</v>
      </c>
      <c r="L37" s="344">
        <f>IF(OIS_ued!L$5=0,"",OIS_ued!L$5/L$5*1000)</f>
        <v>19.875773314250925</v>
      </c>
      <c r="M37" s="344">
        <f>IF(OIS_ued!M$5=0,"",OIS_ued!M$5/M$5*1000)</f>
        <v>15.487494506773691</v>
      </c>
      <c r="N37" s="344">
        <f>IF(OIS_ued!N$5=0,"",OIS_ued!N$5/N$5*1000)</f>
        <v>14.951685166579285</v>
      </c>
      <c r="O37" s="344">
        <f>IF(OIS_ued!O$5=0,"",OIS_ued!O$5/O$5*1000)</f>
        <v>12.968582923233537</v>
      </c>
      <c r="P37" s="344">
        <f>IF(OIS_ued!P$5=0,"",OIS_ued!P$5/P$5*1000)</f>
        <v>10.819931523093839</v>
      </c>
      <c r="Q37" s="344">
        <f>IF(OIS_ued!Q$5=0,"",OIS_ued!Q$5/Q$5*1000)</f>
        <v>10.347141487206638</v>
      </c>
      <c r="R37" s="344">
        <f>IF(OIS_ued!R$5=0,"",OIS_ued!R$5/R$5*1000)</f>
        <v>10.545577128774081</v>
      </c>
      <c r="S37" s="344">
        <f>IF(OIS_ued!S$5=0,"",OIS_ued!S$5/S$5*1000)</f>
        <v>10.627427376566914</v>
      </c>
      <c r="T37" s="344">
        <f>IF(OIS_ued!T$5=0,"",OIS_ued!T$5/T$5*1000)</f>
        <v>9.5373484427959418</v>
      </c>
      <c r="U37" s="344">
        <f>IF(OIS_ued!U$5=0,"",OIS_ued!U$5/U$5*1000)</f>
        <v>8.2547397355511194</v>
      </c>
      <c r="V37" s="344">
        <f>IF(OIS_ued!V$5=0,"",OIS_ued!V$5/V$5*1000)</f>
        <v>6.7063035496544385</v>
      </c>
      <c r="W37" s="344">
        <f>IF(OIS_ued!W$5=0,"",OIS_ued!W$5/W$5*1000)</f>
        <v>6.7742132460158517</v>
      </c>
      <c r="X37" s="344">
        <f>IF(OIS_ued!X$5=0,"",OIS_ued!X$5/X$5*1000)</f>
        <v>6.1452070576709801</v>
      </c>
      <c r="Y37" s="344">
        <f>IF(OIS_ued!Y$5=0,"",OIS_ued!Y$5/Y$5*1000)</f>
        <v>6.4193712590868515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</v>
      </c>
      <c r="C38" s="345">
        <f t="shared" si="7"/>
        <v>0</v>
      </c>
      <c r="D38" s="345">
        <f t="shared" si="7"/>
        <v>0</v>
      </c>
      <c r="E38" s="345">
        <f t="shared" si="7"/>
        <v>0</v>
      </c>
      <c r="F38" s="345">
        <f t="shared" si="7"/>
        <v>0</v>
      </c>
      <c r="G38" s="345">
        <f t="shared" si="7"/>
        <v>0.55142475729022156</v>
      </c>
      <c r="H38" s="345">
        <f t="shared" si="7"/>
        <v>0.55265640616922307</v>
      </c>
      <c r="I38" s="345">
        <f t="shared" si="7"/>
        <v>0.64214121397819313</v>
      </c>
      <c r="J38" s="345">
        <f t="shared" si="7"/>
        <v>0.6162893750273597</v>
      </c>
      <c r="K38" s="345">
        <f t="shared" si="7"/>
        <v>0.47400694558937001</v>
      </c>
      <c r="L38" s="345">
        <f t="shared" si="7"/>
        <v>1.0673126987403956</v>
      </c>
      <c r="M38" s="345">
        <f t="shared" si="7"/>
        <v>0.62846658873155969</v>
      </c>
      <c r="N38" s="345">
        <f t="shared" si="7"/>
        <v>0.98701079899847732</v>
      </c>
      <c r="O38" s="345">
        <f t="shared" si="7"/>
        <v>1.4383405025404556</v>
      </c>
      <c r="P38" s="345">
        <f t="shared" si="7"/>
        <v>2.0458664451541346</v>
      </c>
      <c r="Q38" s="345">
        <f t="shared" si="7"/>
        <v>1.9994171107253902</v>
      </c>
      <c r="R38" s="345">
        <f t="shared" si="7"/>
        <v>1.9562453286757144</v>
      </c>
      <c r="S38" s="345">
        <f t="shared" si="7"/>
        <v>1.7702276000538821</v>
      </c>
      <c r="T38" s="345">
        <f t="shared" si="7"/>
        <v>1.1427951038896451</v>
      </c>
      <c r="U38" s="345">
        <f t="shared" si="7"/>
        <v>1.475052894341899</v>
      </c>
      <c r="V38" s="345">
        <f t="shared" si="7"/>
        <v>1.8153191596615885</v>
      </c>
      <c r="W38" s="345">
        <f t="shared" si="7"/>
        <v>1.8591175035346672</v>
      </c>
      <c r="X38" s="345">
        <f t="shared" si="7"/>
        <v>1.9427422734818351</v>
      </c>
      <c r="Y38" s="345">
        <f t="shared" si="7"/>
        <v>1.6529344707386191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MT: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43.336199484092852</v>
      </c>
      <c r="C5" s="223">
        <v>41.530524505588993</v>
      </c>
      <c r="D5" s="223">
        <v>43.852106620808243</v>
      </c>
      <c r="E5" s="223">
        <v>47.807394668959589</v>
      </c>
      <c r="F5" s="223">
        <v>47.377472055030083</v>
      </c>
      <c r="G5" s="223">
        <v>50.343938091143599</v>
      </c>
      <c r="H5" s="223">
        <v>55.483920894239041</v>
      </c>
      <c r="I5" s="223">
        <v>57.394668959587257</v>
      </c>
      <c r="J5" s="223">
        <v>59.802235597592428</v>
      </c>
      <c r="K5" s="223">
        <v>51.929922613929513</v>
      </c>
      <c r="L5" s="223">
        <v>28.814445399828021</v>
      </c>
      <c r="M5" s="223">
        <v>24.303439380911438</v>
      </c>
      <c r="N5" s="223">
        <v>28.113155631986238</v>
      </c>
      <c r="O5" s="223">
        <v>37.182287188306098</v>
      </c>
      <c r="P5" s="223">
        <v>30.645485812553719</v>
      </c>
      <c r="Q5" s="223">
        <v>29.85924333619948</v>
      </c>
      <c r="R5" s="223">
        <v>30.41926053310403</v>
      </c>
      <c r="S5" s="223">
        <v>30.224849527085119</v>
      </c>
      <c r="T5" s="223">
        <v>23.556921754084271</v>
      </c>
      <c r="U5" s="223">
        <v>26.534221840068788</v>
      </c>
      <c r="V5" s="223">
        <v>31.708856405846941</v>
      </c>
      <c r="W5" s="223">
        <v>33.620894239036971</v>
      </c>
      <c r="X5" s="223">
        <v>37.436629406706793</v>
      </c>
      <c r="Y5" s="223">
        <v>27.99828030954426</v>
      </c>
      <c r="DA5" s="89" t="s">
        <v>3029</v>
      </c>
    </row>
    <row r="6" spans="1:105" ht="12" customHeight="1" x14ac:dyDescent="0.25">
      <c r="A6" s="55" t="s">
        <v>91</v>
      </c>
      <c r="B6" s="259">
        <v>1.3400321789996421</v>
      </c>
      <c r="C6" s="259">
        <v>1.284197504874657</v>
      </c>
      <c r="D6" s="259">
        <v>1.3559849430353521</v>
      </c>
      <c r="E6" s="259">
        <v>1.47828946730913</v>
      </c>
      <c r="F6" s="259">
        <v>1.4649954972793711</v>
      </c>
      <c r="G6" s="259">
        <v>1.2847111364968959</v>
      </c>
      <c r="H6" s="259">
        <v>1.4096768345418671</v>
      </c>
      <c r="I6" s="259">
        <v>1.409690719801769</v>
      </c>
      <c r="J6" s="259">
        <v>1.484132804342192</v>
      </c>
      <c r="K6" s="259">
        <v>1.354320299060557</v>
      </c>
      <c r="L6" s="259">
        <v>0.55590680458026376</v>
      </c>
      <c r="M6" s="259">
        <v>0.56358814655731859</v>
      </c>
      <c r="N6" s="259">
        <v>0.55825632171964257</v>
      </c>
      <c r="O6" s="259">
        <v>0.74453542716923837</v>
      </c>
      <c r="P6" s="259">
        <v>0.48332985178833521</v>
      </c>
      <c r="Q6" s="259">
        <v>0.50646017270236587</v>
      </c>
      <c r="R6" s="259">
        <v>0.49518094336620888</v>
      </c>
      <c r="S6" s="259">
        <v>0.56222440274151242</v>
      </c>
      <c r="T6" s="259">
        <v>0.70599135359359999</v>
      </c>
      <c r="U6" s="259">
        <v>0.66250252710482127</v>
      </c>
      <c r="V6" s="259">
        <v>0.60001452922243503</v>
      </c>
      <c r="W6" s="259">
        <v>0.62419859853185944</v>
      </c>
      <c r="X6" s="259">
        <v>0.68807150146633167</v>
      </c>
      <c r="Y6" s="259">
        <v>0.65217211871601599</v>
      </c>
      <c r="DA6" s="67" t="s">
        <v>3047</v>
      </c>
    </row>
    <row r="7" spans="1:105" ht="12" customHeight="1" x14ac:dyDescent="0.25">
      <c r="A7" s="173" t="s">
        <v>92</v>
      </c>
      <c r="B7" s="224">
        <v>0.89335478599976192</v>
      </c>
      <c r="C7" s="224">
        <v>0.85613166991643852</v>
      </c>
      <c r="D7" s="224">
        <v>0.90398996202356841</v>
      </c>
      <c r="E7" s="224">
        <v>0.98552631153942005</v>
      </c>
      <c r="F7" s="224">
        <v>0.97666366485291423</v>
      </c>
      <c r="G7" s="224">
        <v>0.85647409099793081</v>
      </c>
      <c r="H7" s="224">
        <v>0.93978455636124525</v>
      </c>
      <c r="I7" s="224">
        <v>0.93979381320117883</v>
      </c>
      <c r="J7" s="224">
        <v>0.98942186956146105</v>
      </c>
      <c r="K7" s="224">
        <v>0.90288019937370434</v>
      </c>
      <c r="L7" s="224">
        <v>0.36692428063030619</v>
      </c>
      <c r="M7" s="224">
        <v>0.37204517528167608</v>
      </c>
      <c r="N7" s="224">
        <v>0.36803059342032518</v>
      </c>
      <c r="O7" s="224">
        <v>0.45138900894828532</v>
      </c>
      <c r="P7" s="224">
        <v>0.26401199263011832</v>
      </c>
      <c r="Q7" s="224">
        <v>0.27502375771419629</v>
      </c>
      <c r="R7" s="224">
        <v>0.27632332094327899</v>
      </c>
      <c r="S7" s="224">
        <v>0.3155151364034558</v>
      </c>
      <c r="T7" s="224">
        <v>0.3843713228678009</v>
      </c>
      <c r="U7" s="224">
        <v>0.36102387235675781</v>
      </c>
      <c r="V7" s="224">
        <v>0.33475124081320062</v>
      </c>
      <c r="W7" s="224">
        <v>0.3460826782528611</v>
      </c>
      <c r="X7" s="224">
        <v>0.37202014787255888</v>
      </c>
      <c r="Y7" s="224">
        <v>0.34946316768991181</v>
      </c>
      <c r="DA7" s="177" t="s">
        <v>3048</v>
      </c>
    </row>
    <row r="8" spans="1:105" ht="12" customHeight="1" x14ac:dyDescent="0.25">
      <c r="A8" s="173" t="s">
        <v>93</v>
      </c>
      <c r="B8" s="224">
        <v>1.7867095719995241</v>
      </c>
      <c r="C8" s="224">
        <v>1.712263339832877</v>
      </c>
      <c r="D8" s="224">
        <v>1.807979924047137</v>
      </c>
      <c r="E8" s="224">
        <v>1.9710526230788401</v>
      </c>
      <c r="F8" s="224">
        <v>1.953327329705828</v>
      </c>
      <c r="G8" s="224">
        <v>1.7129481819958621</v>
      </c>
      <c r="H8" s="224">
        <v>1.8795691127224901</v>
      </c>
      <c r="I8" s="224">
        <v>1.8795876264023581</v>
      </c>
      <c r="J8" s="224">
        <v>1.9788437391229221</v>
      </c>
      <c r="K8" s="224">
        <v>1.8057603987474089</v>
      </c>
      <c r="L8" s="224">
        <v>0.730611843153675</v>
      </c>
      <c r="M8" s="224">
        <v>0.74085363245641467</v>
      </c>
      <c r="N8" s="224">
        <v>0.73241987897034577</v>
      </c>
      <c r="O8" s="224">
        <v>0.86322952905687855</v>
      </c>
      <c r="P8" s="224">
        <v>0.47683118669581281</v>
      </c>
      <c r="Q8" s="224">
        <v>0.49497756614724903</v>
      </c>
      <c r="R8" s="224">
        <v>0.50533288645156516</v>
      </c>
      <c r="S8" s="224">
        <v>0.57887600400111938</v>
      </c>
      <c r="T8" s="224">
        <v>0.69285252750073856</v>
      </c>
      <c r="U8" s="224">
        <v>0.65112238984093329</v>
      </c>
      <c r="V8" s="224">
        <v>0.61210886400308029</v>
      </c>
      <c r="W8" s="224">
        <v>0.63055789914511995</v>
      </c>
      <c r="X8" s="224">
        <v>0.66779433307994651</v>
      </c>
      <c r="Y8" s="224">
        <v>0.62389048841045325</v>
      </c>
      <c r="DA8" s="177" t="s">
        <v>3049</v>
      </c>
    </row>
    <row r="9" spans="1:105" ht="12" customHeight="1" x14ac:dyDescent="0.25">
      <c r="A9" s="173" t="s">
        <v>94</v>
      </c>
      <c r="B9" s="224">
        <v>0.44667739299988068</v>
      </c>
      <c r="C9" s="224">
        <v>0.4280658349582192</v>
      </c>
      <c r="D9" s="224">
        <v>0.45199498101178409</v>
      </c>
      <c r="E9" s="224">
        <v>0.49276315576971003</v>
      </c>
      <c r="F9" s="224">
        <v>0.48833183242645711</v>
      </c>
      <c r="G9" s="224">
        <v>0.42823704549896541</v>
      </c>
      <c r="H9" s="224">
        <v>0.46989227818062251</v>
      </c>
      <c r="I9" s="224">
        <v>0.46989690660058941</v>
      </c>
      <c r="J9" s="224">
        <v>0.49471093478073053</v>
      </c>
      <c r="K9" s="224">
        <v>0.45144009968685211</v>
      </c>
      <c r="L9" s="224">
        <v>0.1858178842260626</v>
      </c>
      <c r="M9" s="224">
        <v>0.1883783315517476</v>
      </c>
      <c r="N9" s="224">
        <v>0.18666550860993589</v>
      </c>
      <c r="O9" s="224">
        <v>0.25447863354923628</v>
      </c>
      <c r="P9" s="224">
        <v>0.16926507156232251</v>
      </c>
      <c r="Q9" s="224">
        <v>0.17759281683408609</v>
      </c>
      <c r="R9" s="224">
        <v>0.17259749565585061</v>
      </c>
      <c r="S9" s="224">
        <v>0.1957164194541274</v>
      </c>
      <c r="T9" s="224">
        <v>0.24741990736554431</v>
      </c>
      <c r="U9" s="224">
        <v>0.23213273457663011</v>
      </c>
      <c r="V9" s="224">
        <v>0.20914776761689299</v>
      </c>
      <c r="W9" s="224">
        <v>0.21788039762608549</v>
      </c>
      <c r="X9" s="224">
        <v>0.24150331009266121</v>
      </c>
      <c r="Y9" s="224">
        <v>0.22934407518893971</v>
      </c>
      <c r="DA9" s="177" t="s">
        <v>3050</v>
      </c>
    </row>
    <row r="10" spans="1:105" ht="12" customHeight="1" x14ac:dyDescent="0.25">
      <c r="A10" s="56" t="s">
        <v>95</v>
      </c>
      <c r="B10" s="260">
        <v>1.3400321789996421</v>
      </c>
      <c r="C10" s="260">
        <v>1.284197504874657</v>
      </c>
      <c r="D10" s="260">
        <v>1.3559849430353521</v>
      </c>
      <c r="E10" s="260">
        <v>1.47828946730913</v>
      </c>
      <c r="F10" s="260">
        <v>1.4649954972793711</v>
      </c>
      <c r="G10" s="260">
        <v>1.2701306173850271</v>
      </c>
      <c r="H10" s="260">
        <v>1.3951240811900401</v>
      </c>
      <c r="I10" s="260">
        <v>1.395587536328778</v>
      </c>
      <c r="J10" s="260">
        <v>1.469869807860791</v>
      </c>
      <c r="K10" s="260">
        <v>1.3250631153095609</v>
      </c>
      <c r="L10" s="260">
        <v>0.5417613172243233</v>
      </c>
      <c r="M10" s="260">
        <v>0.53932465227624349</v>
      </c>
      <c r="N10" s="260">
        <v>0.53415357405420893</v>
      </c>
      <c r="O10" s="260">
        <v>0.73596751612492173</v>
      </c>
      <c r="P10" s="260">
        <v>0.79029924929018025</v>
      </c>
      <c r="Q10" s="260">
        <v>0.77791826672153741</v>
      </c>
      <c r="R10" s="260">
        <v>0.74152634940974638</v>
      </c>
      <c r="S10" s="260">
        <v>0.72269571925625797</v>
      </c>
      <c r="T10" s="260">
        <v>0.61391336636129945</v>
      </c>
      <c r="U10" s="260">
        <v>0.5324483330649864</v>
      </c>
      <c r="V10" s="260">
        <v>0.51418527182546792</v>
      </c>
      <c r="W10" s="260">
        <v>0.53811416586843586</v>
      </c>
      <c r="X10" s="260">
        <v>0.58544771054686551</v>
      </c>
      <c r="Y10" s="260">
        <v>0.51415946733372098</v>
      </c>
      <c r="DA10" s="68" t="s">
        <v>3051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2.030159380355466E-3</v>
      </c>
      <c r="H11" s="226">
        <v>2.134885543793067E-3</v>
      </c>
      <c r="I11" s="226">
        <v>3.0335001518622148E-3</v>
      </c>
      <c r="J11" s="226">
        <v>2.739554306840526E-3</v>
      </c>
      <c r="K11" s="226">
        <v>2.8933019169296329E-3</v>
      </c>
      <c r="L11" s="226">
        <v>2.7096327993018959E-2</v>
      </c>
      <c r="M11" s="226">
        <v>7.436823246653841E-3</v>
      </c>
      <c r="N11" s="226">
        <v>3.2903791492044983E-2</v>
      </c>
      <c r="O11" s="226">
        <v>0.25416234578809699</v>
      </c>
      <c r="P11" s="226">
        <v>0.53818087417566984</v>
      </c>
      <c r="Q11" s="226">
        <v>0.50237777693890884</v>
      </c>
      <c r="R11" s="226">
        <v>0.49153461902119527</v>
      </c>
      <c r="S11" s="226">
        <v>0.39656710317383392</v>
      </c>
      <c r="T11" s="226">
        <v>3.5065125981860533E-2</v>
      </c>
      <c r="U11" s="226">
        <v>7.0314399190114132E-2</v>
      </c>
      <c r="V11" s="226">
        <v>0.17838157252167</v>
      </c>
      <c r="W11" s="226">
        <v>0.19846444878922079</v>
      </c>
      <c r="X11" s="226">
        <v>0.24735009159398411</v>
      </c>
      <c r="Y11" s="226">
        <v>9.5084939361332971E-2</v>
      </c>
      <c r="DA11" s="69" t="s">
        <v>3052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1.3400321789996421</v>
      </c>
      <c r="C15" s="226">
        <v>1.284197504874657</v>
      </c>
      <c r="D15" s="226">
        <v>1.3559849430353521</v>
      </c>
      <c r="E15" s="226">
        <v>1.47828946730913</v>
      </c>
      <c r="F15" s="226">
        <v>1.4649954972793711</v>
      </c>
      <c r="G15" s="226">
        <v>1.268100458004672</v>
      </c>
      <c r="H15" s="226">
        <v>1.392989195646247</v>
      </c>
      <c r="I15" s="226">
        <v>1.392554036176916</v>
      </c>
      <c r="J15" s="226">
        <v>1.4671302535539501</v>
      </c>
      <c r="K15" s="226">
        <v>1.322169813392631</v>
      </c>
      <c r="L15" s="226">
        <v>0.51466498923130444</v>
      </c>
      <c r="M15" s="226">
        <v>0.53188782902958964</v>
      </c>
      <c r="N15" s="226">
        <v>0.5012497825621639</v>
      </c>
      <c r="O15" s="226">
        <v>0.48180517033682468</v>
      </c>
      <c r="P15" s="226">
        <v>0.25211837511451041</v>
      </c>
      <c r="Q15" s="226">
        <v>0.27554048978262852</v>
      </c>
      <c r="R15" s="226">
        <v>0.24999173038855119</v>
      </c>
      <c r="S15" s="226">
        <v>0.32612861608242399</v>
      </c>
      <c r="T15" s="226">
        <v>0.57884824037943894</v>
      </c>
      <c r="U15" s="226">
        <v>0.46213393387487228</v>
      </c>
      <c r="V15" s="226">
        <v>0.33580369930379789</v>
      </c>
      <c r="W15" s="226">
        <v>0.33964971707921521</v>
      </c>
      <c r="X15" s="226">
        <v>0.33809761895288137</v>
      </c>
      <c r="Y15" s="226">
        <v>0.41907452797238798</v>
      </c>
      <c r="DA15" s="69" t="s">
        <v>3056</v>
      </c>
    </row>
    <row r="16" spans="1:105" ht="12" customHeight="1" x14ac:dyDescent="0.25">
      <c r="A16" s="57" t="s">
        <v>3057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3.9000949616349958</v>
      </c>
      <c r="H16" s="261">
        <v>4.3863597840158484</v>
      </c>
      <c r="I16" s="261">
        <v>5.2316974409131554</v>
      </c>
      <c r="J16" s="261">
        <v>5.2318275472506386</v>
      </c>
      <c r="K16" s="261">
        <v>3.7222238444453191</v>
      </c>
      <c r="L16" s="261">
        <v>4.4070521162957732</v>
      </c>
      <c r="M16" s="261">
        <v>2.3049166824515801</v>
      </c>
      <c r="N16" s="261">
        <v>4.0179597580439186</v>
      </c>
      <c r="O16" s="261">
        <v>7.2908034363469394</v>
      </c>
      <c r="P16" s="261">
        <v>8.5342511601469848</v>
      </c>
      <c r="Q16" s="261">
        <v>8.0498431865928453</v>
      </c>
      <c r="R16" s="261">
        <v>8.1122576309710315</v>
      </c>
      <c r="S16" s="261">
        <v>7.4416228606632631</v>
      </c>
      <c r="T16" s="261">
        <v>2.958500630253984</v>
      </c>
      <c r="U16" s="261">
        <v>3.5626764945209439</v>
      </c>
      <c r="V16" s="261">
        <v>4.1984201834093797</v>
      </c>
      <c r="W16" s="261">
        <v>4.5225933683967039</v>
      </c>
      <c r="X16" s="261">
        <v>5.2260132894429372</v>
      </c>
      <c r="Y16" s="261">
        <v>3.6353171804327888</v>
      </c>
      <c r="DA16" s="70" t="s">
        <v>3058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0.4863111765183491</v>
      </c>
      <c r="H19" s="229">
        <v>0.97262235298393807</v>
      </c>
      <c r="I19" s="229">
        <v>0.97262235297543209</v>
      </c>
      <c r="J19" s="229">
        <v>0.97262235297789301</v>
      </c>
      <c r="K19" s="229">
        <v>0.88004692098320947</v>
      </c>
      <c r="L19" s="229">
        <v>0.97262235300972344</v>
      </c>
      <c r="M19" s="229">
        <v>0.97262235307173905</v>
      </c>
      <c r="N19" s="229">
        <v>0.97262235302853817</v>
      </c>
      <c r="O19" s="229">
        <v>0.97262235290248333</v>
      </c>
      <c r="P19" s="229">
        <v>1.458895470861578</v>
      </c>
      <c r="Q19" s="229">
        <v>0.97262235289214038</v>
      </c>
      <c r="R19" s="229">
        <v>1.458895470868764</v>
      </c>
      <c r="S19" s="229">
        <v>1.582898906343158</v>
      </c>
      <c r="T19" s="229">
        <v>0.44990659184608278</v>
      </c>
      <c r="U19" s="229">
        <v>0.48150908377838408</v>
      </c>
      <c r="V19" s="229">
        <v>0.23433592592846089</v>
      </c>
      <c r="W19" s="229">
        <v>0.25703666606073572</v>
      </c>
      <c r="X19" s="229">
        <v>0.37812053135093909</v>
      </c>
      <c r="Y19" s="229">
        <v>0.38858058880256519</v>
      </c>
      <c r="DA19" s="73" t="s">
        <v>3061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0.45367182023605818</v>
      </c>
      <c r="H20" s="229">
        <v>0.45362546631189449</v>
      </c>
      <c r="I20" s="229">
        <v>0.45322772146631829</v>
      </c>
      <c r="J20" s="229">
        <v>0.45335782779171158</v>
      </c>
      <c r="K20" s="229">
        <v>0.82148333492642434</v>
      </c>
      <c r="L20" s="229">
        <v>0.89718549939110326</v>
      </c>
      <c r="M20" s="229">
        <v>0.90942662844933175</v>
      </c>
      <c r="N20" s="229">
        <v>1.353866601368473</v>
      </c>
      <c r="O20" s="229">
        <v>5.4639967005776793</v>
      </c>
      <c r="P20" s="229">
        <v>5.7940410565278153</v>
      </c>
      <c r="Q20" s="229">
        <v>5.8086177311434293</v>
      </c>
      <c r="R20" s="229">
        <v>5.8076267583949752</v>
      </c>
      <c r="S20" s="229">
        <v>4.9378942442663316</v>
      </c>
      <c r="T20" s="229">
        <v>1.73674611338461</v>
      </c>
      <c r="U20" s="229">
        <v>2.195972784573978</v>
      </c>
      <c r="V20" s="229">
        <v>2.9236604179110159</v>
      </c>
      <c r="W20" s="229">
        <v>3.090796693861801</v>
      </c>
      <c r="X20" s="229">
        <v>3.772298343725748</v>
      </c>
      <c r="Y20" s="229">
        <v>2.181108470287247</v>
      </c>
      <c r="DA20" s="73" t="s">
        <v>3062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2.9601119648805878</v>
      </c>
      <c r="H21" s="229">
        <v>2.9601119647200158</v>
      </c>
      <c r="I21" s="229">
        <v>3.8058473664714052</v>
      </c>
      <c r="J21" s="229">
        <v>3.8058473664810339</v>
      </c>
      <c r="K21" s="229">
        <v>1.1478558466557101</v>
      </c>
      <c r="L21" s="229">
        <v>2.5372442638949462</v>
      </c>
      <c r="M21" s="229">
        <v>0.42286770093050918</v>
      </c>
      <c r="N21" s="229">
        <v>1.6914708036469071</v>
      </c>
      <c r="O21" s="229">
        <v>0.85418438286677667</v>
      </c>
      <c r="P21" s="229">
        <v>1.2813146327575911</v>
      </c>
      <c r="Q21" s="229">
        <v>1.268603102557275</v>
      </c>
      <c r="R21" s="229">
        <v>0.845735401707293</v>
      </c>
      <c r="S21" s="229">
        <v>0.71020658111660884</v>
      </c>
      <c r="T21" s="229">
        <v>0.6787246623351203</v>
      </c>
      <c r="U21" s="229">
        <v>0.78278503502575403</v>
      </c>
      <c r="V21" s="229">
        <v>0.95546910655778905</v>
      </c>
      <c r="W21" s="229">
        <v>1.085764002891159</v>
      </c>
      <c r="X21" s="229">
        <v>0.9752484517741552</v>
      </c>
      <c r="Y21" s="229">
        <v>0.96218671592635363</v>
      </c>
      <c r="DA21" s="73" t="s">
        <v>3063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0.87283774187997498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0.21062312893716459</v>
      </c>
      <c r="T22" s="229">
        <v>9.3123262688171171E-2</v>
      </c>
      <c r="U22" s="229">
        <v>0.1024095911428281</v>
      </c>
      <c r="V22" s="229">
        <v>8.4954733012113579E-2</v>
      </c>
      <c r="W22" s="229">
        <v>8.8996005583006632E-2</v>
      </c>
      <c r="X22" s="229">
        <v>0.1003459625920944</v>
      </c>
      <c r="Y22" s="229">
        <v>0.10344140541662381</v>
      </c>
      <c r="DA22" s="73" t="s">
        <v>3064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3067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2.589628065188617</v>
      </c>
      <c r="C27" s="261">
        <f t="shared" si="0"/>
        <v>2.4817268958057581</v>
      </c>
      <c r="D27" s="261">
        <f t="shared" si="0"/>
        <v>2.6204569707265759</v>
      </c>
      <c r="E27" s="261">
        <f t="shared" si="0"/>
        <v>2.8568119131842682</v>
      </c>
      <c r="F27" s="261">
        <f t="shared" si="0"/>
        <v>2.8311211585693008</v>
      </c>
      <c r="G27" s="261">
        <f t="shared" si="0"/>
        <v>6.095621354660901</v>
      </c>
      <c r="H27" s="261">
        <f t="shared" si="0"/>
        <v>6.7875765610390273</v>
      </c>
      <c r="I27" s="261">
        <f t="shared" si="0"/>
        <v>7.570692530165533</v>
      </c>
      <c r="J27" s="261">
        <f t="shared" si="0"/>
        <v>7.7146732663092719</v>
      </c>
      <c r="K27" s="261">
        <f t="shared" si="0"/>
        <v>5.8482363374967505</v>
      </c>
      <c r="L27" s="261">
        <f t="shared" si="0"/>
        <v>5.1281209072503247</v>
      </c>
      <c r="M27" s="261">
        <f t="shared" si="0"/>
        <v>3.1956256799401146</v>
      </c>
      <c r="N27" s="261">
        <f t="shared" si="0"/>
        <v>4.768632848800757</v>
      </c>
      <c r="O27" s="261">
        <f t="shared" si="0"/>
        <v>8.2393112476035757</v>
      </c>
      <c r="P27" s="261">
        <f t="shared" si="0"/>
        <v>8.7832304912963206</v>
      </c>
      <c r="Q27" s="261">
        <f t="shared" si="0"/>
        <v>8.3448268046453169</v>
      </c>
      <c r="R27" s="261">
        <f t="shared" si="0"/>
        <v>8.4495925204582818</v>
      </c>
      <c r="S27" s="261">
        <f t="shared" si="0"/>
        <v>7.7624288861569974</v>
      </c>
      <c r="T27" s="261">
        <f t="shared" si="0"/>
        <v>4.4850883028956163</v>
      </c>
      <c r="U27" s="261">
        <f t="shared" si="0"/>
        <v>6.3214060291162157</v>
      </c>
      <c r="V27" s="261">
        <f t="shared" si="0"/>
        <v>9.159628705118914</v>
      </c>
      <c r="W27" s="261">
        <f t="shared" si="0"/>
        <v>9.9053643613143336</v>
      </c>
      <c r="X27" s="261">
        <f t="shared" si="0"/>
        <v>11.425022999642863</v>
      </c>
      <c r="Y27" s="261">
        <f t="shared" si="0"/>
        <v>7.4153710486391935</v>
      </c>
      <c r="DA27" s="70"/>
    </row>
    <row r="28" spans="1:105" ht="12" customHeight="1" x14ac:dyDescent="0.25">
      <c r="A28" s="60" t="s">
        <v>3070</v>
      </c>
      <c r="B28" s="262">
        <v>0</v>
      </c>
      <c r="C28" s="262">
        <v>0</v>
      </c>
      <c r="D28" s="262">
        <v>0</v>
      </c>
      <c r="E28" s="262">
        <v>0</v>
      </c>
      <c r="F28" s="262">
        <v>0</v>
      </c>
      <c r="G28" s="262">
        <v>3.6129018596586739</v>
      </c>
      <c r="H28" s="262">
        <v>4.0633593737315854</v>
      </c>
      <c r="I28" s="262">
        <v>4.8464485094287921</v>
      </c>
      <c r="J28" s="262">
        <v>4.8465690350655439</v>
      </c>
      <c r="K28" s="262">
        <v>3.230996310977361</v>
      </c>
      <c r="L28" s="262">
        <v>4.0825279751400654</v>
      </c>
      <c r="M28" s="262">
        <v>2.1351884634359228</v>
      </c>
      <c r="N28" s="262">
        <v>3.7220873913759749</v>
      </c>
      <c r="O28" s="262">
        <v>7.15120785331683</v>
      </c>
      <c r="P28" s="262">
        <v>8.3031729249802613</v>
      </c>
      <c r="Q28" s="262">
        <v>7.8544525977252624</v>
      </c>
      <c r="R28" s="262">
        <v>7.9122328184645987</v>
      </c>
      <c r="S28" s="262">
        <v>7.1384330840363139</v>
      </c>
      <c r="T28" s="262">
        <v>3.7937531634941348</v>
      </c>
      <c r="U28" s="262">
        <v>5.6700855207294509</v>
      </c>
      <c r="V28" s="262">
        <v>8.5090661298554782</v>
      </c>
      <c r="W28" s="262">
        <v>9.2454345576856518</v>
      </c>
      <c r="X28" s="262">
        <v>10.771473852505791</v>
      </c>
      <c r="Y28" s="262">
        <v>6.8204664513320594</v>
      </c>
      <c r="DA28" s="72" t="s">
        <v>3071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0.45050045480927853</v>
      </c>
      <c r="H30" s="230">
        <v>0.90100090956968204</v>
      </c>
      <c r="I30" s="230">
        <v>0.90100090956180245</v>
      </c>
      <c r="J30" s="230">
        <v>0.90100090956408219</v>
      </c>
      <c r="K30" s="230">
        <v>0.99790911193949983</v>
      </c>
      <c r="L30" s="230">
        <v>0.90100090959356849</v>
      </c>
      <c r="M30" s="230">
        <v>0.90100090965101731</v>
      </c>
      <c r="N30" s="230">
        <v>0.90100090961099766</v>
      </c>
      <c r="O30" s="230">
        <v>0.90100090949422507</v>
      </c>
      <c r="P30" s="230">
        <v>1.351466108280033</v>
      </c>
      <c r="Q30" s="230">
        <v>0.9010009094846444</v>
      </c>
      <c r="R30" s="230">
        <v>1.3514661082866899</v>
      </c>
      <c r="S30" s="230">
        <v>1.498987237398872</v>
      </c>
      <c r="T30" s="230">
        <v>0.43208853660192109</v>
      </c>
      <c r="U30" s="230">
        <v>0.46156229926610137</v>
      </c>
      <c r="V30" s="230">
        <v>0.32875225394025209</v>
      </c>
      <c r="W30" s="230">
        <v>0.36330974934871091</v>
      </c>
      <c r="X30" s="230">
        <v>0.42472490422753872</v>
      </c>
      <c r="Y30" s="230">
        <v>0.4359851388103308</v>
      </c>
      <c r="DA30" s="71" t="s">
        <v>3073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0.42026457794721478</v>
      </c>
      <c r="H31" s="230">
        <v>0.4202216374084688</v>
      </c>
      <c r="I31" s="230">
        <v>0.41985318148460338</v>
      </c>
      <c r="J31" s="230">
        <v>0.41997370711015619</v>
      </c>
      <c r="K31" s="230">
        <v>0.93150227071264013</v>
      </c>
      <c r="L31" s="230">
        <v>0.83111903456064506</v>
      </c>
      <c r="M31" s="230">
        <v>0.84245875791965108</v>
      </c>
      <c r="N31" s="230">
        <v>1.2541712983735549</v>
      </c>
      <c r="O31" s="230">
        <v>5.4589225326202104</v>
      </c>
      <c r="P31" s="230">
        <v>5.7647449439674947</v>
      </c>
      <c r="Q31" s="230">
        <v>5.7782653008618547</v>
      </c>
      <c r="R31" s="230">
        <v>5.7773091185898036</v>
      </c>
      <c r="S31" s="230">
        <v>4.9668883025363337</v>
      </c>
      <c r="T31" s="230">
        <v>2.724755632530433</v>
      </c>
      <c r="U31" s="230">
        <v>4.4741346353111977</v>
      </c>
      <c r="V31" s="230">
        <v>7.2462529828455384</v>
      </c>
      <c r="W31" s="230">
        <v>7.821157821272366</v>
      </c>
      <c r="X31" s="230">
        <v>9.413166881336732</v>
      </c>
      <c r="Y31" s="230">
        <v>5.46319441857875</v>
      </c>
      <c r="DA31" s="71" t="s">
        <v>3074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2.7421368269021809</v>
      </c>
      <c r="H32" s="230">
        <v>2.7421368267534332</v>
      </c>
      <c r="I32" s="230">
        <v>3.525594418382386</v>
      </c>
      <c r="J32" s="230">
        <v>3.5255944183913059</v>
      </c>
      <c r="K32" s="230">
        <v>1.301584928325221</v>
      </c>
      <c r="L32" s="230">
        <v>2.3504080309858519</v>
      </c>
      <c r="M32" s="230">
        <v>0.39172879586525489</v>
      </c>
      <c r="N32" s="230">
        <v>1.5669151833914221</v>
      </c>
      <c r="O32" s="230">
        <v>0.79128441120239446</v>
      </c>
      <c r="P32" s="230">
        <v>1.1869618727327329</v>
      </c>
      <c r="Q32" s="230">
        <v>1.1751863873787629</v>
      </c>
      <c r="R32" s="230">
        <v>0.78345759158810468</v>
      </c>
      <c r="S32" s="230">
        <v>0.67255754410110791</v>
      </c>
      <c r="T32" s="230">
        <v>0.6369089943617805</v>
      </c>
      <c r="U32" s="230">
        <v>0.73438858615215119</v>
      </c>
      <c r="V32" s="230">
        <v>0.93406089306968743</v>
      </c>
      <c r="W32" s="230">
        <v>1.0609669870645759</v>
      </c>
      <c r="X32" s="230">
        <v>0.93358206694151658</v>
      </c>
      <c r="Y32" s="230">
        <v>0.92128689394297802</v>
      </c>
      <c r="DA32" s="71" t="s">
        <v>3075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3076</v>
      </c>
    </row>
    <row r="34" spans="1:105" ht="12" customHeight="1" x14ac:dyDescent="0.25">
      <c r="A34" s="60" t="s">
        <v>3077</v>
      </c>
      <c r="B34" s="262">
        <v>2.589628065188617</v>
      </c>
      <c r="C34" s="262">
        <v>2.4817268958057581</v>
      </c>
      <c r="D34" s="262">
        <v>2.6204569707265759</v>
      </c>
      <c r="E34" s="262">
        <v>2.8568119131842682</v>
      </c>
      <c r="F34" s="262">
        <v>2.8311211585693008</v>
      </c>
      <c r="G34" s="262">
        <v>2.4827194950022271</v>
      </c>
      <c r="H34" s="262">
        <v>2.7242171873074419</v>
      </c>
      <c r="I34" s="262">
        <v>2.7242440207367409</v>
      </c>
      <c r="J34" s="262">
        <v>2.8681042312437279</v>
      </c>
      <c r="K34" s="262">
        <v>2.6172400265193891</v>
      </c>
      <c r="L34" s="262">
        <v>1.0455929321102591</v>
      </c>
      <c r="M34" s="262">
        <v>1.060437216504192</v>
      </c>
      <c r="N34" s="262">
        <v>1.0465454574247821</v>
      </c>
      <c r="O34" s="262">
        <v>1.088103394286746</v>
      </c>
      <c r="P34" s="262">
        <v>0.480057566316059</v>
      </c>
      <c r="Q34" s="262">
        <v>0.49037420692005451</v>
      </c>
      <c r="R34" s="262">
        <v>0.5373597019936831</v>
      </c>
      <c r="S34" s="262">
        <v>0.62399580212068328</v>
      </c>
      <c r="T34" s="262">
        <v>0.69133513940148172</v>
      </c>
      <c r="U34" s="262">
        <v>0.65132050838676481</v>
      </c>
      <c r="V34" s="262">
        <v>0.65056257526343597</v>
      </c>
      <c r="W34" s="262">
        <v>0.65992980362868103</v>
      </c>
      <c r="X34" s="262">
        <v>0.65354914713707235</v>
      </c>
      <c r="Y34" s="262">
        <v>0.59490459730713441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0.26821147818024949</v>
      </c>
      <c r="C35" s="261">
        <f t="shared" si="1"/>
        <v>0.25703599992273929</v>
      </c>
      <c r="D35" s="261">
        <f t="shared" si="1"/>
        <v>0.27140447196810968</v>
      </c>
      <c r="E35" s="261">
        <f t="shared" si="1"/>
        <v>0.29588409100837071</v>
      </c>
      <c r="F35" s="261">
        <f t="shared" si="1"/>
        <v>0.29322326285182049</v>
      </c>
      <c r="G35" s="261">
        <f t="shared" si="1"/>
        <v>1.5013318827594724</v>
      </c>
      <c r="H35" s="261">
        <f t="shared" si="1"/>
        <v>1.6814704501570843</v>
      </c>
      <c r="I35" s="261">
        <f t="shared" si="1"/>
        <v>1.9511495504394172</v>
      </c>
      <c r="J35" s="261">
        <f t="shared" si="1"/>
        <v>1.9660908639723684</v>
      </c>
      <c r="K35" s="261">
        <f t="shared" si="1"/>
        <v>1.427036417190654</v>
      </c>
      <c r="L35" s="261">
        <f t="shared" si="1"/>
        <v>1.5142141251217081</v>
      </c>
      <c r="M35" s="261">
        <f t="shared" si="1"/>
        <v>0.84513652451939447</v>
      </c>
      <c r="N35" s="261">
        <f t="shared" si="1"/>
        <v>1.3901860534955255</v>
      </c>
      <c r="O35" s="261">
        <f t="shared" si="1"/>
        <v>2.4017693258716943</v>
      </c>
      <c r="P35" s="261">
        <f t="shared" si="1"/>
        <v>2.7354654235529687</v>
      </c>
      <c r="Q35" s="261">
        <f t="shared" si="1"/>
        <v>2.5819984092146591</v>
      </c>
      <c r="R35" s="261">
        <f t="shared" si="1"/>
        <v>2.6067795144338759</v>
      </c>
      <c r="S35" s="261">
        <f t="shared" si="1"/>
        <v>2.4046032893215568</v>
      </c>
      <c r="T35" s="261">
        <f t="shared" si="1"/>
        <v>0.89996369909761809</v>
      </c>
      <c r="U35" s="261">
        <f t="shared" si="1"/>
        <v>0.96550250102811197</v>
      </c>
      <c r="V35" s="261">
        <f t="shared" si="1"/>
        <v>0.96336439866196988</v>
      </c>
      <c r="W35" s="261">
        <f t="shared" si="1"/>
        <v>1.0266182677715017</v>
      </c>
      <c r="X35" s="261">
        <f t="shared" si="1"/>
        <v>1.1672712570035837</v>
      </c>
      <c r="Y35" s="261">
        <f t="shared" si="1"/>
        <v>0.88251161847615722</v>
      </c>
      <c r="DA35" s="70"/>
    </row>
    <row r="36" spans="1:105" ht="12" customHeight="1" x14ac:dyDescent="0.25">
      <c r="A36" s="60" t="s">
        <v>3080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0.52387076965050783</v>
      </c>
      <c r="H36" s="262">
        <v>0.58918710919107942</v>
      </c>
      <c r="I36" s="262">
        <v>0.70273503386717495</v>
      </c>
      <c r="J36" s="262">
        <v>0.70275251008450379</v>
      </c>
      <c r="K36" s="262">
        <v>0.46849446509171733</v>
      </c>
      <c r="L36" s="262">
        <v>0.5919665563953096</v>
      </c>
      <c r="M36" s="262">
        <v>0.3096023271982089</v>
      </c>
      <c r="N36" s="262">
        <v>0.53970267174951647</v>
      </c>
      <c r="O36" s="262">
        <v>0.96382016963873496</v>
      </c>
      <c r="P36" s="262">
        <v>1.130840073942355</v>
      </c>
      <c r="Q36" s="262">
        <v>1.0657724850818391</v>
      </c>
      <c r="R36" s="262">
        <v>1.0741576431333359</v>
      </c>
      <c r="S36" s="262">
        <v>0.98124684566569398</v>
      </c>
      <c r="T36" s="262">
        <v>0.34875199980310451</v>
      </c>
      <c r="U36" s="262">
        <v>0.37809223712707102</v>
      </c>
      <c r="V36" s="262">
        <v>0.3772250230044315</v>
      </c>
      <c r="W36" s="262">
        <v>0.40344972138454938</v>
      </c>
      <c r="X36" s="262">
        <v>0.46295019791091502</v>
      </c>
      <c r="Y36" s="262">
        <v>0.34560897344801927</v>
      </c>
      <c r="DA36" s="72" t="s">
        <v>3081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6.5322565947345382E-2</v>
      </c>
      <c r="H38" s="230">
        <v>0.13064513188760379</v>
      </c>
      <c r="I38" s="230">
        <v>0.1306451318864614</v>
      </c>
      <c r="J38" s="230">
        <v>0.13064513188679189</v>
      </c>
      <c r="K38" s="230">
        <v>0.14469682123122751</v>
      </c>
      <c r="L38" s="230">
        <v>0.1306451318910675</v>
      </c>
      <c r="M38" s="230">
        <v>0.1306451318993975</v>
      </c>
      <c r="N38" s="230">
        <v>0.1306451318935947</v>
      </c>
      <c r="O38" s="230">
        <v>0.13064513187666271</v>
      </c>
      <c r="P38" s="230">
        <v>0.19596258570060479</v>
      </c>
      <c r="Q38" s="230">
        <v>0.13064513187527341</v>
      </c>
      <c r="R38" s="230">
        <v>0.19596258570156999</v>
      </c>
      <c r="S38" s="230">
        <v>0.21735314942283651</v>
      </c>
      <c r="T38" s="230">
        <v>5.9981188381640363E-2</v>
      </c>
      <c r="U38" s="230">
        <v>6.4167787753494077E-2</v>
      </c>
      <c r="V38" s="230">
        <v>2.7320796418100781E-2</v>
      </c>
      <c r="W38" s="230">
        <v>2.9856550696521131E-2</v>
      </c>
      <c r="X38" s="230">
        <v>4.8022659486140283E-2</v>
      </c>
      <c r="Y38" s="230">
        <v>4.9462865900909217E-2</v>
      </c>
      <c r="DA38" s="71" t="s">
        <v>3083</v>
      </c>
    </row>
    <row r="39" spans="1:105" ht="12" customHeight="1" x14ac:dyDescent="0.25">
      <c r="A39" s="59" t="s">
        <v>159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6.093836380234615E-2</v>
      </c>
      <c r="H39" s="230">
        <v>6.0932137424227963E-2</v>
      </c>
      <c r="I39" s="230">
        <v>6.0878711315267522E-2</v>
      </c>
      <c r="J39" s="230">
        <v>6.0896187530972652E-2</v>
      </c>
      <c r="K39" s="230">
        <v>0.1350678292533328</v>
      </c>
      <c r="L39" s="230">
        <v>0.1205122600112935</v>
      </c>
      <c r="M39" s="230">
        <v>0.1221565198983494</v>
      </c>
      <c r="N39" s="230">
        <v>0.18185483826416551</v>
      </c>
      <c r="O39" s="230">
        <v>0.71843879813772504</v>
      </c>
      <c r="P39" s="230">
        <v>0.76276801669550331</v>
      </c>
      <c r="Q39" s="230">
        <v>0.76472532703664531</v>
      </c>
      <c r="R39" s="230">
        <v>0.76459370665149096</v>
      </c>
      <c r="S39" s="230">
        <v>0.66637285234819676</v>
      </c>
      <c r="T39" s="230">
        <v>0.19780701260466951</v>
      </c>
      <c r="U39" s="230">
        <v>0.2090439413958961</v>
      </c>
      <c r="V39" s="230">
        <v>0.2233173585109979</v>
      </c>
      <c r="W39" s="230">
        <v>0.22973562705111689</v>
      </c>
      <c r="X39" s="230">
        <v>0.28499740637597681</v>
      </c>
      <c r="Y39" s="230">
        <v>0.1679098053592675</v>
      </c>
      <c r="DA39" s="71" t="s">
        <v>3084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0.39760983990081628</v>
      </c>
      <c r="H40" s="230">
        <v>0.39760983987924758</v>
      </c>
      <c r="I40" s="230">
        <v>0.51121119066544607</v>
      </c>
      <c r="J40" s="230">
        <v>0.51121119066673926</v>
      </c>
      <c r="K40" s="230">
        <v>0.18872981460715699</v>
      </c>
      <c r="L40" s="230">
        <v>0.34080916449294862</v>
      </c>
      <c r="M40" s="230">
        <v>5.6800675400461957E-2</v>
      </c>
      <c r="N40" s="230">
        <v>0.22720270159175629</v>
      </c>
      <c r="O40" s="230">
        <v>0.1147362396243472</v>
      </c>
      <c r="P40" s="230">
        <v>0.17210947154624631</v>
      </c>
      <c r="Q40" s="230">
        <v>0.17040202616992051</v>
      </c>
      <c r="R40" s="230">
        <v>0.1136013507802752</v>
      </c>
      <c r="S40" s="230">
        <v>9.7520843894660633E-2</v>
      </c>
      <c r="T40" s="230">
        <v>9.0963798816794617E-2</v>
      </c>
      <c r="U40" s="230">
        <v>0.1048805079776808</v>
      </c>
      <c r="V40" s="230">
        <v>0.12658686807533279</v>
      </c>
      <c r="W40" s="230">
        <v>0.14385754363691131</v>
      </c>
      <c r="X40" s="230">
        <v>0.12993013204879789</v>
      </c>
      <c r="Y40" s="230">
        <v>0.1282363021878426</v>
      </c>
      <c r="DA40" s="71" t="s">
        <v>3085</v>
      </c>
    </row>
    <row r="41" spans="1:105" ht="12" customHeight="1" x14ac:dyDescent="0.25">
      <c r="A41" s="59" t="s">
        <v>35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3086</v>
      </c>
    </row>
    <row r="42" spans="1:105" ht="12" customHeight="1" x14ac:dyDescent="0.25">
      <c r="A42" s="60" t="s">
        <v>3087</v>
      </c>
      <c r="B42" s="262">
        <v>0</v>
      </c>
      <c r="C42" s="262">
        <v>0</v>
      </c>
      <c r="D42" s="262">
        <v>0</v>
      </c>
      <c r="E42" s="262">
        <v>0</v>
      </c>
      <c r="F42" s="262">
        <v>0</v>
      </c>
      <c r="G42" s="262">
        <v>0.72032230826944832</v>
      </c>
      <c r="H42" s="262">
        <v>0.810132275137734</v>
      </c>
      <c r="I42" s="262">
        <v>0.96626067156736539</v>
      </c>
      <c r="J42" s="262">
        <v>0.96628470136619282</v>
      </c>
      <c r="K42" s="262">
        <v>0.68747066363800013</v>
      </c>
      <c r="L42" s="262">
        <v>0.81395401504355025</v>
      </c>
      <c r="M42" s="262">
        <v>0.42570319989753719</v>
      </c>
      <c r="N42" s="262">
        <v>0.74209117365558519</v>
      </c>
      <c r="O42" s="262">
        <v>1.3252527332532611</v>
      </c>
      <c r="P42" s="262">
        <v>1.554905101670736</v>
      </c>
      <c r="Q42" s="262">
        <v>1.465437166987529</v>
      </c>
      <c r="R42" s="262">
        <v>1.4769667593083371</v>
      </c>
      <c r="S42" s="262">
        <v>1.358728307007649</v>
      </c>
      <c r="T42" s="262">
        <v>0.47960913128507437</v>
      </c>
      <c r="U42" s="262">
        <v>0.51995206838955454</v>
      </c>
      <c r="V42" s="262">
        <v>0.51875968036239684</v>
      </c>
      <c r="W42" s="262">
        <v>0.55481867386826755</v>
      </c>
      <c r="X42" s="262">
        <v>0.63663204028204334</v>
      </c>
      <c r="Y42" s="262">
        <v>0.47528752602132751</v>
      </c>
      <c r="DA42" s="72" t="s">
        <v>3088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8.9818528177599916E-2</v>
      </c>
      <c r="H45" s="229">
        <v>0.17963705634545521</v>
      </c>
      <c r="I45" s="229">
        <v>0.17963705634388441</v>
      </c>
      <c r="J45" s="229">
        <v>0.17963705634433891</v>
      </c>
      <c r="K45" s="229">
        <v>0.16253897295933939</v>
      </c>
      <c r="L45" s="229">
        <v>0.17963705635021771</v>
      </c>
      <c r="M45" s="229">
        <v>0.1796370563616716</v>
      </c>
      <c r="N45" s="229">
        <v>0.1796370563536927</v>
      </c>
      <c r="O45" s="229">
        <v>0.17963705633041119</v>
      </c>
      <c r="P45" s="229">
        <v>0.26944855533833151</v>
      </c>
      <c r="Q45" s="229">
        <v>0.17963705632850091</v>
      </c>
      <c r="R45" s="229">
        <v>0.26944855533965872</v>
      </c>
      <c r="S45" s="229">
        <v>0.29235118764808121</v>
      </c>
      <c r="T45" s="229">
        <v>8.2432365332717472E-2</v>
      </c>
      <c r="U45" s="229">
        <v>8.8189510395080342E-2</v>
      </c>
      <c r="V45" s="229">
        <v>3.7548516200777378E-2</v>
      </c>
      <c r="W45" s="229">
        <v>4.1034797927010237E-2</v>
      </c>
      <c r="X45" s="229">
        <v>6.600600479148562E-2</v>
      </c>
      <c r="Y45" s="229">
        <v>6.7976691264690331E-2</v>
      </c>
      <c r="DA45" s="73" t="s">
        <v>3091</v>
      </c>
    </row>
    <row r="46" spans="1:105" ht="12" customHeight="1" x14ac:dyDescent="0.25">
      <c r="A46" s="64" t="s">
        <v>159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8.3790250228225976E-2</v>
      </c>
      <c r="H46" s="229">
        <v>8.3781688958313422E-2</v>
      </c>
      <c r="I46" s="229">
        <v>8.3708228058492817E-2</v>
      </c>
      <c r="J46" s="229">
        <v>8.373225785508738E-2</v>
      </c>
      <c r="K46" s="229">
        <v>0.15172265748396549</v>
      </c>
      <c r="L46" s="229">
        <v>0.16570435751552859</v>
      </c>
      <c r="M46" s="229">
        <v>0.16796521486023039</v>
      </c>
      <c r="N46" s="229">
        <v>0.25005040261322758</v>
      </c>
      <c r="O46" s="229">
        <v>0.98785334743937225</v>
      </c>
      <c r="P46" s="229">
        <v>1.048806022956317</v>
      </c>
      <c r="Q46" s="229">
        <v>1.0514973246753869</v>
      </c>
      <c r="R46" s="229">
        <v>1.0513163466458</v>
      </c>
      <c r="S46" s="229">
        <v>0.89630582909771372</v>
      </c>
      <c r="T46" s="229">
        <v>0.27184689680794277</v>
      </c>
      <c r="U46" s="229">
        <v>0.28730120654281238</v>
      </c>
      <c r="V46" s="229">
        <v>0.30691768005743669</v>
      </c>
      <c r="W46" s="229">
        <v>0.31574829686458122</v>
      </c>
      <c r="X46" s="229">
        <v>0.39172216557983108</v>
      </c>
      <c r="Y46" s="229">
        <v>0.2307580200081242</v>
      </c>
      <c r="DA46" s="73" t="s">
        <v>3092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0.54671352986362243</v>
      </c>
      <c r="H47" s="229">
        <v>0.54671352983396537</v>
      </c>
      <c r="I47" s="229">
        <v>0.70291538716498825</v>
      </c>
      <c r="J47" s="229">
        <v>0.7029153871667666</v>
      </c>
      <c r="K47" s="229">
        <v>0.21200154897689999</v>
      </c>
      <c r="L47" s="229">
        <v>0.46861260117780412</v>
      </c>
      <c r="M47" s="229">
        <v>7.8100928675635228E-2</v>
      </c>
      <c r="N47" s="229">
        <v>0.31240371468866479</v>
      </c>
      <c r="O47" s="229">
        <v>0.15776232948347749</v>
      </c>
      <c r="P47" s="229">
        <v>0.23665052337608861</v>
      </c>
      <c r="Q47" s="229">
        <v>0.23430278598364071</v>
      </c>
      <c r="R47" s="229">
        <v>0.15620185732287831</v>
      </c>
      <c r="S47" s="229">
        <v>0.13117056094542001</v>
      </c>
      <c r="T47" s="229">
        <v>0.1250118795314332</v>
      </c>
      <c r="U47" s="229">
        <v>0.1441433618386718</v>
      </c>
      <c r="V47" s="229">
        <v>0.17397549449119309</v>
      </c>
      <c r="W47" s="229">
        <v>0.19771758946369339</v>
      </c>
      <c r="X47" s="229">
        <v>0.17858588029774711</v>
      </c>
      <c r="Y47" s="229">
        <v>0.17623482513552211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0.16120748421779529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3.8900729316434242E-2</v>
      </c>
      <c r="T48" s="229">
        <v>3.1798961298094142E-4</v>
      </c>
      <c r="U48" s="229">
        <v>3.1798961299005191E-4</v>
      </c>
      <c r="V48" s="229">
        <v>3.1798961298970952E-4</v>
      </c>
      <c r="W48" s="229">
        <v>3.1798961298265391E-4</v>
      </c>
      <c r="X48" s="229">
        <v>3.1798961297957348E-4</v>
      </c>
      <c r="Y48" s="229">
        <v>3.179896129908803E-4</v>
      </c>
      <c r="DA48" s="73" t="s">
        <v>3094</v>
      </c>
    </row>
    <row r="49" spans="1:105" ht="12" customHeight="1" x14ac:dyDescent="0.25">
      <c r="A49" s="64" t="s">
        <v>35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3097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3098</v>
      </c>
    </row>
    <row r="53" spans="1:105" ht="12" customHeight="1" x14ac:dyDescent="0.25">
      <c r="A53" s="60" t="s">
        <v>3099</v>
      </c>
      <c r="B53" s="262">
        <v>0.26821147818024949</v>
      </c>
      <c r="C53" s="262">
        <v>0.25703599992273929</v>
      </c>
      <c r="D53" s="262">
        <v>0.27140447196810968</v>
      </c>
      <c r="E53" s="262">
        <v>0.29588409100837071</v>
      </c>
      <c r="F53" s="262">
        <v>0.29322326285182049</v>
      </c>
      <c r="G53" s="262">
        <v>0.25713880483951629</v>
      </c>
      <c r="H53" s="262">
        <v>0.28215106582827088</v>
      </c>
      <c r="I53" s="262">
        <v>0.28215384500487678</v>
      </c>
      <c r="J53" s="262">
        <v>0.29705365252167182</v>
      </c>
      <c r="K53" s="262">
        <v>0.27107128846093659</v>
      </c>
      <c r="L53" s="262">
        <v>0.1082935536828482</v>
      </c>
      <c r="M53" s="262">
        <v>0.10983099742364839</v>
      </c>
      <c r="N53" s="262">
        <v>0.1083922080904238</v>
      </c>
      <c r="O53" s="262">
        <v>0.1126964229796987</v>
      </c>
      <c r="P53" s="262">
        <v>4.9720247939877539E-2</v>
      </c>
      <c r="Q53" s="262">
        <v>5.0788757145291373E-2</v>
      </c>
      <c r="R53" s="262">
        <v>5.5655111992202903E-2</v>
      </c>
      <c r="S53" s="262">
        <v>6.4628136648213624E-2</v>
      </c>
      <c r="T53" s="262">
        <v>7.1602568009439191E-2</v>
      </c>
      <c r="U53" s="262">
        <v>6.7458195511486366E-2</v>
      </c>
      <c r="V53" s="262">
        <v>6.7379695295141567E-2</v>
      </c>
      <c r="W53" s="262">
        <v>6.8349872518684823E-2</v>
      </c>
      <c r="X53" s="262">
        <v>6.7689018810625334E-2</v>
      </c>
      <c r="Y53" s="262">
        <v>6.1615119006810361E-2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1.7202529290181521</v>
      </c>
      <c r="C54" s="261">
        <f t="shared" si="2"/>
        <v>1.6485757236423959</v>
      </c>
      <c r="D54" s="261">
        <f t="shared" si="2"/>
        <v>1.740732130554083</v>
      </c>
      <c r="E54" s="261">
        <f t="shared" si="2"/>
        <v>1.897739342329549</v>
      </c>
      <c r="F54" s="261">
        <f t="shared" si="2"/>
        <v>1.880673341049607</v>
      </c>
      <c r="G54" s="261">
        <f t="shared" si="2"/>
        <v>1.7034286210035021</v>
      </c>
      <c r="H54" s="261">
        <f t="shared" si="2"/>
        <v>1.8706089507459178</v>
      </c>
      <c r="I54" s="261">
        <f t="shared" si="2"/>
        <v>1.8823731128451238</v>
      </c>
      <c r="J54" s="261">
        <f t="shared" si="2"/>
        <v>1.9779392034236021</v>
      </c>
      <c r="K54" s="261">
        <f t="shared" si="2"/>
        <v>1.7903170912802138</v>
      </c>
      <c r="L54" s="261">
        <f t="shared" si="2"/>
        <v>0.75581036738605845</v>
      </c>
      <c r="M54" s="261">
        <f t="shared" si="2"/>
        <v>0.73646112077218051</v>
      </c>
      <c r="N54" s="261">
        <f t="shared" si="2"/>
        <v>0.75103650758853036</v>
      </c>
      <c r="O54" s="261">
        <f t="shared" si="2"/>
        <v>0.82251707528069518</v>
      </c>
      <c r="P54" s="261">
        <f t="shared" si="2"/>
        <v>0.43587883926359589</v>
      </c>
      <c r="Q54" s="261">
        <f t="shared" si="2"/>
        <v>0.43600090635412792</v>
      </c>
      <c r="R54" s="261">
        <f t="shared" si="2"/>
        <v>0.46808012965343948</v>
      </c>
      <c r="S54" s="261">
        <f t="shared" si="2"/>
        <v>0.51673557037751916</v>
      </c>
      <c r="T54" s="261">
        <f t="shared" si="2"/>
        <v>0.49532750250205126</v>
      </c>
      <c r="U54" s="261">
        <f t="shared" si="2"/>
        <v>0.47178156005595734</v>
      </c>
      <c r="V54" s="261">
        <f t="shared" si="2"/>
        <v>0.4711883664656964</v>
      </c>
      <c r="W54" s="261">
        <f t="shared" si="2"/>
        <v>0.48012378478391082</v>
      </c>
      <c r="X54" s="261">
        <f t="shared" si="2"/>
        <v>0.48204044342729907</v>
      </c>
      <c r="Y54" s="261">
        <f t="shared" si="2"/>
        <v>0.43094493452177374</v>
      </c>
      <c r="DA54" s="70"/>
    </row>
    <row r="55" spans="1:105" ht="12" customHeight="1" x14ac:dyDescent="0.25">
      <c r="A55" s="60" t="s">
        <v>3102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3103</v>
      </c>
    </row>
    <row r="56" spans="1:105" ht="12" customHeight="1" x14ac:dyDescent="0.25">
      <c r="A56" s="60" t="s">
        <v>3104</v>
      </c>
      <c r="B56" s="262">
        <v>0</v>
      </c>
      <c r="C56" s="262">
        <v>0</v>
      </c>
      <c r="D56" s="262">
        <v>0</v>
      </c>
      <c r="E56" s="262">
        <v>0</v>
      </c>
      <c r="F56" s="262">
        <v>0</v>
      </c>
      <c r="G56" s="262">
        <v>5.4193527894880113E-2</v>
      </c>
      <c r="H56" s="262">
        <v>6.0950390605973737E-2</v>
      </c>
      <c r="I56" s="262">
        <v>7.2696727641431882E-2</v>
      </c>
      <c r="J56" s="262">
        <v>7.2698535525983127E-2</v>
      </c>
      <c r="K56" s="262">
        <v>5.1721930806620693E-2</v>
      </c>
      <c r="L56" s="262">
        <v>6.123791962710097E-2</v>
      </c>
      <c r="M56" s="262">
        <v>3.202782695153885E-2</v>
      </c>
      <c r="N56" s="262">
        <v>5.5831310870639632E-2</v>
      </c>
      <c r="O56" s="262">
        <v>9.9705534790213962E-2</v>
      </c>
      <c r="P56" s="262">
        <v>0.1169834559250711</v>
      </c>
      <c r="Q56" s="262">
        <v>0.11025232604294891</v>
      </c>
      <c r="R56" s="262">
        <v>0.1111197561862072</v>
      </c>
      <c r="S56" s="262">
        <v>0.10222407325449399</v>
      </c>
      <c r="T56" s="262">
        <v>3.6083445613924091E-2</v>
      </c>
      <c r="U56" s="262">
        <v>3.9118650913320709E-2</v>
      </c>
      <c r="V56" s="262">
        <v>3.9028941469271217E-2</v>
      </c>
      <c r="W56" s="262">
        <v>4.1741843802001313E-2</v>
      </c>
      <c r="X56" s="262">
        <v>4.7897081400529888E-2</v>
      </c>
      <c r="Y56" s="262">
        <v>3.5758309167748761E-2</v>
      </c>
      <c r="DA56" s="72" t="s">
        <v>3105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6.757506822139177E-3</v>
      </c>
      <c r="H59" s="229">
        <v>1.351501364354523E-2</v>
      </c>
      <c r="I59" s="229">
        <v>1.351501364342704E-2</v>
      </c>
      <c r="J59" s="229">
        <v>1.3515013643461219E-2</v>
      </c>
      <c r="K59" s="229">
        <v>1.222863746402553E-2</v>
      </c>
      <c r="L59" s="229">
        <v>1.351501364390352E-2</v>
      </c>
      <c r="M59" s="229">
        <v>1.351501364476526E-2</v>
      </c>
      <c r="N59" s="229">
        <v>1.3515013644164971E-2</v>
      </c>
      <c r="O59" s="229">
        <v>1.3515013642413381E-2</v>
      </c>
      <c r="P59" s="229">
        <v>2.027199162420049E-2</v>
      </c>
      <c r="Q59" s="229">
        <v>1.351501364226966E-2</v>
      </c>
      <c r="R59" s="229">
        <v>2.027199162430034E-2</v>
      </c>
      <c r="S59" s="229">
        <v>2.1995073678852499E-2</v>
      </c>
      <c r="T59" s="229">
        <v>6.201808050110405E-3</v>
      </c>
      <c r="U59" s="229">
        <v>6.6349474905389588E-3</v>
      </c>
      <c r="V59" s="229">
        <v>2.8249667361086419E-3</v>
      </c>
      <c r="W59" s="229">
        <v>3.0872575242891702E-3</v>
      </c>
      <c r="X59" s="229">
        <v>4.9659690125255619E-3</v>
      </c>
      <c r="Y59" s="229">
        <v>5.1142338255566371E-3</v>
      </c>
      <c r="DA59" s="73" t="s">
        <v>3108</v>
      </c>
    </row>
    <row r="60" spans="1:105" ht="12" customHeight="1" x14ac:dyDescent="0.25">
      <c r="A60" s="64" t="s">
        <v>159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6.3039686692082228E-3</v>
      </c>
      <c r="H60" s="229">
        <v>6.3033245611270302E-3</v>
      </c>
      <c r="I60" s="229">
        <v>6.2977977222690518E-3</v>
      </c>
      <c r="J60" s="229">
        <v>6.2996056066523393E-3</v>
      </c>
      <c r="K60" s="229">
        <v>1.14148707824927E-2</v>
      </c>
      <c r="L60" s="229">
        <v>1.246678551840967E-2</v>
      </c>
      <c r="M60" s="229">
        <v>1.263688136879477E-2</v>
      </c>
      <c r="N60" s="229">
        <v>1.8812569475603329E-2</v>
      </c>
      <c r="O60" s="229">
        <v>7.4321254979764662E-2</v>
      </c>
      <c r="P60" s="229">
        <v>7.8907036209879641E-2</v>
      </c>
      <c r="Q60" s="229">
        <v>7.9109516589997764E-2</v>
      </c>
      <c r="R60" s="229">
        <v>7.9095900688085252E-2</v>
      </c>
      <c r="S60" s="229">
        <v>6.7433667392931426E-2</v>
      </c>
      <c r="T60" s="229">
        <v>2.045243110780761E-2</v>
      </c>
      <c r="U60" s="229">
        <v>2.161513779632444E-2</v>
      </c>
      <c r="V60" s="229">
        <v>2.309098533347485E-2</v>
      </c>
      <c r="W60" s="229">
        <v>2.3755357757836819E-2</v>
      </c>
      <c r="X60" s="229">
        <v>2.947126010631956E-2</v>
      </c>
      <c r="Y60" s="229">
        <v>1.7361104953589279E-2</v>
      </c>
      <c r="DA60" s="73" t="s">
        <v>3109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4.113205240353271E-2</v>
      </c>
      <c r="H61" s="229">
        <v>4.113205240130148E-2</v>
      </c>
      <c r="I61" s="229">
        <v>5.2883916275735791E-2</v>
      </c>
      <c r="J61" s="229">
        <v>5.2883916275869559E-2</v>
      </c>
      <c r="K61" s="229">
        <v>1.594995979763511E-2</v>
      </c>
      <c r="L61" s="229">
        <v>3.5256120464787773E-2</v>
      </c>
      <c r="M61" s="229">
        <v>5.8759319379788231E-3</v>
      </c>
      <c r="N61" s="229">
        <v>2.3503727750871329E-2</v>
      </c>
      <c r="O61" s="229">
        <v>1.186926616803592E-2</v>
      </c>
      <c r="P61" s="229">
        <v>1.7804428090991E-2</v>
      </c>
      <c r="Q61" s="229">
        <v>1.7627795810681419E-2</v>
      </c>
      <c r="R61" s="229">
        <v>1.175186387382157E-2</v>
      </c>
      <c r="S61" s="229">
        <v>9.8686315444830083E-3</v>
      </c>
      <c r="T61" s="229">
        <v>9.4052824725843129E-3</v>
      </c>
      <c r="U61" s="229">
        <v>1.084464164303486E-2</v>
      </c>
      <c r="V61" s="229">
        <v>1.3089065416265311E-2</v>
      </c>
      <c r="W61" s="229">
        <v>1.4875304536453421E-2</v>
      </c>
      <c r="X61" s="229">
        <v>1.34359282982631E-2</v>
      </c>
      <c r="Y61" s="229">
        <v>1.3259046405180341E-2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1.2128462762467349E-2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2.9267006382270272E-3</v>
      </c>
      <c r="T62" s="229">
        <v>2.392398342176361E-5</v>
      </c>
      <c r="U62" s="229">
        <v>2.3923983422449039E-5</v>
      </c>
      <c r="V62" s="229">
        <v>2.3923983422423279E-5</v>
      </c>
      <c r="W62" s="229">
        <v>2.3923983421892451E-5</v>
      </c>
      <c r="X62" s="229">
        <v>2.3923983421660689E-5</v>
      </c>
      <c r="Y62" s="229">
        <v>2.3923983422511361E-5</v>
      </c>
      <c r="DA62" s="73" t="s">
        <v>3111</v>
      </c>
    </row>
    <row r="63" spans="1:105" ht="12" customHeight="1" x14ac:dyDescent="0.25">
      <c r="A63" s="64" t="s">
        <v>35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3114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3115</v>
      </c>
    </row>
    <row r="67" spans="1:105" ht="12" customHeight="1" x14ac:dyDescent="0.25">
      <c r="A67" s="60" t="s">
        <v>3116</v>
      </c>
      <c r="B67" s="262">
        <v>1.7202529290181521</v>
      </c>
      <c r="C67" s="262">
        <v>1.6485757236423959</v>
      </c>
      <c r="D67" s="262">
        <v>1.740732130554083</v>
      </c>
      <c r="E67" s="262">
        <v>1.897739342329549</v>
      </c>
      <c r="F67" s="262">
        <v>1.880673341049607</v>
      </c>
      <c r="G67" s="262">
        <v>1.6492350931086219</v>
      </c>
      <c r="H67" s="262">
        <v>1.809658560139944</v>
      </c>
      <c r="I67" s="262">
        <v>1.8096763852036919</v>
      </c>
      <c r="J67" s="262">
        <v>1.905240667897619</v>
      </c>
      <c r="K67" s="262">
        <v>1.738595160473593</v>
      </c>
      <c r="L67" s="262">
        <v>0.69457244775895743</v>
      </c>
      <c r="M67" s="262">
        <v>0.70443329382064168</v>
      </c>
      <c r="N67" s="262">
        <v>0.69520519671789072</v>
      </c>
      <c r="O67" s="262">
        <v>0.72281154049048124</v>
      </c>
      <c r="P67" s="262">
        <v>0.3188953833385248</v>
      </c>
      <c r="Q67" s="262">
        <v>0.32574858031117898</v>
      </c>
      <c r="R67" s="262">
        <v>0.35696037346723231</v>
      </c>
      <c r="S67" s="262">
        <v>0.41451149712302521</v>
      </c>
      <c r="T67" s="262">
        <v>0.45924405688812719</v>
      </c>
      <c r="U67" s="262">
        <v>0.43266290914263661</v>
      </c>
      <c r="V67" s="262">
        <v>0.43215942499642518</v>
      </c>
      <c r="W67" s="262">
        <v>0.43838194098190952</v>
      </c>
      <c r="X67" s="262">
        <v>0.43414336202676918</v>
      </c>
      <c r="Y67" s="262">
        <v>0.39518662535402499</v>
      </c>
      <c r="DA67" s="72" t="s">
        <v>3117</v>
      </c>
    </row>
    <row r="68" spans="1:105" ht="12" customHeight="1" x14ac:dyDescent="0.25">
      <c r="A68" s="57" t="s">
        <v>3118</v>
      </c>
      <c r="B68" s="261">
        <v>0</v>
      </c>
      <c r="C68" s="261">
        <v>0</v>
      </c>
      <c r="D68" s="261">
        <v>0</v>
      </c>
      <c r="E68" s="261">
        <v>0</v>
      </c>
      <c r="F68" s="261">
        <v>0</v>
      </c>
      <c r="G68" s="261">
        <v>0</v>
      </c>
      <c r="H68" s="261">
        <v>0</v>
      </c>
      <c r="I68" s="261">
        <v>0</v>
      </c>
      <c r="J68" s="261">
        <v>0</v>
      </c>
      <c r="K68" s="261">
        <v>0</v>
      </c>
      <c r="L68" s="261">
        <v>0</v>
      </c>
      <c r="M68" s="261">
        <v>0</v>
      </c>
      <c r="N68" s="261">
        <v>0</v>
      </c>
      <c r="O68" s="261">
        <v>0.40687939720340072</v>
      </c>
      <c r="P68" s="261">
        <v>0.40696305553646728</v>
      </c>
      <c r="Q68" s="261">
        <v>0.40698053963404418</v>
      </c>
      <c r="R68" s="261">
        <v>0.40694143486863682</v>
      </c>
      <c r="S68" s="261">
        <v>0.29957841416443293</v>
      </c>
      <c r="T68" s="261">
        <v>1.1159923085894901</v>
      </c>
      <c r="U68" s="261">
        <v>2.466639392350658</v>
      </c>
      <c r="V68" s="261">
        <v>4.733976596360959</v>
      </c>
      <c r="W68" s="261">
        <v>5.1781233547778056</v>
      </c>
      <c r="X68" s="261">
        <v>6.0946138010419588</v>
      </c>
      <c r="Y68" s="261">
        <v>3.5589426579830339</v>
      </c>
      <c r="DA68" s="70" t="s">
        <v>3119</v>
      </c>
    </row>
    <row r="69" spans="1:105" ht="12" customHeight="1" x14ac:dyDescent="0.25">
      <c r="A69" s="41" t="s">
        <v>3120</v>
      </c>
      <c r="B69" s="350">
        <v>32.951300902707381</v>
      </c>
      <c r="C69" s="350">
        <v>31.578330031761251</v>
      </c>
      <c r="D69" s="350">
        <v>33.343578294406278</v>
      </c>
      <c r="E69" s="350">
        <v>36.351038297431167</v>
      </c>
      <c r="F69" s="350">
        <v>36.024140471015407</v>
      </c>
      <c r="G69" s="350">
        <v>31.59096019871005</v>
      </c>
      <c r="H69" s="350">
        <v>34.663858285284903</v>
      </c>
      <c r="I69" s="350">
        <v>34.664199722889357</v>
      </c>
      <c r="J69" s="350">
        <v>36.494725560968448</v>
      </c>
      <c r="K69" s="350">
        <v>33.302644811338482</v>
      </c>
      <c r="L69" s="350">
        <v>14.62822575395953</v>
      </c>
      <c r="M69" s="350">
        <v>14.81710943510477</v>
      </c>
      <c r="N69" s="350">
        <v>14.80581458728305</v>
      </c>
      <c r="O69" s="350">
        <v>14.971406591151229</v>
      </c>
      <c r="P69" s="350">
        <v>7.5659594907906182</v>
      </c>
      <c r="Q69" s="350">
        <v>7.8076209096390548</v>
      </c>
      <c r="R69" s="350">
        <v>8.1846483068921128</v>
      </c>
      <c r="S69" s="350">
        <v>9.4248528245448728</v>
      </c>
      <c r="T69" s="350">
        <v>10.95750083305653</v>
      </c>
      <c r="U69" s="350">
        <v>10.306986006052769</v>
      </c>
      <c r="V69" s="350">
        <v>9.9120704823489465</v>
      </c>
      <c r="W69" s="350">
        <v>10.151237362568351</v>
      </c>
      <c r="X69" s="350">
        <v>10.48683061308979</v>
      </c>
      <c r="Y69" s="350">
        <v>9.7061635521522778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1</v>
      </c>
      <c r="E73" s="232">
        <f t="shared" si="3"/>
        <v>0.99999999999999989</v>
      </c>
      <c r="F73" s="232">
        <f t="shared" si="3"/>
        <v>0.99999999999999989</v>
      </c>
      <c r="G73" s="232">
        <f t="shared" si="3"/>
        <v>1</v>
      </c>
      <c r="H73" s="232">
        <f t="shared" si="3"/>
        <v>1</v>
      </c>
      <c r="I73" s="232">
        <f t="shared" si="3"/>
        <v>1</v>
      </c>
      <c r="J73" s="232">
        <f t="shared" si="3"/>
        <v>1</v>
      </c>
      <c r="K73" s="232">
        <f t="shared" si="3"/>
        <v>0.99999999999999978</v>
      </c>
      <c r="L73" s="232">
        <f t="shared" si="3"/>
        <v>1.0000000000000002</v>
      </c>
      <c r="M73" s="232">
        <f t="shared" si="3"/>
        <v>1.0000000000000002</v>
      </c>
      <c r="N73" s="232">
        <f t="shared" si="3"/>
        <v>1</v>
      </c>
      <c r="O73" s="232">
        <f t="shared" si="3"/>
        <v>1</v>
      </c>
      <c r="P73" s="232">
        <f t="shared" si="3"/>
        <v>1.0000000000000002</v>
      </c>
      <c r="Q73" s="232">
        <f t="shared" si="3"/>
        <v>1.0000000000000002</v>
      </c>
      <c r="R73" s="232">
        <f t="shared" si="3"/>
        <v>0.99999999999999989</v>
      </c>
      <c r="S73" s="232">
        <f t="shared" si="3"/>
        <v>1</v>
      </c>
      <c r="T73" s="232">
        <f t="shared" si="3"/>
        <v>1</v>
      </c>
      <c r="U73" s="232">
        <f t="shared" si="3"/>
        <v>0.99999999999999989</v>
      </c>
      <c r="V73" s="232">
        <f t="shared" si="3"/>
        <v>1</v>
      </c>
      <c r="W73" s="232">
        <f t="shared" si="3"/>
        <v>1</v>
      </c>
      <c r="X73" s="232">
        <f t="shared" si="3"/>
        <v>1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3.092177428921794E-2</v>
      </c>
      <c r="C74" s="299">
        <f t="shared" si="4"/>
        <v>3.0921774289217933E-2</v>
      </c>
      <c r="D74" s="299">
        <f t="shared" si="4"/>
        <v>3.092177428921794E-2</v>
      </c>
      <c r="E74" s="299">
        <f t="shared" si="4"/>
        <v>3.0921774289217954E-2</v>
      </c>
      <c r="F74" s="299">
        <f t="shared" si="4"/>
        <v>3.0921774289217947E-2</v>
      </c>
      <c r="G74" s="299">
        <f t="shared" si="4"/>
        <v>2.551868576850367E-2</v>
      </c>
      <c r="H74" s="299">
        <f t="shared" si="4"/>
        <v>2.5406943341818429E-2</v>
      </c>
      <c r="I74" s="299">
        <f t="shared" si="4"/>
        <v>2.456135291579712E-2</v>
      </c>
      <c r="J74" s="299">
        <f t="shared" si="4"/>
        <v>2.4817346534147654E-2</v>
      </c>
      <c r="K74" s="299">
        <f t="shared" si="4"/>
        <v>2.6079767326617938E-2</v>
      </c>
      <c r="L74" s="299">
        <f t="shared" si="4"/>
        <v>1.9292642869454004E-2</v>
      </c>
      <c r="M74" s="299">
        <f t="shared" si="4"/>
        <v>2.318964561863518E-2</v>
      </c>
      <c r="N74" s="299">
        <f t="shared" si="4"/>
        <v>1.9857476301396653E-2</v>
      </c>
      <c r="O74" s="299">
        <f t="shared" si="4"/>
        <v>2.0023927613667517E-2</v>
      </c>
      <c r="P74" s="299">
        <f t="shared" si="4"/>
        <v>1.5771649199646309E-2</v>
      </c>
      <c r="Q74" s="299">
        <f t="shared" si="4"/>
        <v>1.6961587639709719E-2</v>
      </c>
      <c r="R74" s="299">
        <f t="shared" si="4"/>
        <v>1.6278533228226366E-2</v>
      </c>
      <c r="S74" s="299">
        <f t="shared" si="4"/>
        <v>1.8601396253029857E-2</v>
      </c>
      <c r="T74" s="299">
        <f t="shared" si="4"/>
        <v>2.9969592842545145E-2</v>
      </c>
      <c r="U74" s="299">
        <f t="shared" si="4"/>
        <v>2.4967852123117088E-2</v>
      </c>
      <c r="V74" s="299">
        <f t="shared" si="4"/>
        <v>1.8922616493724939E-2</v>
      </c>
      <c r="W74" s="299">
        <f t="shared" si="4"/>
        <v>1.8565794059311698E-2</v>
      </c>
      <c r="X74" s="299">
        <f t="shared" si="4"/>
        <v>1.8379632792023294E-2</v>
      </c>
      <c r="Y74" s="299">
        <f t="shared" si="4"/>
        <v>2.3293291998855329E-2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2.0614516192811971E-2</v>
      </c>
      <c r="C75" s="233">
        <f t="shared" si="5"/>
        <v>2.0614516192811967E-2</v>
      </c>
      <c r="D75" s="233">
        <f t="shared" si="5"/>
        <v>2.0614516192811967E-2</v>
      </c>
      <c r="E75" s="233">
        <f t="shared" si="5"/>
        <v>2.0614516192811971E-2</v>
      </c>
      <c r="F75" s="233">
        <f t="shared" si="5"/>
        <v>2.0614516192811971E-2</v>
      </c>
      <c r="G75" s="233">
        <f t="shared" si="5"/>
        <v>1.701245717900245E-2</v>
      </c>
      <c r="H75" s="233">
        <f t="shared" si="5"/>
        <v>1.6937962227878963E-2</v>
      </c>
      <c r="I75" s="233">
        <f t="shared" si="5"/>
        <v>1.6374235277198071E-2</v>
      </c>
      <c r="J75" s="233">
        <f t="shared" si="5"/>
        <v>1.6544897689431765E-2</v>
      </c>
      <c r="K75" s="233">
        <f t="shared" si="5"/>
        <v>1.7386511551078621E-2</v>
      </c>
      <c r="L75" s="233">
        <f t="shared" si="5"/>
        <v>1.2734039317393774E-2</v>
      </c>
      <c r="M75" s="233">
        <f t="shared" si="5"/>
        <v>1.5308334324642551E-2</v>
      </c>
      <c r="N75" s="233">
        <f t="shared" si="5"/>
        <v>1.3091045282785398E-2</v>
      </c>
      <c r="O75" s="233">
        <f t="shared" si="5"/>
        <v>1.2139893564434843E-2</v>
      </c>
      <c r="P75" s="233">
        <f t="shared" si="5"/>
        <v>8.6150369501392463E-3</v>
      </c>
      <c r="Q75" s="233">
        <f t="shared" si="5"/>
        <v>9.2106740488220838E-3</v>
      </c>
      <c r="R75" s="233">
        <f t="shared" si="5"/>
        <v>9.0838276835351634E-3</v>
      </c>
      <c r="S75" s="233">
        <f t="shared" si="5"/>
        <v>1.0438931585770712E-2</v>
      </c>
      <c r="T75" s="233">
        <f t="shared" si="5"/>
        <v>1.6316704146676509E-2</v>
      </c>
      <c r="U75" s="233">
        <f t="shared" si="5"/>
        <v>1.3605971734644316E-2</v>
      </c>
      <c r="V75" s="233">
        <f t="shared" si="5"/>
        <v>1.0557026608864845E-2</v>
      </c>
      <c r="W75" s="233">
        <f t="shared" si="5"/>
        <v>1.0293678561679275E-2</v>
      </c>
      <c r="X75" s="233">
        <f t="shared" si="5"/>
        <v>9.9373301968769465E-3</v>
      </c>
      <c r="Y75" s="233">
        <f t="shared" si="5"/>
        <v>1.2481594005999869E-2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4.1229032385623948E-2</v>
      </c>
      <c r="C76" s="233">
        <f t="shared" si="6"/>
        <v>4.1229032385623934E-2</v>
      </c>
      <c r="D76" s="233">
        <f t="shared" si="6"/>
        <v>4.1229032385623941E-2</v>
      </c>
      <c r="E76" s="233">
        <f t="shared" si="6"/>
        <v>4.1229032385623941E-2</v>
      </c>
      <c r="F76" s="233">
        <f t="shared" si="6"/>
        <v>4.1229032385623927E-2</v>
      </c>
      <c r="G76" s="233">
        <f t="shared" si="6"/>
        <v>3.4024914358004907E-2</v>
      </c>
      <c r="H76" s="233">
        <f t="shared" si="6"/>
        <v>3.3875924455757919E-2</v>
      </c>
      <c r="I76" s="233">
        <f t="shared" si="6"/>
        <v>3.2748470554396149E-2</v>
      </c>
      <c r="J76" s="233">
        <f t="shared" si="6"/>
        <v>3.3089795378863529E-2</v>
      </c>
      <c r="K76" s="233">
        <f t="shared" si="6"/>
        <v>3.4773023102157248E-2</v>
      </c>
      <c r="L76" s="233">
        <f t="shared" si="6"/>
        <v>2.5355748931334132E-2</v>
      </c>
      <c r="M76" s="233">
        <f t="shared" si="6"/>
        <v>3.048348922327021E-2</v>
      </c>
      <c r="N76" s="233">
        <f t="shared" si="6"/>
        <v>2.6052567294758692E-2</v>
      </c>
      <c r="O76" s="233">
        <f t="shared" si="6"/>
        <v>2.3216149256368661E-2</v>
      </c>
      <c r="P76" s="233">
        <f t="shared" si="6"/>
        <v>1.5559589742267427E-2</v>
      </c>
      <c r="Q76" s="233">
        <f t="shared" si="6"/>
        <v>1.6577029785184449E-2</v>
      </c>
      <c r="R76" s="233">
        <f t="shared" si="6"/>
        <v>1.6612267280515652E-2</v>
      </c>
      <c r="S76" s="233">
        <f t="shared" si="6"/>
        <v>1.9152320460102755E-2</v>
      </c>
      <c r="T76" s="233">
        <f t="shared" si="6"/>
        <v>2.9411844838369536E-2</v>
      </c>
      <c r="U76" s="233">
        <f t="shared" si="6"/>
        <v>2.4538966839332241E-2</v>
      </c>
      <c r="V76" s="233">
        <f t="shared" si="6"/>
        <v>1.9304034688876724E-2</v>
      </c>
      <c r="W76" s="233">
        <f t="shared" si="6"/>
        <v>1.8754941336836421E-2</v>
      </c>
      <c r="X76" s="233">
        <f t="shared" si="6"/>
        <v>1.7837992994110489E-2</v>
      </c>
      <c r="Y76" s="233">
        <f t="shared" si="6"/>
        <v>2.2283171734578888E-2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1.030725809640598E-2</v>
      </c>
      <c r="C77" s="233">
        <f t="shared" si="7"/>
        <v>1.0307258096405982E-2</v>
      </c>
      <c r="D77" s="233">
        <f t="shared" si="7"/>
        <v>1.0307258096405982E-2</v>
      </c>
      <c r="E77" s="233">
        <f t="shared" si="7"/>
        <v>1.0307258096405985E-2</v>
      </c>
      <c r="F77" s="233">
        <f t="shared" si="7"/>
        <v>1.0307258096405985E-2</v>
      </c>
      <c r="G77" s="233">
        <f t="shared" si="7"/>
        <v>8.506228589501225E-3</v>
      </c>
      <c r="H77" s="233">
        <f t="shared" si="7"/>
        <v>8.4689811139394798E-3</v>
      </c>
      <c r="I77" s="233">
        <f t="shared" si="7"/>
        <v>8.1871176385990355E-3</v>
      </c>
      <c r="J77" s="233">
        <f t="shared" si="7"/>
        <v>8.2724488447158823E-3</v>
      </c>
      <c r="K77" s="233">
        <f t="shared" si="7"/>
        <v>8.6932557755393085E-3</v>
      </c>
      <c r="L77" s="233">
        <f t="shared" si="7"/>
        <v>6.4487753155634802E-3</v>
      </c>
      <c r="M77" s="233">
        <f t="shared" si="7"/>
        <v>7.7510976368104058E-3</v>
      </c>
      <c r="N77" s="233">
        <f t="shared" si="7"/>
        <v>6.639792097816081E-3</v>
      </c>
      <c r="O77" s="233">
        <f t="shared" si="7"/>
        <v>6.8440822981236694E-3</v>
      </c>
      <c r="P77" s="233">
        <f t="shared" si="7"/>
        <v>5.5233280554809871E-3</v>
      </c>
      <c r="Q77" s="233">
        <f t="shared" si="7"/>
        <v>5.9476663502314427E-3</v>
      </c>
      <c r="R77" s="233">
        <f t="shared" si="7"/>
        <v>5.6739543509948202E-3</v>
      </c>
      <c r="S77" s="233">
        <f t="shared" si="7"/>
        <v>6.4753480171585911E-3</v>
      </c>
      <c r="T77" s="233">
        <f t="shared" si="7"/>
        <v>1.0503066145416344E-2</v>
      </c>
      <c r="U77" s="233">
        <f t="shared" si="7"/>
        <v>8.7484281987154858E-3</v>
      </c>
      <c r="V77" s="233">
        <f t="shared" si="7"/>
        <v>6.5958786069095603E-3</v>
      </c>
      <c r="W77" s="233">
        <f t="shared" si="7"/>
        <v>6.4805057259038094E-3</v>
      </c>
      <c r="X77" s="233">
        <f t="shared" si="7"/>
        <v>6.450989683633104E-3</v>
      </c>
      <c r="Y77" s="233">
        <f t="shared" si="7"/>
        <v>8.1913629213419652E-3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3.092177428921794E-2</v>
      </c>
      <c r="C78" s="300">
        <f t="shared" si="8"/>
        <v>3.0921774289217933E-2</v>
      </c>
      <c r="D78" s="300">
        <f t="shared" si="8"/>
        <v>3.092177428921794E-2</v>
      </c>
      <c r="E78" s="300">
        <f t="shared" si="8"/>
        <v>3.0921774289217954E-2</v>
      </c>
      <c r="F78" s="300">
        <f t="shared" si="8"/>
        <v>3.0921774289217947E-2</v>
      </c>
      <c r="G78" s="300">
        <f t="shared" si="8"/>
        <v>2.5229067600662448E-2</v>
      </c>
      <c r="H78" s="300">
        <f t="shared" si="8"/>
        <v>2.5144655581377583E-2</v>
      </c>
      <c r="I78" s="300">
        <f t="shared" si="8"/>
        <v>2.4315630033713398E-2</v>
      </c>
      <c r="J78" s="300">
        <f t="shared" si="8"/>
        <v>2.4578843803624732E-2</v>
      </c>
      <c r="K78" s="300">
        <f t="shared" si="8"/>
        <v>2.5516369919529405E-2</v>
      </c>
      <c r="L78" s="300">
        <f t="shared" si="8"/>
        <v>1.8801726346173466E-2</v>
      </c>
      <c r="M78" s="300">
        <f t="shared" si="8"/>
        <v>2.2191289217271992E-2</v>
      </c>
      <c r="N78" s="300">
        <f t="shared" si="8"/>
        <v>1.9000128660279825E-2</v>
      </c>
      <c r="O78" s="300">
        <f t="shared" si="8"/>
        <v>1.9793497704906786E-2</v>
      </c>
      <c r="P78" s="300">
        <f t="shared" si="8"/>
        <v>2.5788439254124645E-2</v>
      </c>
      <c r="Q78" s="300">
        <f t="shared" si="8"/>
        <v>2.6052845946649892E-2</v>
      </c>
      <c r="R78" s="300">
        <f t="shared" si="8"/>
        <v>2.4376869667912332E-2</v>
      </c>
      <c r="S78" s="300">
        <f t="shared" si="8"/>
        <v>2.3910647383327259E-2</v>
      </c>
      <c r="T78" s="300">
        <f t="shared" si="8"/>
        <v>2.6060848389703545E-2</v>
      </c>
      <c r="U78" s="300">
        <f t="shared" si="8"/>
        <v>2.0066476276343895E-2</v>
      </c>
      <c r="V78" s="300">
        <f t="shared" si="8"/>
        <v>1.621582517024029E-2</v>
      </c>
      <c r="W78" s="300">
        <f t="shared" si="8"/>
        <v>1.6005349591315613E-2</v>
      </c>
      <c r="X78" s="300">
        <f t="shared" si="8"/>
        <v>1.5638365948671174E-2</v>
      </c>
      <c r="Y78" s="300">
        <f t="shared" si="8"/>
        <v>1.8363965988241446E-2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</v>
      </c>
      <c r="C79" s="301">
        <f t="shared" si="9"/>
        <v>0</v>
      </c>
      <c r="D79" s="301">
        <f t="shared" si="9"/>
        <v>0</v>
      </c>
      <c r="E79" s="301">
        <f t="shared" si="9"/>
        <v>0</v>
      </c>
      <c r="F79" s="301">
        <f t="shared" si="9"/>
        <v>0</v>
      </c>
      <c r="G79" s="301">
        <f t="shared" si="9"/>
        <v>7.7469008375431248E-2</v>
      </c>
      <c r="H79" s="301">
        <f t="shared" si="9"/>
        <v>7.9056413341388229E-2</v>
      </c>
      <c r="I79" s="301">
        <f t="shared" si="9"/>
        <v>9.1153020581003774E-2</v>
      </c>
      <c r="J79" s="301">
        <f t="shared" si="9"/>
        <v>8.748548436308401E-2</v>
      </c>
      <c r="K79" s="301">
        <f t="shared" si="9"/>
        <v>7.1677823826505796E-2</v>
      </c>
      <c r="L79" s="301">
        <f t="shared" si="9"/>
        <v>0.15294592886115646</v>
      </c>
      <c r="M79" s="301">
        <f t="shared" si="9"/>
        <v>9.4839115004517527E-2</v>
      </c>
      <c r="N79" s="301">
        <f t="shared" si="9"/>
        <v>0.14292098015038959</v>
      </c>
      <c r="O79" s="301">
        <f t="shared" si="9"/>
        <v>0.19608270463361682</v>
      </c>
      <c r="P79" s="301">
        <f t="shared" si="9"/>
        <v>0.2784831414436571</v>
      </c>
      <c r="Q79" s="301">
        <f t="shared" si="9"/>
        <v>0.26959300662631724</v>
      </c>
      <c r="R79" s="301">
        <f t="shared" si="9"/>
        <v>0.26668161844837729</v>
      </c>
      <c r="S79" s="301">
        <f t="shared" si="9"/>
        <v>0.24620876454636009</v>
      </c>
      <c r="T79" s="301">
        <f t="shared" si="9"/>
        <v>0.12558944080803097</v>
      </c>
      <c r="U79" s="301">
        <f t="shared" si="9"/>
        <v>0.13426723104956553</v>
      </c>
      <c r="V79" s="301">
        <f t="shared" si="9"/>
        <v>0.13240528544054378</v>
      </c>
      <c r="W79" s="301">
        <f t="shared" si="9"/>
        <v>0.13451734318076389</v>
      </c>
      <c r="X79" s="301">
        <f t="shared" si="9"/>
        <v>0.13959625565293798</v>
      </c>
      <c r="Y79" s="301">
        <f t="shared" si="9"/>
        <v>0.12984073093923398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5.9756695234411954E-2</v>
      </c>
      <c r="C80" s="301">
        <f t="shared" si="10"/>
        <v>5.975669523441194E-2</v>
      </c>
      <c r="D80" s="301">
        <f t="shared" si="10"/>
        <v>5.9756695234411933E-2</v>
      </c>
      <c r="E80" s="301">
        <f t="shared" si="10"/>
        <v>5.975669523441194E-2</v>
      </c>
      <c r="F80" s="301">
        <f t="shared" si="10"/>
        <v>5.9756695234411933E-2</v>
      </c>
      <c r="G80" s="301">
        <f t="shared" si="10"/>
        <v>0.12107954970914821</v>
      </c>
      <c r="H80" s="301">
        <f t="shared" si="10"/>
        <v>0.12233411863550885</v>
      </c>
      <c r="I80" s="301">
        <f t="shared" si="10"/>
        <v>0.1319058488776407</v>
      </c>
      <c r="J80" s="301">
        <f t="shared" si="10"/>
        <v>0.12900309142656627</v>
      </c>
      <c r="K80" s="301">
        <f t="shared" si="10"/>
        <v>0.11261785196514117</v>
      </c>
      <c r="L80" s="301">
        <f t="shared" si="10"/>
        <v>0.17797048793036746</v>
      </c>
      <c r="M80" s="301">
        <f t="shared" si="10"/>
        <v>0.13148861895037142</v>
      </c>
      <c r="N80" s="301">
        <f t="shared" si="10"/>
        <v>0.16962282396271305</v>
      </c>
      <c r="O80" s="301">
        <f t="shared" si="10"/>
        <v>0.22159237289186598</v>
      </c>
      <c r="P80" s="301">
        <f t="shared" si="10"/>
        <v>0.28660764410849471</v>
      </c>
      <c r="Q80" s="301">
        <f t="shared" si="10"/>
        <v>0.27947214571671919</v>
      </c>
      <c r="R80" s="301">
        <f t="shared" si="10"/>
        <v>0.27777113487893429</v>
      </c>
      <c r="S80" s="301">
        <f t="shared" si="10"/>
        <v>0.25682274709758018</v>
      </c>
      <c r="T80" s="301">
        <f t="shared" si="10"/>
        <v>0.19039364946389895</v>
      </c>
      <c r="U80" s="301">
        <f t="shared" si="10"/>
        <v>0.23823596814775963</v>
      </c>
      <c r="V80" s="301">
        <f t="shared" si="10"/>
        <v>0.28886657367529434</v>
      </c>
      <c r="W80" s="301">
        <f t="shared" si="10"/>
        <v>0.29461930104801581</v>
      </c>
      <c r="X80" s="301">
        <f t="shared" si="10"/>
        <v>0.3051830034035079</v>
      </c>
      <c r="Y80" s="301">
        <f t="shared" si="10"/>
        <v>0.26485094679587828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</v>
      </c>
      <c r="C81" s="302">
        <f t="shared" si="11"/>
        <v>0</v>
      </c>
      <c r="D81" s="302">
        <f t="shared" si="11"/>
        <v>0</v>
      </c>
      <c r="E81" s="302">
        <f t="shared" si="11"/>
        <v>0</v>
      </c>
      <c r="F81" s="302">
        <f t="shared" si="11"/>
        <v>0</v>
      </c>
      <c r="G81" s="302">
        <f t="shared" si="11"/>
        <v>7.1764387067174001E-2</v>
      </c>
      <c r="H81" s="302">
        <f t="shared" si="11"/>
        <v>7.3234899557242508E-2</v>
      </c>
      <c r="I81" s="302">
        <f t="shared" si="11"/>
        <v>8.4440743317838005E-2</v>
      </c>
      <c r="J81" s="302">
        <f t="shared" si="11"/>
        <v>8.1043275165797665E-2</v>
      </c>
      <c r="K81" s="302">
        <f t="shared" si="11"/>
        <v>6.2218392563340524E-2</v>
      </c>
      <c r="L81" s="302">
        <f t="shared" si="11"/>
        <v>0.14168337854472229</v>
      </c>
      <c r="M81" s="302">
        <f t="shared" si="11"/>
        <v>8.7855403096277651E-2</v>
      </c>
      <c r="N81" s="302">
        <f t="shared" si="11"/>
        <v>0.13239664163282702</v>
      </c>
      <c r="O81" s="302">
        <f t="shared" si="11"/>
        <v>0.19232834755700287</v>
      </c>
      <c r="P81" s="302">
        <f t="shared" si="11"/>
        <v>0.27094277361982372</v>
      </c>
      <c r="Q81" s="302">
        <f t="shared" si="11"/>
        <v>0.26304928458126786</v>
      </c>
      <c r="R81" s="302">
        <f t="shared" si="11"/>
        <v>0.26010602098147789</v>
      </c>
      <c r="S81" s="302">
        <f t="shared" si="11"/>
        <v>0.23617762191469024</v>
      </c>
      <c r="T81" s="302">
        <f t="shared" si="11"/>
        <v>0.16104621830890864</v>
      </c>
      <c r="U81" s="302">
        <f t="shared" si="11"/>
        <v>0.21368953477908934</v>
      </c>
      <c r="V81" s="302">
        <f t="shared" si="11"/>
        <v>0.26834982696778847</v>
      </c>
      <c r="W81" s="302">
        <f t="shared" si="11"/>
        <v>0.27499073915026467</v>
      </c>
      <c r="X81" s="302">
        <f t="shared" si="11"/>
        <v>0.28772552505958443</v>
      </c>
      <c r="Y81" s="302">
        <f t="shared" si="11"/>
        <v>0.24360304904180308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5.9756695234411954E-2</v>
      </c>
      <c r="C82" s="302">
        <f t="shared" si="12"/>
        <v>5.975669523441194E-2</v>
      </c>
      <c r="D82" s="302">
        <f t="shared" si="12"/>
        <v>5.9756695234411933E-2</v>
      </c>
      <c r="E82" s="302">
        <f t="shared" si="12"/>
        <v>5.975669523441194E-2</v>
      </c>
      <c r="F82" s="302">
        <f t="shared" si="12"/>
        <v>5.9756695234411933E-2</v>
      </c>
      <c r="G82" s="302">
        <f t="shared" si="12"/>
        <v>4.9315162641974206E-2</v>
      </c>
      <c r="H82" s="302">
        <f t="shared" si="12"/>
        <v>4.9099219078266337E-2</v>
      </c>
      <c r="I82" s="302">
        <f t="shared" si="12"/>
        <v>4.7465105559802705E-2</v>
      </c>
      <c r="J82" s="302">
        <f t="shared" si="12"/>
        <v>4.7959816260768597E-2</v>
      </c>
      <c r="K82" s="302">
        <f t="shared" si="12"/>
        <v>5.0399459401800635E-2</v>
      </c>
      <c r="L82" s="302">
        <f t="shared" si="12"/>
        <v>3.6287109385645146E-2</v>
      </c>
      <c r="M82" s="302">
        <f t="shared" si="12"/>
        <v>4.3633215854093778E-2</v>
      </c>
      <c r="N82" s="302">
        <f t="shared" si="12"/>
        <v>3.7226182329886032E-2</v>
      </c>
      <c r="O82" s="302">
        <f t="shared" si="12"/>
        <v>2.9264025334863115E-2</v>
      </c>
      <c r="P82" s="302">
        <f t="shared" si="12"/>
        <v>1.5664870488671014E-2</v>
      </c>
      <c r="Q82" s="302">
        <f t="shared" si="12"/>
        <v>1.6422861135451328E-2</v>
      </c>
      <c r="R82" s="302">
        <f t="shared" si="12"/>
        <v>1.7665113897456404E-2</v>
      </c>
      <c r="S82" s="302">
        <f t="shared" si="12"/>
        <v>2.0645125182889912E-2</v>
      </c>
      <c r="T82" s="302">
        <f t="shared" si="12"/>
        <v>2.9347431154990309E-2</v>
      </c>
      <c r="U82" s="302">
        <f t="shared" si="12"/>
        <v>2.4546433368670302E-2</v>
      </c>
      <c r="V82" s="302">
        <f t="shared" si="12"/>
        <v>2.0516746707505848E-2</v>
      </c>
      <c r="W82" s="302">
        <f t="shared" si="12"/>
        <v>1.9628561897751116E-2</v>
      </c>
      <c r="X82" s="302">
        <f t="shared" si="12"/>
        <v>1.7457478343923468E-2</v>
      </c>
      <c r="Y82" s="302">
        <f t="shared" si="12"/>
        <v>2.1247897754075238E-2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6.1890862921355205E-3</v>
      </c>
      <c r="C83" s="301">
        <f t="shared" si="13"/>
        <v>6.189086292135524E-3</v>
      </c>
      <c r="D83" s="301">
        <f t="shared" si="13"/>
        <v>6.1890862921355223E-3</v>
      </c>
      <c r="E83" s="301">
        <f t="shared" si="13"/>
        <v>6.189086292135524E-3</v>
      </c>
      <c r="F83" s="301">
        <f t="shared" si="13"/>
        <v>6.1890862921355231E-3</v>
      </c>
      <c r="G83" s="301">
        <f t="shared" si="13"/>
        <v>2.982150264131966E-2</v>
      </c>
      <c r="H83" s="301">
        <f t="shared" si="13"/>
        <v>3.0305544796702954E-2</v>
      </c>
      <c r="I83" s="301">
        <f t="shared" si="13"/>
        <v>3.3995309770202889E-2</v>
      </c>
      <c r="J83" s="301">
        <f t="shared" si="13"/>
        <v>3.2876544569372605E-2</v>
      </c>
      <c r="K83" s="301">
        <f t="shared" si="13"/>
        <v>2.7480041281784433E-2</v>
      </c>
      <c r="L83" s="301">
        <f t="shared" si="13"/>
        <v>5.2550521244137692E-2</v>
      </c>
      <c r="M83" s="301">
        <f t="shared" si="13"/>
        <v>3.4774358940454615E-2</v>
      </c>
      <c r="N83" s="301">
        <f t="shared" si="13"/>
        <v>4.9449662346471586E-2</v>
      </c>
      <c r="O83" s="301">
        <f t="shared" si="13"/>
        <v>6.4594448257262002E-2</v>
      </c>
      <c r="P83" s="301">
        <f t="shared" si="13"/>
        <v>8.926161067521414E-2</v>
      </c>
      <c r="Q83" s="301">
        <f t="shared" si="13"/>
        <v>8.6472332206905103E-2</v>
      </c>
      <c r="R83" s="301">
        <f t="shared" si="13"/>
        <v>8.5695032316680575E-2</v>
      </c>
      <c r="S83" s="301">
        <f t="shared" si="13"/>
        <v>7.9557163292632488E-2</v>
      </c>
      <c r="T83" s="301">
        <f t="shared" si="13"/>
        <v>3.8203790312356219E-2</v>
      </c>
      <c r="U83" s="301">
        <f t="shared" si="13"/>
        <v>3.6387066741491031E-2</v>
      </c>
      <c r="V83" s="301">
        <f t="shared" si="13"/>
        <v>3.038155606533734E-2</v>
      </c>
      <c r="W83" s="301">
        <f t="shared" si="13"/>
        <v>3.0535126771836507E-2</v>
      </c>
      <c r="X83" s="301">
        <f t="shared" si="13"/>
        <v>3.1179923927512194E-2</v>
      </c>
      <c r="Y83" s="301">
        <f t="shared" si="13"/>
        <v>3.1520207981320915E-2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0</v>
      </c>
      <c r="C84" s="302">
        <f t="shared" si="14"/>
        <v>0</v>
      </c>
      <c r="D84" s="302">
        <f t="shared" si="14"/>
        <v>0</v>
      </c>
      <c r="E84" s="302">
        <f t="shared" si="14"/>
        <v>0</v>
      </c>
      <c r="F84" s="302">
        <f t="shared" si="14"/>
        <v>0</v>
      </c>
      <c r="G84" s="302">
        <f t="shared" si="14"/>
        <v>1.0405836124740232E-2</v>
      </c>
      <c r="H84" s="302">
        <f t="shared" si="14"/>
        <v>1.0619060435800156E-2</v>
      </c>
      <c r="I84" s="302">
        <f t="shared" si="14"/>
        <v>1.2243907781086513E-2</v>
      </c>
      <c r="J84" s="302">
        <f t="shared" si="14"/>
        <v>1.175127489904066E-2</v>
      </c>
      <c r="K84" s="302">
        <f t="shared" si="14"/>
        <v>9.0216669216843758E-3</v>
      </c>
      <c r="L84" s="302">
        <f t="shared" si="14"/>
        <v>2.0544089888984738E-2</v>
      </c>
      <c r="M84" s="302">
        <f t="shared" si="14"/>
        <v>1.2739033448960262E-2</v>
      </c>
      <c r="N84" s="302">
        <f t="shared" si="14"/>
        <v>1.9197513036759924E-2</v>
      </c>
      <c r="O84" s="302">
        <f t="shared" si="14"/>
        <v>2.5921486883191475E-2</v>
      </c>
      <c r="P84" s="302">
        <f t="shared" si="14"/>
        <v>3.6900706383291008E-2</v>
      </c>
      <c r="Q84" s="302">
        <f t="shared" si="14"/>
        <v>3.5693218112789991E-2</v>
      </c>
      <c r="R84" s="302">
        <f t="shared" si="14"/>
        <v>3.5311760519765902E-2</v>
      </c>
      <c r="S84" s="302">
        <f t="shared" si="14"/>
        <v>3.2464904243323961E-2</v>
      </c>
      <c r="T84" s="302">
        <f t="shared" si="14"/>
        <v>1.4804650770750142E-2</v>
      </c>
      <c r="U84" s="302">
        <f t="shared" si="14"/>
        <v>1.4249230273492387E-2</v>
      </c>
      <c r="V84" s="302">
        <f t="shared" si="14"/>
        <v>1.1896519324956584E-2</v>
      </c>
      <c r="W84" s="302">
        <f t="shared" si="14"/>
        <v>1.1999969974507902E-2</v>
      </c>
      <c r="X84" s="302">
        <f t="shared" si="14"/>
        <v>1.2366236096777913E-2</v>
      </c>
      <c r="Y84" s="302">
        <f t="shared" si="14"/>
        <v>1.2343935757018818E-2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0</v>
      </c>
      <c r="C85" s="302">
        <f t="shared" si="15"/>
        <v>0</v>
      </c>
      <c r="D85" s="302">
        <f t="shared" si="15"/>
        <v>0</v>
      </c>
      <c r="E85" s="302">
        <f t="shared" si="15"/>
        <v>0</v>
      </c>
      <c r="F85" s="302">
        <f t="shared" si="15"/>
        <v>0</v>
      </c>
      <c r="G85" s="302">
        <f t="shared" si="15"/>
        <v>1.430802467151782E-2</v>
      </c>
      <c r="H85" s="302">
        <f t="shared" si="15"/>
        <v>1.4601208099225211E-2</v>
      </c>
      <c r="I85" s="302">
        <f t="shared" si="15"/>
        <v>1.683537319899395E-2</v>
      </c>
      <c r="J85" s="302">
        <f t="shared" si="15"/>
        <v>1.6158002986180912E-2</v>
      </c>
      <c r="K85" s="302">
        <f t="shared" si="15"/>
        <v>1.3238430350627852E-2</v>
      </c>
      <c r="L85" s="302">
        <f t="shared" si="15"/>
        <v>2.8248123597353996E-2</v>
      </c>
      <c r="M85" s="302">
        <f t="shared" si="15"/>
        <v>1.7516170992320359E-2</v>
      </c>
      <c r="N85" s="302">
        <f t="shared" si="15"/>
        <v>2.6396580425544897E-2</v>
      </c>
      <c r="O85" s="302">
        <f t="shared" si="15"/>
        <v>3.5642044464388289E-2</v>
      </c>
      <c r="P85" s="302">
        <f t="shared" si="15"/>
        <v>5.0738471277025063E-2</v>
      </c>
      <c r="Q85" s="302">
        <f t="shared" si="15"/>
        <v>4.9078174905086244E-2</v>
      </c>
      <c r="R85" s="302">
        <f t="shared" si="15"/>
        <v>4.8553670714678122E-2</v>
      </c>
      <c r="S85" s="302">
        <f t="shared" si="15"/>
        <v>4.4954013941080638E-2</v>
      </c>
      <c r="T85" s="302">
        <f t="shared" si="15"/>
        <v>2.0359584171982074E-2</v>
      </c>
      <c r="U85" s="302">
        <f t="shared" si="15"/>
        <v>1.9595527297672076E-2</v>
      </c>
      <c r="V85" s="302">
        <f t="shared" si="15"/>
        <v>1.6360087974246224E-2</v>
      </c>
      <c r="W85" s="302">
        <f t="shared" si="15"/>
        <v>1.6502198600775814E-2</v>
      </c>
      <c r="X85" s="302">
        <f t="shared" si="15"/>
        <v>1.7005591859399351E-2</v>
      </c>
      <c r="Y85" s="302">
        <f t="shared" si="15"/>
        <v>1.6975597099772876E-2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6.1890862921355205E-3</v>
      </c>
      <c r="C86" s="302">
        <f t="shared" si="16"/>
        <v>6.189086292135524E-3</v>
      </c>
      <c r="D86" s="302">
        <f t="shared" si="16"/>
        <v>6.1890862921355223E-3</v>
      </c>
      <c r="E86" s="302">
        <f t="shared" si="16"/>
        <v>6.189086292135524E-3</v>
      </c>
      <c r="F86" s="302">
        <f t="shared" si="16"/>
        <v>6.1890862921355231E-3</v>
      </c>
      <c r="G86" s="302">
        <f t="shared" si="16"/>
        <v>5.1076418450616123E-3</v>
      </c>
      <c r="H86" s="302">
        <f t="shared" si="16"/>
        <v>5.0852762616775873E-3</v>
      </c>
      <c r="I86" s="302">
        <f t="shared" si="16"/>
        <v>4.9160287901224235E-3</v>
      </c>
      <c r="J86" s="302">
        <f t="shared" si="16"/>
        <v>4.9672666841510333E-3</v>
      </c>
      <c r="K86" s="302">
        <f t="shared" si="16"/>
        <v>5.2199440094722058E-3</v>
      </c>
      <c r="L86" s="302">
        <f t="shared" si="16"/>
        <v>3.7583077577989597E-3</v>
      </c>
      <c r="M86" s="302">
        <f t="shared" si="16"/>
        <v>4.5191544991739956E-3</v>
      </c>
      <c r="N86" s="302">
        <f t="shared" si="16"/>
        <v>3.8555688841667656E-3</v>
      </c>
      <c r="O86" s="302">
        <f t="shared" si="16"/>
        <v>3.0309169096822517E-3</v>
      </c>
      <c r="P86" s="302">
        <f t="shared" si="16"/>
        <v>1.6224330148980693E-3</v>
      </c>
      <c r="Q86" s="302">
        <f t="shared" si="16"/>
        <v>1.7009391890288881E-3</v>
      </c>
      <c r="R86" s="302">
        <f t="shared" si="16"/>
        <v>1.8296010822365565E-3</v>
      </c>
      <c r="S86" s="302">
        <f t="shared" si="16"/>
        <v>2.1382451082278837E-3</v>
      </c>
      <c r="T86" s="302">
        <f t="shared" si="16"/>
        <v>3.039555369623997E-3</v>
      </c>
      <c r="U86" s="302">
        <f t="shared" si="16"/>
        <v>2.5423091703265675E-3</v>
      </c>
      <c r="V86" s="302">
        <f t="shared" si="16"/>
        <v>2.1249487661345341E-3</v>
      </c>
      <c r="W86" s="302">
        <f t="shared" si="16"/>
        <v>2.0329581965527941E-3</v>
      </c>
      <c r="X86" s="302">
        <f t="shared" si="16"/>
        <v>1.8080959713349303E-3</v>
      </c>
      <c r="Y86" s="302">
        <f t="shared" si="16"/>
        <v>2.2006751245292212E-3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3.9695518977145065E-2</v>
      </c>
      <c r="C87" s="301">
        <f t="shared" si="17"/>
        <v>3.9695518977145065E-2</v>
      </c>
      <c r="D87" s="301">
        <f t="shared" si="17"/>
        <v>3.9695518977145079E-2</v>
      </c>
      <c r="E87" s="301">
        <f t="shared" si="17"/>
        <v>3.9695518977145058E-2</v>
      </c>
      <c r="F87" s="301">
        <f t="shared" si="17"/>
        <v>3.9695518977145072E-2</v>
      </c>
      <c r="G87" s="301">
        <f t="shared" si="17"/>
        <v>3.3835823846747611E-2</v>
      </c>
      <c r="H87" s="301">
        <f t="shared" si="17"/>
        <v>3.3714433309635569E-2</v>
      </c>
      <c r="I87" s="301">
        <f t="shared" si="17"/>
        <v>3.2797002700207932E-2</v>
      </c>
      <c r="J87" s="301">
        <f t="shared" si="17"/>
        <v>3.3074669929283242E-2</v>
      </c>
      <c r="K87" s="301">
        <f t="shared" si="17"/>
        <v>3.4475635648260818E-2</v>
      </c>
      <c r="L87" s="301">
        <f t="shared" si="17"/>
        <v>2.6230259055777957E-2</v>
      </c>
      <c r="M87" s="301">
        <f t="shared" si="17"/>
        <v>3.0302753006663595E-2</v>
      </c>
      <c r="N87" s="301">
        <f t="shared" si="17"/>
        <v>2.6714770743630975E-2</v>
      </c>
      <c r="O87" s="301">
        <f t="shared" si="17"/>
        <v>2.2121207098292177E-2</v>
      </c>
      <c r="P87" s="301">
        <f t="shared" si="17"/>
        <v>1.422326413520392E-2</v>
      </c>
      <c r="Q87" s="301">
        <f t="shared" si="17"/>
        <v>1.4601873913715277E-2</v>
      </c>
      <c r="R87" s="301">
        <f t="shared" si="17"/>
        <v>1.5387623546734383E-2</v>
      </c>
      <c r="S87" s="301">
        <f t="shared" si="17"/>
        <v>1.7096381899749793E-2</v>
      </c>
      <c r="T87" s="301">
        <f t="shared" si="17"/>
        <v>2.1026834816232812E-2</v>
      </c>
      <c r="U87" s="301">
        <f t="shared" si="17"/>
        <v>1.7780116669693685E-2</v>
      </c>
      <c r="V87" s="301">
        <f t="shared" si="17"/>
        <v>1.4859834755150987E-2</v>
      </c>
      <c r="W87" s="301">
        <f t="shared" si="17"/>
        <v>1.4280517982964374E-2</v>
      </c>
      <c r="X87" s="301">
        <f t="shared" si="17"/>
        <v>1.2876171040679781E-2</v>
      </c>
      <c r="Y87" s="301">
        <f t="shared" si="17"/>
        <v>1.5391835846963431E-2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0</v>
      </c>
      <c r="C88" s="302">
        <f t="shared" si="18"/>
        <v>0</v>
      </c>
      <c r="D88" s="302">
        <f t="shared" si="18"/>
        <v>0</v>
      </c>
      <c r="E88" s="302">
        <f t="shared" si="18"/>
        <v>0</v>
      </c>
      <c r="F88" s="302">
        <f t="shared" si="18"/>
        <v>0</v>
      </c>
      <c r="G88" s="302">
        <f t="shared" si="18"/>
        <v>0</v>
      </c>
      <c r="H88" s="302">
        <f t="shared" si="18"/>
        <v>0</v>
      </c>
      <c r="I88" s="302">
        <f t="shared" si="18"/>
        <v>0</v>
      </c>
      <c r="J88" s="302">
        <f t="shared" si="18"/>
        <v>0</v>
      </c>
      <c r="K88" s="302">
        <f t="shared" si="18"/>
        <v>0</v>
      </c>
      <c r="L88" s="302">
        <f t="shared" si="18"/>
        <v>0</v>
      </c>
      <c r="M88" s="302">
        <f t="shared" si="18"/>
        <v>0</v>
      </c>
      <c r="N88" s="302">
        <f t="shared" si="18"/>
        <v>0</v>
      </c>
      <c r="O88" s="302">
        <f t="shared" si="18"/>
        <v>0</v>
      </c>
      <c r="P88" s="302">
        <f t="shared" si="18"/>
        <v>0</v>
      </c>
      <c r="Q88" s="302">
        <f t="shared" si="18"/>
        <v>0</v>
      </c>
      <c r="R88" s="302">
        <f t="shared" si="18"/>
        <v>0</v>
      </c>
      <c r="S88" s="302">
        <f t="shared" si="18"/>
        <v>0</v>
      </c>
      <c r="T88" s="302">
        <f t="shared" si="18"/>
        <v>0</v>
      </c>
      <c r="U88" s="302">
        <f t="shared" si="18"/>
        <v>0</v>
      </c>
      <c r="V88" s="302">
        <f t="shared" si="18"/>
        <v>0</v>
      </c>
      <c r="W88" s="302">
        <f t="shared" si="18"/>
        <v>0</v>
      </c>
      <c r="X88" s="302">
        <f t="shared" si="18"/>
        <v>0</v>
      </c>
      <c r="Y88" s="302">
        <f t="shared" si="18"/>
        <v>0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0</v>
      </c>
      <c r="C89" s="302">
        <f t="shared" si="19"/>
        <v>0</v>
      </c>
      <c r="D89" s="302">
        <f t="shared" si="19"/>
        <v>0</v>
      </c>
      <c r="E89" s="302">
        <f t="shared" si="19"/>
        <v>0</v>
      </c>
      <c r="F89" s="302">
        <f t="shared" si="19"/>
        <v>0</v>
      </c>
      <c r="G89" s="302">
        <f t="shared" si="19"/>
        <v>1.07646580600761E-3</v>
      </c>
      <c r="H89" s="302">
        <f t="shared" si="19"/>
        <v>1.0985234933586368E-3</v>
      </c>
      <c r="I89" s="302">
        <f t="shared" si="19"/>
        <v>1.26661114976757E-3</v>
      </c>
      <c r="J89" s="302">
        <f t="shared" si="19"/>
        <v>1.2156491274869646E-3</v>
      </c>
      <c r="K89" s="302">
        <f t="shared" si="19"/>
        <v>9.9599475992184468E-4</v>
      </c>
      <c r="L89" s="302">
        <f t="shared" si="19"/>
        <v>2.1252506781708341E-3</v>
      </c>
      <c r="M89" s="302">
        <f t="shared" si="19"/>
        <v>1.3178310464441649E-3</v>
      </c>
      <c r="N89" s="302">
        <f t="shared" si="19"/>
        <v>1.9859496244924056E-3</v>
      </c>
      <c r="O89" s="302">
        <f t="shared" si="19"/>
        <v>2.681533125847394E-3</v>
      </c>
      <c r="P89" s="302">
        <f t="shared" si="19"/>
        <v>3.817314453443894E-3</v>
      </c>
      <c r="Q89" s="302">
        <f t="shared" si="19"/>
        <v>3.6924018737368967E-3</v>
      </c>
      <c r="R89" s="302">
        <f t="shared" si="19"/>
        <v>3.6529407434240601E-3</v>
      </c>
      <c r="S89" s="302">
        <f t="shared" si="19"/>
        <v>3.3821201711157853E-3</v>
      </c>
      <c r="T89" s="302">
        <f t="shared" si="19"/>
        <v>1.5317555489892472E-3</v>
      </c>
      <c r="U89" s="302">
        <f t="shared" si="19"/>
        <v>1.4742716462198425E-3</v>
      </c>
      <c r="V89" s="302">
        <f t="shared" si="19"/>
        <v>1.2308530137363923E-3</v>
      </c>
      <c r="W89" s="302">
        <f t="shared" si="19"/>
        <v>1.2415447223154215E-3</v>
      </c>
      <c r="X89" s="302">
        <f t="shared" si="19"/>
        <v>1.2794175693591982E-3</v>
      </c>
      <c r="Y89" s="302">
        <f t="shared" si="19"/>
        <v>1.2771609103277392E-3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3.9695518977145065E-2</v>
      </c>
      <c r="C90" s="302">
        <f t="shared" si="20"/>
        <v>3.9695518977145065E-2</v>
      </c>
      <c r="D90" s="302">
        <f t="shared" si="20"/>
        <v>3.9695518977145079E-2</v>
      </c>
      <c r="E90" s="302">
        <f t="shared" si="20"/>
        <v>3.9695518977145058E-2</v>
      </c>
      <c r="F90" s="302">
        <f t="shared" si="20"/>
        <v>3.9695518977145072E-2</v>
      </c>
      <c r="G90" s="302">
        <f t="shared" si="20"/>
        <v>3.2759358040740004E-2</v>
      </c>
      <c r="H90" s="302">
        <f t="shared" si="20"/>
        <v>3.2615909816276933E-2</v>
      </c>
      <c r="I90" s="302">
        <f t="shared" si="20"/>
        <v>3.1530391550440365E-2</v>
      </c>
      <c r="J90" s="302">
        <f t="shared" si="20"/>
        <v>3.1859020801796277E-2</v>
      </c>
      <c r="K90" s="302">
        <f t="shared" si="20"/>
        <v>3.347964088833897E-2</v>
      </c>
      <c r="L90" s="302">
        <f t="shared" si="20"/>
        <v>2.4105008377607123E-2</v>
      </c>
      <c r="M90" s="302">
        <f t="shared" si="20"/>
        <v>2.8984921960219432E-2</v>
      </c>
      <c r="N90" s="302">
        <f t="shared" si="20"/>
        <v>2.4728821119138569E-2</v>
      </c>
      <c r="O90" s="302">
        <f t="shared" si="20"/>
        <v>1.9439673972444785E-2</v>
      </c>
      <c r="P90" s="302">
        <f t="shared" si="20"/>
        <v>1.0405949681760026E-2</v>
      </c>
      <c r="Q90" s="302">
        <f t="shared" si="20"/>
        <v>1.090947203997838E-2</v>
      </c>
      <c r="R90" s="302">
        <f t="shared" si="20"/>
        <v>1.1734682803310324E-2</v>
      </c>
      <c r="S90" s="302">
        <f t="shared" si="20"/>
        <v>1.3714261728634009E-2</v>
      </c>
      <c r="T90" s="302">
        <f t="shared" si="20"/>
        <v>1.9495079267243566E-2</v>
      </c>
      <c r="U90" s="302">
        <f t="shared" si="20"/>
        <v>1.6305845023473844E-2</v>
      </c>
      <c r="V90" s="302">
        <f t="shared" si="20"/>
        <v>1.3628981741414595E-2</v>
      </c>
      <c r="W90" s="302">
        <f t="shared" si="20"/>
        <v>1.3038973260648954E-2</v>
      </c>
      <c r="X90" s="302">
        <f t="shared" si="20"/>
        <v>1.1596753471320581E-2</v>
      </c>
      <c r="Y90" s="302">
        <f t="shared" si="20"/>
        <v>1.4114674936635693E-2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</v>
      </c>
      <c r="C91" s="301">
        <f t="shared" si="21"/>
        <v>0</v>
      </c>
      <c r="D91" s="301">
        <f t="shared" si="21"/>
        <v>0</v>
      </c>
      <c r="E91" s="301">
        <f t="shared" si="21"/>
        <v>0</v>
      </c>
      <c r="F91" s="301">
        <f t="shared" si="21"/>
        <v>0</v>
      </c>
      <c r="G91" s="301">
        <f t="shared" si="21"/>
        <v>0</v>
      </c>
      <c r="H91" s="301">
        <f t="shared" si="21"/>
        <v>0</v>
      </c>
      <c r="I91" s="301">
        <f t="shared" si="21"/>
        <v>0</v>
      </c>
      <c r="J91" s="301">
        <f t="shared" si="21"/>
        <v>0</v>
      </c>
      <c r="K91" s="301">
        <f t="shared" si="21"/>
        <v>0</v>
      </c>
      <c r="L91" s="301">
        <f t="shared" si="21"/>
        <v>0</v>
      </c>
      <c r="M91" s="301">
        <f t="shared" si="21"/>
        <v>0</v>
      </c>
      <c r="N91" s="301">
        <f t="shared" si="21"/>
        <v>0</v>
      </c>
      <c r="O91" s="301">
        <f t="shared" si="21"/>
        <v>1.094282864157332E-2</v>
      </c>
      <c r="P91" s="301">
        <f t="shared" si="21"/>
        <v>1.3279706447654277E-2</v>
      </c>
      <c r="Q91" s="301">
        <f t="shared" si="21"/>
        <v>1.3629968283243346E-2</v>
      </c>
      <c r="R91" s="301">
        <f t="shared" si="21"/>
        <v>1.3377755663250893E-2</v>
      </c>
      <c r="S91" s="301">
        <f t="shared" si="21"/>
        <v>9.9116594077986869E-3</v>
      </c>
      <c r="T91" s="301">
        <f t="shared" si="21"/>
        <v>4.7374284307583635E-2</v>
      </c>
      <c r="U91" s="301">
        <f t="shared" si="21"/>
        <v>9.2960683272265254E-2</v>
      </c>
      <c r="V91" s="301">
        <f t="shared" si="21"/>
        <v>0.14929509080270834</v>
      </c>
      <c r="W91" s="301">
        <f t="shared" si="21"/>
        <v>0.15401503951568085</v>
      </c>
      <c r="X91" s="301">
        <f t="shared" si="21"/>
        <v>0.16279814442777013</v>
      </c>
      <c r="Y91" s="301">
        <f t="shared" si="21"/>
        <v>0.12711290188668606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0.76036434424302968</v>
      </c>
      <c r="C92" s="235">
        <f t="shared" si="22"/>
        <v>0.76036434424302968</v>
      </c>
      <c r="D92" s="235">
        <f t="shared" si="22"/>
        <v>0.76036434424302968</v>
      </c>
      <c r="E92" s="235">
        <f t="shared" si="22"/>
        <v>0.76036434424302957</v>
      </c>
      <c r="F92" s="235">
        <f t="shared" si="22"/>
        <v>0.76036434424302957</v>
      </c>
      <c r="G92" s="235">
        <f t="shared" si="22"/>
        <v>0.62750276193167864</v>
      </c>
      <c r="H92" s="235">
        <f t="shared" si="22"/>
        <v>0.62475502319599208</v>
      </c>
      <c r="I92" s="235">
        <f t="shared" si="22"/>
        <v>0.60396201165124097</v>
      </c>
      <c r="J92" s="235">
        <f t="shared" si="22"/>
        <v>0.61025687746091029</v>
      </c>
      <c r="K92" s="235">
        <f t="shared" si="22"/>
        <v>0.64129971960338505</v>
      </c>
      <c r="L92" s="235">
        <f t="shared" si="22"/>
        <v>0.50766987012864173</v>
      </c>
      <c r="M92" s="235">
        <f t="shared" si="22"/>
        <v>0.60967129807736264</v>
      </c>
      <c r="N92" s="235">
        <f t="shared" si="22"/>
        <v>0.52665075315975818</v>
      </c>
      <c r="O92" s="235">
        <f t="shared" si="22"/>
        <v>0.40264888803988813</v>
      </c>
      <c r="P92" s="235">
        <f t="shared" si="22"/>
        <v>0.24688658998811738</v>
      </c>
      <c r="Q92" s="235">
        <f t="shared" si="22"/>
        <v>0.26148086948250238</v>
      </c>
      <c r="R92" s="235">
        <f t="shared" si="22"/>
        <v>0.26906138293483817</v>
      </c>
      <c r="S92" s="235">
        <f t="shared" si="22"/>
        <v>0.31182464005648947</v>
      </c>
      <c r="T92" s="235">
        <f t="shared" si="22"/>
        <v>0.4651499439291864</v>
      </c>
      <c r="U92" s="235">
        <f t="shared" si="22"/>
        <v>0.38844123894707172</v>
      </c>
      <c r="V92" s="235">
        <f t="shared" si="22"/>
        <v>0.31259627769234888</v>
      </c>
      <c r="W92" s="235">
        <f t="shared" si="22"/>
        <v>0.30193240222569168</v>
      </c>
      <c r="X92" s="235">
        <f t="shared" si="22"/>
        <v>0.28012218993227711</v>
      </c>
      <c r="Y92" s="235">
        <f t="shared" si="22"/>
        <v>0.34666998990090009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101.21010742139833</v>
      </c>
      <c r="C96" s="320">
        <f t="shared" si="23"/>
        <v>102.03561648077157</v>
      </c>
      <c r="D96" s="320">
        <f t="shared" si="23"/>
        <v>99.395940984479907</v>
      </c>
      <c r="E96" s="320">
        <f t="shared" si="23"/>
        <v>53.241527935877293</v>
      </c>
      <c r="F96" s="320">
        <f t="shared" si="23"/>
        <v>52.66105108825883</v>
      </c>
      <c r="G96" s="320">
        <f t="shared" si="23"/>
        <v>66.582595916964962</v>
      </c>
      <c r="H96" s="320">
        <f t="shared" si="23"/>
        <v>60.113113904722169</v>
      </c>
      <c r="I96" s="320">
        <f t="shared" si="23"/>
        <v>62.792058807213166</v>
      </c>
      <c r="J96" s="320">
        <f t="shared" si="23"/>
        <v>59.85368340771204</v>
      </c>
      <c r="K96" s="320">
        <f t="shared" si="23"/>
        <v>50.652572706823307</v>
      </c>
      <c r="L96" s="320">
        <f t="shared" si="23"/>
        <v>46.496362923158337</v>
      </c>
      <c r="M96" s="320">
        <f t="shared" si="23"/>
        <v>33.866938763611486</v>
      </c>
      <c r="N96" s="320">
        <f t="shared" si="23"/>
        <v>34.507987134888324</v>
      </c>
      <c r="O96" s="320">
        <f t="shared" si="23"/>
        <v>31.846018844018545</v>
      </c>
      <c r="P96" s="320">
        <f t="shared" si="23"/>
        <v>29.231782414283995</v>
      </c>
      <c r="Q96" s="320">
        <f t="shared" si="23"/>
        <v>27.707463620647395</v>
      </c>
      <c r="R96" s="320">
        <f t="shared" si="23"/>
        <v>28.058345381728657</v>
      </c>
      <c r="S96" s="320">
        <f t="shared" si="23"/>
        <v>27.477312073935607</v>
      </c>
      <c r="T96" s="320">
        <f t="shared" si="23"/>
        <v>22.521505116951282</v>
      </c>
      <c r="U96" s="320">
        <f t="shared" si="23"/>
        <v>20.651430002865098</v>
      </c>
      <c r="V96" s="320">
        <f t="shared" si="23"/>
        <v>17.834747497951788</v>
      </c>
      <c r="W96" s="320">
        <f t="shared" si="23"/>
        <v>18.163737953151362</v>
      </c>
      <c r="X96" s="320">
        <f t="shared" si="23"/>
        <v>16.7259496258471</v>
      </c>
      <c r="Y96" s="320">
        <f t="shared" si="23"/>
        <v>16.605175062065513</v>
      </c>
      <c r="DA96" s="95"/>
    </row>
    <row r="97" spans="1:105" ht="12" customHeight="1" x14ac:dyDescent="0.25">
      <c r="A97" s="55" t="s">
        <v>91</v>
      </c>
      <c r="B97" s="330">
        <f>IF(B$6=0,0,B$6/OIS!B$5*1000)</f>
        <v>3.129596097471981</v>
      </c>
      <c r="C97" s="330">
        <f>IF(C$6=0,0,C$6/OIS!C$5*1000)</f>
        <v>3.1551223022796235</v>
      </c>
      <c r="D97" s="330">
        <f>IF(D$6=0,0,D$6/OIS!D$5*1000)</f>
        <v>3.0734988523865141</v>
      </c>
      <c r="E97" s="330">
        <f>IF(E$6=0,0,E$6/OIS!E$5*1000)</f>
        <v>1.6463225096462899</v>
      </c>
      <c r="F97" s="330">
        <f>IF(F$6=0,0,F$6/OIS!F$5*1000)</f>
        <v>1.6283731355841149</v>
      </c>
      <c r="G97" s="330">
        <f>IF(G$6=0,0,G$6/OIS!G$5*1000)</f>
        <v>1.6991003428562843</v>
      </c>
      <c r="H97" s="330">
        <f>IF(H$6=0,0,H$6/OIS!H$5*1000)</f>
        <v>1.5272904790775539</v>
      </c>
      <c r="I97" s="330">
        <f>IF(I$6=0,0,I$6/OIS!I$5*1000)</f>
        <v>1.5422579166734494</v>
      </c>
      <c r="J97" s="330">
        <f>IF(J$6=0,0,J$6/OIS!J$5*1000)</f>
        <v>1.4854096024743535</v>
      </c>
      <c r="K97" s="330">
        <f>IF(K$6=0,0,K$6/OIS!K$5*1000)</f>
        <v>1.3210073106885505</v>
      </c>
      <c r="L97" s="330">
        <f>IF(L$6=0,0,L$6/OIS!L$5*1000)</f>
        <v>0.89703772460501596</v>
      </c>
      <c r="M97" s="330">
        <f>IF(M$6=0,0,M$6/OIS!M$5*1000)</f>
        <v>0.78536230811616903</v>
      </c>
      <c r="N97" s="330">
        <f>IF(N$6=0,0,N$6/OIS!N$5*1000)</f>
        <v>0.68524153673994537</v>
      </c>
      <c r="O97" s="330">
        <f>IF(O$6=0,0,O$6/OIS!O$5*1000)</f>
        <v>0.63768237611611911</v>
      </c>
      <c r="P97" s="330">
        <f>IF(P$6=0,0,P$6/OIS!P$5*1000)</f>
        <v>0.46103341771847717</v>
      </c>
      <c r="Q97" s="330">
        <f>IF(Q$6=0,0,Q$6/OIS!Q$5*1000)</f>
        <v>0.46996257247567952</v>
      </c>
      <c r="R97" s="330">
        <f>IF(R$6=0,0,R$6/OIS!R$5*1000)</f>
        <v>0.45674870762552172</v>
      </c>
      <c r="S97" s="330">
        <f>IF(S$6=0,0,S$6/OIS!S$5*1000)</f>
        <v>0.51111636985543807</v>
      </c>
      <c r="T97" s="330">
        <f>IF(T$6=0,0,T$6/OIS!T$5*1000)</f>
        <v>0.67496033855632687</v>
      </c>
      <c r="U97" s="330">
        <f>IF(U$6=0,0,U$6/OIS!U$5*1000)</f>
        <v>0.51562185044243936</v>
      </c>
      <c r="V97" s="330">
        <f>IF(V$6=0,0,V$6/OIS!V$5*1000)</f>
        <v>0.33748008716616207</v>
      </c>
      <c r="W97" s="330">
        <f>IF(W$6=0,0,W$6/OIS!W$5*1000)</f>
        <v>0.33722421818551196</v>
      </c>
      <c r="X97" s="330">
        <f>IF(X$6=0,0,X$6/OIS!X$5*1000)</f>
        <v>0.30741681222094908</v>
      </c>
      <c r="Y97" s="330">
        <f>IF(Y$6=0,0,Y$6/OIS!Y$5*1000)</f>
        <v>0.38678919141280249</v>
      </c>
      <c r="DA97" s="67"/>
    </row>
    <row r="98" spans="1:105" ht="12" customHeight="1" x14ac:dyDescent="0.25">
      <c r="A98" s="173" t="s">
        <v>92</v>
      </c>
      <c r="B98" s="331">
        <f>IF(B$7=0,0,B$7/OIS!B$5*1000)</f>
        <v>2.0863973983146553</v>
      </c>
      <c r="C98" s="331">
        <f>IF(C$7=0,0,C$7/OIS!C$5*1000)</f>
        <v>2.1034148681864169</v>
      </c>
      <c r="D98" s="331">
        <f>IF(D$7=0,0,D$7/OIS!D$5*1000)</f>
        <v>2.0489992349243438</v>
      </c>
      <c r="E98" s="331">
        <f>IF(E$7=0,0,E$7/OIS!E$5*1000)</f>
        <v>1.0975483397641934</v>
      </c>
      <c r="F98" s="331">
        <f>IF(F$7=0,0,F$7/OIS!F$5*1000)</f>
        <v>1.0855820903894102</v>
      </c>
      <c r="G98" s="331">
        <f>IF(G$7=0,0,G$7/OIS!G$5*1000)</f>
        <v>1.1327335619041898</v>
      </c>
      <c r="H98" s="331">
        <f>IF(H$7=0,0,H$7/OIS!H$5*1000)</f>
        <v>1.0181936527183697</v>
      </c>
      <c r="I98" s="331">
        <f>IF(I$7=0,0,I$7/OIS!I$5*1000)</f>
        <v>1.0281719444489656</v>
      </c>
      <c r="J98" s="331">
        <f>IF(J$7=0,0,J$7/OIS!J$5*1000)</f>
        <v>0.99027306831623529</v>
      </c>
      <c r="K98" s="331">
        <f>IF(K$7=0,0,K$7/OIS!K$5*1000)</f>
        <v>0.8806715404590334</v>
      </c>
      <c r="L98" s="331">
        <f>IF(L$7=0,0,L$7/OIS!L$5*1000)</f>
        <v>0.5920865135793083</v>
      </c>
      <c r="M98" s="331">
        <f>IF(M$7=0,0,M$7/OIS!M$5*1000)</f>
        <v>0.51844642114556116</v>
      </c>
      <c r="N98" s="331">
        <f>IF(N$7=0,0,N$7/OIS!N$5*1000)</f>
        <v>0.45174562220059894</v>
      </c>
      <c r="O98" s="331">
        <f>IF(O$7=0,0,O$7/OIS!O$5*1000)</f>
        <v>0.38660727921737154</v>
      </c>
      <c r="P98" s="331">
        <f>IF(P$7=0,0,P$7/OIS!P$5*1000)</f>
        <v>0.25183288561748718</v>
      </c>
      <c r="Q98" s="331">
        <f>IF(Q$7=0,0,Q$7/OIS!Q$5*1000)</f>
        <v>0.25520441612937894</v>
      </c>
      <c r="R98" s="331">
        <f>IF(R$7=0,0,R$7/OIS!R$5*1000)</f>
        <v>0.25487717453273773</v>
      </c>
      <c r="S98" s="331">
        <f>IF(S$7=0,0,S$7/OIS!S$5*1000)</f>
        <v>0.28683378090068545</v>
      </c>
      <c r="T98" s="331">
        <f>IF(T$7=0,0,T$7/OIS!T$5*1000)</f>
        <v>0.36747673593115521</v>
      </c>
      <c r="U98" s="331">
        <f>IF(U$7=0,0,U$7/OIS!U$5*1000)</f>
        <v>0.28098277289896811</v>
      </c>
      <c r="V98" s="331">
        <f>IF(V$7=0,0,V$7/OIS!V$5*1000)</f>
        <v>0.18828190389826271</v>
      </c>
      <c r="W98" s="331">
        <f>IF(W$7=0,0,W$7/OIS!W$5*1000)</f>
        <v>0.1869716799683144</v>
      </c>
      <c r="X98" s="331">
        <f>IF(X$7=0,0,X$7/OIS!X$5*1000)</f>
        <v>0.16621128428837301</v>
      </c>
      <c r="Y98" s="331">
        <f>IF(Y$7=0,0,Y$7/OIS!Y$5*1000)</f>
        <v>0.20725905352325535</v>
      </c>
      <c r="DA98" s="177"/>
    </row>
    <row r="99" spans="1:105" ht="12" customHeight="1" x14ac:dyDescent="0.25">
      <c r="A99" s="173" t="s">
        <v>93</v>
      </c>
      <c r="B99" s="331">
        <f>IF(B$8=0,0,B$8/OIS!B$5*1000)</f>
        <v>4.1727947966293106</v>
      </c>
      <c r="C99" s="331">
        <f>IF(C$8=0,0,C$8/OIS!C$5*1000)</f>
        <v>4.2068297363728338</v>
      </c>
      <c r="D99" s="331">
        <f>IF(D$8=0,0,D$8/OIS!D$5*1000)</f>
        <v>4.0979984698486884</v>
      </c>
      <c r="E99" s="331">
        <f>IF(E$8=0,0,E$8/OIS!E$5*1000)</f>
        <v>2.1950966795283868</v>
      </c>
      <c r="F99" s="331">
        <f>IF(F$8=0,0,F$8/OIS!F$5*1000)</f>
        <v>2.17116418077882</v>
      </c>
      <c r="G99" s="331">
        <f>IF(G$8=0,0,G$8/OIS!G$5*1000)</f>
        <v>2.2654671238083801</v>
      </c>
      <c r="H99" s="331">
        <f>IF(H$8=0,0,H$8/OIS!H$5*1000)</f>
        <v>2.036387305436739</v>
      </c>
      <c r="I99" s="331">
        <f>IF(I$8=0,0,I$8/OIS!I$5*1000)</f>
        <v>2.0563438888979317</v>
      </c>
      <c r="J99" s="331">
        <f>IF(J$8=0,0,J$8/OIS!J$5*1000)</f>
        <v>1.9805461366324706</v>
      </c>
      <c r="K99" s="331">
        <f>IF(K$8=0,0,K$8/OIS!K$5*1000)</f>
        <v>1.761343080918067</v>
      </c>
      <c r="L99" s="331">
        <f>IF(L$8=0,0,L$8/OIS!L$5*1000)</f>
        <v>1.1789501044997959</v>
      </c>
      <c r="M99" s="331">
        <f>IF(M$8=0,0,M$8/OIS!M$5*1000)</f>
        <v>1.032382462825703</v>
      </c>
      <c r="N99" s="331">
        <f>IF(N$8=0,0,N$8/OIS!N$5*1000)</f>
        <v>0.89902165703834513</v>
      </c>
      <c r="O99" s="331">
        <f>IF(O$8=0,0,O$8/OIS!O$5*1000)</f>
        <v>0.73934192670386367</v>
      </c>
      <c r="P99" s="331">
        <f>IF(P$8=0,0,P$8/OIS!P$5*1000)</f>
        <v>0.45483454180148652</v>
      </c>
      <c r="Q99" s="331">
        <f>IF(Q$8=0,0,Q$8/OIS!Q$5*1000)</f>
        <v>0.45930744971138643</v>
      </c>
      <c r="R99" s="331">
        <f>IF(R$8=0,0,R$8/OIS!R$5*1000)</f>
        <v>0.46611273293029837</v>
      </c>
      <c r="S99" s="331">
        <f>IF(S$8=0,0,S$8/OIS!S$5*1000)</f>
        <v>0.52625428622226555</v>
      </c>
      <c r="T99" s="331">
        <f>IF(T$8=0,0,T$8/OIS!T$5*1000)</f>
        <v>0.66239901402631662</v>
      </c>
      <c r="U99" s="331">
        <f>IF(U$8=0,0,U$8/OIS!U$5*1000)</f>
        <v>0.50676475602509763</v>
      </c>
      <c r="V99" s="331">
        <f>IF(V$8=0,0,V$8/OIS!V$5*1000)</f>
        <v>0.34428258436781861</v>
      </c>
      <c r="W99" s="331">
        <f>IF(W$8=0,0,W$8/OIS!W$5*1000)</f>
        <v>0.34065983976902309</v>
      </c>
      <c r="X99" s="331">
        <f>IF(X$8=0,0,X$8/OIS!X$5*1000)</f>
        <v>0.29835737224570547</v>
      </c>
      <c r="Y99" s="331">
        <f>IF(Y$8=0,0,Y$8/OIS!Y$5*1000)</f>
        <v>0.37001596759075234</v>
      </c>
      <c r="DA99" s="177"/>
    </row>
    <row r="100" spans="1:105" ht="12" customHeight="1" x14ac:dyDescent="0.25">
      <c r="A100" s="173" t="s">
        <v>94</v>
      </c>
      <c r="B100" s="331">
        <f>IF(B$9=0,0,B$9/OIS!B$5*1000)</f>
        <v>1.043198699157327</v>
      </c>
      <c r="C100" s="331">
        <f>IF(C$9=0,0,C$9/OIS!C$5*1000)</f>
        <v>1.0517074340932082</v>
      </c>
      <c r="D100" s="331">
        <f>IF(D$9=0,0,D$9/OIS!D$5*1000)</f>
        <v>1.0244996174621717</v>
      </c>
      <c r="E100" s="331">
        <f>IF(E$9=0,0,E$9/OIS!E$5*1000)</f>
        <v>0.54877416988209671</v>
      </c>
      <c r="F100" s="331">
        <f>IF(F$9=0,0,F$9/OIS!F$5*1000)</f>
        <v>0.54279104519470511</v>
      </c>
      <c r="G100" s="331">
        <f>IF(G$9=0,0,G$9/OIS!G$5*1000)</f>
        <v>0.56636678095209492</v>
      </c>
      <c r="H100" s="331">
        <f>IF(H$9=0,0,H$9/OIS!H$5*1000)</f>
        <v>0.50909682635918474</v>
      </c>
      <c r="I100" s="331">
        <f>IF(I$9=0,0,I$9/OIS!I$5*1000)</f>
        <v>0.51408597222448282</v>
      </c>
      <c r="J100" s="331">
        <f>IF(J$9=0,0,J$9/OIS!J$5*1000)</f>
        <v>0.49513653415811765</v>
      </c>
      <c r="K100" s="331">
        <f>IF(K$9=0,0,K$9/OIS!K$5*1000)</f>
        <v>0.44033577022951664</v>
      </c>
      <c r="L100" s="331">
        <f>IF(L$9=0,0,L$9/OIS!L$5*1000)</f>
        <v>0.29984459748234443</v>
      </c>
      <c r="M100" s="331">
        <f>IF(M$9=0,0,M$9/OIS!M$5*1000)</f>
        <v>0.26250594901663171</v>
      </c>
      <c r="N100" s="331">
        <f>IF(N$9=0,0,N$9/OIS!N$5*1000)</f>
        <v>0.22912586028977047</v>
      </c>
      <c r="O100" s="331">
        <f>IF(O$9=0,0,O$9/OIS!O$5*1000)</f>
        <v>0.21795677383606016</v>
      </c>
      <c r="P100" s="331">
        <f>IF(P$9=0,0,P$9/OIS!P$5*1000)</f>
        <v>0.16145672392053051</v>
      </c>
      <c r="Q100" s="331">
        <f>IF(Q$9=0,0,Q$9/OIS!Q$5*1000)</f>
        <v>0.16479474902678637</v>
      </c>
      <c r="R100" s="331">
        <f>IF(R$9=0,0,R$9/OIS!R$5*1000)</f>
        <v>0.15920177086037471</v>
      </c>
      <c r="S100" s="331">
        <f>IF(S$9=0,0,S$9/OIS!S$5*1000)</f>
        <v>0.17792515825480681</v>
      </c>
      <c r="T100" s="331">
        <f>IF(T$9=0,0,T$9/OIS!T$5*1000)</f>
        <v>0.23654485793767197</v>
      </c>
      <c r="U100" s="331">
        <f>IF(U$9=0,0,U$9/OIS!U$5*1000)</f>
        <v>0.18066755258086409</v>
      </c>
      <c r="V100" s="331">
        <f>IF(V$9=0,0,V$9/OIS!V$5*1000)</f>
        <v>0.11763582948137399</v>
      </c>
      <c r="W100" s="331">
        <f>IF(W$9=0,0,W$9/OIS!W$5*1000)</f>
        <v>0.11771020780921375</v>
      </c>
      <c r="X100" s="331">
        <f>IF(X$9=0,0,X$9/OIS!X$5*1000)</f>
        <v>0.10789892848530661</v>
      </c>
      <c r="Y100" s="331">
        <f>IF(Y$9=0,0,Y$9/OIS!Y$5*1000)</f>
        <v>0.13601901530579566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3.129596097471981</v>
      </c>
      <c r="C101" s="332">
        <f>IF(C$10=0,0,C$10/OIS!C$5*1000)</f>
        <v>3.1551223022796235</v>
      </c>
      <c r="D101" s="332">
        <f>IF(D$10=0,0,D$10/OIS!D$5*1000)</f>
        <v>3.0734988523865141</v>
      </c>
      <c r="E101" s="332">
        <f>IF(E$10=0,0,E$10/OIS!E$5*1000)</f>
        <v>1.6463225096462899</v>
      </c>
      <c r="F101" s="332">
        <f>IF(F$10=0,0,F$10/OIS!F$5*1000)</f>
        <v>1.6283731355841149</v>
      </c>
      <c r="G101" s="332">
        <f>IF(G$10=0,0,G$10/OIS!G$5*1000)</f>
        <v>1.6798168134167004</v>
      </c>
      <c r="H101" s="332">
        <f>IF(H$10=0,0,H$10/OIS!H$5*1000)</f>
        <v>1.5115235450583588</v>
      </c>
      <c r="I101" s="332">
        <f>IF(I$10=0,0,I$10/OIS!I$5*1000)</f>
        <v>1.5268284710113704</v>
      </c>
      <c r="J101" s="332">
        <f>IF(J$10=0,0,J$10/OIS!J$5*1000)</f>
        <v>1.4711343355497595</v>
      </c>
      <c r="K101" s="332">
        <f>IF(K$10=0,0,K$10/OIS!K$5*1000)</f>
        <v>1.2924697825631628</v>
      </c>
      <c r="L101" s="332">
        <f>IF(L$10=0,0,L$10/OIS!L$5*1000)</f>
        <v>0.87421189177358904</v>
      </c>
      <c r="M101" s="332">
        <f>IF(M$10=0,0,M$10/OIS!M$5*1000)</f>
        <v>0.75155103300694248</v>
      </c>
      <c r="N101" s="332">
        <f>IF(N$10=0,0,N$10/OIS!N$5*1000)</f>
        <v>0.65565619537015907</v>
      </c>
      <c r="O101" s="332">
        <f>IF(O$10=0,0,O$10/OIS!O$5*1000)</f>
        <v>0.63034410089949944</v>
      </c>
      <c r="P101" s="332">
        <f>IF(P$10=0,0,P$10/OIS!P$5*1000)</f>
        <v>0.75384204508055186</v>
      </c>
      <c r="Q101" s="332">
        <f>IF(Q$10=0,0,Q$10/OIS!Q$5*1000)</f>
        <v>0.72185828128113272</v>
      </c>
      <c r="R101" s="332">
        <f>IF(R$10=0,0,R$10/OIS!R$5*1000)</f>
        <v>0.68397462846766932</v>
      </c>
      <c r="S101" s="332">
        <f>IF(S$10=0,0,S$10/OIS!S$5*1000)</f>
        <v>0.65700032004151521</v>
      </c>
      <c r="T101" s="332">
        <f>IF(T$10=0,0,T$10/OIS!T$5*1000)</f>
        <v>0.58692953036079987</v>
      </c>
      <c r="U101" s="332">
        <f>IF(U$10=0,0,U$10/OIS!U$5*1000)</f>
        <v>0.41440143022506909</v>
      </c>
      <c r="V101" s="332">
        <f>IF(V$10=0,0,V$10/OIS!V$5*1000)</f>
        <v>0.28920514738216663</v>
      </c>
      <c r="W101" s="332">
        <f>IF(W$10=0,0,W$10/OIS!W$5*1000)</f>
        <v>0.29071697582523509</v>
      </c>
      <c r="X101" s="332">
        <f>IF(X$10=0,0,X$10/OIS!X$5*1000)</f>
        <v>0.26156652108803663</v>
      </c>
      <c r="Y101" s="332">
        <f>IF(Y$10=0,0,Y$10/OIS!Y$5*1000)</f>
        <v>0.30493687006856601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0</v>
      </c>
      <c r="C102" s="348">
        <f>IF(C$16=0,0,C$16/OIS!C$5*1000)</f>
        <v>0</v>
      </c>
      <c r="D102" s="348">
        <f>IF(D$16=0,0,D$16/OIS!D$5*1000)</f>
        <v>0</v>
      </c>
      <c r="E102" s="348">
        <f>IF(E$16=0,0,E$16/OIS!E$5*1000)</f>
        <v>0</v>
      </c>
      <c r="F102" s="348">
        <f>IF(F$16=0,0,F$16/OIS!F$5*1000)</f>
        <v>0</v>
      </c>
      <c r="G102" s="348">
        <f>IF(G$16=0,0,G$16/OIS!G$5*1000)</f>
        <v>5.1580876807493121</v>
      </c>
      <c r="H102" s="348">
        <f>IF(H$16=0,0,H$16/OIS!H$5*1000)</f>
        <v>4.7523271800896678</v>
      </c>
      <c r="I102" s="348">
        <f>IF(I$16=0,0,I$16/OIS!I$5*1000)</f>
        <v>5.7236858287775005</v>
      </c>
      <c r="J102" s="348">
        <f>IF(J$16=0,0,J$16/OIS!J$5*1000)</f>
        <v>5.2363284838383732</v>
      </c>
      <c r="K102" s="348">
        <f>IF(K$16=0,0,K$16/OIS!K$5*1000)</f>
        <v>3.6306661828389584</v>
      </c>
      <c r="L102" s="348">
        <f>IF(L$16=0,0,L$16/OIS!L$5*1000)</f>
        <v>7.1114294159478861</v>
      </c>
      <c r="M102" s="348">
        <f>IF(M$16=0,0,M$16/OIS!M$5*1000)</f>
        <v>3.2119105002531025</v>
      </c>
      <c r="N102" s="348">
        <f>IF(N$16=0,0,N$16/OIS!N$5*1000)</f>
        <v>4.9319153443352732</v>
      </c>
      <c r="O102" s="348">
        <f>IF(O$16=0,0,O$16/OIS!O$5*1000)</f>
        <v>6.2444535067482843</v>
      </c>
      <c r="P102" s="348">
        <f>IF(P$16=0,0,P$16/OIS!P$5*1000)</f>
        <v>8.1405585967272565</v>
      </c>
      <c r="Q102" s="348">
        <f>IF(Q$16=0,0,Q$16/OIS!Q$5*1000)</f>
        <v>7.4697384234796367</v>
      </c>
      <c r="R102" s="348">
        <f>IF(R$16=0,0,R$16/OIS!R$5*1000)</f>
        <v>7.4826449573829512</v>
      </c>
      <c r="S102" s="348">
        <f>IF(S$16=0,0,S$16/OIS!S$5*1000)</f>
        <v>6.7651550587784719</v>
      </c>
      <c r="T102" s="348">
        <f>IF(T$16=0,0,T$16/OIS!T$5*1000)</f>
        <v>2.8284632337931197</v>
      </c>
      <c r="U102" s="348">
        <f>IF(U$16=0,0,U$16/OIS!U$5*1000)</f>
        <v>2.7728103236986184</v>
      </c>
      <c r="V102" s="348">
        <f>IF(V$16=0,0,V$16/OIS!V$5*1000)</f>
        <v>2.3614148332263305</v>
      </c>
      <c r="W102" s="348">
        <f>IF(W$16=0,0,W$16/OIS!W$5*1000)</f>
        <v>2.4433377716895279</v>
      </c>
      <c r="X102" s="348">
        <f>IF(X$16=0,0,X$16/OIS!X$5*1000)</f>
        <v>2.3348799400079137</v>
      </c>
      <c r="Y102" s="348">
        <f>IF(Y$16=0,0,Y$16/OIS!Y$5*1000)</f>
        <v>2.1560280674325254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6.0479815438225959</v>
      </c>
      <c r="C103" s="348">
        <f>IF(C$27=0,0,C$27/OIS!C$5*1000)</f>
        <v>6.0973112370968066</v>
      </c>
      <c r="D103" s="348">
        <f>IF(D$27=0,0,D$27/OIS!D$5*1000)</f>
        <v>5.9395729529471604</v>
      </c>
      <c r="E103" s="348">
        <f>IF(E$27=0,0,E$27/OIS!E$5*1000)</f>
        <v>3.1815377586786493</v>
      </c>
      <c r="F103" s="348">
        <f>IF(F$27=0,0,F$27/OIS!F$5*1000)</f>
        <v>3.1468503806048802</v>
      </c>
      <c r="G103" s="348">
        <f>IF(G$27=0,0,G$27/OIS!G$5*1000)</f>
        <v>8.0617907320922875</v>
      </c>
      <c r="H103" s="348">
        <f>IF(H$27=0,0,H$27/OIS!H$5*1000)</f>
        <v>7.3538848079701387</v>
      </c>
      <c r="I103" s="348">
        <f>IF(I$27=0,0,I$27/OIS!I$5*1000)</f>
        <v>8.2826398197401883</v>
      </c>
      <c r="J103" s="348">
        <f>IF(J$27=0,0,J$27/OIS!J$5*1000)</f>
        <v>7.7213101928618286</v>
      </c>
      <c r="K103" s="348">
        <f>IF(K$27=0,0,K$27/OIS!K$5*1000)</f>
        <v>5.7043839347505791</v>
      </c>
      <c r="L103" s="348">
        <f>IF(L$27=0,0,L$27/OIS!L$5*1000)</f>
        <v>8.2749803964219346</v>
      </c>
      <c r="M103" s="348">
        <f>IF(M$27=0,0,M$27/OIS!M$5*1000)</f>
        <v>4.4531170061040735</v>
      </c>
      <c r="N103" s="348">
        <f>IF(N$27=0,0,N$27/OIS!N$5*1000)</f>
        <v>5.8533422270887288</v>
      </c>
      <c r="O103" s="348">
        <f>IF(O$27=0,0,O$27/OIS!O$5*1000)</f>
        <v>7.0568348828051493</v>
      </c>
      <c r="P103" s="348">
        <f>IF(P$27=0,0,P$27/OIS!P$5*1000)</f>
        <v>8.3780522908500608</v>
      </c>
      <c r="Q103" s="348">
        <f>IF(Q$27=0,0,Q$27/OIS!Q$5*1000)</f>
        <v>7.7434643104302641</v>
      </c>
      <c r="R103" s="348">
        <f>IF(R$27=0,0,R$27/OIS!R$5*1000)</f>
        <v>7.7937984395078734</v>
      </c>
      <c r="S103" s="348">
        <f>IF(S$27=0,0,S$27/OIS!S$5*1000)</f>
        <v>7.0567987696856536</v>
      </c>
      <c r="T103" s="348">
        <f>IF(T$27=0,0,T$27/OIS!T$5*1000)</f>
        <v>4.2879515506362287</v>
      </c>
      <c r="U103" s="348">
        <f>IF(U$27=0,0,U$27/OIS!U$5*1000)</f>
        <v>4.9199134203682569</v>
      </c>
      <c r="V103" s="348">
        <f>IF(V$27=0,0,V$27/OIS!V$5*1000)</f>
        <v>5.1518624020973611</v>
      </c>
      <c r="W103" s="348">
        <f>IF(W$27=0,0,W$27/OIS!W$5*1000)</f>
        <v>5.351387780176772</v>
      </c>
      <c r="X103" s="348">
        <f>IF(X$27=0,0,X$27/OIS!X$5*1000)</f>
        <v>5.1044755415917962</v>
      </c>
      <c r="Y103" s="348">
        <f>IF(Y$27=0,0,Y$27/OIS!Y$5*1000)</f>
        <v>4.3978963368993567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0.62639808846734002</v>
      </c>
      <c r="C104" s="348">
        <f>IF(C$35=0,0,C$35/OIS!C$5*1000)</f>
        <v>0.63150723527074082</v>
      </c>
      <c r="D104" s="348">
        <f>IF(D$35=0,0,D$35/OIS!D$5*1000)</f>
        <v>0.61517005584095596</v>
      </c>
      <c r="E104" s="348">
        <f>IF(E$35=0,0,E$35/OIS!E$5*1000)</f>
        <v>0.32951641072028875</v>
      </c>
      <c r="F104" s="348">
        <f>IF(F$35=0,0,F$35/OIS!F$5*1000)</f>
        <v>0.32592378941979122</v>
      </c>
      <c r="G104" s="348">
        <f>IF(G$35=0,0,G$35/OIS!G$5*1000)</f>
        <v>1.9855930600036902</v>
      </c>
      <c r="H104" s="348">
        <f>IF(H$35=0,0,H$35/OIS!H$5*1000)</f>
        <v>1.8217606663088648</v>
      </c>
      <c r="I104" s="348">
        <f>IF(I$35=0,0,I$35/OIS!I$5*1000)</f>
        <v>2.134635490260008</v>
      </c>
      <c r="J104" s="348">
        <f>IF(J$35=0,0,J$35/OIS!J$5*1000)</f>
        <v>1.9677822901947624</v>
      </c>
      <c r="K104" s="348">
        <f>IF(K$35=0,0,K$35/OIS!K$5*1000)</f>
        <v>1.3919347890120926</v>
      </c>
      <c r="L104" s="348">
        <f>IF(L$35=0,0,L$35/OIS!L$5*1000)</f>
        <v>2.4434081075685681</v>
      </c>
      <c r="M104" s="348">
        <f>IF(M$35=0,0,M$35/OIS!M$5*1000)</f>
        <v>1.1777010847802221</v>
      </c>
      <c r="N104" s="348">
        <f>IF(N$35=0,0,N$35/OIS!N$5*1000)</f>
        <v>1.7064083120766127</v>
      </c>
      <c r="O104" s="348">
        <f>IF(O$35=0,0,O$35/OIS!O$5*1000)</f>
        <v>2.0570760164197472</v>
      </c>
      <c r="P104" s="348">
        <f>IF(P$35=0,0,P$35/OIS!P$5*1000)</f>
        <v>2.6092759812063888</v>
      </c>
      <c r="Q104" s="348">
        <f>IF(Q$35=0,0,Q$35/OIS!Q$5*1000)</f>
        <v>2.3959289988153594</v>
      </c>
      <c r="R104" s="348">
        <f>IF(R$35=0,0,R$35/OIS!R$5*1000)</f>
        <v>2.4044608142398225</v>
      </c>
      <c r="S104" s="348">
        <f>IF(S$35=0,0,S$35/OIS!S$5*1000)</f>
        <v>2.1860170035087183</v>
      </c>
      <c r="T104" s="348">
        <f>IF(T$35=0,0,T$35/OIS!T$5*1000)</f>
        <v>0.86040685900666425</v>
      </c>
      <c r="U104" s="348">
        <f>IF(U$35=0,0,U$35/OIS!U$5*1000)</f>
        <v>0.75144496182148268</v>
      </c>
      <c r="V104" s="348">
        <f>IF(V$35=0,0,V$35/OIS!V$5*1000)</f>
        <v>0.54184738102015706</v>
      </c>
      <c r="W104" s="348">
        <f>IF(W$35=0,0,W$35/OIS!W$5*1000)</f>
        <v>0.55463204104989516</v>
      </c>
      <c r="X104" s="348">
        <f>IF(X$35=0,0,X$35/OIS!X$5*1000)</f>
        <v>0.52151383694931353</v>
      </c>
      <c r="Y104" s="348">
        <f>IF(Y$35=0,0,Y$35/OIS!Y$5*1000)</f>
        <v>0.52339857152254821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4.0175877398250091</v>
      </c>
      <c r="C105" s="348">
        <f>IF(C$54=0,0,C$54/OIS!C$5*1000)</f>
        <v>4.0503567503571629</v>
      </c>
      <c r="D105" s="348">
        <f>IF(D$54=0,0,D$54/OIS!D$5*1000)</f>
        <v>3.9455734616006146</v>
      </c>
      <c r="E105" s="348">
        <f>IF(E$54=0,0,E$54/OIS!E$5*1000)</f>
        <v>2.1134500825508162</v>
      </c>
      <c r="F105" s="348">
        <f>IF(F$54=0,0,F$54/OIS!F$5*1000)</f>
        <v>2.0904077528303846</v>
      </c>
      <c r="G105" s="348">
        <f>IF(G$54=0,0,G$54/OIS!G$5*1000)</f>
        <v>2.2528769867056031</v>
      </c>
      <c r="H105" s="348">
        <f>IF(H$54=0,0,H$54/OIS!H$5*1000)</f>
        <v>2.0266795697752826</v>
      </c>
      <c r="I105" s="348">
        <f>IF(I$54=0,0,I$54/OIS!I$5*1000)</f>
        <v>2.0593913222517854</v>
      </c>
      <c r="J105" s="348">
        <f>IF(J$54=0,0,J$54/OIS!J$5*1000)</f>
        <v>1.9796408227618929</v>
      </c>
      <c r="K105" s="348">
        <f>IF(K$54=0,0,K$54/OIS!K$5*1000)</f>
        <v>1.746279641287481</v>
      </c>
      <c r="L105" s="348">
        <f>IF(L$54=0,0,L$54/OIS!L$5*1000)</f>
        <v>1.2196116446259124</v>
      </c>
      <c r="M105" s="348">
        <f>IF(M$54=0,0,M$54/OIS!M$5*1000)</f>
        <v>1.0262614804455199</v>
      </c>
      <c r="N105" s="348">
        <f>IF(N$54=0,0,N$54/OIS!N$5*1000)</f>
        <v>0.92187296513270856</v>
      </c>
      <c r="O105" s="348">
        <f>IF(O$54=0,0,O$54/OIS!O$5*1000)</f>
        <v>0.70447237810464958</v>
      </c>
      <c r="P105" s="348">
        <f>IF(P$54=0,0,P$54/OIS!P$5*1000)</f>
        <v>0.41577136242117019</v>
      </c>
      <c r="Q105" s="348">
        <f>IF(Q$54=0,0,Q$54/OIS!Q$5*1000)</f>
        <v>0.40458089025754623</v>
      </c>
      <c r="R105" s="348">
        <f>IF(R$54=0,0,R$54/OIS!R$5*1000)</f>
        <v>0.43175125607829379</v>
      </c>
      <c r="S105" s="348">
        <f>IF(S$54=0,0,S$54/OIS!S$5*1000)</f>
        <v>0.4697626207946094</v>
      </c>
      <c r="T105" s="348">
        <f>IF(T$54=0,0,T$54/OIS!T$5*1000)</f>
        <v>0.4735559679070766</v>
      </c>
      <c r="U105" s="348">
        <f>IF(U$54=0,0,U$54/OIS!U$5*1000)</f>
        <v>0.36718483484695408</v>
      </c>
      <c r="V105" s="348">
        <f>IF(V$54=0,0,V$54/OIS!V$5*1000)</f>
        <v>0.26502140071940605</v>
      </c>
      <c r="W105" s="348">
        <f>IF(W$54=0,0,W$54/OIS!W$5*1000)</f>
        <v>0.25938758647783056</v>
      </c>
      <c r="X105" s="348">
        <f>IF(X$54=0,0,X$54/OIS!X$5*1000)</f>
        <v>0.2153661882002012</v>
      </c>
      <c r="Y105" s="348">
        <f>IF(Y$54=0,0,Y$54/OIS!Y$5*1000)</f>
        <v>0.2555841287654031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0</v>
      </c>
      <c r="C106" s="348">
        <f>IF(C$68=0,0,C$68/OIS!C$5*1000)</f>
        <v>0</v>
      </c>
      <c r="D106" s="348">
        <f>IF(D$68=0,0,D$68/OIS!D$5*1000)</f>
        <v>0</v>
      </c>
      <c r="E106" s="348">
        <f>IF(E$68=0,0,E$68/OIS!E$5*1000)</f>
        <v>0</v>
      </c>
      <c r="F106" s="348">
        <f>IF(F$68=0,0,F$68/OIS!F$5*1000)</f>
        <v>0</v>
      </c>
      <c r="G106" s="348">
        <f>IF(G$68=0,0,G$68/OIS!G$5*1000)</f>
        <v>0</v>
      </c>
      <c r="H106" s="348">
        <f>IF(H$68=0,0,H$68/OIS!H$5*1000)</f>
        <v>0</v>
      </c>
      <c r="I106" s="348">
        <f>IF(I$68=0,0,I$68/OIS!I$5*1000)</f>
        <v>0</v>
      </c>
      <c r="J106" s="348">
        <f>IF(J$68=0,0,J$68/OIS!J$5*1000)</f>
        <v>0</v>
      </c>
      <c r="K106" s="348">
        <f>IF(K$68=0,0,K$68/OIS!K$5*1000)</f>
        <v>0</v>
      </c>
      <c r="L106" s="348">
        <f>IF(L$68=0,0,L$68/OIS!L$5*1000)</f>
        <v>0</v>
      </c>
      <c r="M106" s="348">
        <f>IF(M$68=0,0,M$68/OIS!M$5*1000)</f>
        <v>0</v>
      </c>
      <c r="N106" s="348">
        <f>IF(N$68=0,0,N$68/OIS!N$5*1000)</f>
        <v>0</v>
      </c>
      <c r="O106" s="348">
        <f>IF(O$68=0,0,O$68/OIS!O$5*1000)</f>
        <v>0.3484855271264099</v>
      </c>
      <c r="P106" s="348">
        <f>IF(P$68=0,0,P$68/OIS!P$5*1000)</f>
        <v>0.38818948940339398</v>
      </c>
      <c r="Q106" s="348">
        <f>IF(Q$68=0,0,Q$68/OIS!Q$5*1000)</f>
        <v>0.37765185035854287</v>
      </c>
      <c r="R106" s="348">
        <f>IF(R$68=0,0,R$68/OIS!R$5*1000)</f>
        <v>0.37535768883187004</v>
      </c>
      <c r="S106" s="348">
        <f>IF(S$68=0,0,S$68/OIS!S$5*1000)</f>
        <v>0.27234575871864442</v>
      </c>
      <c r="T106" s="348">
        <f>IF(T$68=0,0,T$68/OIS!T$5*1000)</f>
        <v>1.0669401864451495</v>
      </c>
      <c r="U106" s="348">
        <f>IF(U$68=0,0,U$68/OIS!U$5*1000)</f>
        <v>1.9197710436156985</v>
      </c>
      <c r="V106" s="348">
        <f>IF(V$68=0,0,V$68/OIS!V$5*1000)</f>
        <v>2.6626402471500872</v>
      </c>
      <c r="W106" s="348">
        <f>IF(W$68=0,0,W$68/OIS!W$5*1000)</f>
        <v>2.797488818607079</v>
      </c>
      <c r="X106" s="348">
        <f>IF(X$68=0,0,X$68/OIS!X$5*1000)</f>
        <v>2.7229535628802632</v>
      </c>
      <c r="Y106" s="348">
        <f>IF(Y$68=0,0,Y$68/OIS!Y$5*1000)</f>
        <v>2.1107319884755791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76.956556960238132</v>
      </c>
      <c r="C107" s="333">
        <f>IF(C$69=0,0,C$69/OIS!C$5*1000)</f>
        <v>77.584244614835143</v>
      </c>
      <c r="D107" s="333">
        <f>IF(D$69=0,0,D$69/OIS!D$5*1000)</f>
        <v>75.577129487082942</v>
      </c>
      <c r="E107" s="333">
        <f>IF(E$69=0,0,E$69/OIS!E$5*1000)</f>
        <v>40.482959475460284</v>
      </c>
      <c r="F107" s="333">
        <f>IF(F$69=0,0,F$69/OIS!F$5*1000)</f>
        <v>40.04158557787261</v>
      </c>
      <c r="G107" s="333">
        <f>IF(G$69=0,0,G$69/OIS!G$5*1000)</f>
        <v>41.78076283447642</v>
      </c>
      <c r="H107" s="333">
        <f>IF(H$69=0,0,H$69/OIS!H$5*1000)</f>
        <v>37.555969871928014</v>
      </c>
      <c r="I107" s="333">
        <f>IF(I$69=0,0,I$69/OIS!I$5*1000)</f>
        <v>37.924018152927488</v>
      </c>
      <c r="J107" s="333">
        <f>IF(J$69=0,0,J$69/OIS!J$5*1000)</f>
        <v>36.526121940924241</v>
      </c>
      <c r="K107" s="333">
        <f>IF(K$69=0,0,K$69/OIS!K$5*1000)</f>
        <v>32.483480674075871</v>
      </c>
      <c r="L107" s="333">
        <f>IF(L$69=0,0,L$69/OIS!L$5*1000)</f>
        <v>23.60480252665398</v>
      </c>
      <c r="M107" s="333">
        <f>IF(M$69=0,0,M$69/OIS!M$5*1000)</f>
        <v>20.647700517917563</v>
      </c>
      <c r="N107" s="333">
        <f>IF(N$69=0,0,N$69/OIS!N$5*1000)</f>
        <v>18.17365741461618</v>
      </c>
      <c r="O107" s="333">
        <f>IF(O$69=0,0,O$69/OIS!O$5*1000)</f>
        <v>12.822764076041393</v>
      </c>
      <c r="P107" s="333">
        <f>IF(P$69=0,0,P$69/OIS!P$5*1000)</f>
        <v>7.2169350795371914</v>
      </c>
      <c r="Q107" s="333">
        <f>IF(Q$69=0,0,Q$69/OIS!Q$5*1000)</f>
        <v>7.2449716786816838</v>
      </c>
      <c r="R107" s="333">
        <f>IF(R$69=0,0,R$69/OIS!R$5*1000)</f>
        <v>7.5494172112712423</v>
      </c>
      <c r="S107" s="333">
        <f>IF(S$69=0,0,S$69/OIS!S$5*1000)</f>
        <v>8.568102947174804</v>
      </c>
      <c r="T107" s="333">
        <f>IF(T$69=0,0,T$69/OIS!T$5*1000)</f>
        <v>10.475876842350774</v>
      </c>
      <c r="U107" s="333">
        <f>IF(U$69=0,0,U$69/OIS!U$5*1000)</f>
        <v>8.0218670563416481</v>
      </c>
      <c r="V107" s="333">
        <f>IF(V$69=0,0,V$69/OIS!V$5*1000)</f>
        <v>5.5750756814426614</v>
      </c>
      <c r="W107" s="333">
        <f>IF(W$69=0,0,W$69/OIS!W$5*1000)</f>
        <v>5.4842210335929593</v>
      </c>
      <c r="X107" s="333">
        <f>IF(X$69=0,0,X$69/OIS!X$5*1000)</f>
        <v>4.6853096378892394</v>
      </c>
      <c r="Y107" s="333">
        <f>IF(Y$69=0,0,Y$69/OIS!Y$5*1000)</f>
        <v>5.7565158710689275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MT: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21.694119315839181</v>
      </c>
      <c r="C5" s="223">
        <v>20.790197677679231</v>
      </c>
      <c r="D5" s="223">
        <v>21.95238264102775</v>
      </c>
      <c r="E5" s="223">
        <v>23.932401467473401</v>
      </c>
      <c r="F5" s="223">
        <v>23.717182029816261</v>
      </c>
      <c r="G5" s="223">
        <v>23.31043409907722</v>
      </c>
      <c r="H5" s="223">
        <v>25.679990755013261</v>
      </c>
      <c r="I5" s="223">
        <v>26.212979594530101</v>
      </c>
      <c r="J5" s="223">
        <v>27.418167056734649</v>
      </c>
      <c r="K5" s="223">
        <v>24.326403406509399</v>
      </c>
      <c r="L5" s="223">
        <v>12.317294277174399</v>
      </c>
      <c r="M5" s="223">
        <v>11.11406574225119</v>
      </c>
      <c r="N5" s="223">
        <v>12.18092062007093</v>
      </c>
      <c r="O5" s="223">
        <v>15.14165952858502</v>
      </c>
      <c r="P5" s="223">
        <v>11.343203547579391</v>
      </c>
      <c r="Q5" s="223">
        <v>11.1507072509645</v>
      </c>
      <c r="R5" s="223">
        <v>11.432914300107541</v>
      </c>
      <c r="S5" s="223">
        <v>11.69009517570152</v>
      </c>
      <c r="T5" s="223">
        <v>9.9758239887474698</v>
      </c>
      <c r="U5" s="223">
        <v>10.60619508405744</v>
      </c>
      <c r="V5" s="223">
        <v>11.9233096120052</v>
      </c>
      <c r="W5" s="223">
        <v>12.53899982946337</v>
      </c>
      <c r="X5" s="223">
        <v>13.75442616962062</v>
      </c>
      <c r="Y5" s="223">
        <v>10.82381578340247</v>
      </c>
      <c r="DA5" s="89" t="s">
        <v>3123</v>
      </c>
    </row>
    <row r="6" spans="1:105" ht="12" customHeight="1" x14ac:dyDescent="0.25">
      <c r="A6" s="55" t="s">
        <v>91</v>
      </c>
      <c r="B6" s="259">
        <v>0.6253439376071277</v>
      </c>
      <c r="C6" s="259">
        <v>0.59928794020683085</v>
      </c>
      <c r="D6" s="259">
        <v>0.63278850829292688</v>
      </c>
      <c r="E6" s="259">
        <v>0.68986355021738743</v>
      </c>
      <c r="F6" s="259">
        <v>0.68365974131255436</v>
      </c>
      <c r="G6" s="259">
        <v>0.59952763327253789</v>
      </c>
      <c r="H6" s="259">
        <v>0.6578445475272412</v>
      </c>
      <c r="I6" s="259">
        <v>0.65785102726947231</v>
      </c>
      <c r="J6" s="259">
        <v>0.69259042159128836</v>
      </c>
      <c r="K6" s="259">
        <v>0.63201167991952922</v>
      </c>
      <c r="L6" s="259">
        <v>0.25925719806236258</v>
      </c>
      <c r="M6" s="259">
        <v>0.26284179902442628</v>
      </c>
      <c r="N6" s="259">
        <v>0.26033311329952119</v>
      </c>
      <c r="O6" s="259">
        <v>0.34544175299485919</v>
      </c>
      <c r="P6" s="259">
        <v>0.22295614863166721</v>
      </c>
      <c r="Q6" s="259">
        <v>0.2335535964754947</v>
      </c>
      <c r="R6" s="259">
        <v>0.2286833407321992</v>
      </c>
      <c r="S6" s="259">
        <v>0.25972458596708509</v>
      </c>
      <c r="T6" s="259">
        <v>0.3256116168559765</v>
      </c>
      <c r="U6" s="259">
        <v>0.30556875728352351</v>
      </c>
      <c r="V6" s="259">
        <v>0.277094145646059</v>
      </c>
      <c r="W6" s="259">
        <v>0.2881662644303794</v>
      </c>
      <c r="X6" s="259">
        <v>0.31723103191697538</v>
      </c>
      <c r="Y6" s="259">
        <v>0.30053947463175368</v>
      </c>
      <c r="DA6" s="67" t="s">
        <v>3124</v>
      </c>
    </row>
    <row r="7" spans="1:105" ht="12" customHeight="1" x14ac:dyDescent="0.25">
      <c r="A7" s="173" t="s">
        <v>92</v>
      </c>
      <c r="B7" s="224">
        <v>0.1073867383509813</v>
      </c>
      <c r="C7" s="224">
        <v>0.1029122909196904</v>
      </c>
      <c r="D7" s="224">
        <v>0.1086651519027786</v>
      </c>
      <c r="E7" s="224">
        <v>0.11846632246655869</v>
      </c>
      <c r="F7" s="224">
        <v>0.1174009778400609</v>
      </c>
      <c r="G7" s="224">
        <v>0.10295345203916979</v>
      </c>
      <c r="H7" s="224">
        <v>0.1129678822365261</v>
      </c>
      <c r="I7" s="224">
        <v>0.1129689949656047</v>
      </c>
      <c r="J7" s="224">
        <v>0.11893459249387579</v>
      </c>
      <c r="K7" s="224">
        <v>0.1085317516085391</v>
      </c>
      <c r="L7" s="224">
        <v>4.4088843271386097E-2</v>
      </c>
      <c r="M7" s="224">
        <v>4.4704406295917473E-2</v>
      </c>
      <c r="N7" s="224">
        <v>4.4219614944996773E-2</v>
      </c>
      <c r="O7" s="224">
        <v>5.4043323969568763E-2</v>
      </c>
      <c r="P7" s="224">
        <v>3.1455736479773698E-2</v>
      </c>
      <c r="Q7" s="224">
        <v>3.2758202477313217E-2</v>
      </c>
      <c r="R7" s="224">
        <v>3.295686007331608E-2</v>
      </c>
      <c r="S7" s="224">
        <v>3.7641469853174722E-2</v>
      </c>
      <c r="T7" s="224">
        <v>4.5788523632210913E-2</v>
      </c>
      <c r="U7" s="224">
        <v>4.3009183842671293E-2</v>
      </c>
      <c r="V7" s="224">
        <v>3.9925098022300078E-2</v>
      </c>
      <c r="W7" s="224">
        <v>4.126414823104782E-2</v>
      </c>
      <c r="X7" s="224">
        <v>4.4301889262220062E-2</v>
      </c>
      <c r="Y7" s="224">
        <v>4.1597023331775777E-2</v>
      </c>
      <c r="DA7" s="177" t="s">
        <v>3125</v>
      </c>
    </row>
    <row r="8" spans="1:105" ht="12" customHeight="1" x14ac:dyDescent="0.25">
      <c r="A8" s="173" t="s">
        <v>93</v>
      </c>
      <c r="B8" s="224">
        <v>1.173497369352529</v>
      </c>
      <c r="C8" s="224">
        <v>1.1246016456295069</v>
      </c>
      <c r="D8" s="224">
        <v>1.1874675761305351</v>
      </c>
      <c r="E8" s="224">
        <v>1.294572494761917</v>
      </c>
      <c r="F8" s="224">
        <v>1.282930655780244</v>
      </c>
      <c r="G8" s="224">
        <v>1.125051444796243</v>
      </c>
      <c r="H8" s="224">
        <v>1.2344868152397721</v>
      </c>
      <c r="I8" s="224">
        <v>1.2344989748850561</v>
      </c>
      <c r="J8" s="224">
        <v>1.2996896410095959</v>
      </c>
      <c r="K8" s="224">
        <v>1.1860098086560329</v>
      </c>
      <c r="L8" s="224">
        <v>0.47971714531496362</v>
      </c>
      <c r="M8" s="224">
        <v>0.48644387527297112</v>
      </c>
      <c r="N8" s="224">
        <v>0.48088674933779652</v>
      </c>
      <c r="O8" s="224">
        <v>0.56521289953678455</v>
      </c>
      <c r="P8" s="224">
        <v>0.3109142038155091</v>
      </c>
      <c r="Q8" s="224">
        <v>0.32266107219475271</v>
      </c>
      <c r="R8" s="224">
        <v>0.32980552570900329</v>
      </c>
      <c r="S8" s="224">
        <v>0.37789393175177433</v>
      </c>
      <c r="T8" s="224">
        <v>0.4517027075531006</v>
      </c>
      <c r="U8" s="224">
        <v>0.42451432392156419</v>
      </c>
      <c r="V8" s="224">
        <v>0.39948921903133272</v>
      </c>
      <c r="W8" s="224">
        <v>0.41141997325428631</v>
      </c>
      <c r="X8" s="224">
        <v>0.43522893085331349</v>
      </c>
      <c r="Y8" s="224">
        <v>0.40644675599408348</v>
      </c>
      <c r="DA8" s="177" t="s">
        <v>3126</v>
      </c>
    </row>
    <row r="9" spans="1:105" ht="12" customHeight="1" x14ac:dyDescent="0.25">
      <c r="A9" s="173" t="s">
        <v>94</v>
      </c>
      <c r="B9" s="224">
        <v>0.20667703932309101</v>
      </c>
      <c r="C9" s="224">
        <v>0.19806549601796231</v>
      </c>
      <c r="D9" s="224">
        <v>0.20913748026741349</v>
      </c>
      <c r="E9" s="224">
        <v>0.22800086084055279</v>
      </c>
      <c r="F9" s="224">
        <v>0.2259504933869507</v>
      </c>
      <c r="G9" s="224">
        <v>0.19814471490885949</v>
      </c>
      <c r="H9" s="224">
        <v>0.21741853601079661</v>
      </c>
      <c r="I9" s="224">
        <v>0.21742067757459749</v>
      </c>
      <c r="J9" s="224">
        <v>0.22890209561437869</v>
      </c>
      <c r="K9" s="224">
        <v>0.20888073741180929</v>
      </c>
      <c r="L9" s="224">
        <v>8.5917788761190578E-2</v>
      </c>
      <c r="M9" s="224">
        <v>8.7102504354387031E-2</v>
      </c>
      <c r="N9" s="224">
        <v>8.6302495861191458E-2</v>
      </c>
      <c r="O9" s="224">
        <v>0.1170150192011377</v>
      </c>
      <c r="P9" s="224">
        <v>7.7371320090649384E-2</v>
      </c>
      <c r="Q9" s="224">
        <v>8.1152803932164286E-2</v>
      </c>
      <c r="R9" s="224">
        <v>7.8985016224179222E-2</v>
      </c>
      <c r="S9" s="224">
        <v>8.9592530248995106E-2</v>
      </c>
      <c r="T9" s="224">
        <v>0.1130763958276188</v>
      </c>
      <c r="U9" s="224">
        <v>0.10609492208806461</v>
      </c>
      <c r="V9" s="224">
        <v>9.5710234743116879E-2</v>
      </c>
      <c r="W9" s="224">
        <v>9.9672827247509477E-2</v>
      </c>
      <c r="X9" s="224">
        <v>0.1103322086184982</v>
      </c>
      <c r="Y9" s="224">
        <v>0.104728541831082</v>
      </c>
      <c r="DA9" s="177" t="s">
        <v>3127</v>
      </c>
    </row>
    <row r="10" spans="1:105" ht="12" customHeight="1" x14ac:dyDescent="0.25">
      <c r="A10" s="56" t="s">
        <v>95</v>
      </c>
      <c r="B10" s="260">
        <v>1.0908769767458371</v>
      </c>
      <c r="C10" s="260">
        <v>1.045423769381427</v>
      </c>
      <c r="D10" s="260">
        <v>1.1038636074213819</v>
      </c>
      <c r="E10" s="260">
        <v>1.2034277759339</v>
      </c>
      <c r="F10" s="260">
        <v>1.1926055837042779</v>
      </c>
      <c r="G10" s="260">
        <v>1.03351524796144</v>
      </c>
      <c r="H10" s="260">
        <v>1.1352448146923511</v>
      </c>
      <c r="I10" s="260">
        <v>1.1354197614931221</v>
      </c>
      <c r="J10" s="260">
        <v>1.195956749401395</v>
      </c>
      <c r="K10" s="260">
        <v>1.0780396727887831</v>
      </c>
      <c r="L10" s="260">
        <v>0.43461586762825288</v>
      </c>
      <c r="M10" s="260">
        <v>0.43705890108133549</v>
      </c>
      <c r="N10" s="260">
        <v>0.42707583504361007</v>
      </c>
      <c r="O10" s="260">
        <v>0.53886650790195745</v>
      </c>
      <c r="P10" s="260">
        <v>0.51807283554938111</v>
      </c>
      <c r="Q10" s="260">
        <v>0.51569447540414837</v>
      </c>
      <c r="R10" s="260">
        <v>0.48923096147332451</v>
      </c>
      <c r="S10" s="260">
        <v>0.49465138644882811</v>
      </c>
      <c r="T10" s="260">
        <v>0.48643791943474213</v>
      </c>
      <c r="U10" s="260">
        <v>0.41356707337041698</v>
      </c>
      <c r="V10" s="260">
        <v>0.37525229671443761</v>
      </c>
      <c r="W10" s="260">
        <v>0.38995529278987318</v>
      </c>
      <c r="X10" s="260">
        <v>0.41674422173724329</v>
      </c>
      <c r="Y10" s="260">
        <v>0.39313885053305769</v>
      </c>
      <c r="DA10" s="68" t="s">
        <v>3128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1.195565257375551E-3</v>
      </c>
      <c r="H11" s="226">
        <v>1.2572387219102949E-3</v>
      </c>
      <c r="I11" s="226">
        <v>1.786434811425942E-3</v>
      </c>
      <c r="J11" s="226">
        <v>1.6133294664671151E-3</v>
      </c>
      <c r="K11" s="226">
        <v>1.7038717671385411E-3</v>
      </c>
      <c r="L11" s="226">
        <v>1.595708625853496E-2</v>
      </c>
      <c r="M11" s="226">
        <v>4.3795613216265792E-3</v>
      </c>
      <c r="N11" s="226">
        <v>1.9377114094820638E-2</v>
      </c>
      <c r="O11" s="226">
        <v>0.14966895837517499</v>
      </c>
      <c r="P11" s="226">
        <v>0.3169310283663247</v>
      </c>
      <c r="Q11" s="226">
        <v>0.29584712197048008</v>
      </c>
      <c r="R11" s="226">
        <v>0.28946018697998249</v>
      </c>
      <c r="S11" s="226">
        <v>0.23353728032538359</v>
      </c>
      <c r="T11" s="226">
        <v>2.0610108398695221E-2</v>
      </c>
      <c r="U11" s="226">
        <v>4.1034736502633881E-2</v>
      </c>
      <c r="V11" s="226">
        <v>0.10320053537902479</v>
      </c>
      <c r="W11" s="226">
        <v>0.114831343944527</v>
      </c>
      <c r="X11" s="226">
        <v>0.14332560073089559</v>
      </c>
      <c r="Y11" s="226">
        <v>5.516899664424009E-2</v>
      </c>
      <c r="DA11" s="69" t="s">
        <v>3129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1.0908769767458371</v>
      </c>
      <c r="C15" s="226">
        <v>1.045423769381427</v>
      </c>
      <c r="D15" s="226">
        <v>1.1038636074213819</v>
      </c>
      <c r="E15" s="226">
        <v>1.2034277759339</v>
      </c>
      <c r="F15" s="226">
        <v>1.1926055837042779</v>
      </c>
      <c r="G15" s="226">
        <v>1.032319682704065</v>
      </c>
      <c r="H15" s="226">
        <v>1.133987575970441</v>
      </c>
      <c r="I15" s="226">
        <v>1.133633326681696</v>
      </c>
      <c r="J15" s="226">
        <v>1.1943434199349281</v>
      </c>
      <c r="K15" s="226">
        <v>1.0763358010216451</v>
      </c>
      <c r="L15" s="226">
        <v>0.41865878136971801</v>
      </c>
      <c r="M15" s="226">
        <v>0.4326793397597089</v>
      </c>
      <c r="N15" s="226">
        <v>0.40769872094878951</v>
      </c>
      <c r="O15" s="226">
        <v>0.38919754952678243</v>
      </c>
      <c r="P15" s="226">
        <v>0.20114180718305641</v>
      </c>
      <c r="Q15" s="226">
        <v>0.21984735343366821</v>
      </c>
      <c r="R15" s="226">
        <v>0.19977077449334199</v>
      </c>
      <c r="S15" s="226">
        <v>0.26111410612344449</v>
      </c>
      <c r="T15" s="226">
        <v>0.46582781103604692</v>
      </c>
      <c r="U15" s="226">
        <v>0.37253233686778309</v>
      </c>
      <c r="V15" s="226">
        <v>0.27205176133541281</v>
      </c>
      <c r="W15" s="226">
        <v>0.27512394884534619</v>
      </c>
      <c r="X15" s="226">
        <v>0.27341862100634767</v>
      </c>
      <c r="Y15" s="226">
        <v>0.33796985388881762</v>
      </c>
      <c r="DA15" s="69" t="s">
        <v>3133</v>
      </c>
    </row>
    <row r="16" spans="1:105" ht="12" customHeight="1" x14ac:dyDescent="0.25">
      <c r="A16" s="57" t="s">
        <v>3057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1.4122222326807889</v>
      </c>
      <c r="H16" s="261">
        <v>1.6065337822424171</v>
      </c>
      <c r="I16" s="261">
        <v>1.9038898652259371</v>
      </c>
      <c r="J16" s="261">
        <v>1.903940508925196</v>
      </c>
      <c r="K16" s="261">
        <v>1.387241453767893</v>
      </c>
      <c r="L16" s="261">
        <v>1.6304334173648629</v>
      </c>
      <c r="M16" s="261">
        <v>0.8914076091708838</v>
      </c>
      <c r="N16" s="261">
        <v>1.510671568722239</v>
      </c>
      <c r="O16" s="261">
        <v>2.8149312306698819</v>
      </c>
      <c r="P16" s="261">
        <v>3.2879695966799249</v>
      </c>
      <c r="Q16" s="261">
        <v>3.0948574817475651</v>
      </c>
      <c r="R16" s="261">
        <v>3.1400307816863311</v>
      </c>
      <c r="S16" s="261">
        <v>2.8789390450567232</v>
      </c>
      <c r="T16" s="261">
        <v>1.1245935445078059</v>
      </c>
      <c r="U16" s="261">
        <v>1.352352470076255</v>
      </c>
      <c r="V16" s="261">
        <v>1.585410482977494</v>
      </c>
      <c r="W16" s="261">
        <v>1.705633862902225</v>
      </c>
      <c r="X16" s="261">
        <v>1.9820778688092811</v>
      </c>
      <c r="Y16" s="261">
        <v>1.3700136811544741</v>
      </c>
      <c r="DA16" s="70" t="s">
        <v>3134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0.19432959283567611</v>
      </c>
      <c r="H19" s="229">
        <v>0.3886591856502693</v>
      </c>
      <c r="I19" s="229">
        <v>0.38865918564687041</v>
      </c>
      <c r="J19" s="229">
        <v>0.38865918564785368</v>
      </c>
      <c r="K19" s="229">
        <v>0.35166611027806549</v>
      </c>
      <c r="L19" s="229">
        <v>0.38865918566057323</v>
      </c>
      <c r="M19" s="229">
        <v>0.38865918568535462</v>
      </c>
      <c r="N19" s="229">
        <v>0.38865918566809149</v>
      </c>
      <c r="O19" s="229">
        <v>0.38865918561772012</v>
      </c>
      <c r="P19" s="229">
        <v>0.58297357028076746</v>
      </c>
      <c r="Q19" s="229">
        <v>0.38865918561358709</v>
      </c>
      <c r="R19" s="229">
        <v>0.58297357028363883</v>
      </c>
      <c r="S19" s="229">
        <v>0.63252525301173435</v>
      </c>
      <c r="T19" s="229">
        <v>0.1797484038283941</v>
      </c>
      <c r="U19" s="229">
        <v>0.19237265656112831</v>
      </c>
      <c r="V19" s="229">
        <v>9.3346781689644734E-2</v>
      </c>
      <c r="W19" s="229">
        <v>0.10238178684613899</v>
      </c>
      <c r="X19" s="229">
        <v>0.1509004287456264</v>
      </c>
      <c r="Y19" s="229">
        <v>0.15508224717480729</v>
      </c>
      <c r="DA19" s="73" t="s">
        <v>3137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0.1765910855921061</v>
      </c>
      <c r="H20" s="229">
        <v>0.1765730423956271</v>
      </c>
      <c r="I20" s="229">
        <v>0.1764182208022726</v>
      </c>
      <c r="J20" s="229">
        <v>0.1764688644971612</v>
      </c>
      <c r="K20" s="229">
        <v>0.31976117413463928</v>
      </c>
      <c r="L20" s="229">
        <v>0.34922812978009649</v>
      </c>
      <c r="M20" s="229">
        <v>0.35399297117611023</v>
      </c>
      <c r="N20" s="229">
        <v>0.52699057384290116</v>
      </c>
      <c r="O20" s="229">
        <v>2.1257889768268359</v>
      </c>
      <c r="P20" s="229">
        <v>2.2542580359422919</v>
      </c>
      <c r="Q20" s="229">
        <v>2.259931939288125</v>
      </c>
      <c r="R20" s="229">
        <v>2.2595463068379309</v>
      </c>
      <c r="S20" s="229">
        <v>1.921284879430047</v>
      </c>
      <c r="T20" s="229">
        <v>0.67358429981988532</v>
      </c>
      <c r="U20" s="229">
        <v>0.84887572681154611</v>
      </c>
      <c r="V20" s="229">
        <v>1.126398216516032</v>
      </c>
      <c r="W20" s="229">
        <v>1.190355822026691</v>
      </c>
      <c r="X20" s="229">
        <v>1.453139051250449</v>
      </c>
      <c r="Y20" s="229">
        <v>0.8404047451162262</v>
      </c>
      <c r="DA20" s="73" t="s">
        <v>3138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1.0413015542530071</v>
      </c>
      <c r="H21" s="229">
        <v>1.0413015541965209</v>
      </c>
      <c r="I21" s="229">
        <v>1.338812458776794</v>
      </c>
      <c r="J21" s="229">
        <v>1.3388124587801811</v>
      </c>
      <c r="K21" s="229">
        <v>0.40379015772439159</v>
      </c>
      <c r="L21" s="229">
        <v>0.89254610192419315</v>
      </c>
      <c r="M21" s="229">
        <v>0.14875545230941889</v>
      </c>
      <c r="N21" s="229">
        <v>0.59502180921124681</v>
      </c>
      <c r="O21" s="229">
        <v>0.30048306822532672</v>
      </c>
      <c r="P21" s="229">
        <v>0.45073799045686552</v>
      </c>
      <c r="Q21" s="229">
        <v>0.44626635684585197</v>
      </c>
      <c r="R21" s="229">
        <v>0.2975109045647607</v>
      </c>
      <c r="S21" s="229">
        <v>0.24983487973816279</v>
      </c>
      <c r="T21" s="229">
        <v>0.23874471662918431</v>
      </c>
      <c r="U21" s="229">
        <v>0.27534688129004431</v>
      </c>
      <c r="V21" s="229">
        <v>0.33600031158813592</v>
      </c>
      <c r="W21" s="229">
        <v>0.38182061032987419</v>
      </c>
      <c r="X21" s="229">
        <v>0.34300142366443542</v>
      </c>
      <c r="Y21" s="229">
        <v>0.33840936331806909</v>
      </c>
      <c r="DA21" s="73" t="s">
        <v>3139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0.31202401163079668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7.5294032876779313E-2</v>
      </c>
      <c r="T22" s="229">
        <v>3.2516124230342031E-2</v>
      </c>
      <c r="U22" s="229">
        <v>3.5757205413536872E-2</v>
      </c>
      <c r="V22" s="229">
        <v>2.9665173183682138E-2</v>
      </c>
      <c r="W22" s="229">
        <v>3.1075643699519831E-2</v>
      </c>
      <c r="X22" s="229">
        <v>3.5036965148770423E-2</v>
      </c>
      <c r="Y22" s="229">
        <v>3.6117325545371531E-2</v>
      </c>
      <c r="DA22" s="73" t="s">
        <v>3140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3143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0.81202394454147442</v>
      </c>
      <c r="C27" s="261">
        <f t="shared" si="0"/>
        <v>0.77818961351891325</v>
      </c>
      <c r="D27" s="261">
        <f t="shared" si="0"/>
        <v>0.82169089626220637</v>
      </c>
      <c r="E27" s="261">
        <f t="shared" si="0"/>
        <v>0.89580419278781742</v>
      </c>
      <c r="F27" s="261">
        <f t="shared" si="0"/>
        <v>0.8877483996872072</v>
      </c>
      <c r="G27" s="261">
        <f t="shared" si="0"/>
        <v>1.5827502328897183</v>
      </c>
      <c r="H27" s="261">
        <f t="shared" si="0"/>
        <v>1.7684000697275941</v>
      </c>
      <c r="I27" s="261">
        <f t="shared" si="0"/>
        <v>1.9386862301134216</v>
      </c>
      <c r="J27" s="261">
        <f t="shared" si="0"/>
        <v>1.9838242730534392</v>
      </c>
      <c r="K27" s="261">
        <f t="shared" si="0"/>
        <v>1.5645201319269444</v>
      </c>
      <c r="L27" s="261">
        <f t="shared" si="0"/>
        <v>1.2527054658324537</v>
      </c>
      <c r="M27" s="261">
        <f t="shared" si="0"/>
        <v>0.83408845853636993</v>
      </c>
      <c r="N27" s="261">
        <f t="shared" si="0"/>
        <v>1.181317880668469</v>
      </c>
      <c r="O27" s="261">
        <f t="shared" si="0"/>
        <v>2.0037414759070078</v>
      </c>
      <c r="P27" s="261">
        <f t="shared" si="0"/>
        <v>2.0803821331422525</v>
      </c>
      <c r="Q27" s="261">
        <f t="shared" si="0"/>
        <v>1.9742849185864901</v>
      </c>
      <c r="R27" s="261">
        <f t="shared" si="0"/>
        <v>2.013538781199355</v>
      </c>
      <c r="S27" s="261">
        <f t="shared" si="0"/>
        <v>1.8642774146559085</v>
      </c>
      <c r="T27" s="261">
        <f t="shared" si="0"/>
        <v>1.0886478259588459</v>
      </c>
      <c r="U27" s="261">
        <f t="shared" si="0"/>
        <v>1.5033192195835121</v>
      </c>
      <c r="V27" s="261">
        <f t="shared" si="0"/>
        <v>2.1450129693593967</v>
      </c>
      <c r="W27" s="261">
        <f t="shared" si="0"/>
        <v>2.3150164789886314</v>
      </c>
      <c r="X27" s="261">
        <f t="shared" si="0"/>
        <v>2.6655106196367861</v>
      </c>
      <c r="Y27" s="261">
        <f t="shared" si="0"/>
        <v>1.7431438203421847</v>
      </c>
      <c r="DA27" s="70"/>
    </row>
    <row r="28" spans="1:105" ht="12" customHeight="1" x14ac:dyDescent="0.25">
      <c r="A28" s="60" t="s">
        <v>3070</v>
      </c>
      <c r="B28" s="262">
        <v>0</v>
      </c>
      <c r="C28" s="262">
        <v>0</v>
      </c>
      <c r="D28" s="262">
        <v>0</v>
      </c>
      <c r="E28" s="262">
        <v>0</v>
      </c>
      <c r="F28" s="262">
        <v>0</v>
      </c>
      <c r="G28" s="262">
        <v>0.80424937223624537</v>
      </c>
      <c r="H28" s="262">
        <v>0.91417331185379536</v>
      </c>
      <c r="I28" s="262">
        <v>1.0844510581405491</v>
      </c>
      <c r="J28" s="262">
        <v>1.084479173068591</v>
      </c>
      <c r="K28" s="262">
        <v>0.7438379657443992</v>
      </c>
      <c r="L28" s="262">
        <v>0.92484120280168602</v>
      </c>
      <c r="M28" s="262">
        <v>0.50156950608147477</v>
      </c>
      <c r="N28" s="262">
        <v>0.85315493638166606</v>
      </c>
      <c r="O28" s="262">
        <v>1.6625473012781751</v>
      </c>
      <c r="P28" s="262">
        <v>1.9298515438861641</v>
      </c>
      <c r="Q28" s="262">
        <v>1.820519363155032</v>
      </c>
      <c r="R28" s="262">
        <v>1.845040088002361</v>
      </c>
      <c r="S28" s="262">
        <v>1.6686124311678441</v>
      </c>
      <c r="T28" s="262">
        <v>0.87186739542391778</v>
      </c>
      <c r="U28" s="262">
        <v>1.299086088389648</v>
      </c>
      <c r="V28" s="262">
        <v>1.9410175015785831</v>
      </c>
      <c r="W28" s="262">
        <v>2.1080837501281988</v>
      </c>
      <c r="X28" s="262">
        <v>2.460578659119395</v>
      </c>
      <c r="Y28" s="262">
        <v>1.556600901602226</v>
      </c>
      <c r="DA28" s="72" t="s">
        <v>3145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0.10993395637025399</v>
      </c>
      <c r="H30" s="230">
        <v>0.21986791272858119</v>
      </c>
      <c r="I30" s="230">
        <v>0.2198679127266584</v>
      </c>
      <c r="J30" s="230">
        <v>0.21986791272721479</v>
      </c>
      <c r="K30" s="230">
        <v>0.24351606219771671</v>
      </c>
      <c r="L30" s="230">
        <v>0.2198679127344102</v>
      </c>
      <c r="M30" s="230">
        <v>0.21986791274842921</v>
      </c>
      <c r="N30" s="230">
        <v>0.21986791273866341</v>
      </c>
      <c r="O30" s="230">
        <v>0.21986791271016781</v>
      </c>
      <c r="P30" s="230">
        <v>0.32979326568367778</v>
      </c>
      <c r="Q30" s="230">
        <v>0.2198679127078299</v>
      </c>
      <c r="R30" s="230">
        <v>0.32979326568530248</v>
      </c>
      <c r="S30" s="230">
        <v>0.36579230008888602</v>
      </c>
      <c r="T30" s="230">
        <v>0.1053344853367699</v>
      </c>
      <c r="U30" s="230">
        <v>0.1125233871770384</v>
      </c>
      <c r="V30" s="230">
        <v>7.9413211260009692E-2</v>
      </c>
      <c r="W30" s="230">
        <v>8.7747504112625579E-2</v>
      </c>
      <c r="X30" s="230">
        <v>0.10310351134538361</v>
      </c>
      <c r="Y30" s="230">
        <v>0.105843631450787</v>
      </c>
      <c r="DA30" s="71" t="s">
        <v>3147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9.8034814292315142E-2</v>
      </c>
      <c r="H31" s="230">
        <v>9.8024797583883175E-2</v>
      </c>
      <c r="I31" s="230">
        <v>9.7938848136876533E-2</v>
      </c>
      <c r="J31" s="230">
        <v>9.7966963062422363E-2</v>
      </c>
      <c r="K31" s="230">
        <v>0.21729086131463901</v>
      </c>
      <c r="L31" s="230">
        <v>0.19387453638358931</v>
      </c>
      <c r="M31" s="230">
        <v>0.19651974545416201</v>
      </c>
      <c r="N31" s="230">
        <v>0.2925596321426025</v>
      </c>
      <c r="O31" s="230">
        <v>1.2706137425000601</v>
      </c>
      <c r="P31" s="230">
        <v>1.3419521426608629</v>
      </c>
      <c r="Q31" s="230">
        <v>1.3451059068577389</v>
      </c>
      <c r="R31" s="230">
        <v>1.344883126590257</v>
      </c>
      <c r="S31" s="230">
        <v>1.156571769926763</v>
      </c>
      <c r="T31" s="230">
        <v>0.62808565908733649</v>
      </c>
      <c r="U31" s="230">
        <v>1.0269261443991979</v>
      </c>
      <c r="V31" s="230">
        <v>1.658806120041846</v>
      </c>
      <c r="W31" s="230">
        <v>1.789982365967379</v>
      </c>
      <c r="X31" s="230">
        <v>2.1546598977489761</v>
      </c>
      <c r="Y31" s="230">
        <v>1.250612458959411</v>
      </c>
      <c r="DA31" s="71" t="s">
        <v>3148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0.59628060157367624</v>
      </c>
      <c r="H32" s="230">
        <v>0.59628060154133089</v>
      </c>
      <c r="I32" s="230">
        <v>0.76664429727701411</v>
      </c>
      <c r="J32" s="230">
        <v>0.766644297278954</v>
      </c>
      <c r="K32" s="230">
        <v>0.28303104223204351</v>
      </c>
      <c r="L32" s="230">
        <v>0.51109875368368662</v>
      </c>
      <c r="M32" s="230">
        <v>8.518184787888354E-2</v>
      </c>
      <c r="N32" s="230">
        <v>0.34072739150040021</v>
      </c>
      <c r="O32" s="230">
        <v>0.17206564606794769</v>
      </c>
      <c r="P32" s="230">
        <v>0.25810613554162343</v>
      </c>
      <c r="Q32" s="230">
        <v>0.25554554358946341</v>
      </c>
      <c r="R32" s="230">
        <v>0.17036369572680099</v>
      </c>
      <c r="S32" s="230">
        <v>0.1462483611521945</v>
      </c>
      <c r="T32" s="230">
        <v>0.13844725099981139</v>
      </c>
      <c r="U32" s="230">
        <v>0.1596365568134108</v>
      </c>
      <c r="V32" s="230">
        <v>0.20279817027672761</v>
      </c>
      <c r="W32" s="230">
        <v>0.23035388004819379</v>
      </c>
      <c r="X32" s="230">
        <v>0.2028152500250357</v>
      </c>
      <c r="Y32" s="230">
        <v>0.20014481119202751</v>
      </c>
      <c r="DA32" s="71" t="s">
        <v>3149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3150</v>
      </c>
    </row>
    <row r="34" spans="1:105" ht="12" customHeight="1" x14ac:dyDescent="0.25">
      <c r="A34" s="60" t="s">
        <v>3077</v>
      </c>
      <c r="B34" s="262">
        <v>0.81202394454147442</v>
      </c>
      <c r="C34" s="262">
        <v>0.77818961351891325</v>
      </c>
      <c r="D34" s="262">
        <v>0.82169089626220637</v>
      </c>
      <c r="E34" s="262">
        <v>0.89580419278781742</v>
      </c>
      <c r="F34" s="262">
        <v>0.8877483996872072</v>
      </c>
      <c r="G34" s="262">
        <v>0.7785008606534729</v>
      </c>
      <c r="H34" s="262">
        <v>0.85422675787379876</v>
      </c>
      <c r="I34" s="262">
        <v>0.85423517197287246</v>
      </c>
      <c r="J34" s="262">
        <v>0.89934509998484824</v>
      </c>
      <c r="K34" s="262">
        <v>0.8206821661825453</v>
      </c>
      <c r="L34" s="262">
        <v>0.32786426303076771</v>
      </c>
      <c r="M34" s="262">
        <v>0.3325189524548951</v>
      </c>
      <c r="N34" s="262">
        <v>0.32816294428680293</v>
      </c>
      <c r="O34" s="262">
        <v>0.34119417462883261</v>
      </c>
      <c r="P34" s="262">
        <v>0.15053058925608839</v>
      </c>
      <c r="Q34" s="262">
        <v>0.15376555543145809</v>
      </c>
      <c r="R34" s="262">
        <v>0.16849869319699401</v>
      </c>
      <c r="S34" s="262">
        <v>0.1956649834880643</v>
      </c>
      <c r="T34" s="262">
        <v>0.21678043053492821</v>
      </c>
      <c r="U34" s="262">
        <v>0.2042331311938641</v>
      </c>
      <c r="V34" s="262">
        <v>0.20399546778081359</v>
      </c>
      <c r="W34" s="262">
        <v>0.20693272886043251</v>
      </c>
      <c r="X34" s="262">
        <v>0.20493196051739129</v>
      </c>
      <c r="Y34" s="262">
        <v>0.18654291873995871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0.10123050963487409</v>
      </c>
      <c r="C35" s="261">
        <f t="shared" si="1"/>
        <v>9.701257173342108E-2</v>
      </c>
      <c r="D35" s="261">
        <f t="shared" si="1"/>
        <v>0.102435634749575</v>
      </c>
      <c r="E35" s="261">
        <f t="shared" si="1"/>
        <v>0.1116749272956151</v>
      </c>
      <c r="F35" s="261">
        <f t="shared" si="1"/>
        <v>0.11067065636669771</v>
      </c>
      <c r="G35" s="261">
        <f t="shared" si="1"/>
        <v>0.38326079069382402</v>
      </c>
      <c r="H35" s="261">
        <f t="shared" si="1"/>
        <v>0.43195459377270584</v>
      </c>
      <c r="I35" s="261">
        <f t="shared" si="1"/>
        <v>0.49238114693756846</v>
      </c>
      <c r="J35" s="261">
        <f t="shared" si="1"/>
        <v>0.49801488920356285</v>
      </c>
      <c r="K35" s="261">
        <f t="shared" si="1"/>
        <v>0.3754841257023066</v>
      </c>
      <c r="L35" s="261">
        <f t="shared" si="1"/>
        <v>0.37067157502344644</v>
      </c>
      <c r="M35" s="261">
        <f t="shared" si="1"/>
        <v>0.22106175976477335</v>
      </c>
      <c r="N35" s="261">
        <f t="shared" si="1"/>
        <v>0.3458359513250297</v>
      </c>
      <c r="O35" s="261">
        <f t="shared" si="1"/>
        <v>0.59889369225737998</v>
      </c>
      <c r="P35" s="261">
        <f t="shared" si="1"/>
        <v>0.67062817813853537</v>
      </c>
      <c r="Q35" s="261">
        <f t="shared" si="1"/>
        <v>0.63200426127110088</v>
      </c>
      <c r="R35" s="261">
        <f t="shared" si="1"/>
        <v>0.6427903707566649</v>
      </c>
      <c r="S35" s="261">
        <f t="shared" si="1"/>
        <v>0.59491212353296774</v>
      </c>
      <c r="T35" s="261">
        <f t="shared" si="1"/>
        <v>0.22624579273227241</v>
      </c>
      <c r="U35" s="261">
        <f t="shared" si="1"/>
        <v>0.24112276857601339</v>
      </c>
      <c r="V35" s="261">
        <f t="shared" si="1"/>
        <v>0.23878162396265684</v>
      </c>
      <c r="W35" s="261">
        <f t="shared" si="1"/>
        <v>0.25358635393403695</v>
      </c>
      <c r="X35" s="261">
        <f t="shared" si="1"/>
        <v>0.28890071137006923</v>
      </c>
      <c r="Y35" s="261">
        <f t="shared" si="1"/>
        <v>0.21864725180533656</v>
      </c>
      <c r="DA35" s="70"/>
    </row>
    <row r="36" spans="1:105" ht="12" customHeight="1" x14ac:dyDescent="0.25">
      <c r="A36" s="60" t="s">
        <v>3080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0.13882876068363759</v>
      </c>
      <c r="H36" s="262">
        <v>0.1578037264509527</v>
      </c>
      <c r="I36" s="262">
        <v>0.1871969088456901</v>
      </c>
      <c r="J36" s="262">
        <v>0.18720176201779251</v>
      </c>
      <c r="K36" s="262">
        <v>0.12840060122968791</v>
      </c>
      <c r="L36" s="262">
        <v>0.15964520762648149</v>
      </c>
      <c r="M36" s="262">
        <v>8.6580450454540284E-2</v>
      </c>
      <c r="N36" s="262">
        <v>0.14727079258969239</v>
      </c>
      <c r="O36" s="262">
        <v>0.26716674418042502</v>
      </c>
      <c r="P36" s="262">
        <v>0.31330447265974282</v>
      </c>
      <c r="Q36" s="262">
        <v>0.29443080403330851</v>
      </c>
      <c r="R36" s="262">
        <v>0.29866545313991533</v>
      </c>
      <c r="S36" s="262">
        <v>0.27344072551471571</v>
      </c>
      <c r="T36" s="262">
        <v>9.590412119505351E-2</v>
      </c>
      <c r="U36" s="262">
        <v>0.10384349495224721</v>
      </c>
      <c r="V36" s="262">
        <v>0.10272205007179019</v>
      </c>
      <c r="W36" s="262">
        <v>0.1097119340634851</v>
      </c>
      <c r="X36" s="262">
        <v>0.12673021131467729</v>
      </c>
      <c r="Y36" s="262">
        <v>9.419471495941352E-2</v>
      </c>
      <c r="DA36" s="72" t="s">
        <v>3152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1.897669484962718E-2</v>
      </c>
      <c r="H38" s="230">
        <v>3.7953389697195569E-2</v>
      </c>
      <c r="I38" s="230">
        <v>3.7953389696863682E-2</v>
      </c>
      <c r="J38" s="230">
        <v>3.7953389696959688E-2</v>
      </c>
      <c r="K38" s="230">
        <v>4.2035510736510621E-2</v>
      </c>
      <c r="L38" s="230">
        <v>3.7953389698201778E-2</v>
      </c>
      <c r="M38" s="230">
        <v>3.7953389700621711E-2</v>
      </c>
      <c r="N38" s="230">
        <v>3.7953389698935948E-2</v>
      </c>
      <c r="O38" s="230">
        <v>3.795338969401707E-2</v>
      </c>
      <c r="P38" s="230">
        <v>5.6928599433492037E-2</v>
      </c>
      <c r="Q38" s="230">
        <v>3.7953389693613483E-2</v>
      </c>
      <c r="R38" s="230">
        <v>5.6928599433772459E-2</v>
      </c>
      <c r="S38" s="230">
        <v>6.3142718467724387E-2</v>
      </c>
      <c r="T38" s="230">
        <v>1.7424984645488341E-2</v>
      </c>
      <c r="U38" s="230">
        <v>1.8641223131915061E-2</v>
      </c>
      <c r="V38" s="230">
        <v>7.9368960657944763E-3</v>
      </c>
      <c r="W38" s="230">
        <v>8.6735516833035629E-3</v>
      </c>
      <c r="X38" s="230">
        <v>1.395094239976151E-2</v>
      </c>
      <c r="Y38" s="230">
        <v>1.436933315427621E-2</v>
      </c>
      <c r="DA38" s="71" t="s">
        <v>3154</v>
      </c>
    </row>
    <row r="39" spans="1:105" ht="12" customHeight="1" x14ac:dyDescent="0.25">
      <c r="A39" s="59" t="s">
        <v>159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1.6922676276649631E-2</v>
      </c>
      <c r="H39" s="230">
        <v>1.692094720197982E-2</v>
      </c>
      <c r="I39" s="230">
        <v>1.6906110690294171E-2</v>
      </c>
      <c r="J39" s="230">
        <v>1.691096386196576E-2</v>
      </c>
      <c r="K39" s="230">
        <v>3.7508541536455532E-2</v>
      </c>
      <c r="L39" s="230">
        <v>3.3466437828119568E-2</v>
      </c>
      <c r="M39" s="230">
        <v>3.3923051298635112E-2</v>
      </c>
      <c r="N39" s="230">
        <v>5.0501365072234947E-2</v>
      </c>
      <c r="O39" s="230">
        <v>0.19951154653420269</v>
      </c>
      <c r="P39" s="230">
        <v>0.21182183792442291</v>
      </c>
      <c r="Q39" s="230">
        <v>0.21236538598199009</v>
      </c>
      <c r="R39" s="230">
        <v>0.2123288348009213</v>
      </c>
      <c r="S39" s="230">
        <v>0.18505275422905301</v>
      </c>
      <c r="T39" s="230">
        <v>5.4931308139768237E-2</v>
      </c>
      <c r="U39" s="230">
        <v>5.8051820349358789E-2</v>
      </c>
      <c r="V39" s="230">
        <v>6.2015569983069153E-2</v>
      </c>
      <c r="W39" s="230">
        <v>6.3797932914790273E-2</v>
      </c>
      <c r="X39" s="230">
        <v>7.9144213051544607E-2</v>
      </c>
      <c r="Y39" s="230">
        <v>4.6628808232963018E-2</v>
      </c>
      <c r="DA39" s="71" t="s">
        <v>3155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0.10292938955736081</v>
      </c>
      <c r="H40" s="230">
        <v>0.1029293895517773</v>
      </c>
      <c r="I40" s="230">
        <v>0.1323374084585322</v>
      </c>
      <c r="J40" s="230">
        <v>0.13233740845886699</v>
      </c>
      <c r="K40" s="230">
        <v>4.8856548956721792E-2</v>
      </c>
      <c r="L40" s="230">
        <v>8.8225380100160192E-2</v>
      </c>
      <c r="M40" s="230">
        <v>1.4704009455283469E-2</v>
      </c>
      <c r="N40" s="230">
        <v>5.8816037818521461E-2</v>
      </c>
      <c r="O40" s="230">
        <v>2.9701807952205259E-2</v>
      </c>
      <c r="P40" s="230">
        <v>4.4554035301827853E-2</v>
      </c>
      <c r="Q40" s="230">
        <v>4.4112028357704947E-2</v>
      </c>
      <c r="R40" s="230">
        <v>2.940801890522159E-2</v>
      </c>
      <c r="S40" s="230">
        <v>2.5245252817938331E-2</v>
      </c>
      <c r="T40" s="230">
        <v>2.3547828409796918E-2</v>
      </c>
      <c r="U40" s="230">
        <v>2.7150451470973339E-2</v>
      </c>
      <c r="V40" s="230">
        <v>3.2769584022926533E-2</v>
      </c>
      <c r="W40" s="230">
        <v>3.724044946539129E-2</v>
      </c>
      <c r="X40" s="230">
        <v>3.3635055863371233E-2</v>
      </c>
      <c r="Y40" s="230">
        <v>3.3196573572174287E-2</v>
      </c>
      <c r="DA40" s="71" t="s">
        <v>3156</v>
      </c>
    </row>
    <row r="41" spans="1:105" ht="12" customHeight="1" x14ac:dyDescent="0.25">
      <c r="A41" s="59" t="s">
        <v>35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3157</v>
      </c>
    </row>
    <row r="42" spans="1:105" ht="12" customHeight="1" x14ac:dyDescent="0.25">
      <c r="A42" s="60" t="s">
        <v>3087</v>
      </c>
      <c r="B42" s="262">
        <v>0</v>
      </c>
      <c r="C42" s="262">
        <v>0</v>
      </c>
      <c r="D42" s="262">
        <v>0</v>
      </c>
      <c r="E42" s="262">
        <v>0</v>
      </c>
      <c r="F42" s="262">
        <v>0</v>
      </c>
      <c r="G42" s="262">
        <v>0.14738065682729379</v>
      </c>
      <c r="H42" s="262">
        <v>0.1676591676316164</v>
      </c>
      <c r="I42" s="262">
        <v>0.19869148946279969</v>
      </c>
      <c r="J42" s="262">
        <v>0.19869677468030181</v>
      </c>
      <c r="K42" s="262">
        <v>0.14477364249269359</v>
      </c>
      <c r="L42" s="262">
        <v>0.170153352923964</v>
      </c>
      <c r="M42" s="262">
        <v>9.3028020590685642E-2</v>
      </c>
      <c r="N42" s="262">
        <v>0.1576549093310636</v>
      </c>
      <c r="O42" s="262">
        <v>0.28919216765046118</v>
      </c>
      <c r="P42" s="262">
        <v>0.33855789399199421</v>
      </c>
      <c r="Q42" s="262">
        <v>0.31840436050702359</v>
      </c>
      <c r="R42" s="262">
        <v>0.32311912252929847</v>
      </c>
      <c r="S42" s="262">
        <v>0.29707893258746909</v>
      </c>
      <c r="T42" s="262">
        <v>0.1033168607426188</v>
      </c>
      <c r="U42" s="262">
        <v>0.11181866486455611</v>
      </c>
      <c r="V42" s="262">
        <v>0.1106285933077546</v>
      </c>
      <c r="W42" s="262">
        <v>0.11807726728226769</v>
      </c>
      <c r="X42" s="262">
        <v>0.13662277213049229</v>
      </c>
      <c r="Y42" s="262">
        <v>0.1011972685009901</v>
      </c>
      <c r="DA42" s="72" t="s">
        <v>3158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2.0280393815026599E-2</v>
      </c>
      <c r="H45" s="229">
        <v>4.0560787627852937E-2</v>
      </c>
      <c r="I45" s="229">
        <v>4.0560787627498263E-2</v>
      </c>
      <c r="J45" s="229">
        <v>4.0560787627600882E-2</v>
      </c>
      <c r="K45" s="229">
        <v>3.6700160298634779E-2</v>
      </c>
      <c r="L45" s="229">
        <v>4.0560787628928278E-2</v>
      </c>
      <c r="M45" s="229">
        <v>4.0560787631514481E-2</v>
      </c>
      <c r="N45" s="229">
        <v>4.0560787629712908E-2</v>
      </c>
      <c r="O45" s="229">
        <v>4.0560787624456113E-2</v>
      </c>
      <c r="P45" s="229">
        <v>6.0839594302260713E-2</v>
      </c>
      <c r="Q45" s="229">
        <v>4.056078762402477E-2</v>
      </c>
      <c r="R45" s="229">
        <v>6.0839594302560397E-2</v>
      </c>
      <c r="S45" s="229">
        <v>6.6010848074356185E-2</v>
      </c>
      <c r="T45" s="229">
        <v>1.861265003971176E-2</v>
      </c>
      <c r="U45" s="229">
        <v>1.9912573023131042E-2</v>
      </c>
      <c r="V45" s="229">
        <v>8.4781916512364306E-3</v>
      </c>
      <c r="W45" s="229">
        <v>9.2653696176614678E-3</v>
      </c>
      <c r="X45" s="229">
        <v>1.4903693018449011E-2</v>
      </c>
      <c r="Y45" s="229">
        <v>1.5348660204768419E-2</v>
      </c>
      <c r="DA45" s="73" t="s">
        <v>3161</v>
      </c>
    </row>
    <row r="46" spans="1:105" ht="12" customHeight="1" x14ac:dyDescent="0.25">
      <c r="A46" s="64" t="s">
        <v>159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1.8429188821793799E-2</v>
      </c>
      <c r="H46" s="229">
        <v>1.8427305819184989E-2</v>
      </c>
      <c r="I46" s="229">
        <v>1.841114851221758E-2</v>
      </c>
      <c r="J46" s="229">
        <v>1.8416433729263531E-2</v>
      </c>
      <c r="K46" s="229">
        <v>3.3370535303335697E-2</v>
      </c>
      <c r="L46" s="229">
        <v>3.6445730677851423E-2</v>
      </c>
      <c r="M46" s="229">
        <v>3.6942993387906131E-2</v>
      </c>
      <c r="N46" s="229">
        <v>5.4997163419048777E-2</v>
      </c>
      <c r="O46" s="229">
        <v>0.21727272348052409</v>
      </c>
      <c r="P46" s="229">
        <v>0.230678917676575</v>
      </c>
      <c r="Q46" s="229">
        <v>0.2312708541778036</v>
      </c>
      <c r="R46" s="229">
        <v>0.23123104908985151</v>
      </c>
      <c r="S46" s="229">
        <v>0.19713736767135009</v>
      </c>
      <c r="T46" s="229">
        <v>5.9791178308292087E-2</v>
      </c>
      <c r="U46" s="229">
        <v>6.3190265808790502E-2</v>
      </c>
      <c r="V46" s="229">
        <v>6.7504797552448509E-2</v>
      </c>
      <c r="W46" s="229">
        <v>6.9447041478305049E-2</v>
      </c>
      <c r="X46" s="229">
        <v>8.6157061656808545E-2</v>
      </c>
      <c r="Y46" s="229">
        <v>5.0753913627058403E-2</v>
      </c>
      <c r="DA46" s="73" t="s">
        <v>3162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0.1086710741904735</v>
      </c>
      <c r="H47" s="229">
        <v>0.1086710741845785</v>
      </c>
      <c r="I47" s="229">
        <v>0.13971955332308389</v>
      </c>
      <c r="J47" s="229">
        <v>0.13971955332343741</v>
      </c>
      <c r="K47" s="229">
        <v>4.2139868137360578E-2</v>
      </c>
      <c r="L47" s="229">
        <v>9.3146834617184315E-2</v>
      </c>
      <c r="M47" s="229">
        <v>1.5524239571265031E-2</v>
      </c>
      <c r="N47" s="229">
        <v>6.2096958282301953E-2</v>
      </c>
      <c r="O47" s="229">
        <v>3.1358656545480992E-2</v>
      </c>
      <c r="P47" s="229">
        <v>4.7039382013158548E-2</v>
      </c>
      <c r="Q47" s="229">
        <v>4.6572718705195228E-2</v>
      </c>
      <c r="R47" s="229">
        <v>3.1048479136886499E-2</v>
      </c>
      <c r="S47" s="229">
        <v>2.607297054393647E-2</v>
      </c>
      <c r="T47" s="229">
        <v>2.4848800136041491E-2</v>
      </c>
      <c r="U47" s="229">
        <v>2.865159377405932E-2</v>
      </c>
      <c r="V47" s="229">
        <v>3.4581371845494438E-2</v>
      </c>
      <c r="W47" s="229">
        <v>3.9300623927727429E-2</v>
      </c>
      <c r="X47" s="229">
        <v>3.5497785196661573E-2</v>
      </c>
      <c r="Y47" s="229">
        <v>3.5030462410587868E-2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3.2563078753362527E-2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7.8577462978263891E-3</v>
      </c>
      <c r="T48" s="229">
        <v>6.423225857343067E-5</v>
      </c>
      <c r="U48" s="229">
        <v>6.4232258575270941E-5</v>
      </c>
      <c r="V48" s="229">
        <v>6.4232258575201782E-5</v>
      </c>
      <c r="W48" s="229">
        <v>6.4232258573776585E-5</v>
      </c>
      <c r="X48" s="229">
        <v>6.4232258573154361E-5</v>
      </c>
      <c r="Y48" s="229">
        <v>6.4232258575438274E-5</v>
      </c>
      <c r="DA48" s="73" t="s">
        <v>3164</v>
      </c>
    </row>
    <row r="49" spans="1:105" ht="12" customHeight="1" x14ac:dyDescent="0.25">
      <c r="A49" s="64" t="s">
        <v>35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3167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3168</v>
      </c>
    </row>
    <row r="53" spans="1:105" ht="12" customHeight="1" x14ac:dyDescent="0.25">
      <c r="A53" s="60" t="s">
        <v>3099</v>
      </c>
      <c r="B53" s="262">
        <v>0.10123050963487409</v>
      </c>
      <c r="C53" s="262">
        <v>9.701257173342108E-2</v>
      </c>
      <c r="D53" s="262">
        <v>0.102435634749575</v>
      </c>
      <c r="E53" s="262">
        <v>0.1116749272956151</v>
      </c>
      <c r="F53" s="262">
        <v>0.11067065636669771</v>
      </c>
      <c r="G53" s="262">
        <v>9.705137318289267E-2</v>
      </c>
      <c r="H53" s="262">
        <v>0.10649169969013671</v>
      </c>
      <c r="I53" s="262">
        <v>0.1064927486290787</v>
      </c>
      <c r="J53" s="262">
        <v>0.1121163525054685</v>
      </c>
      <c r="K53" s="262">
        <v>0.1023098819799251</v>
      </c>
      <c r="L53" s="262">
        <v>4.0873014473000978E-2</v>
      </c>
      <c r="M53" s="262">
        <v>4.145328871954742E-2</v>
      </c>
      <c r="N53" s="262">
        <v>4.0910249404273721E-2</v>
      </c>
      <c r="O53" s="262">
        <v>4.2534780426493758E-2</v>
      </c>
      <c r="P53" s="262">
        <v>1.876581148679839E-2</v>
      </c>
      <c r="Q53" s="262">
        <v>1.9169096730768841E-2</v>
      </c>
      <c r="R53" s="262">
        <v>2.100579508745113E-2</v>
      </c>
      <c r="S53" s="262">
        <v>2.4392465430783019E-2</v>
      </c>
      <c r="T53" s="262">
        <v>2.7024810794600122E-2</v>
      </c>
      <c r="U53" s="262">
        <v>2.5460608759210069E-2</v>
      </c>
      <c r="V53" s="262">
        <v>2.5430980583112061E-2</v>
      </c>
      <c r="W53" s="262">
        <v>2.579715258828414E-2</v>
      </c>
      <c r="X53" s="262">
        <v>2.554772792489968E-2</v>
      </c>
      <c r="Y53" s="262">
        <v>2.3255268344932949E-2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1.3096593671323229</v>
      </c>
      <c r="C54" s="261">
        <f t="shared" si="2"/>
        <v>1.2550902268351429</v>
      </c>
      <c r="D54" s="261">
        <f t="shared" si="2"/>
        <v>1.325250550074375</v>
      </c>
      <c r="E54" s="261">
        <f t="shared" si="2"/>
        <v>1.444782952630103</v>
      </c>
      <c r="F54" s="261">
        <f t="shared" si="2"/>
        <v>1.4317903001783929</v>
      </c>
      <c r="G54" s="261">
        <f t="shared" si="2"/>
        <v>1.2771589559185781</v>
      </c>
      <c r="H54" s="261">
        <f t="shared" si="2"/>
        <v>1.4022596418961537</v>
      </c>
      <c r="I54" s="261">
        <f t="shared" si="2"/>
        <v>1.4068142832198851</v>
      </c>
      <c r="J54" s="261">
        <f t="shared" si="2"/>
        <v>1.4795698567370292</v>
      </c>
      <c r="K54" s="261">
        <f t="shared" si="2"/>
        <v>1.3448088820307602</v>
      </c>
      <c r="L54" s="261">
        <f t="shared" si="2"/>
        <v>0.55368959476699053</v>
      </c>
      <c r="M54" s="261">
        <f t="shared" si="2"/>
        <v>0.54991080742215548</v>
      </c>
      <c r="N54" s="261">
        <f t="shared" si="2"/>
        <v>0.55234237587376023</v>
      </c>
      <c r="O54" s="261">
        <f t="shared" si="2"/>
        <v>0.59260789791627511</v>
      </c>
      <c r="P54" s="261">
        <f t="shared" si="2"/>
        <v>0.29232315626071986</v>
      </c>
      <c r="Q54" s="261">
        <f t="shared" si="2"/>
        <v>0.29459147914019224</v>
      </c>
      <c r="R54" s="261">
        <f t="shared" si="2"/>
        <v>0.3190435043299687</v>
      </c>
      <c r="S54" s="261">
        <f t="shared" si="2"/>
        <v>0.35904765134802136</v>
      </c>
      <c r="T54" s="261">
        <f t="shared" si="2"/>
        <v>0.36474945246885521</v>
      </c>
      <c r="U54" s="261">
        <f t="shared" si="2"/>
        <v>0.34575684802557627</v>
      </c>
      <c r="V54" s="261">
        <f t="shared" si="2"/>
        <v>0.34519938909424785</v>
      </c>
      <c r="W54" s="261">
        <f t="shared" si="2"/>
        <v>0.35102669310559148</v>
      </c>
      <c r="X54" s="261">
        <f t="shared" si="2"/>
        <v>0.35051361716559543</v>
      </c>
      <c r="Y54" s="261">
        <f t="shared" si="2"/>
        <v>0.31567121495553968</v>
      </c>
      <c r="DA54" s="70"/>
    </row>
    <row r="55" spans="1:105" ht="12" customHeight="1" x14ac:dyDescent="0.25">
      <c r="A55" s="60" t="s">
        <v>3102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3170</v>
      </c>
    </row>
    <row r="56" spans="1:105" ht="12" customHeight="1" x14ac:dyDescent="0.25">
      <c r="A56" s="60" t="s">
        <v>3104</v>
      </c>
      <c r="B56" s="262">
        <v>0</v>
      </c>
      <c r="C56" s="262">
        <v>0</v>
      </c>
      <c r="D56" s="262">
        <v>0</v>
      </c>
      <c r="E56" s="262">
        <v>0</v>
      </c>
      <c r="F56" s="262">
        <v>0</v>
      </c>
      <c r="G56" s="262">
        <v>2.1566739298516189E-2</v>
      </c>
      <c r="H56" s="262">
        <v>2.453416640390264E-2</v>
      </c>
      <c r="I56" s="262">
        <v>2.9075237187330159E-2</v>
      </c>
      <c r="J56" s="262">
        <v>2.9076010592134119E-2</v>
      </c>
      <c r="K56" s="262">
        <v>2.1185245554953189E-2</v>
      </c>
      <c r="L56" s="262">
        <v>2.4899149469660629E-2</v>
      </c>
      <c r="M56" s="262">
        <v>1.3613123395747811E-2</v>
      </c>
      <c r="N56" s="262">
        <v>2.3070207460526002E-2</v>
      </c>
      <c r="O56" s="262">
        <v>4.2318525518575699E-2</v>
      </c>
      <c r="P56" s="262">
        <v>4.954238903777107E-2</v>
      </c>
      <c r="Q56" s="262">
        <v>4.6593250311081753E-2</v>
      </c>
      <c r="R56" s="262">
        <v>4.7283178321838967E-2</v>
      </c>
      <c r="S56" s="262">
        <v>4.3472624075107762E-2</v>
      </c>
      <c r="T56" s="262">
        <v>1.51187262205532E-2</v>
      </c>
      <c r="U56" s="262">
        <v>1.6362825663533271E-2</v>
      </c>
      <c r="V56" s="262">
        <v>1.618867823086037E-2</v>
      </c>
      <c r="W56" s="262">
        <v>1.7278669368002719E-2</v>
      </c>
      <c r="X56" s="262">
        <v>1.999249950576442E-2</v>
      </c>
      <c r="Y56" s="262">
        <v>1.480855869736235E-2</v>
      </c>
      <c r="DA56" s="72" t="s">
        <v>3171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2.9677026530860102E-3</v>
      </c>
      <c r="H59" s="229">
        <v>5.9354053058500531E-3</v>
      </c>
      <c r="I59" s="229">
        <v>5.9354053057981467E-3</v>
      </c>
      <c r="J59" s="229">
        <v>5.9354053058131616E-3</v>
      </c>
      <c r="K59" s="229">
        <v>5.3704658834701942E-3</v>
      </c>
      <c r="L59" s="229">
        <v>5.9354053060074064E-3</v>
      </c>
      <c r="M59" s="229">
        <v>5.9354053063858554E-3</v>
      </c>
      <c r="N59" s="229">
        <v>5.9354053061222243E-3</v>
      </c>
      <c r="O59" s="229">
        <v>5.9354053053529776E-3</v>
      </c>
      <c r="P59" s="229">
        <v>8.9028757069655982E-3</v>
      </c>
      <c r="Q59" s="229">
        <v>5.9354053052898597E-3</v>
      </c>
      <c r="R59" s="229">
        <v>8.9028757070094486E-3</v>
      </c>
      <c r="S59" s="229">
        <v>9.6596037902170005E-3</v>
      </c>
      <c r="T59" s="229">
        <v>2.723655734085732E-3</v>
      </c>
      <c r="U59" s="229">
        <v>2.9138781194046259E-3</v>
      </c>
      <c r="V59" s="229">
        <v>1.2406441455837681E-3</v>
      </c>
      <c r="W59" s="229">
        <v>1.355834716374337E-3</v>
      </c>
      <c r="X59" s="229">
        <v>2.180910771015644E-3</v>
      </c>
      <c r="Y59" s="229">
        <v>2.246024412862081E-3</v>
      </c>
      <c r="DA59" s="73" t="s">
        <v>3174</v>
      </c>
    </row>
    <row r="60" spans="1:105" ht="12" customHeight="1" x14ac:dyDescent="0.25">
      <c r="A60" s="64" t="s">
        <v>159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2.6968091970746952E-3</v>
      </c>
      <c r="H60" s="229">
        <v>2.6965336505597268E-3</v>
      </c>
      <c r="I60" s="229">
        <v>2.694169293970242E-3</v>
      </c>
      <c r="J60" s="229">
        <v>2.6949426987074691E-3</v>
      </c>
      <c r="K60" s="229">
        <v>4.8832299341855659E-3</v>
      </c>
      <c r="L60" s="229">
        <v>5.3332342859228636E-3</v>
      </c>
      <c r="M60" s="229">
        <v>5.4060005190330251E-3</v>
      </c>
      <c r="N60" s="229">
        <v>8.0479318734916726E-3</v>
      </c>
      <c r="O60" s="229">
        <v>3.179429570241453E-2</v>
      </c>
      <c r="P60" s="229">
        <v>3.3756072108054543E-2</v>
      </c>
      <c r="Q60" s="229">
        <v>3.3842692296063563E-2</v>
      </c>
      <c r="R60" s="229">
        <v>3.3836867474997499E-2</v>
      </c>
      <c r="S60" s="229">
        <v>2.8847816980120629E-2</v>
      </c>
      <c r="T60" s="229">
        <v>8.7494572400848847E-3</v>
      </c>
      <c r="U60" s="229">
        <v>9.2468578865075538E-3</v>
      </c>
      <c r="V60" s="229">
        <v>9.8782187673298241E-3</v>
      </c>
      <c r="W60" s="229">
        <v>1.0162434276371561E-2</v>
      </c>
      <c r="X60" s="229">
        <v>1.260767136935749E-2</v>
      </c>
      <c r="Y60" s="229">
        <v>7.4270019359247768E-3</v>
      </c>
      <c r="DA60" s="73" t="s">
        <v>3175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1.590222744835549E-2</v>
      </c>
      <c r="H61" s="229">
        <v>1.590222744749286E-2</v>
      </c>
      <c r="I61" s="229">
        <v>2.044566258756177E-2</v>
      </c>
      <c r="J61" s="229">
        <v>2.0445662587613489E-2</v>
      </c>
      <c r="K61" s="229">
        <v>6.1664778116526748E-3</v>
      </c>
      <c r="L61" s="229">
        <v>1.363050987773036E-2</v>
      </c>
      <c r="M61" s="229">
        <v>2.2717175703289281E-3</v>
      </c>
      <c r="N61" s="229">
        <v>9.086870280912103E-3</v>
      </c>
      <c r="O61" s="229">
        <v>4.5888245108081918E-3</v>
      </c>
      <c r="P61" s="229">
        <v>6.8834412227509311E-3</v>
      </c>
      <c r="Q61" s="229">
        <v>6.8151527097283383E-3</v>
      </c>
      <c r="R61" s="229">
        <v>4.5434351398320194E-3</v>
      </c>
      <c r="S61" s="229">
        <v>3.8153511496281651E-3</v>
      </c>
      <c r="T61" s="229">
        <v>3.6362139099633478E-3</v>
      </c>
      <c r="U61" s="229">
        <v>4.1926903212015833E-3</v>
      </c>
      <c r="V61" s="229">
        <v>5.0604159815272826E-3</v>
      </c>
      <c r="W61" s="229">
        <v>5.7510010388375334E-3</v>
      </c>
      <c r="X61" s="229">
        <v>5.1945180289720942E-3</v>
      </c>
      <c r="Y61" s="229">
        <v>5.1261330121559591E-3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4.765071925644751E-3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1.149852155141967E-3</v>
      </c>
      <c r="T62" s="229">
        <v>9.3993364192384051E-6</v>
      </c>
      <c r="U62" s="229">
        <v>9.3993364195076989E-6</v>
      </c>
      <c r="V62" s="229">
        <v>9.3993364194975785E-6</v>
      </c>
      <c r="W62" s="229">
        <v>9.3993364192890238E-6</v>
      </c>
      <c r="X62" s="229">
        <v>9.3993364191979711E-6</v>
      </c>
      <c r="Y62" s="229">
        <v>9.3993364195321866E-6</v>
      </c>
      <c r="DA62" s="73" t="s">
        <v>3177</v>
      </c>
    </row>
    <row r="63" spans="1:105" ht="12" customHeight="1" x14ac:dyDescent="0.25">
      <c r="A63" s="64" t="s">
        <v>35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3180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3181</v>
      </c>
    </row>
    <row r="67" spans="1:105" ht="12" customHeight="1" x14ac:dyDescent="0.25">
      <c r="A67" s="60" t="s">
        <v>3116</v>
      </c>
      <c r="B67" s="262">
        <v>1.3096593671323229</v>
      </c>
      <c r="C67" s="262">
        <v>1.2550902268351429</v>
      </c>
      <c r="D67" s="262">
        <v>1.325250550074375</v>
      </c>
      <c r="E67" s="262">
        <v>1.444782952630103</v>
      </c>
      <c r="F67" s="262">
        <v>1.4317903001783929</v>
      </c>
      <c r="G67" s="262">
        <v>1.2555922166200619</v>
      </c>
      <c r="H67" s="262">
        <v>1.377725475492251</v>
      </c>
      <c r="I67" s="262">
        <v>1.3777390460325549</v>
      </c>
      <c r="J67" s="262">
        <v>1.4504938461448951</v>
      </c>
      <c r="K67" s="262">
        <v>1.3236236364758069</v>
      </c>
      <c r="L67" s="262">
        <v>0.52879044529732988</v>
      </c>
      <c r="M67" s="262">
        <v>0.53629768402640765</v>
      </c>
      <c r="N67" s="262">
        <v>0.52927216841323421</v>
      </c>
      <c r="O67" s="262">
        <v>0.55028937239769937</v>
      </c>
      <c r="P67" s="262">
        <v>0.24278076722294881</v>
      </c>
      <c r="Q67" s="262">
        <v>0.24799822882911049</v>
      </c>
      <c r="R67" s="262">
        <v>0.27176032600812972</v>
      </c>
      <c r="S67" s="262">
        <v>0.31557502727291359</v>
      </c>
      <c r="T67" s="262">
        <v>0.34963072624830199</v>
      </c>
      <c r="U67" s="262">
        <v>0.32939402236204302</v>
      </c>
      <c r="V67" s="262">
        <v>0.32901071086338751</v>
      </c>
      <c r="W67" s="262">
        <v>0.33374802373758877</v>
      </c>
      <c r="X67" s="262">
        <v>0.330521117659831</v>
      </c>
      <c r="Y67" s="262">
        <v>0.30086265625817732</v>
      </c>
      <c r="DA67" s="72" t="s">
        <v>3182</v>
      </c>
    </row>
    <row r="68" spans="1:105" ht="12" customHeight="1" x14ac:dyDescent="0.25">
      <c r="A68" s="57" t="s">
        <v>3118</v>
      </c>
      <c r="B68" s="261">
        <v>0</v>
      </c>
      <c r="C68" s="261">
        <v>0</v>
      </c>
      <c r="D68" s="261">
        <v>0</v>
      </c>
      <c r="E68" s="261">
        <v>0</v>
      </c>
      <c r="F68" s="261">
        <v>0</v>
      </c>
      <c r="G68" s="261">
        <v>0</v>
      </c>
      <c r="H68" s="261">
        <v>0</v>
      </c>
      <c r="I68" s="261">
        <v>0</v>
      </c>
      <c r="J68" s="261">
        <v>0</v>
      </c>
      <c r="K68" s="261">
        <v>0</v>
      </c>
      <c r="L68" s="261">
        <v>0</v>
      </c>
      <c r="M68" s="261">
        <v>0</v>
      </c>
      <c r="N68" s="261">
        <v>0</v>
      </c>
      <c r="O68" s="261">
        <v>0.1329747774071286</v>
      </c>
      <c r="P68" s="261">
        <v>0.13300211830542491</v>
      </c>
      <c r="Q68" s="261">
        <v>0.13300783239171049</v>
      </c>
      <c r="R68" s="261">
        <v>0.13299505232097869</v>
      </c>
      <c r="S68" s="261">
        <v>9.7907078149699692E-2</v>
      </c>
      <c r="T68" s="261">
        <v>0.364724362655723</v>
      </c>
      <c r="U68" s="261">
        <v>0.80613770664213502</v>
      </c>
      <c r="V68" s="261">
        <v>1.547140229951151</v>
      </c>
      <c r="W68" s="261">
        <v>1.6922945846383539</v>
      </c>
      <c r="X68" s="261">
        <v>1.9918185072684611</v>
      </c>
      <c r="Y68" s="261">
        <v>1.1631201063578289</v>
      </c>
      <c r="DA68" s="70" t="s">
        <v>3183</v>
      </c>
    </row>
    <row r="69" spans="1:105" ht="12" customHeight="1" x14ac:dyDescent="0.25">
      <c r="A69" s="41" t="s">
        <v>3120</v>
      </c>
      <c r="B69" s="350">
        <v>16.267423433150949</v>
      </c>
      <c r="C69" s="350">
        <v>15.589614123436331</v>
      </c>
      <c r="D69" s="350">
        <v>16.461083235926559</v>
      </c>
      <c r="E69" s="350">
        <v>17.94580839053955</v>
      </c>
      <c r="F69" s="350">
        <v>17.784425221559871</v>
      </c>
      <c r="G69" s="350">
        <v>15.595849393916071</v>
      </c>
      <c r="H69" s="350">
        <v>17.1128800716677</v>
      </c>
      <c r="I69" s="350">
        <v>17.113048632845441</v>
      </c>
      <c r="J69" s="350">
        <v>18.016744028704888</v>
      </c>
      <c r="K69" s="350">
        <v>16.440875162696798</v>
      </c>
      <c r="L69" s="350">
        <v>7.206197381148491</v>
      </c>
      <c r="M69" s="350">
        <v>7.2994456213279708</v>
      </c>
      <c r="N69" s="350">
        <v>7.2919350349943137</v>
      </c>
      <c r="O69" s="350">
        <v>7.3779309508230391</v>
      </c>
      <c r="P69" s="350">
        <v>3.7181281204855501</v>
      </c>
      <c r="Q69" s="350">
        <v>3.836141127343565</v>
      </c>
      <c r="R69" s="350">
        <v>4.0248541056022242</v>
      </c>
      <c r="S69" s="350">
        <v>4.635507958688347</v>
      </c>
      <c r="T69" s="350">
        <v>5.3842458471203178</v>
      </c>
      <c r="U69" s="350">
        <v>5.0647518106477056</v>
      </c>
      <c r="V69" s="350">
        <v>4.8742939225030071</v>
      </c>
      <c r="W69" s="350">
        <v>4.990963349941433</v>
      </c>
      <c r="X69" s="350">
        <v>5.1517665629821767</v>
      </c>
      <c r="Y69" s="350">
        <v>4.7667690624653547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0.99999999999999967</v>
      </c>
      <c r="D73" s="232">
        <f t="shared" si="3"/>
        <v>1</v>
      </c>
      <c r="E73" s="232">
        <f t="shared" si="3"/>
        <v>1</v>
      </c>
      <c r="F73" s="232">
        <f t="shared" si="3"/>
        <v>0.99999999999999989</v>
      </c>
      <c r="G73" s="232">
        <f t="shared" si="3"/>
        <v>1.0000000000000004</v>
      </c>
      <c r="H73" s="232">
        <f t="shared" si="3"/>
        <v>0.99999999999999989</v>
      </c>
      <c r="I73" s="232">
        <f t="shared" si="3"/>
        <v>1.0000000000000002</v>
      </c>
      <c r="J73" s="232">
        <f t="shared" si="3"/>
        <v>1</v>
      </c>
      <c r="K73" s="232">
        <f t="shared" si="3"/>
        <v>1</v>
      </c>
      <c r="L73" s="232">
        <f t="shared" si="3"/>
        <v>1</v>
      </c>
      <c r="M73" s="232">
        <f t="shared" si="3"/>
        <v>1</v>
      </c>
      <c r="N73" s="232">
        <f t="shared" si="3"/>
        <v>0.99999999999999978</v>
      </c>
      <c r="O73" s="232">
        <f t="shared" si="3"/>
        <v>0.99999999999999989</v>
      </c>
      <c r="P73" s="232">
        <f t="shared" si="3"/>
        <v>0.99999999999999978</v>
      </c>
      <c r="Q73" s="232">
        <f t="shared" si="3"/>
        <v>1</v>
      </c>
      <c r="R73" s="232">
        <f t="shared" si="3"/>
        <v>1.0000000000000002</v>
      </c>
      <c r="S73" s="232">
        <f t="shared" si="3"/>
        <v>1.0000000000000004</v>
      </c>
      <c r="T73" s="232">
        <f t="shared" si="3"/>
        <v>0.99999999999999989</v>
      </c>
      <c r="U73" s="232">
        <f t="shared" si="3"/>
        <v>0.99999999999999989</v>
      </c>
      <c r="V73" s="232">
        <f t="shared" si="3"/>
        <v>1</v>
      </c>
      <c r="W73" s="232">
        <f t="shared" si="3"/>
        <v>0.99999999999999989</v>
      </c>
      <c r="X73" s="232">
        <f t="shared" si="3"/>
        <v>1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2.8825504668011821E-2</v>
      </c>
      <c r="C74" s="299">
        <f t="shared" si="4"/>
        <v>2.8825504668011804E-2</v>
      </c>
      <c r="D74" s="299">
        <f t="shared" si="4"/>
        <v>2.8825504668011811E-2</v>
      </c>
      <c r="E74" s="299">
        <f t="shared" si="4"/>
        <v>2.8825504668011818E-2</v>
      </c>
      <c r="F74" s="299">
        <f t="shared" si="4"/>
        <v>2.8825504668011807E-2</v>
      </c>
      <c r="G74" s="299">
        <f t="shared" si="4"/>
        <v>2.5719282220328585E-2</v>
      </c>
      <c r="H74" s="299">
        <f t="shared" si="4"/>
        <v>2.5617008736610096E-2</v>
      </c>
      <c r="I74" s="299">
        <f t="shared" si="4"/>
        <v>2.5096384975889844E-2</v>
      </c>
      <c r="J74" s="299">
        <f t="shared" si="4"/>
        <v>2.526027433409956E-2</v>
      </c>
      <c r="K74" s="299">
        <f t="shared" si="4"/>
        <v>2.5980481757135208E-2</v>
      </c>
      <c r="L74" s="299">
        <f t="shared" si="4"/>
        <v>2.1048226357861806E-2</v>
      </c>
      <c r="M74" s="299">
        <f t="shared" si="4"/>
        <v>2.3649473119922972E-2</v>
      </c>
      <c r="N74" s="299">
        <f t="shared" si="4"/>
        <v>2.1372203417085008E-2</v>
      </c>
      <c r="O74" s="299">
        <f t="shared" si="4"/>
        <v>2.2813995542742237E-2</v>
      </c>
      <c r="P74" s="299">
        <f t="shared" si="4"/>
        <v>1.9655483364683646E-2</v>
      </c>
      <c r="Q74" s="299">
        <f t="shared" si="4"/>
        <v>2.0945182329604527E-2</v>
      </c>
      <c r="R74" s="299">
        <f t="shared" si="4"/>
        <v>2.0002191456123149E-2</v>
      </c>
      <c r="S74" s="299">
        <f t="shared" si="4"/>
        <v>2.221749113787682E-2</v>
      </c>
      <c r="T74" s="299">
        <f t="shared" si="4"/>
        <v>3.2640072361266585E-2</v>
      </c>
      <c r="U74" s="299">
        <f t="shared" si="4"/>
        <v>2.8810403246573798E-2</v>
      </c>
      <c r="V74" s="299">
        <f t="shared" si="4"/>
        <v>2.3239700608550979E-2</v>
      </c>
      <c r="W74" s="299">
        <f t="shared" si="4"/>
        <v>2.2981598879462783E-2</v>
      </c>
      <c r="X74" s="299">
        <f t="shared" si="4"/>
        <v>2.3063923423984278E-2</v>
      </c>
      <c r="Y74" s="299">
        <f t="shared" si="4"/>
        <v>2.7766499416278775E-2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4.9500390768375986E-3</v>
      </c>
      <c r="C75" s="233">
        <f t="shared" si="5"/>
        <v>4.9500390768375943E-3</v>
      </c>
      <c r="D75" s="233">
        <f t="shared" si="5"/>
        <v>4.9500390768375925E-3</v>
      </c>
      <c r="E75" s="233">
        <f t="shared" si="5"/>
        <v>4.9500390768375934E-3</v>
      </c>
      <c r="F75" s="233">
        <f t="shared" si="5"/>
        <v>4.950039076837596E-3</v>
      </c>
      <c r="G75" s="233">
        <f t="shared" si="5"/>
        <v>4.4166252589541164E-3</v>
      </c>
      <c r="H75" s="233">
        <f t="shared" si="5"/>
        <v>4.3990624184501491E-3</v>
      </c>
      <c r="I75" s="233">
        <f t="shared" si="5"/>
        <v>4.3096586772294323E-3</v>
      </c>
      <c r="J75" s="233">
        <f t="shared" si="5"/>
        <v>4.3378024595069429E-3</v>
      </c>
      <c r="K75" s="233">
        <f t="shared" si="5"/>
        <v>4.4614795617299334E-3</v>
      </c>
      <c r="L75" s="233">
        <f t="shared" si="5"/>
        <v>3.5794259907460883E-3</v>
      </c>
      <c r="M75" s="233">
        <f t="shared" si="5"/>
        <v>4.022326962307715E-3</v>
      </c>
      <c r="N75" s="233">
        <f t="shared" si="5"/>
        <v>3.6302358683903222E-3</v>
      </c>
      <c r="O75" s="233">
        <f t="shared" si="5"/>
        <v>3.5691810311507567E-3</v>
      </c>
      <c r="P75" s="233">
        <f t="shared" si="5"/>
        <v>2.7730910714800906E-3</v>
      </c>
      <c r="Q75" s="233">
        <f t="shared" si="5"/>
        <v>2.9377690347381098E-3</v>
      </c>
      <c r="R75" s="233">
        <f t="shared" si="5"/>
        <v>2.8826298534404371E-3</v>
      </c>
      <c r="S75" s="233">
        <f t="shared" si="5"/>
        <v>3.2199455425661978E-3</v>
      </c>
      <c r="T75" s="233">
        <f t="shared" si="5"/>
        <v>4.5899490291588397E-3</v>
      </c>
      <c r="U75" s="233">
        <f t="shared" si="5"/>
        <v>4.0551002034009322E-3</v>
      </c>
      <c r="V75" s="233">
        <f t="shared" si="5"/>
        <v>3.3484912596835337E-3</v>
      </c>
      <c r="W75" s="233">
        <f t="shared" si="5"/>
        <v>3.2908644064327894E-3</v>
      </c>
      <c r="X75" s="233">
        <f t="shared" si="5"/>
        <v>3.220918758506231E-3</v>
      </c>
      <c r="Y75" s="233">
        <f t="shared" si="5"/>
        <v>3.8431015608711458E-3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5.4092878916533943E-2</v>
      </c>
      <c r="C76" s="233">
        <f t="shared" si="6"/>
        <v>5.4092878916533901E-2</v>
      </c>
      <c r="D76" s="233">
        <f t="shared" si="6"/>
        <v>5.4092878916533915E-2</v>
      </c>
      <c r="E76" s="233">
        <f t="shared" si="6"/>
        <v>5.4092878916533908E-2</v>
      </c>
      <c r="F76" s="233">
        <f t="shared" si="6"/>
        <v>5.4092878916533874E-2</v>
      </c>
      <c r="G76" s="233">
        <f t="shared" si="6"/>
        <v>4.8263856435036528E-2</v>
      </c>
      <c r="H76" s="233">
        <f t="shared" si="6"/>
        <v>4.8071933787545269E-2</v>
      </c>
      <c r="I76" s="233">
        <f t="shared" si="6"/>
        <v>4.7094950439844727E-2</v>
      </c>
      <c r="J76" s="233">
        <f t="shared" si="6"/>
        <v>4.740249916488698E-2</v>
      </c>
      <c r="K76" s="233">
        <f t="shared" si="6"/>
        <v>4.8754013852235698E-2</v>
      </c>
      <c r="L76" s="233">
        <f t="shared" si="6"/>
        <v>3.8946633450492769E-2</v>
      </c>
      <c r="M76" s="233">
        <f t="shared" si="6"/>
        <v>4.3768310045504584E-2</v>
      </c>
      <c r="N76" s="233">
        <f t="shared" si="6"/>
        <v>3.9478686737800632E-2</v>
      </c>
      <c r="O76" s="233">
        <f t="shared" si="6"/>
        <v>3.7328332371346314E-2</v>
      </c>
      <c r="P76" s="233">
        <f t="shared" si="6"/>
        <v>2.7409735046309502E-2</v>
      </c>
      <c r="Q76" s="233">
        <f t="shared" si="6"/>
        <v>2.8936377301703762E-2</v>
      </c>
      <c r="R76" s="233">
        <f t="shared" si="6"/>
        <v>2.8847021595001465E-2</v>
      </c>
      <c r="S76" s="233">
        <f t="shared" si="6"/>
        <v>3.2325992737616611E-2</v>
      </c>
      <c r="T76" s="233">
        <f t="shared" si="6"/>
        <v>4.5279739103517888E-2</v>
      </c>
      <c r="U76" s="233">
        <f t="shared" si="6"/>
        <v>4.0025128762685803E-2</v>
      </c>
      <c r="V76" s="233">
        <f t="shared" si="6"/>
        <v>3.3504893526299089E-2</v>
      </c>
      <c r="W76" s="233">
        <f t="shared" si="6"/>
        <v>3.281122727887411E-2</v>
      </c>
      <c r="X76" s="233">
        <f t="shared" si="6"/>
        <v>3.1642827224199505E-2</v>
      </c>
      <c r="Y76" s="233">
        <f t="shared" si="6"/>
        <v>3.7551152396490324E-2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9.5268693010364877E-3</v>
      </c>
      <c r="C77" s="233">
        <f t="shared" si="7"/>
        <v>9.526869301036486E-3</v>
      </c>
      <c r="D77" s="233">
        <f t="shared" si="7"/>
        <v>9.5268693010364842E-3</v>
      </c>
      <c r="E77" s="233">
        <f t="shared" si="7"/>
        <v>9.5268693010364825E-3</v>
      </c>
      <c r="F77" s="233">
        <f t="shared" si="7"/>
        <v>9.5268693010364842E-3</v>
      </c>
      <c r="G77" s="233">
        <f t="shared" si="7"/>
        <v>8.5002584708065709E-3</v>
      </c>
      <c r="H77" s="233">
        <f t="shared" si="7"/>
        <v>8.4664569424874915E-3</v>
      </c>
      <c r="I77" s="233">
        <f t="shared" si="7"/>
        <v>8.2943900669715156E-3</v>
      </c>
      <c r="J77" s="233">
        <f t="shared" si="7"/>
        <v>8.3485557273294854E-3</v>
      </c>
      <c r="K77" s="233">
        <f t="shared" si="7"/>
        <v>8.5865852802521469E-3</v>
      </c>
      <c r="L77" s="233">
        <f t="shared" si="7"/>
        <v>6.9753784254718816E-3</v>
      </c>
      <c r="M77" s="233">
        <f t="shared" si="7"/>
        <v>7.8371413643216516E-3</v>
      </c>
      <c r="N77" s="233">
        <f t="shared" si="7"/>
        <v>7.0850552723402379E-3</v>
      </c>
      <c r="O77" s="233">
        <f t="shared" si="7"/>
        <v>7.7280181198257792E-3</v>
      </c>
      <c r="P77" s="233">
        <f t="shared" si="7"/>
        <v>6.8209408185362433E-3</v>
      </c>
      <c r="Q77" s="233">
        <f t="shared" si="7"/>
        <v>7.2778167434307661E-3</v>
      </c>
      <c r="R77" s="233">
        <f t="shared" si="7"/>
        <v>6.9085636567254131E-3</v>
      </c>
      <c r="S77" s="233">
        <f t="shared" si="7"/>
        <v>7.6639692750507206E-3</v>
      </c>
      <c r="T77" s="233">
        <f t="shared" si="7"/>
        <v>1.1335043195947194E-2</v>
      </c>
      <c r="U77" s="233">
        <f t="shared" si="7"/>
        <v>1.0003108678204474E-2</v>
      </c>
      <c r="V77" s="233">
        <f t="shared" si="7"/>
        <v>8.0271533540275837E-3</v>
      </c>
      <c r="W77" s="233">
        <f t="shared" si="7"/>
        <v>7.9490253292215859E-3</v>
      </c>
      <c r="X77" s="233">
        <f t="shared" si="7"/>
        <v>8.0215784546642001E-3</v>
      </c>
      <c r="Y77" s="233">
        <f t="shared" si="7"/>
        <v>9.6757505788000898E-3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5.0284455472196676E-2</v>
      </c>
      <c r="C78" s="300">
        <f t="shared" si="8"/>
        <v>5.0284455472196628E-2</v>
      </c>
      <c r="D78" s="300">
        <f t="shared" si="8"/>
        <v>5.0284455472196621E-2</v>
      </c>
      <c r="E78" s="300">
        <f t="shared" si="8"/>
        <v>5.0284455472196656E-2</v>
      </c>
      <c r="F78" s="300">
        <f t="shared" si="8"/>
        <v>5.0284455472196635E-2</v>
      </c>
      <c r="G78" s="300">
        <f t="shared" si="8"/>
        <v>4.4337022792825351E-2</v>
      </c>
      <c r="H78" s="300">
        <f t="shared" si="8"/>
        <v>4.4207368512028299E-2</v>
      </c>
      <c r="I78" s="300">
        <f t="shared" si="8"/>
        <v>4.3315173591713767E-2</v>
      </c>
      <c r="J78" s="300">
        <f t="shared" si="8"/>
        <v>4.3619135696659761E-2</v>
      </c>
      <c r="K78" s="300">
        <f t="shared" si="8"/>
        <v>4.431562096435164E-2</v>
      </c>
      <c r="L78" s="300">
        <f t="shared" si="8"/>
        <v>3.5285011289667281E-2</v>
      </c>
      <c r="M78" s="300">
        <f t="shared" si="8"/>
        <v>3.9324843960551178E-2</v>
      </c>
      <c r="N78" s="300">
        <f t="shared" si="8"/>
        <v>3.506104738421021E-2</v>
      </c>
      <c r="O78" s="300">
        <f t="shared" si="8"/>
        <v>3.558833870783213E-2</v>
      </c>
      <c r="P78" s="300">
        <f t="shared" si="8"/>
        <v>4.5672532752877949E-2</v>
      </c>
      <c r="Q78" s="300">
        <f t="shared" si="8"/>
        <v>4.6247692078862757E-2</v>
      </c>
      <c r="R78" s="300">
        <f t="shared" si="8"/>
        <v>4.2791448324660551E-2</v>
      </c>
      <c r="S78" s="300">
        <f t="shared" si="8"/>
        <v>4.2313717639954472E-2</v>
      </c>
      <c r="T78" s="300">
        <f t="shared" si="8"/>
        <v>4.8761678231636241E-2</v>
      </c>
      <c r="U78" s="300">
        <f t="shared" si="8"/>
        <v>3.8992972512080677E-2</v>
      </c>
      <c r="V78" s="300">
        <f t="shared" si="8"/>
        <v>3.1472159067026828E-2</v>
      </c>
      <c r="W78" s="300">
        <f t="shared" si="8"/>
        <v>3.1099393739011005E-2</v>
      </c>
      <c r="X78" s="300">
        <f t="shared" si="8"/>
        <v>3.0298917351979801E-2</v>
      </c>
      <c r="Y78" s="300">
        <f t="shared" si="8"/>
        <v>3.6321650183284475E-2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</v>
      </c>
      <c r="C79" s="301">
        <f t="shared" si="9"/>
        <v>0</v>
      </c>
      <c r="D79" s="301">
        <f t="shared" si="9"/>
        <v>0</v>
      </c>
      <c r="E79" s="301">
        <f t="shared" si="9"/>
        <v>0</v>
      </c>
      <c r="F79" s="301">
        <f t="shared" si="9"/>
        <v>0</v>
      </c>
      <c r="G79" s="301">
        <f t="shared" si="9"/>
        <v>6.0583266132169286E-2</v>
      </c>
      <c r="H79" s="301">
        <f t="shared" si="9"/>
        <v>6.2559749244800206E-2</v>
      </c>
      <c r="I79" s="301">
        <f t="shared" si="9"/>
        <v>7.2631570110527399E-2</v>
      </c>
      <c r="J79" s="301">
        <f t="shared" si="9"/>
        <v>6.9440838440640265E-2</v>
      </c>
      <c r="K79" s="301">
        <f t="shared" si="9"/>
        <v>5.7026163324936346E-2</v>
      </c>
      <c r="L79" s="301">
        <f t="shared" si="9"/>
        <v>0.13236944581134796</v>
      </c>
      <c r="M79" s="301">
        <f t="shared" si="9"/>
        <v>8.0205356873327818E-2</v>
      </c>
      <c r="N79" s="301">
        <f t="shared" si="9"/>
        <v>0.12401949046716981</v>
      </c>
      <c r="O79" s="301">
        <f t="shared" si="9"/>
        <v>0.1859063879593742</v>
      </c>
      <c r="P79" s="301">
        <f t="shared" si="9"/>
        <v>0.28986252277748897</v>
      </c>
      <c r="Q79" s="301">
        <f t="shared" si="9"/>
        <v>0.27754808839411244</v>
      </c>
      <c r="R79" s="301">
        <f t="shared" si="9"/>
        <v>0.27464832668751793</v>
      </c>
      <c r="S79" s="301">
        <f t="shared" si="9"/>
        <v>0.24627165149525471</v>
      </c>
      <c r="T79" s="301">
        <f t="shared" si="9"/>
        <v>0.11273189520748611</v>
      </c>
      <c r="U79" s="301">
        <f t="shared" si="9"/>
        <v>0.12750590191472394</v>
      </c>
      <c r="V79" s="301">
        <f t="shared" si="9"/>
        <v>0.13296731650591331</v>
      </c>
      <c r="W79" s="301">
        <f t="shared" si="9"/>
        <v>0.13602630880450542</v>
      </c>
      <c r="X79" s="301">
        <f t="shared" si="9"/>
        <v>0.14410472995137327</v>
      </c>
      <c r="Y79" s="301">
        <f t="shared" si="9"/>
        <v>0.12657400204974756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3.7430601939605096E-2</v>
      </c>
      <c r="C80" s="301">
        <f t="shared" si="10"/>
        <v>3.7430601939605082E-2</v>
      </c>
      <c r="D80" s="301">
        <f t="shared" si="10"/>
        <v>3.7430601939605089E-2</v>
      </c>
      <c r="E80" s="301">
        <f t="shared" si="10"/>
        <v>3.7430601939605082E-2</v>
      </c>
      <c r="F80" s="301">
        <f t="shared" si="10"/>
        <v>3.7430601939605075E-2</v>
      </c>
      <c r="G80" s="301">
        <f t="shared" si="10"/>
        <v>6.7898788420777373E-2</v>
      </c>
      <c r="H80" s="301">
        <f t="shared" si="10"/>
        <v>6.886295585532351E-2</v>
      </c>
      <c r="I80" s="301">
        <f t="shared" si="10"/>
        <v>7.3959018017088374E-2</v>
      </c>
      <c r="J80" s="301">
        <f t="shared" si="10"/>
        <v>7.235437252054229E-2</v>
      </c>
      <c r="K80" s="301">
        <f t="shared" si="10"/>
        <v>6.4313663873069749E-2</v>
      </c>
      <c r="L80" s="301">
        <f t="shared" si="10"/>
        <v>0.10170297450422087</v>
      </c>
      <c r="M80" s="301">
        <f t="shared" si="10"/>
        <v>7.5048004742810037E-2</v>
      </c>
      <c r="N80" s="301">
        <f t="shared" si="10"/>
        <v>9.698100147881844E-2</v>
      </c>
      <c r="O80" s="301">
        <f t="shared" si="10"/>
        <v>0.1323330162142575</v>
      </c>
      <c r="P80" s="301">
        <f t="shared" si="10"/>
        <v>0.18340340314057049</v>
      </c>
      <c r="Q80" s="301">
        <f t="shared" si="10"/>
        <v>0.17705468129976429</v>
      </c>
      <c r="R80" s="301">
        <f t="shared" si="10"/>
        <v>0.17611771840014712</v>
      </c>
      <c r="S80" s="301">
        <f t="shared" si="10"/>
        <v>0.15947495607485793</v>
      </c>
      <c r="T80" s="301">
        <f t="shared" si="10"/>
        <v>0.10912861205117681</v>
      </c>
      <c r="U80" s="301">
        <f t="shared" si="10"/>
        <v>0.14173972924967279</v>
      </c>
      <c r="V80" s="301">
        <f t="shared" si="10"/>
        <v>0.17990080264288796</v>
      </c>
      <c r="W80" s="301">
        <f t="shared" si="10"/>
        <v>0.18462528993332852</v>
      </c>
      <c r="X80" s="301">
        <f t="shared" si="10"/>
        <v>0.19379293521703547</v>
      </c>
      <c r="Y80" s="301">
        <f t="shared" si="10"/>
        <v>0.16104707020376016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</v>
      </c>
      <c r="C81" s="302">
        <f t="shared" si="11"/>
        <v>0</v>
      </c>
      <c r="D81" s="302">
        <f t="shared" si="11"/>
        <v>0</v>
      </c>
      <c r="E81" s="302">
        <f t="shared" si="11"/>
        <v>0</v>
      </c>
      <c r="F81" s="302">
        <f t="shared" si="11"/>
        <v>0</v>
      </c>
      <c r="G81" s="302">
        <f t="shared" si="11"/>
        <v>3.4501690050812175E-2</v>
      </c>
      <c r="H81" s="302">
        <f t="shared" si="11"/>
        <v>3.5598662031267672E-2</v>
      </c>
      <c r="I81" s="302">
        <f t="shared" si="11"/>
        <v>4.1370766502517059E-2</v>
      </c>
      <c r="J81" s="302">
        <f t="shared" si="11"/>
        <v>3.9553306784678492E-2</v>
      </c>
      <c r="K81" s="302">
        <f t="shared" si="11"/>
        <v>3.0577391705399359E-2</v>
      </c>
      <c r="L81" s="302">
        <f t="shared" si="11"/>
        <v>7.5084769592258668E-2</v>
      </c>
      <c r="M81" s="302">
        <f t="shared" si="11"/>
        <v>4.5129254920160317E-2</v>
      </c>
      <c r="N81" s="302">
        <f t="shared" si="11"/>
        <v>7.0040267315747279E-2</v>
      </c>
      <c r="O81" s="302">
        <f t="shared" si="11"/>
        <v>0.10979954331554959</v>
      </c>
      <c r="P81" s="302">
        <f t="shared" si="11"/>
        <v>0.17013284966555936</v>
      </c>
      <c r="Q81" s="302">
        <f t="shared" si="11"/>
        <v>0.16326492321799257</v>
      </c>
      <c r="R81" s="302">
        <f t="shared" si="11"/>
        <v>0.16137968321734084</v>
      </c>
      <c r="S81" s="302">
        <f t="shared" si="11"/>
        <v>0.14273728366524707</v>
      </c>
      <c r="T81" s="302">
        <f t="shared" si="11"/>
        <v>8.739803312562118E-2</v>
      </c>
      <c r="U81" s="302">
        <f t="shared" si="11"/>
        <v>0.122483706748177</v>
      </c>
      <c r="V81" s="302">
        <f t="shared" si="11"/>
        <v>0.16279183924103041</v>
      </c>
      <c r="W81" s="302">
        <f t="shared" si="11"/>
        <v>0.16812216116111217</v>
      </c>
      <c r="X81" s="302">
        <f t="shared" si="11"/>
        <v>0.17889358878192035</v>
      </c>
      <c r="Y81" s="302">
        <f t="shared" si="11"/>
        <v>0.14381258261889118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3.7430601939605096E-2</v>
      </c>
      <c r="C82" s="302">
        <f t="shared" si="12"/>
        <v>3.7430601939605082E-2</v>
      </c>
      <c r="D82" s="302">
        <f t="shared" si="12"/>
        <v>3.7430601939605089E-2</v>
      </c>
      <c r="E82" s="302">
        <f t="shared" si="12"/>
        <v>3.7430601939605082E-2</v>
      </c>
      <c r="F82" s="302">
        <f t="shared" si="12"/>
        <v>3.7430601939605075E-2</v>
      </c>
      <c r="G82" s="302">
        <f t="shared" si="12"/>
        <v>3.3397098369965197E-2</v>
      </c>
      <c r="H82" s="302">
        <f t="shared" si="12"/>
        <v>3.3264293824055845E-2</v>
      </c>
      <c r="I82" s="302">
        <f t="shared" si="12"/>
        <v>3.2588251514571315E-2</v>
      </c>
      <c r="J82" s="302">
        <f t="shared" si="12"/>
        <v>3.2801065735863791E-2</v>
      </c>
      <c r="K82" s="302">
        <f t="shared" si="12"/>
        <v>3.3736272167670396E-2</v>
      </c>
      <c r="L82" s="302">
        <f t="shared" si="12"/>
        <v>2.6618204911962217E-2</v>
      </c>
      <c r="M82" s="302">
        <f t="shared" si="12"/>
        <v>2.9918749822649717E-2</v>
      </c>
      <c r="N82" s="302">
        <f t="shared" si="12"/>
        <v>2.6940734163071165E-2</v>
      </c>
      <c r="O82" s="302">
        <f t="shared" si="12"/>
        <v>2.2533472898707888E-2</v>
      </c>
      <c r="P82" s="302">
        <f t="shared" si="12"/>
        <v>1.3270553475011142E-2</v>
      </c>
      <c r="Q82" s="302">
        <f t="shared" si="12"/>
        <v>1.3789758081771708E-2</v>
      </c>
      <c r="R82" s="302">
        <f t="shared" si="12"/>
        <v>1.4738035182806282E-2</v>
      </c>
      <c r="S82" s="302">
        <f t="shared" si="12"/>
        <v>1.6737672409610854E-2</v>
      </c>
      <c r="T82" s="302">
        <f t="shared" si="12"/>
        <v>2.1730578925555643E-2</v>
      </c>
      <c r="U82" s="302">
        <f t="shared" si="12"/>
        <v>1.925602250149579E-2</v>
      </c>
      <c r="V82" s="302">
        <f t="shared" si="12"/>
        <v>1.7108963401857573E-2</v>
      </c>
      <c r="W82" s="302">
        <f t="shared" si="12"/>
        <v>1.6503128772216324E-2</v>
      </c>
      <c r="X82" s="302">
        <f t="shared" si="12"/>
        <v>1.4899346435115134E-2</v>
      </c>
      <c r="Y82" s="302">
        <f t="shared" si="12"/>
        <v>1.7234487584868972E-2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4.6662649984120022E-3</v>
      </c>
      <c r="C83" s="301">
        <f t="shared" si="13"/>
        <v>4.6662649984120013E-3</v>
      </c>
      <c r="D83" s="301">
        <f t="shared" si="13"/>
        <v>4.6662649984120013E-3</v>
      </c>
      <c r="E83" s="301">
        <f t="shared" si="13"/>
        <v>4.6662649984119987E-3</v>
      </c>
      <c r="F83" s="301">
        <f t="shared" si="13"/>
        <v>4.6662649984120005E-3</v>
      </c>
      <c r="G83" s="301">
        <f t="shared" si="13"/>
        <v>1.6441598172939904E-2</v>
      </c>
      <c r="H83" s="301">
        <f t="shared" si="13"/>
        <v>1.6820667806836317E-2</v>
      </c>
      <c r="I83" s="301">
        <f t="shared" si="13"/>
        <v>1.8783867936948088E-2</v>
      </c>
      <c r="J83" s="301">
        <f t="shared" si="13"/>
        <v>1.8163682793713113E-2</v>
      </c>
      <c r="K83" s="301">
        <f t="shared" si="13"/>
        <v>1.5435250309210625E-2</v>
      </c>
      <c r="L83" s="301">
        <f t="shared" si="13"/>
        <v>3.0093587656694266E-2</v>
      </c>
      <c r="M83" s="301">
        <f t="shared" si="13"/>
        <v>1.9890269222035083E-2</v>
      </c>
      <c r="N83" s="301">
        <f t="shared" si="13"/>
        <v>2.8391610298747344E-2</v>
      </c>
      <c r="O83" s="301">
        <f t="shared" si="13"/>
        <v>3.9552711585329532E-2</v>
      </c>
      <c r="P83" s="301">
        <f t="shared" si="13"/>
        <v>5.9121585478526091E-2</v>
      </c>
      <c r="Q83" s="301">
        <f t="shared" si="13"/>
        <v>5.6678401382695663E-2</v>
      </c>
      <c r="R83" s="301">
        <f t="shared" si="13"/>
        <v>5.6222792709171153E-2</v>
      </c>
      <c r="S83" s="301">
        <f t="shared" si="13"/>
        <v>5.0890272028710597E-2</v>
      </c>
      <c r="T83" s="301">
        <f t="shared" si="13"/>
        <v>2.2679409038037675E-2</v>
      </c>
      <c r="U83" s="301">
        <f t="shared" si="13"/>
        <v>2.2734144211476352E-2</v>
      </c>
      <c r="V83" s="301">
        <f t="shared" si="13"/>
        <v>2.0026455047534388E-2</v>
      </c>
      <c r="W83" s="301">
        <f t="shared" si="13"/>
        <v>2.0223810302491221E-2</v>
      </c>
      <c r="X83" s="301">
        <f t="shared" si="13"/>
        <v>2.1004199506931359E-2</v>
      </c>
      <c r="Y83" s="301">
        <f t="shared" si="13"/>
        <v>2.0200570314640436E-2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0</v>
      </c>
      <c r="C84" s="302">
        <f t="shared" si="14"/>
        <v>0</v>
      </c>
      <c r="D84" s="302">
        <f t="shared" si="14"/>
        <v>0</v>
      </c>
      <c r="E84" s="302">
        <f t="shared" si="14"/>
        <v>0</v>
      </c>
      <c r="F84" s="302">
        <f t="shared" si="14"/>
        <v>0</v>
      </c>
      <c r="G84" s="302">
        <f t="shared" si="14"/>
        <v>5.9556488778187682E-3</v>
      </c>
      <c r="H84" s="302">
        <f t="shared" si="14"/>
        <v>6.1450071363497736E-3</v>
      </c>
      <c r="I84" s="302">
        <f t="shared" si="14"/>
        <v>7.1413823129344951E-3</v>
      </c>
      <c r="J84" s="302">
        <f t="shared" si="14"/>
        <v>6.8276541473552173E-3</v>
      </c>
      <c r="K84" s="302">
        <f t="shared" si="14"/>
        <v>5.2782402348606015E-3</v>
      </c>
      <c r="L84" s="302">
        <f t="shared" si="14"/>
        <v>1.2961061417711315E-2</v>
      </c>
      <c r="M84" s="302">
        <f t="shared" si="14"/>
        <v>7.7901690040752926E-3</v>
      </c>
      <c r="N84" s="302">
        <f t="shared" si="14"/>
        <v>1.2090284239027808E-2</v>
      </c>
      <c r="O84" s="302">
        <f t="shared" si="14"/>
        <v>1.7644482341982206E-2</v>
      </c>
      <c r="P84" s="302">
        <f t="shared" si="14"/>
        <v>2.7620457602261856E-2</v>
      </c>
      <c r="Q84" s="302">
        <f t="shared" si="14"/>
        <v>2.6404675273655059E-2</v>
      </c>
      <c r="R84" s="302">
        <f t="shared" si="14"/>
        <v>2.6123300262742809E-2</v>
      </c>
      <c r="S84" s="302">
        <f t="shared" si="14"/>
        <v>2.3390804044356856E-2</v>
      </c>
      <c r="T84" s="302">
        <f t="shared" si="14"/>
        <v>9.6136541004764563E-3</v>
      </c>
      <c r="U84" s="302">
        <f t="shared" si="14"/>
        <v>9.7908339540480616E-3</v>
      </c>
      <c r="V84" s="302">
        <f t="shared" si="14"/>
        <v>8.615229614465654E-3</v>
      </c>
      <c r="W84" s="302">
        <f t="shared" si="14"/>
        <v>8.7496559179856409E-3</v>
      </c>
      <c r="X84" s="302">
        <f t="shared" si="14"/>
        <v>9.2137766964488933E-3</v>
      </c>
      <c r="Y84" s="302">
        <f t="shared" si="14"/>
        <v>8.7025423237389373E-3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0</v>
      </c>
      <c r="C85" s="302">
        <f t="shared" si="15"/>
        <v>0</v>
      </c>
      <c r="D85" s="302">
        <f t="shared" si="15"/>
        <v>0</v>
      </c>
      <c r="E85" s="302">
        <f t="shared" si="15"/>
        <v>0</v>
      </c>
      <c r="F85" s="302">
        <f t="shared" si="15"/>
        <v>0</v>
      </c>
      <c r="G85" s="302">
        <f t="shared" si="15"/>
        <v>6.3225187570886158E-3</v>
      </c>
      <c r="H85" s="302">
        <f t="shared" si="15"/>
        <v>6.5287861366883819E-3</v>
      </c>
      <c r="I85" s="302">
        <f t="shared" si="15"/>
        <v>7.5798895255791872E-3</v>
      </c>
      <c r="J85" s="302">
        <f t="shared" si="15"/>
        <v>7.2469021823797107E-3</v>
      </c>
      <c r="K85" s="302">
        <f t="shared" si="15"/>
        <v>5.9512966250470966E-3</v>
      </c>
      <c r="L85" s="302">
        <f t="shared" si="15"/>
        <v>1.3814182652052165E-2</v>
      </c>
      <c r="M85" s="302">
        <f t="shared" si="15"/>
        <v>8.3702960507990049E-3</v>
      </c>
      <c r="N85" s="302">
        <f t="shared" si="15"/>
        <v>1.2942774544584921E-2</v>
      </c>
      <c r="O85" s="302">
        <f t="shared" si="15"/>
        <v>1.9099106481988506E-2</v>
      </c>
      <c r="P85" s="302">
        <f t="shared" si="15"/>
        <v>2.9846761769891855E-2</v>
      </c>
      <c r="Q85" s="302">
        <f t="shared" si="15"/>
        <v>2.8554633651554494E-2</v>
      </c>
      <c r="R85" s="302">
        <f t="shared" si="15"/>
        <v>2.8262183555968677E-2</v>
      </c>
      <c r="S85" s="302">
        <f t="shared" si="15"/>
        <v>2.5412875440480872E-2</v>
      </c>
      <c r="T85" s="302">
        <f t="shared" si="15"/>
        <v>1.0356724503074448E-2</v>
      </c>
      <c r="U85" s="302">
        <f t="shared" si="15"/>
        <v>1.0542769011729271E-2</v>
      </c>
      <c r="V85" s="302">
        <f t="shared" si="15"/>
        <v>9.2783461058803841E-3</v>
      </c>
      <c r="W85" s="302">
        <f t="shared" si="15"/>
        <v>9.4168010916482348E-3</v>
      </c>
      <c r="X85" s="302">
        <f t="shared" si="15"/>
        <v>9.9330041432226946E-3</v>
      </c>
      <c r="Y85" s="302">
        <f t="shared" si="15"/>
        <v>9.3495002618363774E-3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4.6662649984120022E-3</v>
      </c>
      <c r="C86" s="302">
        <f t="shared" si="16"/>
        <v>4.6662649984120013E-3</v>
      </c>
      <c r="D86" s="302">
        <f t="shared" si="16"/>
        <v>4.6662649984120013E-3</v>
      </c>
      <c r="E86" s="302">
        <f t="shared" si="16"/>
        <v>4.6662649984119987E-3</v>
      </c>
      <c r="F86" s="302">
        <f t="shared" si="16"/>
        <v>4.6662649984120005E-3</v>
      </c>
      <c r="G86" s="302">
        <f t="shared" si="16"/>
        <v>4.1634305380325197E-3</v>
      </c>
      <c r="H86" s="302">
        <f t="shared" si="16"/>
        <v>4.1468745337981611E-3</v>
      </c>
      <c r="I86" s="302">
        <f t="shared" si="16"/>
        <v>4.0625960984344064E-3</v>
      </c>
      <c r="J86" s="302">
        <f t="shared" si="16"/>
        <v>4.0891264639781842E-3</v>
      </c>
      <c r="K86" s="302">
        <f t="shared" si="16"/>
        <v>4.2057134493029263E-3</v>
      </c>
      <c r="L86" s="302">
        <f t="shared" si="16"/>
        <v>3.3183435869307892E-3</v>
      </c>
      <c r="M86" s="302">
        <f t="shared" si="16"/>
        <v>3.7298041671607854E-3</v>
      </c>
      <c r="N86" s="302">
        <f t="shared" si="16"/>
        <v>3.3585515151346172E-3</v>
      </c>
      <c r="O86" s="302">
        <f t="shared" si="16"/>
        <v>2.8091227613588148E-3</v>
      </c>
      <c r="P86" s="302">
        <f t="shared" si="16"/>
        <v>1.6543661063723894E-3</v>
      </c>
      <c r="Q86" s="302">
        <f t="shared" si="16"/>
        <v>1.7190924574861184E-3</v>
      </c>
      <c r="R86" s="302">
        <f t="shared" si="16"/>
        <v>1.8373088904596743E-3</v>
      </c>
      <c r="S86" s="302">
        <f t="shared" si="16"/>
        <v>2.0865925438728716E-3</v>
      </c>
      <c r="T86" s="302">
        <f t="shared" si="16"/>
        <v>2.7090304344867719E-3</v>
      </c>
      <c r="U86" s="302">
        <f t="shared" si="16"/>
        <v>2.4005412456990201E-3</v>
      </c>
      <c r="V86" s="302">
        <f t="shared" si="16"/>
        <v>2.1328793271883518E-3</v>
      </c>
      <c r="W86" s="302">
        <f t="shared" si="16"/>
        <v>2.0573532928573443E-3</v>
      </c>
      <c r="X86" s="302">
        <f t="shared" si="16"/>
        <v>1.8574186672597733E-3</v>
      </c>
      <c r="Y86" s="302">
        <f t="shared" si="16"/>
        <v>2.1485277290651237E-3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6.0369326270650787E-2</v>
      </c>
      <c r="C87" s="301">
        <f t="shared" si="17"/>
        <v>6.0369326270650746E-2</v>
      </c>
      <c r="D87" s="301">
        <f t="shared" si="17"/>
        <v>6.0369326270650794E-2</v>
      </c>
      <c r="E87" s="301">
        <f t="shared" si="17"/>
        <v>6.0369326270650774E-2</v>
      </c>
      <c r="F87" s="301">
        <f t="shared" si="17"/>
        <v>6.036932627065076E-2</v>
      </c>
      <c r="G87" s="301">
        <f t="shared" si="17"/>
        <v>5.4789153667847673E-2</v>
      </c>
      <c r="H87" s="301">
        <f t="shared" si="17"/>
        <v>5.4605145900311659E-2</v>
      </c>
      <c r="I87" s="301">
        <f t="shared" si="17"/>
        <v>5.3668613983640645E-2</v>
      </c>
      <c r="J87" s="301">
        <f t="shared" si="17"/>
        <v>5.3963120644624073E-2</v>
      </c>
      <c r="K87" s="301">
        <f t="shared" si="17"/>
        <v>5.5281862244827715E-2</v>
      </c>
      <c r="L87" s="301">
        <f t="shared" si="17"/>
        <v>4.4952209658013262E-2</v>
      </c>
      <c r="M87" s="301">
        <f t="shared" si="17"/>
        <v>4.9478815419600822E-2</v>
      </c>
      <c r="N87" s="301">
        <f t="shared" si="17"/>
        <v>4.5344879348745308E-2</v>
      </c>
      <c r="O87" s="301">
        <f t="shared" si="17"/>
        <v>3.9137579127144329E-2</v>
      </c>
      <c r="P87" s="301">
        <f t="shared" si="17"/>
        <v>2.5770775868965239E-2</v>
      </c>
      <c r="Q87" s="301">
        <f t="shared" si="17"/>
        <v>2.6419084683145192E-2</v>
      </c>
      <c r="R87" s="301">
        <f t="shared" si="17"/>
        <v>2.7905702426805359E-2</v>
      </c>
      <c r="S87" s="301">
        <f t="shared" si="17"/>
        <v>3.0713834742280014E-2</v>
      </c>
      <c r="T87" s="301">
        <f t="shared" si="17"/>
        <v>3.6563340820796889E-2</v>
      </c>
      <c r="U87" s="301">
        <f t="shared" si="17"/>
        <v>3.2599518044439522E-2</v>
      </c>
      <c r="V87" s="301">
        <f t="shared" si="17"/>
        <v>2.8951641811488113E-2</v>
      </c>
      <c r="W87" s="301">
        <f t="shared" si="17"/>
        <v>2.7994792079091554E-2</v>
      </c>
      <c r="X87" s="301">
        <f t="shared" si="17"/>
        <v>2.5483696145737748E-2</v>
      </c>
      <c r="Y87" s="301">
        <f t="shared" si="17"/>
        <v>2.9164503653101564E-2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0</v>
      </c>
      <c r="C88" s="302">
        <f t="shared" si="18"/>
        <v>0</v>
      </c>
      <c r="D88" s="302">
        <f t="shared" si="18"/>
        <v>0</v>
      </c>
      <c r="E88" s="302">
        <f t="shared" si="18"/>
        <v>0</v>
      </c>
      <c r="F88" s="302">
        <f t="shared" si="18"/>
        <v>0</v>
      </c>
      <c r="G88" s="302">
        <f t="shared" si="18"/>
        <v>0</v>
      </c>
      <c r="H88" s="302">
        <f t="shared" si="18"/>
        <v>0</v>
      </c>
      <c r="I88" s="302">
        <f t="shared" si="18"/>
        <v>0</v>
      </c>
      <c r="J88" s="302">
        <f t="shared" si="18"/>
        <v>0</v>
      </c>
      <c r="K88" s="302">
        <f t="shared" si="18"/>
        <v>0</v>
      </c>
      <c r="L88" s="302">
        <f t="shared" si="18"/>
        <v>0</v>
      </c>
      <c r="M88" s="302">
        <f t="shared" si="18"/>
        <v>0</v>
      </c>
      <c r="N88" s="302">
        <f t="shared" si="18"/>
        <v>0</v>
      </c>
      <c r="O88" s="302">
        <f t="shared" si="18"/>
        <v>0</v>
      </c>
      <c r="P88" s="302">
        <f t="shared" si="18"/>
        <v>0</v>
      </c>
      <c r="Q88" s="302">
        <f t="shared" si="18"/>
        <v>0</v>
      </c>
      <c r="R88" s="302">
        <f t="shared" si="18"/>
        <v>0</v>
      </c>
      <c r="S88" s="302">
        <f t="shared" si="18"/>
        <v>0</v>
      </c>
      <c r="T88" s="302">
        <f t="shared" si="18"/>
        <v>0</v>
      </c>
      <c r="U88" s="302">
        <f t="shared" si="18"/>
        <v>0</v>
      </c>
      <c r="V88" s="302">
        <f t="shared" si="18"/>
        <v>0</v>
      </c>
      <c r="W88" s="302">
        <f t="shared" si="18"/>
        <v>0</v>
      </c>
      <c r="X88" s="302">
        <f t="shared" si="18"/>
        <v>0</v>
      </c>
      <c r="Y88" s="302">
        <f t="shared" si="18"/>
        <v>0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0</v>
      </c>
      <c r="C89" s="302">
        <f t="shared" si="19"/>
        <v>0</v>
      </c>
      <c r="D89" s="302">
        <f t="shared" si="19"/>
        <v>0</v>
      </c>
      <c r="E89" s="302">
        <f t="shared" si="19"/>
        <v>0</v>
      </c>
      <c r="F89" s="302">
        <f t="shared" si="19"/>
        <v>0</v>
      </c>
      <c r="G89" s="302">
        <f t="shared" si="19"/>
        <v>9.2519681130133664E-4</v>
      </c>
      <c r="H89" s="302">
        <f t="shared" si="19"/>
        <v>9.5538065562243506E-4</v>
      </c>
      <c r="I89" s="302">
        <f t="shared" si="19"/>
        <v>1.1091923786259433E-3</v>
      </c>
      <c r="J89" s="302">
        <f t="shared" si="19"/>
        <v>1.0604651482343441E-3</v>
      </c>
      <c r="K89" s="302">
        <f t="shared" si="19"/>
        <v>8.7087454733585155E-4</v>
      </c>
      <c r="L89" s="302">
        <f t="shared" si="19"/>
        <v>2.0214788174544225E-3</v>
      </c>
      <c r="M89" s="302">
        <f t="shared" si="19"/>
        <v>1.2248553959867462E-3</v>
      </c>
      <c r="N89" s="302">
        <f t="shared" si="19"/>
        <v>1.8939625484885282E-3</v>
      </c>
      <c r="O89" s="302">
        <f t="shared" si="19"/>
        <v>2.794840647333611E-3</v>
      </c>
      <c r="P89" s="302">
        <f t="shared" si="19"/>
        <v>4.3675835340487466E-3</v>
      </c>
      <c r="Q89" s="302">
        <f t="shared" si="19"/>
        <v>4.1785017992514864E-3</v>
      </c>
      <c r="R89" s="302">
        <f t="shared" si="19"/>
        <v>4.1357065294711608E-3</v>
      </c>
      <c r="S89" s="302">
        <f t="shared" si="19"/>
        <v>3.7187570692724472E-3</v>
      </c>
      <c r="T89" s="302">
        <f t="shared" si="19"/>
        <v>1.5155365850085989E-3</v>
      </c>
      <c r="U89" s="302">
        <f t="shared" si="19"/>
        <v>1.5427611442041863E-3</v>
      </c>
      <c r="V89" s="302">
        <f t="shared" si="19"/>
        <v>1.3577336123655221E-3</v>
      </c>
      <c r="W89" s="302">
        <f t="shared" si="19"/>
        <v>1.3779942262541838E-3</v>
      </c>
      <c r="X89" s="302">
        <f t="shared" si="19"/>
        <v>1.4535320673661999E-3</v>
      </c>
      <c r="Y89" s="302">
        <f t="shared" si="19"/>
        <v>1.3681458548167637E-3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6.0369326270650787E-2</v>
      </c>
      <c r="C90" s="302">
        <f t="shared" si="20"/>
        <v>6.0369326270650746E-2</v>
      </c>
      <c r="D90" s="302">
        <f t="shared" si="20"/>
        <v>6.0369326270650794E-2</v>
      </c>
      <c r="E90" s="302">
        <f t="shared" si="20"/>
        <v>6.0369326270650774E-2</v>
      </c>
      <c r="F90" s="302">
        <f t="shared" si="20"/>
        <v>6.036932627065076E-2</v>
      </c>
      <c r="G90" s="302">
        <f t="shared" si="20"/>
        <v>5.3863956856546338E-2</v>
      </c>
      <c r="H90" s="302">
        <f t="shared" si="20"/>
        <v>5.3649765244689222E-2</v>
      </c>
      <c r="I90" s="302">
        <f t="shared" si="20"/>
        <v>5.25594216050147E-2</v>
      </c>
      <c r="J90" s="302">
        <f t="shared" si="20"/>
        <v>5.2902655496389728E-2</v>
      </c>
      <c r="K90" s="302">
        <f t="shared" si="20"/>
        <v>5.4410987697491857E-2</v>
      </c>
      <c r="L90" s="302">
        <f t="shared" si="20"/>
        <v>4.2930730840558838E-2</v>
      </c>
      <c r="M90" s="302">
        <f t="shared" si="20"/>
        <v>4.8253960023614074E-2</v>
      </c>
      <c r="N90" s="302">
        <f t="shared" si="20"/>
        <v>4.3450916800256777E-2</v>
      </c>
      <c r="O90" s="302">
        <f t="shared" si="20"/>
        <v>3.6342738479810711E-2</v>
      </c>
      <c r="P90" s="302">
        <f t="shared" si="20"/>
        <v>2.1403192334916495E-2</v>
      </c>
      <c r="Q90" s="302">
        <f t="shared" si="20"/>
        <v>2.2240582883893707E-2</v>
      </c>
      <c r="R90" s="302">
        <f t="shared" si="20"/>
        <v>2.3769995897334195E-2</v>
      </c>
      <c r="S90" s="302">
        <f t="shared" si="20"/>
        <v>2.6995077673007569E-2</v>
      </c>
      <c r="T90" s="302">
        <f t="shared" si="20"/>
        <v>3.5047804235788287E-2</v>
      </c>
      <c r="U90" s="302">
        <f t="shared" si="20"/>
        <v>3.1056756900235339E-2</v>
      </c>
      <c r="V90" s="302">
        <f t="shared" si="20"/>
        <v>2.7593908199122594E-2</v>
      </c>
      <c r="W90" s="302">
        <f t="shared" si="20"/>
        <v>2.6616797852837371E-2</v>
      </c>
      <c r="X90" s="302">
        <f t="shared" si="20"/>
        <v>2.4030164078371549E-2</v>
      </c>
      <c r="Y90" s="302">
        <f t="shared" si="20"/>
        <v>2.7796357798284797E-2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</v>
      </c>
      <c r="C91" s="301">
        <f t="shared" si="21"/>
        <v>0</v>
      </c>
      <c r="D91" s="301">
        <f t="shared" si="21"/>
        <v>0</v>
      </c>
      <c r="E91" s="301">
        <f t="shared" si="21"/>
        <v>0</v>
      </c>
      <c r="F91" s="301">
        <f t="shared" si="21"/>
        <v>0</v>
      </c>
      <c r="G91" s="301">
        <f t="shared" si="21"/>
        <v>0</v>
      </c>
      <c r="H91" s="301">
        <f t="shared" si="21"/>
        <v>0</v>
      </c>
      <c r="I91" s="301">
        <f t="shared" si="21"/>
        <v>0</v>
      </c>
      <c r="J91" s="301">
        <f t="shared" si="21"/>
        <v>0</v>
      </c>
      <c r="K91" s="301">
        <f t="shared" si="21"/>
        <v>0</v>
      </c>
      <c r="L91" s="301">
        <f t="shared" si="21"/>
        <v>0</v>
      </c>
      <c r="M91" s="301">
        <f t="shared" si="21"/>
        <v>0</v>
      </c>
      <c r="N91" s="301">
        <f t="shared" si="21"/>
        <v>0</v>
      </c>
      <c r="O91" s="301">
        <f t="shared" si="21"/>
        <v>8.7820477772659975E-3</v>
      </c>
      <c r="P91" s="301">
        <f t="shared" si="21"/>
        <v>1.1725269475024735E-2</v>
      </c>
      <c r="Q91" s="301">
        <f t="shared" si="21"/>
        <v>1.1928196965282696E-2</v>
      </c>
      <c r="R91" s="301">
        <f t="shared" si="21"/>
        <v>1.1632646657705439E-2</v>
      </c>
      <c r="S91" s="301">
        <f t="shared" si="21"/>
        <v>8.3752165126255527E-3</v>
      </c>
      <c r="T91" s="301">
        <f t="shared" si="21"/>
        <v>3.6560825759067599E-2</v>
      </c>
      <c r="U91" s="301">
        <f t="shared" si="21"/>
        <v>7.6006305772545149E-2</v>
      </c>
      <c r="V91" s="301">
        <f t="shared" si="21"/>
        <v>0.12975761598888491</v>
      </c>
      <c r="W91" s="301">
        <f t="shared" si="21"/>
        <v>0.13496248565710195</v>
      </c>
      <c r="X91" s="301">
        <f t="shared" si="21"/>
        <v>0.14481291205501451</v>
      </c>
      <c r="Y91" s="301">
        <f t="shared" si="21"/>
        <v>0.1074593405535771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0.74985405935671579</v>
      </c>
      <c r="C92" s="235">
        <f t="shared" si="22"/>
        <v>0.74985405935671545</v>
      </c>
      <c r="D92" s="235">
        <f t="shared" si="22"/>
        <v>0.74985405935671579</v>
      </c>
      <c r="E92" s="235">
        <f t="shared" si="22"/>
        <v>0.74985405935671579</v>
      </c>
      <c r="F92" s="235">
        <f t="shared" si="22"/>
        <v>0.74985405935671567</v>
      </c>
      <c r="G92" s="235">
        <f t="shared" si="22"/>
        <v>0.66905014842831501</v>
      </c>
      <c r="H92" s="235">
        <f t="shared" si="22"/>
        <v>0.66638965079560686</v>
      </c>
      <c r="I92" s="235">
        <f t="shared" si="22"/>
        <v>0.65284637220014641</v>
      </c>
      <c r="J92" s="235">
        <f t="shared" si="22"/>
        <v>0.65710971821799757</v>
      </c>
      <c r="K92" s="235">
        <f t="shared" si="22"/>
        <v>0.67584487883225086</v>
      </c>
      <c r="L92" s="235">
        <f t="shared" si="22"/>
        <v>0.58504710685548389</v>
      </c>
      <c r="M92" s="235">
        <f t="shared" si="22"/>
        <v>0.65677545828961814</v>
      </c>
      <c r="N92" s="235">
        <f t="shared" si="22"/>
        <v>0.59863578972669251</v>
      </c>
      <c r="O92" s="235">
        <f t="shared" si="22"/>
        <v>0.48726039156373124</v>
      </c>
      <c r="P92" s="235">
        <f t="shared" si="22"/>
        <v>0.32778466020553682</v>
      </c>
      <c r="Q92" s="235">
        <f t="shared" si="22"/>
        <v>0.34402670978665961</v>
      </c>
      <c r="R92" s="235">
        <f t="shared" si="22"/>
        <v>0.35204095823270237</v>
      </c>
      <c r="S92" s="235">
        <f t="shared" si="22"/>
        <v>0.39653295281320677</v>
      </c>
      <c r="T92" s="235">
        <f t="shared" si="22"/>
        <v>0.53972943520190808</v>
      </c>
      <c r="U92" s="235">
        <f t="shared" si="22"/>
        <v>0.47752768740419638</v>
      </c>
      <c r="V92" s="235">
        <f t="shared" si="22"/>
        <v>0.40880377018770325</v>
      </c>
      <c r="W92" s="235">
        <f t="shared" si="22"/>
        <v>0.39803520359047895</v>
      </c>
      <c r="X92" s="235">
        <f t="shared" si="22"/>
        <v>0.37455336191057359</v>
      </c>
      <c r="Y92" s="235">
        <f t="shared" si="22"/>
        <v>0.44039635908944852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0.50060041199049554</v>
      </c>
      <c r="C96" s="320">
        <f>IF(C$5=0,0,C$5/OIS_fec!C$5)</f>
        <v>0.50060041199049576</v>
      </c>
      <c r="D96" s="320">
        <f>IF(D$5=0,0,D$5/OIS_fec!D$5)</f>
        <v>0.50060041199049565</v>
      </c>
      <c r="E96" s="320">
        <f>IF(E$5=0,0,E$5/OIS_fec!E$5)</f>
        <v>0.50060041199049576</v>
      </c>
      <c r="F96" s="320">
        <f>IF(F$5=0,0,F$5/OIS_fec!F$5)</f>
        <v>0.50060041199049576</v>
      </c>
      <c r="G96" s="320">
        <f>IF(G$5=0,0,G$5/OIS_fec!G$5)</f>
        <v>0.46302365255724687</v>
      </c>
      <c r="H96" s="320">
        <f>IF(H$5=0,0,H$5/OIS_fec!H$5)</f>
        <v>0.462836626199567</v>
      </c>
      <c r="I96" s="320">
        <f>IF(I$5=0,0,I$5/OIS_fec!I$5)</f>
        <v>0.45671453585675681</v>
      </c>
      <c r="J96" s="320">
        <f>IF(J$5=0,0,J$5/OIS_fec!J$5)</f>
        <v>0.45848063676466427</v>
      </c>
      <c r="K96" s="320">
        <f>IF(K$5=0,0,K$5/OIS_fec!K$5)</f>
        <v>0.46844674865708669</v>
      </c>
      <c r="L96" s="320">
        <f>IF(L$5=0,0,L$5/OIS_fec!L$5)</f>
        <v>0.42746942050281195</v>
      </c>
      <c r="M96" s="320">
        <f>IF(M$5=0,0,M$5/OIS_fec!M$5)</f>
        <v>0.45730423451836494</v>
      </c>
      <c r="N96" s="320">
        <f>IF(N$5=0,0,N$5/OIS_fec!N$5)</f>
        <v>0.43328186915494726</v>
      </c>
      <c r="O96" s="320">
        <f>IF(O$5=0,0,O$5/OIS_fec!O$5)</f>
        <v>0.40722776014023959</v>
      </c>
      <c r="P96" s="320">
        <f>IF(P$5=0,0,P$5/OIS_fec!P$5)</f>
        <v>0.37014272238858498</v>
      </c>
      <c r="Q96" s="320">
        <f>IF(Q$5=0,0,Q$5/OIS_fec!Q$5)</f>
        <v>0.3734423918722039</v>
      </c>
      <c r="R96" s="320">
        <f>IF(R$5=0,0,R$5/OIS_fec!R$5)</f>
        <v>0.37584458332461995</v>
      </c>
      <c r="S96" s="320">
        <f>IF(S$5=0,0,S$5/OIS_fec!S$5)</f>
        <v>0.3867709966670233</v>
      </c>
      <c r="T96" s="320">
        <f>IF(T$5=0,0,T$5/OIS_fec!T$5)</f>
        <v>0.42347740052317628</v>
      </c>
      <c r="U96" s="320">
        <f>IF(U$5=0,0,U$5/OIS_fec!U$5)</f>
        <v>0.39971758538783453</v>
      </c>
      <c r="V96" s="320">
        <f>IF(V$5=0,0,V$5/OIS_fec!V$5)</f>
        <v>0.37602458629843888</v>
      </c>
      <c r="W96" s="320">
        <f>IF(W$5=0,0,W$5/OIS_fec!W$5)</f>
        <v>0.37295259728411478</v>
      </c>
      <c r="X96" s="320">
        <f>IF(X$5=0,0,X$5/OIS_fec!X$5)</f>
        <v>0.36740557009538116</v>
      </c>
      <c r="Y96" s="320">
        <f>IF(Y$5=0,0,Y$5/OIS_fec!Y$5)</f>
        <v>0.38658859271841661</v>
      </c>
      <c r="DA96" s="95"/>
    </row>
    <row r="97" spans="1:105" ht="12" customHeight="1" x14ac:dyDescent="0.25">
      <c r="A97" s="55" t="s">
        <v>91</v>
      </c>
      <c r="B97" s="330">
        <f>IF(B$6=0,0,B$6/OIS_fec!B$6)</f>
        <v>0.46666337376611217</v>
      </c>
      <c r="C97" s="330">
        <f>IF(C$6=0,0,C$6/OIS_fec!C$6)</f>
        <v>0.46666337376611228</v>
      </c>
      <c r="D97" s="330">
        <f>IF(D$6=0,0,D$6/OIS_fec!D$6)</f>
        <v>0.46666337376611222</v>
      </c>
      <c r="E97" s="330">
        <f>IF(E$6=0,0,E$6/OIS_fec!E$6)</f>
        <v>0.46666337376611217</v>
      </c>
      <c r="F97" s="330">
        <f>IF(F$6=0,0,F$6/OIS_fec!F$6)</f>
        <v>0.46666337376611206</v>
      </c>
      <c r="G97" s="330">
        <f>IF(G$6=0,0,G$6/OIS_fec!G$6)</f>
        <v>0.46666337376611233</v>
      </c>
      <c r="H97" s="330">
        <f>IF(H$6=0,0,H$6/OIS_fec!H$6)</f>
        <v>0.46666337376611217</v>
      </c>
      <c r="I97" s="330">
        <f>IF(I$6=0,0,I$6/OIS_fec!I$6)</f>
        <v>0.46666337376611194</v>
      </c>
      <c r="J97" s="330">
        <f>IF(J$6=0,0,J$6/OIS_fec!J$6)</f>
        <v>0.46666337376611206</v>
      </c>
      <c r="K97" s="330">
        <f>IF(K$6=0,0,K$6/OIS_fec!K$6)</f>
        <v>0.46666337376611194</v>
      </c>
      <c r="L97" s="330">
        <f>IF(L$6=0,0,L$6/OIS_fec!L$6)</f>
        <v>0.46636809610221297</v>
      </c>
      <c r="M97" s="330">
        <f>IF(M$6=0,0,M$6/OIS_fec!M$6)</f>
        <v>0.46637212054582217</v>
      </c>
      <c r="N97" s="330">
        <f>IF(N$6=0,0,N$6/OIS_fec!N$6)</f>
        <v>0.46633258446155312</v>
      </c>
      <c r="O97" s="330">
        <f>IF(O$6=0,0,O$6/OIS_fec!O$6)</f>
        <v>0.46396953105139177</v>
      </c>
      <c r="P97" s="330">
        <f>IF(P$6=0,0,P$6/OIS_fec!P$6)</f>
        <v>0.46129190615212912</v>
      </c>
      <c r="Q97" s="330">
        <f>IF(Q$6=0,0,Q$6/OIS_fec!Q$6)</f>
        <v>0.46114898873350973</v>
      </c>
      <c r="R97" s="330">
        <f>IF(R$6=0,0,R$6/OIS_fec!R$6)</f>
        <v>0.46181773308484825</v>
      </c>
      <c r="S97" s="330">
        <f>IF(S$6=0,0,S$6/OIS_fec!S$6)</f>
        <v>0.46195893436965546</v>
      </c>
      <c r="T97" s="330">
        <f>IF(T$6=0,0,T$6/OIS_fec!T$6)</f>
        <v>0.46121190464807454</v>
      </c>
      <c r="U97" s="330">
        <f>IF(U$6=0,0,U$6/OIS_fec!U$6)</f>
        <v>0.46123410067411919</v>
      </c>
      <c r="V97" s="330">
        <f>IF(V$6=0,0,V$6/OIS_fec!V$6)</f>
        <v>0.46181239311846023</v>
      </c>
      <c r="W97" s="330">
        <f>IF(W$6=0,0,W$6/OIS_fec!W$6)</f>
        <v>0.46165798050197199</v>
      </c>
      <c r="X97" s="330">
        <f>IF(X$6=0,0,X$6/OIS_fec!X$6)</f>
        <v>0.46104370147714652</v>
      </c>
      <c r="Y97" s="330">
        <f>IF(Y$6=0,0,Y$6/OIS_fec!Y$6)</f>
        <v>0.4608284623136758</v>
      </c>
      <c r="DA97" s="67"/>
    </row>
    <row r="98" spans="1:105" ht="12" customHeight="1" x14ac:dyDescent="0.25">
      <c r="A98" s="173" t="s">
        <v>92</v>
      </c>
      <c r="B98" s="331">
        <f>IF(B$7=0,0,B$7/OIS_fec!B$7)</f>
        <v>0.1202061488155613</v>
      </c>
      <c r="C98" s="331">
        <f>IF(C$7=0,0,C$7/OIS_fec!C$7)</f>
        <v>0.12020614881556128</v>
      </c>
      <c r="D98" s="331">
        <f>IF(D$7=0,0,D$7/OIS_fec!D$7)</f>
        <v>0.12020614881556123</v>
      </c>
      <c r="E98" s="331">
        <f>IF(E$7=0,0,E$7/OIS_fec!E$7)</f>
        <v>0.12020614881556124</v>
      </c>
      <c r="F98" s="331">
        <f>IF(F$7=0,0,F$7/OIS_fec!F$7)</f>
        <v>0.12020614881556131</v>
      </c>
      <c r="G98" s="331">
        <f>IF(G$7=0,0,G$7/OIS_fec!G$7)</f>
        <v>0.12020614881556121</v>
      </c>
      <c r="H98" s="331">
        <f>IF(H$7=0,0,H$7/OIS_fec!H$7)</f>
        <v>0.1202061488155613</v>
      </c>
      <c r="I98" s="331">
        <f>IF(I$7=0,0,I$7/OIS_fec!I$7)</f>
        <v>0.12020614881556127</v>
      </c>
      <c r="J98" s="331">
        <f>IF(J$7=0,0,J$7/OIS_fec!J$7)</f>
        <v>0.12020614881556123</v>
      </c>
      <c r="K98" s="331">
        <f>IF(K$7=0,0,K$7/OIS_fec!K$7)</f>
        <v>0.12020614881556124</v>
      </c>
      <c r="L98" s="331">
        <f>IF(L$7=0,0,L$7/OIS_fec!L$7)</f>
        <v>0.12015787888348474</v>
      </c>
      <c r="M98" s="331">
        <f>IF(M$7=0,0,M$7/OIS_fec!M$7)</f>
        <v>0.12015854327924474</v>
      </c>
      <c r="N98" s="331">
        <f>IF(N$7=0,0,N$7/OIS_fec!N$7)</f>
        <v>0.12015200838071051</v>
      </c>
      <c r="O98" s="331">
        <f>IF(O$7=0,0,O$7/OIS_fec!O$7)</f>
        <v>0.11972671664178777</v>
      </c>
      <c r="P98" s="331">
        <f>IF(P$7=0,0,P$7/OIS_fec!P$7)</f>
        <v>0.11914510460834743</v>
      </c>
      <c r="Q98" s="331">
        <f>IF(Q$7=0,0,Q$7/OIS_fec!Q$7)</f>
        <v>0.11911044612864109</v>
      </c>
      <c r="R98" s="331">
        <f>IF(R$7=0,0,R$7/OIS_fec!R$7)</f>
        <v>0.11926919508933213</v>
      </c>
      <c r="S98" s="331">
        <f>IF(S$7=0,0,S$7/OIS_fec!S$7)</f>
        <v>0.1193016293362287</v>
      </c>
      <c r="T98" s="331">
        <f>IF(T$7=0,0,T$7/OIS_fec!T$7)</f>
        <v>0.11912575394694372</v>
      </c>
      <c r="U98" s="331">
        <f>IF(U$7=0,0,U$7/OIS_fec!U$7)</f>
        <v>0.11913113546178555</v>
      </c>
      <c r="V98" s="331">
        <f>IF(V$7=0,0,V$7/OIS_fec!V$7)</f>
        <v>0.11926796126374707</v>
      </c>
      <c r="W98" s="331">
        <f>IF(W$7=0,0,W$7/OIS_fec!W$7)</f>
        <v>0.1192320529861904</v>
      </c>
      <c r="X98" s="331">
        <f>IF(X$7=0,0,X$7/OIS_fec!X$7)</f>
        <v>0.11908465042972979</v>
      </c>
      <c r="Y98" s="331">
        <f>IF(Y$7=0,0,Y$7/OIS_fec!Y$7)</f>
        <v>0.11903120894470329</v>
      </c>
      <c r="DA98" s="177"/>
    </row>
    <row r="99" spans="1:105" ht="12" customHeight="1" x14ac:dyDescent="0.25">
      <c r="A99" s="173" t="s">
        <v>93</v>
      </c>
      <c r="B99" s="331">
        <f>IF(B$8=0,0,B$8/OIS_fec!B$8)</f>
        <v>0.65679245678370479</v>
      </c>
      <c r="C99" s="331">
        <f>IF(C$8=0,0,C$8/OIS_fec!C$8)</f>
        <v>0.65679245678370479</v>
      </c>
      <c r="D99" s="331">
        <f>IF(D$8=0,0,D$8/OIS_fec!D$8)</f>
        <v>0.65679245678370479</v>
      </c>
      <c r="E99" s="331">
        <f>IF(E$8=0,0,E$8/OIS_fec!E$8)</f>
        <v>0.65679245678370479</v>
      </c>
      <c r="F99" s="331">
        <f>IF(F$8=0,0,F$8/OIS_fec!F$8)</f>
        <v>0.65679245678370457</v>
      </c>
      <c r="G99" s="331">
        <f>IF(G$8=0,0,G$8/OIS_fec!G$8)</f>
        <v>0.65679245678370479</v>
      </c>
      <c r="H99" s="331">
        <f>IF(H$8=0,0,H$8/OIS_fec!H$8)</f>
        <v>0.65679245678370468</v>
      </c>
      <c r="I99" s="331">
        <f>IF(I$8=0,0,I$8/OIS_fec!I$8)</f>
        <v>0.65679245678370424</v>
      </c>
      <c r="J99" s="331">
        <f>IF(J$8=0,0,J$8/OIS_fec!J$8)</f>
        <v>0.65679245678370446</v>
      </c>
      <c r="K99" s="331">
        <f>IF(K$8=0,0,K$8/OIS_fec!K$8)</f>
        <v>0.65679245678370468</v>
      </c>
      <c r="L99" s="331">
        <f>IF(L$8=0,0,L$8/OIS_fec!L$8)</f>
        <v>0.65659645379449616</v>
      </c>
      <c r="M99" s="331">
        <f>IF(M$8=0,0,M$8/OIS_fec!M$8)</f>
        <v>0.65659916340032143</v>
      </c>
      <c r="N99" s="331">
        <f>IF(N$8=0,0,N$8/OIS_fec!N$8)</f>
        <v>0.65657249775066062</v>
      </c>
      <c r="O99" s="331">
        <f>IF(O$8=0,0,O$8/OIS_fec!O$8)</f>
        <v>0.65476548300462789</v>
      </c>
      <c r="P99" s="331">
        <f>IF(P$8=0,0,P$8/OIS_fec!P$8)</f>
        <v>0.65204250999180569</v>
      </c>
      <c r="Q99" s="331">
        <f>IF(Q$8=0,0,Q$8/OIS_fec!Q$8)</f>
        <v>0.65187009323724676</v>
      </c>
      <c r="R99" s="331">
        <f>IF(R$8=0,0,R$8/OIS_fec!R$8)</f>
        <v>0.65265003436623614</v>
      </c>
      <c r="S99" s="331">
        <f>IF(S$8=0,0,S$8/OIS_fec!S$8)</f>
        <v>0.65280635082438754</v>
      </c>
      <c r="T99" s="331">
        <f>IF(T$8=0,0,T$8/OIS_fec!T$8)</f>
        <v>0.65194639497453388</v>
      </c>
      <c r="U99" s="331">
        <f>IF(U$8=0,0,U$8/OIS_fec!U$8)</f>
        <v>0.65197316287230023</v>
      </c>
      <c r="V99" s="331">
        <f>IF(V$8=0,0,V$8/OIS_fec!V$8)</f>
        <v>0.65264406795017815</v>
      </c>
      <c r="W99" s="331">
        <f>IF(W$8=0,0,W$8/OIS_fec!W$8)</f>
        <v>0.65246977924163618</v>
      </c>
      <c r="X99" s="331">
        <f>IF(X$8=0,0,X$8/OIS_fec!X$8)</f>
        <v>0.65174097666565411</v>
      </c>
      <c r="Y99" s="331">
        <f>IF(Y$8=0,0,Y$8/OIS_fec!Y$8)</f>
        <v>0.65147131354675336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0.46269867820050209</v>
      </c>
      <c r="C100" s="331">
        <f>IF(C$9=0,0,C$9/OIS_fec!C$9)</f>
        <v>0.46269867820050209</v>
      </c>
      <c r="D100" s="331">
        <f>IF(D$9=0,0,D$9/OIS_fec!D$9)</f>
        <v>0.46269867820050198</v>
      </c>
      <c r="E100" s="331">
        <f>IF(E$9=0,0,E$9/OIS_fec!E$9)</f>
        <v>0.46269867820050181</v>
      </c>
      <c r="F100" s="331">
        <f>IF(F$9=0,0,F$9/OIS_fec!F$9)</f>
        <v>0.46269867820050187</v>
      </c>
      <c r="G100" s="331">
        <f>IF(G$9=0,0,G$9/OIS_fec!G$9)</f>
        <v>0.46269867820050192</v>
      </c>
      <c r="H100" s="331">
        <f>IF(H$9=0,0,H$9/OIS_fec!H$9)</f>
        <v>0.46269867820050198</v>
      </c>
      <c r="I100" s="331">
        <f>IF(I$9=0,0,I$9/OIS_fec!I$9)</f>
        <v>0.46269867820050203</v>
      </c>
      <c r="J100" s="331">
        <f>IF(J$9=0,0,J$9/OIS_fec!J$9)</f>
        <v>0.46269867820050181</v>
      </c>
      <c r="K100" s="331">
        <f>IF(K$9=0,0,K$9/OIS_fec!K$9)</f>
        <v>0.46269867820050192</v>
      </c>
      <c r="L100" s="331">
        <f>IF(L$9=0,0,L$9/OIS_fec!L$9)</f>
        <v>0.46237631603137069</v>
      </c>
      <c r="M100" s="331">
        <f>IF(M$9=0,0,M$9/OIS_fec!M$9)</f>
        <v>0.46238069759344874</v>
      </c>
      <c r="N100" s="331">
        <f>IF(N$9=0,0,N$9/OIS_fec!N$9)</f>
        <v>0.46233766754163885</v>
      </c>
      <c r="O100" s="331">
        <f>IF(O$9=0,0,O$9/OIS_fec!O$9)</f>
        <v>0.45982256965592261</v>
      </c>
      <c r="P100" s="331">
        <f>IF(P$9=0,0,P$9/OIS_fec!P$9)</f>
        <v>0.45710151170888008</v>
      </c>
      <c r="Q100" s="331">
        <f>IF(Q$9=0,0,Q$9/OIS_fec!Q$9)</f>
        <v>0.45695994567156561</v>
      </c>
      <c r="R100" s="331">
        <f>IF(R$9=0,0,R$9/OIS_fec!R$9)</f>
        <v>0.45762550565432747</v>
      </c>
      <c r="S100" s="331">
        <f>IF(S$9=0,0,S$9/OIS_fec!S$9)</f>
        <v>0.45776706164397246</v>
      </c>
      <c r="T100" s="331">
        <f>IF(T$9=0,0,T$9/OIS_fec!T$9)</f>
        <v>0.45702222198538345</v>
      </c>
      <c r="U100" s="331">
        <f>IF(U$9=0,0,U$9/OIS_fec!U$9)</f>
        <v>0.45704420913131172</v>
      </c>
      <c r="V100" s="331">
        <f>IF(V$9=0,0,V$9/OIS_fec!V$9)</f>
        <v>0.45762015934319877</v>
      </c>
      <c r="W100" s="331">
        <f>IF(W$9=0,0,W$9/OIS_fec!W$9)</f>
        <v>0.45746578551119854</v>
      </c>
      <c r="X100" s="331">
        <f>IF(X$9=0,0,X$9/OIS_fec!X$9)</f>
        <v>0.45685588564465379</v>
      </c>
      <c r="Y100" s="331">
        <f>IF(Y$9=0,0,Y$9/OIS_fec!Y$9)</f>
        <v>0.45664376437369864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0.81406774691052286</v>
      </c>
      <c r="C101" s="332">
        <f>IF(C$10=0,0,C$10/OIS_fec!C$10)</f>
        <v>0.81406774691052264</v>
      </c>
      <c r="D101" s="332">
        <f>IF(D$10=0,0,D$10/OIS_fec!D$10)</f>
        <v>0.81406774691052219</v>
      </c>
      <c r="E101" s="332">
        <f>IF(E$10=0,0,E$10/OIS_fec!E$10)</f>
        <v>0.81406774691052253</v>
      </c>
      <c r="F101" s="332">
        <f>IF(F$10=0,0,F$10/OIS_fec!F$10)</f>
        <v>0.81406774691052242</v>
      </c>
      <c r="G101" s="332">
        <f>IF(G$10=0,0,G$10/OIS_fec!G$10)</f>
        <v>0.81370784533110774</v>
      </c>
      <c r="H101" s="332">
        <f>IF(H$10=0,0,H$10/OIS_fec!H$10)</f>
        <v>0.81372318777838593</v>
      </c>
      <c r="I101" s="332">
        <f>IF(I$10=0,0,I$10/OIS_fec!I$10)</f>
        <v>0.81357831876311304</v>
      </c>
      <c r="J101" s="332">
        <f>IF(J$10=0,0,J$10/OIS_fec!J$10)</f>
        <v>0.81364808162292834</v>
      </c>
      <c r="K101" s="332">
        <f>IF(K$10=0,0,K$10/OIS_fec!K$10)</f>
        <v>0.81357609334475489</v>
      </c>
      <c r="L101" s="332">
        <f>IF(L$10=0,0,L$10/OIS_fec!L$10)</f>
        <v>0.80222757478325935</v>
      </c>
      <c r="M101" s="332">
        <f>IF(M$10=0,0,M$10/OIS_fec!M$10)</f>
        <v>0.81038183446039247</v>
      </c>
      <c r="N101" s="332">
        <f>IF(N$10=0,0,N$10/OIS_fec!N$10)</f>
        <v>0.79953754086510709</v>
      </c>
      <c r="O101" s="332">
        <f>IF(O$10=0,0,O$10/OIS_fec!O$10)</f>
        <v>0.73218789701377429</v>
      </c>
      <c r="P101" s="332">
        <f>IF(P$10=0,0,P$10/OIS_fec!P$10)</f>
        <v>0.65554008309472189</v>
      </c>
      <c r="Q101" s="332">
        <f>IF(Q$10=0,0,Q$10/OIS_fec!Q$10)</f>
        <v>0.66291601247197052</v>
      </c>
      <c r="R101" s="332">
        <f>IF(R$10=0,0,R$10/OIS_fec!R$10)</f>
        <v>0.65976207300354395</v>
      </c>
      <c r="S101" s="332">
        <f>IF(S$10=0,0,S$10/OIS_fec!S$10)</f>
        <v>0.68445318447144632</v>
      </c>
      <c r="T101" s="332">
        <f>IF(T$10=0,0,T$10/OIS_fec!T$10)</f>
        <v>0.79235596761459715</v>
      </c>
      <c r="U101" s="332">
        <f>IF(U$10=0,0,U$10/OIS_fec!U$10)</f>
        <v>0.77672714456585645</v>
      </c>
      <c r="V101" s="332">
        <f>IF(V$10=0,0,V$10/OIS_fec!V$10)</f>
        <v>0.72979977699907961</v>
      </c>
      <c r="W101" s="332">
        <f>IF(W$10=0,0,W$10/OIS_fec!W$10)</f>
        <v>0.72467018622441137</v>
      </c>
      <c r="X101" s="332">
        <f>IF(X$10=0,0,X$10/OIS_fec!X$10)</f>
        <v>0.71183850278953753</v>
      </c>
      <c r="Y101" s="332">
        <f>IF(Y$10=0,0,Y$10/OIS_fec!Y$10)</f>
        <v>0.76462435394170525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</v>
      </c>
      <c r="C102" s="348">
        <f>IF(C$16=0,0,C$16/OIS_fec!C$16)</f>
        <v>0</v>
      </c>
      <c r="D102" s="348">
        <f>IF(D$16=0,0,D$16/OIS_fec!D$16)</f>
        <v>0</v>
      </c>
      <c r="E102" s="348">
        <f>IF(E$16=0,0,E$16/OIS_fec!E$16)</f>
        <v>0</v>
      </c>
      <c r="F102" s="348">
        <f>IF(F$16=0,0,F$16/OIS_fec!F$16)</f>
        <v>0</v>
      </c>
      <c r="G102" s="348">
        <f>IF(G$16=0,0,G$16/OIS_fec!G$16)</f>
        <v>0.36209944798081478</v>
      </c>
      <c r="H102" s="348">
        <f>IF(H$16=0,0,H$16/OIS_fec!H$16)</f>
        <v>0.36625672798130243</v>
      </c>
      <c r="I102" s="348">
        <f>IF(I$16=0,0,I$16/OIS_fec!I$16)</f>
        <v>0.36391436751235878</v>
      </c>
      <c r="J102" s="348">
        <f>IF(J$16=0,0,J$16/OIS_fec!J$16)</f>
        <v>0.36391499752810658</v>
      </c>
      <c r="K102" s="348">
        <f>IF(K$16=0,0,K$16/OIS_fec!K$16)</f>
        <v>0.37269157142122866</v>
      </c>
      <c r="L102" s="348">
        <f>IF(L$16=0,0,L$16/OIS_fec!L$16)</f>
        <v>0.36996009448948358</v>
      </c>
      <c r="M102" s="348">
        <f>IF(M$16=0,0,M$16/OIS_fec!M$16)</f>
        <v>0.38674179242902407</v>
      </c>
      <c r="N102" s="348">
        <f>IF(N$16=0,0,N$16/OIS_fec!N$16)</f>
        <v>0.37597976577487824</v>
      </c>
      <c r="O102" s="348">
        <f>IF(O$16=0,0,O$16/OIS_fec!O$16)</f>
        <v>0.38609341964104638</v>
      </c>
      <c r="P102" s="348">
        <f>IF(P$16=0,0,P$16/OIS_fec!P$16)</f>
        <v>0.38526749857491849</v>
      </c>
      <c r="Q102" s="348">
        <f>IF(Q$16=0,0,Q$16/OIS_fec!Q$16)</f>
        <v>0.38446183484693275</v>
      </c>
      <c r="R102" s="348">
        <f>IF(R$16=0,0,R$16/OIS_fec!R$16)</f>
        <v>0.38707236931163286</v>
      </c>
      <c r="S102" s="348">
        <f>IF(S$16=0,0,S$16/OIS_fec!S$16)</f>
        <v>0.38686978619608881</v>
      </c>
      <c r="T102" s="348">
        <f>IF(T$16=0,0,T$16/OIS_fec!T$16)</f>
        <v>0.3801228003832674</v>
      </c>
      <c r="U102" s="348">
        <f>IF(U$16=0,0,U$16/OIS_fec!U$16)</f>
        <v>0.37958890518295557</v>
      </c>
      <c r="V102" s="348">
        <f>IF(V$16=0,0,V$16/OIS_fec!V$16)</f>
        <v>0.37762072725413626</v>
      </c>
      <c r="W102" s="348">
        <f>IF(W$16=0,0,W$16/OIS_fec!W$16)</f>
        <v>0.37713624108259947</v>
      </c>
      <c r="X102" s="348">
        <f>IF(X$16=0,0,X$16/OIS_fec!X$16)</f>
        <v>0.37927149416425598</v>
      </c>
      <c r="Y102" s="348">
        <f>IF(Y$16=0,0,Y$16/OIS_fec!Y$16)</f>
        <v>0.37686221398468794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0.3135677881535201</v>
      </c>
      <c r="C103" s="348">
        <f>IF(C$27=0,0,C$27/OIS_fec!C$27)</f>
        <v>0.31356778815352021</v>
      </c>
      <c r="D103" s="348">
        <f>IF(D$27=0,0,D$27/OIS_fec!D$27)</f>
        <v>0.31356778815352027</v>
      </c>
      <c r="E103" s="348">
        <f>IF(E$27=0,0,E$27/OIS_fec!E$27)</f>
        <v>0.31356778815352021</v>
      </c>
      <c r="F103" s="348">
        <f>IF(F$27=0,0,F$27/OIS_fec!F$27)</f>
        <v>0.31356778815352021</v>
      </c>
      <c r="G103" s="348">
        <f>IF(G$27=0,0,G$27/OIS_fec!G$27)</f>
        <v>0.25965363345272396</v>
      </c>
      <c r="H103" s="348">
        <f>IF(H$27=0,0,H$27/OIS_fec!H$27)</f>
        <v>0.26053482473822603</v>
      </c>
      <c r="I103" s="348">
        <f>IF(I$27=0,0,I$27/OIS_fec!I$27)</f>
        <v>0.25607779240653328</v>
      </c>
      <c r="J103" s="348">
        <f>IF(J$27=0,0,J$27/OIS_fec!J$27)</f>
        <v>0.25714948703232743</v>
      </c>
      <c r="K103" s="348">
        <f>IF(K$27=0,0,K$27/OIS_fec!K$27)</f>
        <v>0.26751999092372758</v>
      </c>
      <c r="L103" s="348">
        <f>IF(L$27=0,0,L$27/OIS_fec!L$27)</f>
        <v>0.24428157769473277</v>
      </c>
      <c r="M103" s="348">
        <f>IF(M$27=0,0,M$27/OIS_fec!M$27)</f>
        <v>0.26100943667219517</v>
      </c>
      <c r="N103" s="348">
        <f>IF(N$27=0,0,N$27/OIS_fec!N$27)</f>
        <v>0.2477267422602169</v>
      </c>
      <c r="O103" s="348">
        <f>IF(O$27=0,0,O$27/OIS_fec!O$27)</f>
        <v>0.24319283683934151</v>
      </c>
      <c r="P103" s="348">
        <f>IF(P$27=0,0,P$27/OIS_fec!P$27)</f>
        <v>0.2368584241531396</v>
      </c>
      <c r="Q103" s="348">
        <f>IF(Q$27=0,0,Q$27/OIS_fec!Q$27)</f>
        <v>0.2365878843030588</v>
      </c>
      <c r="R103" s="348">
        <f>IF(R$27=0,0,R$27/OIS_fec!R$27)</f>
        <v>0.23830010457003037</v>
      </c>
      <c r="S103" s="348">
        <f>IF(S$27=0,0,S$27/OIS_fec!S$27)</f>
        <v>0.24016676249112409</v>
      </c>
      <c r="T103" s="348">
        <f>IF(T$27=0,0,T$27/OIS_fec!T$27)</f>
        <v>0.24272606299769045</v>
      </c>
      <c r="U103" s="348">
        <f>IF(U$27=0,0,U$27/OIS_fec!U$27)</f>
        <v>0.23781405792623772</v>
      </c>
      <c r="V103" s="348">
        <f>IF(V$27=0,0,V$27/OIS_fec!V$27)</f>
        <v>0.23418121393508484</v>
      </c>
      <c r="W103" s="348">
        <f>IF(W$27=0,0,W$27/OIS_fec!W$27)</f>
        <v>0.23371340967829415</v>
      </c>
      <c r="X103" s="348">
        <f>IF(X$27=0,0,X$27/OIS_fec!X$27)</f>
        <v>0.23330461739290223</v>
      </c>
      <c r="Y103" s="348">
        <f>IF(Y$27=0,0,Y$27/OIS_fec!Y$27)</f>
        <v>0.23507169215248802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0.37742795469343376</v>
      </c>
      <c r="C104" s="348">
        <f>IF(C$35=0,0,C$35/OIS_fec!C$35)</f>
        <v>0.37742795469343371</v>
      </c>
      <c r="D104" s="348">
        <f>IF(D$35=0,0,D$35/OIS_fec!D$35)</f>
        <v>0.37742795469343371</v>
      </c>
      <c r="E104" s="348">
        <f>IF(E$35=0,0,E$35/OIS_fec!E$35)</f>
        <v>0.37742795469343349</v>
      </c>
      <c r="F104" s="348">
        <f>IF(F$35=0,0,F$35/OIS_fec!F$35)</f>
        <v>0.37742795469343371</v>
      </c>
      <c r="G104" s="348">
        <f>IF(G$35=0,0,G$35/OIS_fec!G$35)</f>
        <v>0.25528052464281548</v>
      </c>
      <c r="H104" s="348">
        <f>IF(H$35=0,0,H$35/OIS_fec!H$35)</f>
        <v>0.25689098118397041</v>
      </c>
      <c r="I104" s="348">
        <f>IF(I$35=0,0,I$35/OIS_fec!I$35)</f>
        <v>0.25235438607290744</v>
      </c>
      <c r="J104" s="348">
        <f>IF(J$35=0,0,J$35/OIS_fec!J$35)</f>
        <v>0.25330207180626113</v>
      </c>
      <c r="K104" s="348">
        <f>IF(K$35=0,0,K$35/OIS_fec!K$35)</f>
        <v>0.2631216142623089</v>
      </c>
      <c r="L104" s="348">
        <f>IF(L$35=0,0,L$35/OIS_fec!L$35)</f>
        <v>0.2447946884616817</v>
      </c>
      <c r="M104" s="348">
        <f>IF(M$35=0,0,M$35/OIS_fec!M$35)</f>
        <v>0.2615692889269991</v>
      </c>
      <c r="N104" s="348">
        <f>IF(N$35=0,0,N$35/OIS_fec!N$35)</f>
        <v>0.24876954451920261</v>
      </c>
      <c r="O104" s="348">
        <f>IF(O$35=0,0,O$35/OIS_fec!O$35)</f>
        <v>0.24935520901451202</v>
      </c>
      <c r="P104" s="348">
        <f>IF(P$35=0,0,P$35/OIS_fec!P$35)</f>
        <v>0.24516053917709099</v>
      </c>
      <c r="Q104" s="348">
        <f>IF(Q$35=0,0,Q$35/OIS_fec!Q$35)</f>
        <v>0.24477329614751056</v>
      </c>
      <c r="R104" s="348">
        <f>IF(R$35=0,0,R$35/OIS_fec!R$35)</f>
        <v>0.24658409627569217</v>
      </c>
      <c r="S104" s="348">
        <f>IF(S$35=0,0,S$35/OIS_fec!S$35)</f>
        <v>0.24740551847985634</v>
      </c>
      <c r="T104" s="348">
        <f>IF(T$35=0,0,T$35/OIS_fec!T$35)</f>
        <v>0.25139435397130588</v>
      </c>
      <c r="U104" s="348">
        <f>IF(U$35=0,0,U$35/OIS_fec!U$35)</f>
        <v>0.24973810872499516</v>
      </c>
      <c r="V104" s="348">
        <f>IF(V$35=0,0,V$35/OIS_fec!V$35)</f>
        <v>0.24786220488768729</v>
      </c>
      <c r="W104" s="348">
        <f>IF(W$35=0,0,W$35/OIS_fec!W$35)</f>
        <v>0.24701133994478913</v>
      </c>
      <c r="X104" s="348">
        <f>IF(X$35=0,0,X$35/OIS_fec!X$35)</f>
        <v>0.24750092117549868</v>
      </c>
      <c r="Y104" s="348">
        <f>IF(Y$35=0,0,Y$35/OIS_fec!Y$35)</f>
        <v>0.2477556637530475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0.76131791147701822</v>
      </c>
      <c r="C105" s="348">
        <f>IF(C$54=0,0,C$54/OIS_fec!C$54)</f>
        <v>0.76131791147701833</v>
      </c>
      <c r="D105" s="348">
        <f>IF(D$54=0,0,D$54/OIS_fec!D$54)</f>
        <v>0.76131791147701833</v>
      </c>
      <c r="E105" s="348">
        <f>IF(E$54=0,0,E$54/OIS_fec!E$54)</f>
        <v>0.76131791147701855</v>
      </c>
      <c r="F105" s="348">
        <f>IF(F$54=0,0,F$54/OIS_fec!F$54)</f>
        <v>0.76131791147701833</v>
      </c>
      <c r="G105" s="348">
        <f>IF(G$54=0,0,G$54/OIS_fec!G$54)</f>
        <v>0.74975783556236975</v>
      </c>
      <c r="H105" s="348">
        <f>IF(H$54=0,0,H$54/OIS_fec!H$54)</f>
        <v>0.74962735602061203</v>
      </c>
      <c r="I105" s="348">
        <f>IF(I$54=0,0,I$54/OIS_fec!I$54)</f>
        <v>0.74736207907982044</v>
      </c>
      <c r="J105" s="348">
        <f>IF(J$54=0,0,J$54/OIS_fec!J$54)</f>
        <v>0.74803606408935697</v>
      </c>
      <c r="K105" s="348">
        <f>IF(K$54=0,0,K$54/OIS_fec!K$54)</f>
        <v>0.75115681382962107</v>
      </c>
      <c r="L105" s="348">
        <f>IF(L$54=0,0,L$54/OIS_fec!L$54)</f>
        <v>0.73257740123611303</v>
      </c>
      <c r="M105" s="348">
        <f>IF(M$54=0,0,M$54/OIS_fec!M$54)</f>
        <v>0.74669360257004913</v>
      </c>
      <c r="N105" s="348">
        <f>IF(N$54=0,0,N$54/OIS_fec!N$54)</f>
        <v>0.73544011548420163</v>
      </c>
      <c r="O105" s="348">
        <f>IF(O$54=0,0,O$54/OIS_fec!O$54)</f>
        <v>0.72048096717510646</v>
      </c>
      <c r="P105" s="348">
        <f>IF(P$54=0,0,P$54/OIS_fec!P$54)</f>
        <v>0.67065232337176772</v>
      </c>
      <c r="Q105" s="348">
        <f>IF(Q$54=0,0,Q$54/OIS_fec!Q$54)</f>
        <v>0.67566712556537589</v>
      </c>
      <c r="R105" s="348">
        <f>IF(R$54=0,0,R$54/OIS_fec!R$54)</f>
        <v>0.68160018791266441</v>
      </c>
      <c r="S105" s="348">
        <f>IF(S$54=0,0,S$54/OIS_fec!S$54)</f>
        <v>0.69483827305657819</v>
      </c>
      <c r="T105" s="348">
        <f>IF(T$54=0,0,T$54/OIS_fec!T$54)</f>
        <v>0.73638037586524829</v>
      </c>
      <c r="U105" s="348">
        <f>IF(U$54=0,0,U$54/OIS_fec!U$54)</f>
        <v>0.73287486688662973</v>
      </c>
      <c r="V105" s="348">
        <f>IF(V$54=0,0,V$54/OIS_fec!V$54)</f>
        <v>0.73261441423847029</v>
      </c>
      <c r="W105" s="348">
        <f>IF(W$54=0,0,W$54/OIS_fec!W$54)</f>
        <v>0.73111706653645159</v>
      </c>
      <c r="X105" s="348">
        <f>IF(X$54=0,0,X$54/OIS_fec!X$54)</f>
        <v>0.72714566162426075</v>
      </c>
      <c r="Y105" s="348">
        <f>IF(Y$54=0,0,Y$54/OIS_fec!Y$54)</f>
        <v>0.732509398923194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</v>
      </c>
      <c r="C106" s="348">
        <f>IF(C$68=0,0,C$68/OIS_fec!C$68)</f>
        <v>0</v>
      </c>
      <c r="D106" s="348">
        <f>IF(D$68=0,0,D$68/OIS_fec!D$68)</f>
        <v>0</v>
      </c>
      <c r="E106" s="348">
        <f>IF(E$68=0,0,E$68/OIS_fec!E$68)</f>
        <v>0</v>
      </c>
      <c r="F106" s="348">
        <f>IF(F$68=0,0,F$68/OIS_fec!F$68)</f>
        <v>0</v>
      </c>
      <c r="G106" s="348">
        <f>IF(G$68=0,0,G$68/OIS_fec!G$68)</f>
        <v>0</v>
      </c>
      <c r="H106" s="348">
        <f>IF(H$68=0,0,H$68/OIS_fec!H$68)</f>
        <v>0</v>
      </c>
      <c r="I106" s="348">
        <f>IF(I$68=0,0,I$68/OIS_fec!I$68)</f>
        <v>0</v>
      </c>
      <c r="J106" s="348">
        <f>IF(J$68=0,0,J$68/OIS_fec!J$68)</f>
        <v>0</v>
      </c>
      <c r="K106" s="348">
        <f>IF(K$68=0,0,K$68/OIS_fec!K$68)</f>
        <v>0</v>
      </c>
      <c r="L106" s="348">
        <f>IF(L$68=0,0,L$68/OIS_fec!L$68)</f>
        <v>0</v>
      </c>
      <c r="M106" s="348">
        <f>IF(M$68=0,0,M$68/OIS_fec!M$68)</f>
        <v>0</v>
      </c>
      <c r="N106" s="348">
        <f>IF(N$68=0,0,N$68/OIS_fec!N$68)</f>
        <v>0</v>
      </c>
      <c r="O106" s="348">
        <f>IF(O$68=0,0,O$68/OIS_fec!O$68)</f>
        <v>0.32681619743123524</v>
      </c>
      <c r="P106" s="348">
        <f>IF(P$68=0,0,P$68/OIS_fec!P$68)</f>
        <v>0.32681619743123541</v>
      </c>
      <c r="Q106" s="348">
        <f>IF(Q$68=0,0,Q$68/OIS_fec!Q$68)</f>
        <v>0.32681619743123536</v>
      </c>
      <c r="R106" s="348">
        <f>IF(R$68=0,0,R$68/OIS_fec!R$68)</f>
        <v>0.32681619743123552</v>
      </c>
      <c r="S106" s="348">
        <f>IF(S$68=0,0,S$68/OIS_fec!S$68)</f>
        <v>0.3268161974312353</v>
      </c>
      <c r="T106" s="348">
        <f>IF(T$68=0,0,T$68/OIS_fec!T$68)</f>
        <v>0.32681619743123541</v>
      </c>
      <c r="U106" s="348">
        <f>IF(U$68=0,0,U$68/OIS_fec!U$68)</f>
        <v>0.32681619743123536</v>
      </c>
      <c r="V106" s="348">
        <f>IF(V$68=0,0,V$68/OIS_fec!V$68)</f>
        <v>0.32681619743123541</v>
      </c>
      <c r="W106" s="348">
        <f>IF(W$68=0,0,W$68/OIS_fec!W$68)</f>
        <v>0.3268161974312353</v>
      </c>
      <c r="X106" s="348">
        <f>IF(X$68=0,0,X$68/OIS_fec!X$68)</f>
        <v>0.32681619743123547</v>
      </c>
      <c r="Y106" s="348">
        <f>IF(Y$68=0,0,Y$68/OIS_fec!Y$68)</f>
        <v>0.32681619743123541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0.49368076487123963</v>
      </c>
      <c r="C107" s="333">
        <f>IF(C$69=0,0,C$69/OIS_fec!C$69)</f>
        <v>0.49368076487123963</v>
      </c>
      <c r="D107" s="333">
        <f>IF(D$69=0,0,D$69/OIS_fec!D$69)</f>
        <v>0.49368076487123974</v>
      </c>
      <c r="E107" s="333">
        <f>IF(E$69=0,0,E$69/OIS_fec!E$69)</f>
        <v>0.49368076487123985</v>
      </c>
      <c r="F107" s="333">
        <f>IF(F$69=0,0,F$69/OIS_fec!F$69)</f>
        <v>0.4936807648712398</v>
      </c>
      <c r="G107" s="333">
        <f>IF(G$69=0,0,G$69/OIS_fec!G$69)</f>
        <v>0.4936807648712398</v>
      </c>
      <c r="H107" s="333">
        <f>IF(H$69=0,0,H$69/OIS_fec!H$69)</f>
        <v>0.49368076487123941</v>
      </c>
      <c r="I107" s="333">
        <f>IF(I$69=0,0,I$69/OIS_fec!I$69)</f>
        <v>0.49368076487123991</v>
      </c>
      <c r="J107" s="333">
        <f>IF(J$69=0,0,J$69/OIS_fec!J$69)</f>
        <v>0.4936807648712398</v>
      </c>
      <c r="K107" s="333">
        <f>IF(K$69=0,0,K$69/OIS_fec!K$69)</f>
        <v>0.49368076487123952</v>
      </c>
      <c r="L107" s="333">
        <f>IF(L$69=0,0,L$69/OIS_fec!L$69)</f>
        <v>0.49262278982794178</v>
      </c>
      <c r="M107" s="333">
        <f>IF(M$69=0,0,M$69/OIS_fec!M$69)</f>
        <v>0.49263627654892578</v>
      </c>
      <c r="N107" s="333">
        <f>IF(N$69=0,0,N$69/OIS_fec!N$69)</f>
        <v>0.49250481910380484</v>
      </c>
      <c r="O107" s="333">
        <f>IF(O$69=0,0,O$69/OIS_fec!O$69)</f>
        <v>0.49280145495371996</v>
      </c>
      <c r="P107" s="333">
        <f>IF(P$69=0,0,P$69/OIS_fec!P$69)</f>
        <v>0.49142849958571716</v>
      </c>
      <c r="Q107" s="333">
        <f>IF(Q$69=0,0,Q$69/OIS_fec!Q$69)</f>
        <v>0.49133291328317186</v>
      </c>
      <c r="R107" s="333">
        <f>IF(R$69=0,0,R$69/OIS_fec!R$69)</f>
        <v>0.49175651227591327</v>
      </c>
      <c r="S107" s="333">
        <f>IF(S$69=0,0,S$69/OIS_fec!S$69)</f>
        <v>0.49183876342516747</v>
      </c>
      <c r="T107" s="333">
        <f>IF(T$69=0,0,T$69/OIS_fec!T$69)</f>
        <v>0.49137535366432772</v>
      </c>
      <c r="U107" s="333">
        <f>IF(U$69=0,0,U$69/OIS_fec!U$69)</f>
        <v>0.49139018988416538</v>
      </c>
      <c r="V107" s="333">
        <f>IF(V$69=0,0,V$69/OIS_fec!V$69)</f>
        <v>0.49175335578807394</v>
      </c>
      <c r="W107" s="333">
        <f>IF(W$69=0,0,W$69/OIS_fec!W$69)</f>
        <v>0.49166058990454697</v>
      </c>
      <c r="X107" s="333">
        <f>IF(X$69=0,0,X$69/OIS_fec!X$69)</f>
        <v>0.49126058702156195</v>
      </c>
      <c r="Y107" s="333">
        <f>IF(Y$69=0,0,Y$69/OIS_fec!Y$69)</f>
        <v>0.49110743259713102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MT: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27.760893842942799</v>
      </c>
      <c r="H5" s="223">
        <v>30.663544321587612</v>
      </c>
      <c r="I5" s="223">
        <v>36.855482401585881</v>
      </c>
      <c r="J5" s="223">
        <v>36.855482401679161</v>
      </c>
      <c r="K5" s="223">
        <v>24.615144002921081</v>
      </c>
      <c r="L5" s="223">
        <v>30.754023482398221</v>
      </c>
      <c r="M5" s="223">
        <v>15.273899642165659</v>
      </c>
      <c r="N5" s="223">
        <v>27.747988202695279</v>
      </c>
      <c r="O5" s="223">
        <v>53.480789640031738</v>
      </c>
      <c r="P5" s="223">
        <v>62.696571119350743</v>
      </c>
      <c r="Q5" s="223">
        <v>59.701082039710322</v>
      </c>
      <c r="R5" s="223">
        <v>59.507536319654278</v>
      </c>
      <c r="S5" s="223">
        <v>53.504862840321607</v>
      </c>
      <c r="T5" s="223">
        <v>26.920734843278979</v>
      </c>
      <c r="U5" s="223">
        <v>39.139380724303493</v>
      </c>
      <c r="V5" s="223">
        <v>57.561694564492043</v>
      </c>
      <c r="W5" s="223">
        <v>62.505192964281491</v>
      </c>
      <c r="X5" s="223">
        <v>72.729722525082479</v>
      </c>
      <c r="Y5" s="223">
        <v>46.27932264504804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6.2984046286111497E-3</v>
      </c>
      <c r="H10" s="260">
        <v>6.6233090469118346E-3</v>
      </c>
      <c r="I10" s="260">
        <v>9.4111879009401919E-3</v>
      </c>
      <c r="J10" s="260">
        <v>8.4992447851630158E-3</v>
      </c>
      <c r="K10" s="260">
        <v>8.9762342611585336E-3</v>
      </c>
      <c r="L10" s="260">
        <v>8.4064157376508283E-2</v>
      </c>
      <c r="M10" s="260">
        <v>2.2982668605481309E-2</v>
      </c>
      <c r="N10" s="260">
        <v>0.1017321365942655</v>
      </c>
      <c r="O10" s="260">
        <v>0.78767908786536911</v>
      </c>
      <c r="P10" s="260">
        <v>1.6676661259963801</v>
      </c>
      <c r="Q10" s="260">
        <v>1.5570529689288639</v>
      </c>
      <c r="R10" s="260">
        <v>1.524946242902194</v>
      </c>
      <c r="S10" s="260">
        <v>1.2303172363480419</v>
      </c>
      <c r="T10" s="260">
        <v>0.10878670607049259</v>
      </c>
      <c r="U10" s="260">
        <v>0.21814471395811491</v>
      </c>
      <c r="V10" s="260">
        <v>0.55341434416479229</v>
      </c>
      <c r="W10" s="260">
        <v>0.61571983705531586</v>
      </c>
      <c r="X10" s="260">
        <v>0.76738357434289828</v>
      </c>
      <c r="Y10" s="260">
        <v>0.29499330347145941</v>
      </c>
      <c r="DA10" s="68" t="s">
        <v>3190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6.2984046286111497E-3</v>
      </c>
      <c r="H11" s="226">
        <v>6.6233090469118346E-3</v>
      </c>
      <c r="I11" s="226">
        <v>9.4111879009401919E-3</v>
      </c>
      <c r="J11" s="226">
        <v>8.4992447851630158E-3</v>
      </c>
      <c r="K11" s="226">
        <v>8.9762342611585336E-3</v>
      </c>
      <c r="L11" s="226">
        <v>8.4064157376508283E-2</v>
      </c>
      <c r="M11" s="226">
        <v>2.2982668605481309E-2</v>
      </c>
      <c r="N11" s="226">
        <v>0.1017321365942655</v>
      </c>
      <c r="O11" s="226">
        <v>0.78767908786536911</v>
      </c>
      <c r="P11" s="226">
        <v>1.6676661259963801</v>
      </c>
      <c r="Q11" s="226">
        <v>1.5570529689288639</v>
      </c>
      <c r="R11" s="226">
        <v>1.524946242902194</v>
      </c>
      <c r="S11" s="226">
        <v>1.2303172363480419</v>
      </c>
      <c r="T11" s="226">
        <v>0.10878670607049259</v>
      </c>
      <c r="U11" s="226">
        <v>0.21814471395811491</v>
      </c>
      <c r="V11" s="226">
        <v>0.55341434416479229</v>
      </c>
      <c r="W11" s="226">
        <v>0.61571983705531586</v>
      </c>
      <c r="X11" s="226">
        <v>0.76738357434289828</v>
      </c>
      <c r="Y11" s="226">
        <v>0.29499330347145941</v>
      </c>
      <c r="DA11" s="69" t="s">
        <v>3191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12.284740384599059</v>
      </c>
      <c r="H16" s="261">
        <v>13.56936787161103</v>
      </c>
      <c r="I16" s="261">
        <v>16.308809835062839</v>
      </c>
      <c r="J16" s="261">
        <v>16.309213479410442</v>
      </c>
      <c r="K16" s="261">
        <v>11.220789462520671</v>
      </c>
      <c r="L16" s="261">
        <v>13.57513889011636</v>
      </c>
      <c r="M16" s="261">
        <v>6.7503616135808464</v>
      </c>
      <c r="N16" s="261">
        <v>12.236787206393769</v>
      </c>
      <c r="O16" s="261">
        <v>22.271510359747491</v>
      </c>
      <c r="P16" s="261">
        <v>25.96088389926463</v>
      </c>
      <c r="Q16" s="261">
        <v>24.68393479297454</v>
      </c>
      <c r="R16" s="261">
        <v>24.61257971778597</v>
      </c>
      <c r="S16" s="261">
        <v>22.435450460434222</v>
      </c>
      <c r="T16" s="261">
        <v>9.0463653329283176</v>
      </c>
      <c r="U16" s="261">
        <v>10.91872862723978</v>
      </c>
      <c r="V16" s="261">
        <v>13.032273534263901</v>
      </c>
      <c r="W16" s="261">
        <v>14.044729693532981</v>
      </c>
      <c r="X16" s="261">
        <v>16.153717674078639</v>
      </c>
      <c r="Y16" s="261">
        <v>11.21146805496225</v>
      </c>
      <c r="DA16" s="70" t="s">
        <v>3196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1.2847712969574721</v>
      </c>
      <c r="H19" s="229">
        <v>2.5695425937755592</v>
      </c>
      <c r="I19" s="229">
        <v>2.5695425937530869</v>
      </c>
      <c r="J19" s="229">
        <v>2.5695425937595888</v>
      </c>
      <c r="K19" s="229">
        <v>2.324970263175449</v>
      </c>
      <c r="L19" s="229">
        <v>2.5695425938436811</v>
      </c>
      <c r="M19" s="229">
        <v>2.5695425940075181</v>
      </c>
      <c r="N19" s="229">
        <v>2.5695425938933871</v>
      </c>
      <c r="O19" s="229">
        <v>2.569542593560366</v>
      </c>
      <c r="P19" s="229">
        <v>3.854213344721455</v>
      </c>
      <c r="Q19" s="229">
        <v>2.569542593533042</v>
      </c>
      <c r="R19" s="229">
        <v>3.854213344740439</v>
      </c>
      <c r="S19" s="229">
        <v>4.1818144000199249</v>
      </c>
      <c r="T19" s="229">
        <v>1.188595087725685</v>
      </c>
      <c r="U19" s="229">
        <v>1.2720847883688671</v>
      </c>
      <c r="V19" s="229">
        <v>0.6190852401013639</v>
      </c>
      <c r="W19" s="229">
        <v>0.67905766259520883</v>
      </c>
      <c r="X19" s="229">
        <v>0.99894559065653066</v>
      </c>
      <c r="Y19" s="229">
        <v>1.026579711004304</v>
      </c>
      <c r="DA19" s="73" t="s">
        <v>3199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1.407479984130567</v>
      </c>
      <c r="H20" s="229">
        <v>1.4073361748447879</v>
      </c>
      <c r="I20" s="229">
        <v>1.40610220375827</v>
      </c>
      <c r="J20" s="229">
        <v>1.406505848068168</v>
      </c>
      <c r="K20" s="229">
        <v>2.5485853421624349</v>
      </c>
      <c r="L20" s="229">
        <v>2.783445160398347</v>
      </c>
      <c r="M20" s="229">
        <v>2.810481052115295</v>
      </c>
      <c r="N20" s="229">
        <v>4.1858927429117196</v>
      </c>
      <c r="O20" s="229">
        <v>16.933912205366681</v>
      </c>
      <c r="P20" s="229">
        <v>17.954463881714759</v>
      </c>
      <c r="Q20" s="229">
        <v>18.003378297826519</v>
      </c>
      <c r="R20" s="229">
        <v>18.017690438627628</v>
      </c>
      <c r="S20" s="229">
        <v>15.31941593582366</v>
      </c>
      <c r="T20" s="229">
        <v>5.3881137929913452</v>
      </c>
      <c r="U20" s="229">
        <v>6.8128272511506616</v>
      </c>
      <c r="V20" s="229">
        <v>9.0704190453429927</v>
      </c>
      <c r="W20" s="229">
        <v>9.5889457700146981</v>
      </c>
      <c r="X20" s="229">
        <v>11.70324930078363</v>
      </c>
      <c r="Y20" s="229">
        <v>6.766711923058395</v>
      </c>
      <c r="DA20" s="73" t="s">
        <v>3200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9.592489103511026</v>
      </c>
      <c r="H21" s="229">
        <v>9.5924891029906796</v>
      </c>
      <c r="I21" s="229">
        <v>12.333165037551479</v>
      </c>
      <c r="J21" s="229">
        <v>12.333165037582679</v>
      </c>
      <c r="K21" s="229">
        <v>3.7197223726942701</v>
      </c>
      <c r="L21" s="229">
        <v>8.2221511358743307</v>
      </c>
      <c r="M21" s="229">
        <v>1.3703379674580329</v>
      </c>
      <c r="N21" s="229">
        <v>5.4813518695886669</v>
      </c>
      <c r="O21" s="229">
        <v>2.7680555608204451</v>
      </c>
      <c r="P21" s="229">
        <v>4.152206672828421</v>
      </c>
      <c r="Q21" s="229">
        <v>4.1110139016149816</v>
      </c>
      <c r="R21" s="229">
        <v>2.7406759344179061</v>
      </c>
      <c r="S21" s="229">
        <v>2.3014835152959199</v>
      </c>
      <c r="T21" s="229">
        <v>2.199463738188864</v>
      </c>
      <c r="U21" s="229">
        <v>2.536680033715871</v>
      </c>
      <c r="V21" s="229">
        <v>3.0962771348301819</v>
      </c>
      <c r="W21" s="229">
        <v>3.5185085869338431</v>
      </c>
      <c r="X21" s="229">
        <v>3.160373748645338</v>
      </c>
      <c r="Y21" s="229">
        <v>3.118046106894115</v>
      </c>
      <c r="DA21" s="73" t="s">
        <v>3201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2.6275114844885139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0.6327366092947142</v>
      </c>
      <c r="T22" s="229">
        <v>0.27019271402242467</v>
      </c>
      <c r="U22" s="229">
        <v>0.29713655400437738</v>
      </c>
      <c r="V22" s="229">
        <v>0.24649211398935619</v>
      </c>
      <c r="W22" s="229">
        <v>0.2582176739892279</v>
      </c>
      <c r="X22" s="229">
        <v>0.29114903399314263</v>
      </c>
      <c r="Y22" s="229">
        <v>0.30013031400543633</v>
      </c>
      <c r="DA22" s="73" t="s">
        <v>3202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0</v>
      </c>
      <c r="C27" s="261">
        <f t="shared" si="0"/>
        <v>0</v>
      </c>
      <c r="D27" s="261">
        <f t="shared" si="0"/>
        <v>0</v>
      </c>
      <c r="E27" s="261">
        <f t="shared" si="0"/>
        <v>0</v>
      </c>
      <c r="F27" s="261">
        <f t="shared" si="0"/>
        <v>0</v>
      </c>
      <c r="G27" s="261">
        <f t="shared" si="0"/>
        <v>11.380123257905369</v>
      </c>
      <c r="H27" s="261">
        <f t="shared" si="0"/>
        <v>12.57015403470689</v>
      </c>
      <c r="I27" s="261">
        <f t="shared" si="0"/>
        <v>15.107870439446151</v>
      </c>
      <c r="J27" s="261">
        <f t="shared" si="0"/>
        <v>15.108244360447671</v>
      </c>
      <c r="K27" s="261">
        <f t="shared" si="0"/>
        <v>9.7441513528923949</v>
      </c>
      <c r="L27" s="261">
        <f t="shared" si="0"/>
        <v>12.57550009004532</v>
      </c>
      <c r="M27" s="261">
        <f t="shared" si="0"/>
        <v>6.2532821038928423</v>
      </c>
      <c r="N27" s="261">
        <f t="shared" si="0"/>
        <v>11.335701230129461</v>
      </c>
      <c r="O27" s="261">
        <f t="shared" si="0"/>
        <v>21.864023906802601</v>
      </c>
      <c r="P27" s="261">
        <f t="shared" si="0"/>
        <v>25.281974755752739</v>
      </c>
      <c r="Q27" s="261">
        <f t="shared" si="0"/>
        <v>24.099109906534611</v>
      </c>
      <c r="R27" s="261">
        <f t="shared" si="0"/>
        <v>24.032890780809549</v>
      </c>
      <c r="S27" s="261">
        <f t="shared" si="0"/>
        <v>21.548976937792869</v>
      </c>
      <c r="T27" s="261">
        <f t="shared" si="0"/>
        <v>11.65881177468934</v>
      </c>
      <c r="U27" s="261">
        <f t="shared" si="0"/>
        <v>17.479874681689001</v>
      </c>
      <c r="V27" s="261">
        <f t="shared" si="0"/>
        <v>26.376334501513639</v>
      </c>
      <c r="W27" s="261">
        <f t="shared" si="0"/>
        <v>28.662476274678191</v>
      </c>
      <c r="X27" s="261">
        <f t="shared" si="0"/>
        <v>33.351004584659933</v>
      </c>
      <c r="Y27" s="261">
        <f t="shared" si="0"/>
        <v>21.086440310602541</v>
      </c>
      <c r="DA27" s="70"/>
    </row>
    <row r="28" spans="1:105" ht="12" customHeight="1" x14ac:dyDescent="0.25">
      <c r="A28" s="60" t="s">
        <v>3070</v>
      </c>
      <c r="B28" s="262">
        <v>0</v>
      </c>
      <c r="C28" s="262">
        <v>0</v>
      </c>
      <c r="D28" s="262">
        <v>0</v>
      </c>
      <c r="E28" s="262">
        <v>0</v>
      </c>
      <c r="F28" s="262">
        <v>0</v>
      </c>
      <c r="G28" s="262">
        <v>11.380123257905369</v>
      </c>
      <c r="H28" s="262">
        <v>12.57015403470689</v>
      </c>
      <c r="I28" s="262">
        <v>15.107870439446151</v>
      </c>
      <c r="J28" s="262">
        <v>15.108244360447671</v>
      </c>
      <c r="K28" s="262">
        <v>9.7441513528923949</v>
      </c>
      <c r="L28" s="262">
        <v>12.57550009004532</v>
      </c>
      <c r="M28" s="262">
        <v>6.2532821038928423</v>
      </c>
      <c r="N28" s="262">
        <v>11.335701230129461</v>
      </c>
      <c r="O28" s="262">
        <v>21.864023906802601</v>
      </c>
      <c r="P28" s="262">
        <v>25.281974755752739</v>
      </c>
      <c r="Q28" s="262">
        <v>24.099109906534611</v>
      </c>
      <c r="R28" s="262">
        <v>24.032890780809549</v>
      </c>
      <c r="S28" s="262">
        <v>21.548976937792869</v>
      </c>
      <c r="T28" s="262">
        <v>11.65881177468934</v>
      </c>
      <c r="U28" s="262">
        <v>17.479874681689001</v>
      </c>
      <c r="V28" s="262">
        <v>26.376334501513639</v>
      </c>
      <c r="W28" s="262">
        <v>28.662476274678191</v>
      </c>
      <c r="X28" s="262">
        <v>33.351004584659933</v>
      </c>
      <c r="Y28" s="262">
        <v>21.086440310602541</v>
      </c>
      <c r="DA28" s="72" t="s">
        <v>3207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1.190163996947353</v>
      </c>
      <c r="H30" s="230">
        <v>2.3803279937655839</v>
      </c>
      <c r="I30" s="230">
        <v>2.3803279937447668</v>
      </c>
      <c r="J30" s="230">
        <v>2.38032799375079</v>
      </c>
      <c r="K30" s="230">
        <v>2.6363469438868958</v>
      </c>
      <c r="L30" s="230">
        <v>2.380327993828689</v>
      </c>
      <c r="M30" s="230">
        <v>2.3803279939804609</v>
      </c>
      <c r="N30" s="230">
        <v>2.3803279938747339</v>
      </c>
      <c r="O30" s="230">
        <v>2.3803279935662358</v>
      </c>
      <c r="P30" s="230">
        <v>3.5703988486546572</v>
      </c>
      <c r="Q30" s="230">
        <v>2.3803279935409249</v>
      </c>
      <c r="R30" s="230">
        <v>3.570398848672244</v>
      </c>
      <c r="S30" s="230">
        <v>3.9601306120567501</v>
      </c>
      <c r="T30" s="230">
        <v>1.141522087863347</v>
      </c>
      <c r="U30" s="230">
        <v>1.2193879608119751</v>
      </c>
      <c r="V30" s="230">
        <v>0.86852098011893708</v>
      </c>
      <c r="W30" s="230">
        <v>0.95981741815967847</v>
      </c>
      <c r="X30" s="230">
        <v>1.1220683225115311</v>
      </c>
      <c r="Y30" s="230">
        <v>1.1518164074569599</v>
      </c>
      <c r="DA30" s="71" t="s">
        <v>3209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1.3038367275975049</v>
      </c>
      <c r="H31" s="230">
        <v>1.303703508062817</v>
      </c>
      <c r="I31" s="230">
        <v>1.3025604034776459</v>
      </c>
      <c r="J31" s="230">
        <v>1.302934324444242</v>
      </c>
      <c r="K31" s="230">
        <v>2.8899101569015841</v>
      </c>
      <c r="L31" s="230">
        <v>2.578479317858795</v>
      </c>
      <c r="M31" s="230">
        <v>2.6035243550752059</v>
      </c>
      <c r="N31" s="230">
        <v>3.8776542171315609</v>
      </c>
      <c r="O31" s="230">
        <v>16.919472943871991</v>
      </c>
      <c r="P31" s="230">
        <v>17.865127203279851</v>
      </c>
      <c r="Q31" s="230">
        <v>17.910492649185372</v>
      </c>
      <c r="R31" s="230">
        <v>17.923632422924431</v>
      </c>
      <c r="S31" s="230">
        <v>15.409367647288811</v>
      </c>
      <c r="T31" s="230">
        <v>8.453333099768308</v>
      </c>
      <c r="U31" s="230">
        <v>13.88063940632061</v>
      </c>
      <c r="V31" s="230">
        <v>22.480911483536079</v>
      </c>
      <c r="W31" s="230">
        <v>24.26450706248243</v>
      </c>
      <c r="X31" s="230">
        <v>29.203585900196451</v>
      </c>
      <c r="Y31" s="230">
        <v>16.949117072253781</v>
      </c>
      <c r="DA31" s="71" t="s">
        <v>3210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8.8861225333605169</v>
      </c>
      <c r="H32" s="230">
        <v>8.8861225328784883</v>
      </c>
      <c r="I32" s="230">
        <v>11.42498204222373</v>
      </c>
      <c r="J32" s="230">
        <v>11.42498204225264</v>
      </c>
      <c r="K32" s="230">
        <v>4.2178942521039149</v>
      </c>
      <c r="L32" s="230">
        <v>7.6166927783578338</v>
      </c>
      <c r="M32" s="230">
        <v>1.2694297548371749</v>
      </c>
      <c r="N32" s="230">
        <v>5.0777190191231627</v>
      </c>
      <c r="O32" s="230">
        <v>2.5642229693643719</v>
      </c>
      <c r="P32" s="230">
        <v>3.846448703818234</v>
      </c>
      <c r="Q32" s="230">
        <v>3.808289263808311</v>
      </c>
      <c r="R32" s="230">
        <v>2.5388595092128741</v>
      </c>
      <c r="S32" s="230">
        <v>2.1794786784473099</v>
      </c>
      <c r="T32" s="230">
        <v>2.0639565870576808</v>
      </c>
      <c r="U32" s="230">
        <v>2.3798473145564141</v>
      </c>
      <c r="V32" s="230">
        <v>3.0269020378586262</v>
      </c>
      <c r="W32" s="230">
        <v>3.4381517940360831</v>
      </c>
      <c r="X32" s="230">
        <v>3.0253503619519551</v>
      </c>
      <c r="Y32" s="230">
        <v>2.9855068308917971</v>
      </c>
      <c r="DA32" s="71" t="s">
        <v>3211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3.9190299469411629</v>
      </c>
      <c r="H35" s="261">
        <f t="shared" si="1"/>
        <v>4.3288467957021819</v>
      </c>
      <c r="I35" s="261">
        <f t="shared" si="1"/>
        <v>5.2027728825842665</v>
      </c>
      <c r="J35" s="261">
        <f t="shared" si="1"/>
        <v>5.2029016516291673</v>
      </c>
      <c r="K35" s="261">
        <f t="shared" si="1"/>
        <v>3.4853091684950837</v>
      </c>
      <c r="L35" s="261">
        <f t="shared" si="1"/>
        <v>4.330687843509355</v>
      </c>
      <c r="M35" s="261">
        <f t="shared" si="1"/>
        <v>2.1534740245280983</v>
      </c>
      <c r="N35" s="261">
        <f t="shared" si="1"/>
        <v>3.9037321111258327</v>
      </c>
      <c r="O35" s="261">
        <f t="shared" si="1"/>
        <v>6.9907679355030883</v>
      </c>
      <c r="P35" s="261">
        <f t="shared" si="1"/>
        <v>8.1677140063796596</v>
      </c>
      <c r="Q35" s="261">
        <f t="shared" si="1"/>
        <v>7.7603417772634948</v>
      </c>
      <c r="R35" s="261">
        <f t="shared" si="1"/>
        <v>7.7375893354552039</v>
      </c>
      <c r="S35" s="261">
        <f t="shared" si="1"/>
        <v>7.0526126072587552</v>
      </c>
      <c r="T35" s="261">
        <f t="shared" si="1"/>
        <v>2.534111113727008</v>
      </c>
      <c r="U35" s="261">
        <f t="shared" si="1"/>
        <v>2.7502840160510882</v>
      </c>
      <c r="V35" s="261">
        <f t="shared" si="1"/>
        <v>2.7913074693084989</v>
      </c>
      <c r="W35" s="261">
        <f t="shared" si="1"/>
        <v>2.9874306341443067</v>
      </c>
      <c r="X35" s="261">
        <f t="shared" si="1"/>
        <v>3.4014109591486763</v>
      </c>
      <c r="Y35" s="261">
        <f t="shared" si="1"/>
        <v>2.534681345030585</v>
      </c>
      <c r="DA35" s="70"/>
    </row>
    <row r="36" spans="1:105" ht="12" customHeight="1" x14ac:dyDescent="0.25">
      <c r="A36" s="60" t="s">
        <v>3080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1.6501178723962791</v>
      </c>
      <c r="H36" s="262">
        <v>1.822672335032498</v>
      </c>
      <c r="I36" s="262">
        <v>2.190641213719692</v>
      </c>
      <c r="J36" s="262">
        <v>2.1906954322649121</v>
      </c>
      <c r="K36" s="262">
        <v>1.412901946169397</v>
      </c>
      <c r="L36" s="262">
        <v>1.823447513056571</v>
      </c>
      <c r="M36" s="262">
        <v>0.90672590506446227</v>
      </c>
      <c r="N36" s="262">
        <v>1.643676678368772</v>
      </c>
      <c r="O36" s="262">
        <v>2.9434812360013001</v>
      </c>
      <c r="P36" s="262">
        <v>3.4390374763703839</v>
      </c>
      <c r="Q36" s="262">
        <v>3.26751232726884</v>
      </c>
      <c r="R36" s="262">
        <v>3.2579323517706129</v>
      </c>
      <c r="S36" s="262">
        <v>2.9576110120577579</v>
      </c>
      <c r="T36" s="262">
        <v>1.0669185030652031</v>
      </c>
      <c r="U36" s="262">
        <v>1.157938870739218</v>
      </c>
      <c r="V36" s="262">
        <v>1.1752172637261249</v>
      </c>
      <c r="W36" s="262">
        <v>1.2577956169700739</v>
      </c>
      <c r="X36" s="262">
        <v>1.4321003764179641</v>
      </c>
      <c r="Y36" s="262">
        <v>1.0671614444589059</v>
      </c>
      <c r="DA36" s="72" t="s">
        <v>3214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0.17257377955736611</v>
      </c>
      <c r="H38" s="230">
        <v>0.34514755909600953</v>
      </c>
      <c r="I38" s="230">
        <v>0.34514755909299127</v>
      </c>
      <c r="J38" s="230">
        <v>0.34514755909386452</v>
      </c>
      <c r="K38" s="230">
        <v>0.38227030686359992</v>
      </c>
      <c r="L38" s="230">
        <v>0.34514755910515998</v>
      </c>
      <c r="M38" s="230">
        <v>0.34514755912716688</v>
      </c>
      <c r="N38" s="230">
        <v>0.34514755911183659</v>
      </c>
      <c r="O38" s="230">
        <v>0.34514755906710431</v>
      </c>
      <c r="P38" s="230">
        <v>0.5177078330549254</v>
      </c>
      <c r="Q38" s="230">
        <v>0.34514755906343408</v>
      </c>
      <c r="R38" s="230">
        <v>0.51770783305747547</v>
      </c>
      <c r="S38" s="230">
        <v>0.57421893874822871</v>
      </c>
      <c r="T38" s="230">
        <v>0.15846255013475499</v>
      </c>
      <c r="U38" s="230">
        <v>0.1695230047665536</v>
      </c>
      <c r="V38" s="230">
        <v>7.2178014289725048E-2</v>
      </c>
      <c r="W38" s="230">
        <v>7.8877149473858849E-2</v>
      </c>
      <c r="X38" s="230">
        <v>0.12686966183477699</v>
      </c>
      <c r="Y38" s="230">
        <v>0.1306745011079278</v>
      </c>
      <c r="DA38" s="71" t="s">
        <v>3216</v>
      </c>
    </row>
    <row r="39" spans="1:105" ht="12" customHeight="1" x14ac:dyDescent="0.25">
      <c r="A39" s="59" t="s">
        <v>159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0.1890563255016382</v>
      </c>
      <c r="H39" s="230">
        <v>0.18903700866910839</v>
      </c>
      <c r="I39" s="230">
        <v>0.1888712585042587</v>
      </c>
      <c r="J39" s="230">
        <v>0.18892547704441509</v>
      </c>
      <c r="K39" s="230">
        <v>0.41903697275072982</v>
      </c>
      <c r="L39" s="230">
        <v>0.37387950108952528</v>
      </c>
      <c r="M39" s="230">
        <v>0.37751103148590498</v>
      </c>
      <c r="N39" s="230">
        <v>0.56225986148407647</v>
      </c>
      <c r="O39" s="230">
        <v>2.2265213463763618</v>
      </c>
      <c r="P39" s="230">
        <v>2.3635945812618142</v>
      </c>
      <c r="Q39" s="230">
        <v>2.370162824953201</v>
      </c>
      <c r="R39" s="230">
        <v>2.3720898898772709</v>
      </c>
      <c r="S39" s="230">
        <v>2.0673676649346699</v>
      </c>
      <c r="T39" s="230">
        <v>0.61368019467656365</v>
      </c>
      <c r="U39" s="230">
        <v>0.64854185381272644</v>
      </c>
      <c r="V39" s="230">
        <v>0.69282397141086005</v>
      </c>
      <c r="W39" s="230">
        <v>0.71273612839317368</v>
      </c>
      <c r="X39" s="230">
        <v>0.88418131149207024</v>
      </c>
      <c r="Y39" s="230">
        <v>0.52092653685093226</v>
      </c>
      <c r="DA39" s="71" t="s">
        <v>3217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1.288487767337275</v>
      </c>
      <c r="H40" s="230">
        <v>1.28848776726738</v>
      </c>
      <c r="I40" s="230">
        <v>1.656622396122442</v>
      </c>
      <c r="J40" s="230">
        <v>1.656622396126632</v>
      </c>
      <c r="K40" s="230">
        <v>0.61159466655506767</v>
      </c>
      <c r="L40" s="230">
        <v>1.1044204528618859</v>
      </c>
      <c r="M40" s="230">
        <v>0.18406731445139041</v>
      </c>
      <c r="N40" s="230">
        <v>0.73626925777285868</v>
      </c>
      <c r="O40" s="230">
        <v>0.37181233055783391</v>
      </c>
      <c r="P40" s="230">
        <v>0.55773506205364398</v>
      </c>
      <c r="Q40" s="230">
        <v>0.55220194325220484</v>
      </c>
      <c r="R40" s="230">
        <v>0.36813462883586667</v>
      </c>
      <c r="S40" s="230">
        <v>0.31602440837485979</v>
      </c>
      <c r="T40" s="230">
        <v>0.29477575825388458</v>
      </c>
      <c r="U40" s="230">
        <v>0.3398740121599384</v>
      </c>
      <c r="V40" s="230">
        <v>0.41021527802553981</v>
      </c>
      <c r="W40" s="230">
        <v>0.46618233910304169</v>
      </c>
      <c r="X40" s="230">
        <v>0.42104940309111621</v>
      </c>
      <c r="Y40" s="230">
        <v>0.41556040650004611</v>
      </c>
      <c r="DA40" s="71" t="s">
        <v>3218</v>
      </c>
    </row>
    <row r="41" spans="1:105" ht="12" customHeight="1" x14ac:dyDescent="0.25">
      <c r="A41" s="59" t="s">
        <v>35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3219</v>
      </c>
    </row>
    <row r="42" spans="1:105" ht="12" customHeight="1" x14ac:dyDescent="0.25">
      <c r="A42" s="60" t="s">
        <v>3087</v>
      </c>
      <c r="B42" s="262">
        <v>0</v>
      </c>
      <c r="C42" s="262">
        <v>0</v>
      </c>
      <c r="D42" s="262">
        <v>0</v>
      </c>
      <c r="E42" s="262">
        <v>0</v>
      </c>
      <c r="F42" s="262">
        <v>0</v>
      </c>
      <c r="G42" s="262">
        <v>2.2689120745448839</v>
      </c>
      <c r="H42" s="262">
        <v>2.5061744606696839</v>
      </c>
      <c r="I42" s="262">
        <v>3.012131668864575</v>
      </c>
      <c r="J42" s="262">
        <v>3.0122062193642551</v>
      </c>
      <c r="K42" s="262">
        <v>2.0724072223256869</v>
      </c>
      <c r="L42" s="262">
        <v>2.5072403304527842</v>
      </c>
      <c r="M42" s="262">
        <v>1.2467481194636361</v>
      </c>
      <c r="N42" s="262">
        <v>2.2600554327570608</v>
      </c>
      <c r="O42" s="262">
        <v>4.0472866995017887</v>
      </c>
      <c r="P42" s="262">
        <v>4.7286765300092757</v>
      </c>
      <c r="Q42" s="262">
        <v>4.4928294499946553</v>
      </c>
      <c r="R42" s="262">
        <v>4.479656983684591</v>
      </c>
      <c r="S42" s="262">
        <v>4.0950015952009977</v>
      </c>
      <c r="T42" s="262">
        <v>1.467192610661805</v>
      </c>
      <c r="U42" s="262">
        <v>1.59234514531187</v>
      </c>
      <c r="V42" s="262">
        <v>1.616090205582374</v>
      </c>
      <c r="W42" s="262">
        <v>1.729635017174233</v>
      </c>
      <c r="X42" s="262">
        <v>1.969310582730712</v>
      </c>
      <c r="Y42" s="262">
        <v>1.467519900571679</v>
      </c>
      <c r="DA42" s="72" t="s">
        <v>3220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0.2372889468913785</v>
      </c>
      <c r="H45" s="229">
        <v>0.47457789375701298</v>
      </c>
      <c r="I45" s="229">
        <v>0.47457789375286302</v>
      </c>
      <c r="J45" s="229">
        <v>0.47457789375406367</v>
      </c>
      <c r="K45" s="229">
        <v>0.42940696652326832</v>
      </c>
      <c r="L45" s="229">
        <v>0.47457789376959481</v>
      </c>
      <c r="M45" s="229">
        <v>0.47457789379985438</v>
      </c>
      <c r="N45" s="229">
        <v>0.47457789377877529</v>
      </c>
      <c r="O45" s="229">
        <v>0.47457789371726861</v>
      </c>
      <c r="P45" s="229">
        <v>0.71184827045052212</v>
      </c>
      <c r="Q45" s="229">
        <v>0.47457789371222181</v>
      </c>
      <c r="R45" s="229">
        <v>0.71184827045402854</v>
      </c>
      <c r="S45" s="229">
        <v>0.77235406599278655</v>
      </c>
      <c r="T45" s="229">
        <v>0.21777565894743861</v>
      </c>
      <c r="U45" s="229">
        <v>0.23298529237905929</v>
      </c>
      <c r="V45" s="229">
        <v>9.919832853416069E-2</v>
      </c>
      <c r="W45" s="229">
        <v>0.1084086344272689</v>
      </c>
      <c r="X45" s="229">
        <v>0.17437933668328601</v>
      </c>
      <c r="Y45" s="229">
        <v>0.17958563573280051</v>
      </c>
      <c r="DA45" s="73" t="s">
        <v>3223</v>
      </c>
    </row>
    <row r="46" spans="1:105" ht="12" customHeight="1" x14ac:dyDescent="0.25">
      <c r="A46" s="64" t="s">
        <v>159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0.25995244756475261</v>
      </c>
      <c r="H46" s="229">
        <v>0.259925886920024</v>
      </c>
      <c r="I46" s="229">
        <v>0.25969798044335562</v>
      </c>
      <c r="J46" s="229">
        <v>0.25977253093607078</v>
      </c>
      <c r="K46" s="229">
        <v>0.47070722496421541</v>
      </c>
      <c r="L46" s="229">
        <v>0.51408431399809718</v>
      </c>
      <c r="M46" s="229">
        <v>0.5190776682931193</v>
      </c>
      <c r="N46" s="229">
        <v>0.77310730954060514</v>
      </c>
      <c r="O46" s="229">
        <v>3.0614668512674981</v>
      </c>
      <c r="P46" s="229">
        <v>3.2499425492349929</v>
      </c>
      <c r="Q46" s="229">
        <v>3.2589738843106519</v>
      </c>
      <c r="R46" s="229">
        <v>3.2616235985812461</v>
      </c>
      <c r="S46" s="229">
        <v>2.7807160547423342</v>
      </c>
      <c r="T46" s="229">
        <v>0.84338292337862186</v>
      </c>
      <c r="U46" s="229">
        <v>0.89132866444110426</v>
      </c>
      <c r="V46" s="229">
        <v>0.95218718066257668</v>
      </c>
      <c r="W46" s="229">
        <v>0.97958345226065791</v>
      </c>
      <c r="X46" s="229">
        <v>1.215286210871581</v>
      </c>
      <c r="Y46" s="229">
        <v>0.71590801952398075</v>
      </c>
      <c r="DA46" s="73" t="s">
        <v>3224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1.7716706800887529</v>
      </c>
      <c r="H47" s="229">
        <v>1.7716706799926469</v>
      </c>
      <c r="I47" s="229">
        <v>2.2778557946683571</v>
      </c>
      <c r="J47" s="229">
        <v>2.27785579467412</v>
      </c>
      <c r="K47" s="229">
        <v>0.68700865798851951</v>
      </c>
      <c r="L47" s="229">
        <v>1.5185781226850921</v>
      </c>
      <c r="M47" s="229">
        <v>0.25309255737066177</v>
      </c>
      <c r="N47" s="229">
        <v>1.0123702294376811</v>
      </c>
      <c r="O47" s="229">
        <v>0.51124195451702181</v>
      </c>
      <c r="P47" s="229">
        <v>0.76688571032376018</v>
      </c>
      <c r="Q47" s="229">
        <v>0.75927767197178153</v>
      </c>
      <c r="R47" s="229">
        <v>0.50618511464931648</v>
      </c>
      <c r="S47" s="229">
        <v>0.42506911613430431</v>
      </c>
      <c r="T47" s="229">
        <v>0.40511139660998619</v>
      </c>
      <c r="U47" s="229">
        <v>0.46710855676592089</v>
      </c>
      <c r="V47" s="229">
        <v>0.56378206465985303</v>
      </c>
      <c r="W47" s="229">
        <v>0.64072029876054204</v>
      </c>
      <c r="X47" s="229">
        <v>0.57872240345009052</v>
      </c>
      <c r="Y47" s="229">
        <v>0.57110361358911066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0.48528437284968401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0.1168623583315733</v>
      </c>
      <c r="T48" s="229">
        <v>9.226317257586237E-4</v>
      </c>
      <c r="U48" s="229">
        <v>9.2263172578505731E-4</v>
      </c>
      <c r="V48" s="229">
        <v>9.2263172578406396E-4</v>
      </c>
      <c r="W48" s="229">
        <v>9.2263172576359238E-4</v>
      </c>
      <c r="X48" s="229">
        <v>9.2263172575465465E-4</v>
      </c>
      <c r="Y48" s="229">
        <v>9.2263172578746088E-4</v>
      </c>
      <c r="DA48" s="73" t="s">
        <v>3226</v>
      </c>
    </row>
    <row r="49" spans="1:105" ht="12" customHeight="1" x14ac:dyDescent="0.25">
      <c r="A49" s="64" t="s">
        <v>35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0</v>
      </c>
      <c r="C54" s="261">
        <f t="shared" si="2"/>
        <v>0</v>
      </c>
      <c r="D54" s="261">
        <f t="shared" si="2"/>
        <v>0</v>
      </c>
      <c r="E54" s="261">
        <f t="shared" si="2"/>
        <v>0</v>
      </c>
      <c r="F54" s="261">
        <f t="shared" si="2"/>
        <v>0</v>
      </c>
      <c r="G54" s="261">
        <f t="shared" si="2"/>
        <v>0.17070184886858061</v>
      </c>
      <c r="H54" s="261">
        <f t="shared" si="2"/>
        <v>0.18855231052060331</v>
      </c>
      <c r="I54" s="261">
        <f t="shared" si="2"/>
        <v>0.22661805659169221</v>
      </c>
      <c r="J54" s="261">
        <f t="shared" si="2"/>
        <v>0.22662366540671491</v>
      </c>
      <c r="K54" s="261">
        <f t="shared" si="2"/>
        <v>0.15591778475177581</v>
      </c>
      <c r="L54" s="261">
        <f t="shared" si="2"/>
        <v>0.18863250135067969</v>
      </c>
      <c r="M54" s="261">
        <f t="shared" si="2"/>
        <v>9.3799231558392634E-2</v>
      </c>
      <c r="N54" s="261">
        <f t="shared" si="2"/>
        <v>0.1700355184519419</v>
      </c>
      <c r="O54" s="261">
        <f t="shared" si="2"/>
        <v>0.30449805889668619</v>
      </c>
      <c r="P54" s="261">
        <f t="shared" si="2"/>
        <v>0.35576249755555689</v>
      </c>
      <c r="Q54" s="261">
        <f t="shared" si="2"/>
        <v>0.33801851661401788</v>
      </c>
      <c r="R54" s="261">
        <f t="shared" si="2"/>
        <v>0.33702748466592541</v>
      </c>
      <c r="S54" s="261">
        <f t="shared" si="2"/>
        <v>0.30808789430979289</v>
      </c>
      <c r="T54" s="261">
        <f t="shared" si="2"/>
        <v>0.11038439704038661</v>
      </c>
      <c r="U54" s="261">
        <f t="shared" si="2"/>
        <v>0.11980026171625351</v>
      </c>
      <c r="V54" s="261">
        <f t="shared" si="2"/>
        <v>0.1215867239309623</v>
      </c>
      <c r="W54" s="261">
        <f t="shared" si="2"/>
        <v>0.13012928028897039</v>
      </c>
      <c r="X54" s="261">
        <f t="shared" si="2"/>
        <v>0.14816129776030429</v>
      </c>
      <c r="Y54" s="261">
        <f t="shared" si="2"/>
        <v>0.11040902073266549</v>
      </c>
      <c r="DA54" s="70"/>
    </row>
    <row r="55" spans="1:105" ht="12" customHeight="1" x14ac:dyDescent="0.25">
      <c r="A55" s="60" t="s">
        <v>3102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3232</v>
      </c>
    </row>
    <row r="56" spans="1:105" ht="12" customHeight="1" x14ac:dyDescent="0.25">
      <c r="A56" s="60" t="s">
        <v>3104</v>
      </c>
      <c r="B56" s="262">
        <v>0</v>
      </c>
      <c r="C56" s="262">
        <v>0</v>
      </c>
      <c r="D56" s="262">
        <v>0</v>
      </c>
      <c r="E56" s="262">
        <v>0</v>
      </c>
      <c r="F56" s="262">
        <v>0</v>
      </c>
      <c r="G56" s="262">
        <v>0.17070184886858061</v>
      </c>
      <c r="H56" s="262">
        <v>0.18855231052060331</v>
      </c>
      <c r="I56" s="262">
        <v>0.22661805659169221</v>
      </c>
      <c r="J56" s="262">
        <v>0.22662366540671491</v>
      </c>
      <c r="K56" s="262">
        <v>0.15591778475177581</v>
      </c>
      <c r="L56" s="262">
        <v>0.18863250135067969</v>
      </c>
      <c r="M56" s="262">
        <v>9.3799231558392634E-2</v>
      </c>
      <c r="N56" s="262">
        <v>0.1700355184519419</v>
      </c>
      <c r="O56" s="262">
        <v>0.30449805889668619</v>
      </c>
      <c r="P56" s="262">
        <v>0.35576249755555689</v>
      </c>
      <c r="Q56" s="262">
        <v>0.33801851661401788</v>
      </c>
      <c r="R56" s="262">
        <v>0.33702748466592541</v>
      </c>
      <c r="S56" s="262">
        <v>0.30808789430979289</v>
      </c>
      <c r="T56" s="262">
        <v>0.11038439704038661</v>
      </c>
      <c r="U56" s="262">
        <v>0.11980026171625351</v>
      </c>
      <c r="V56" s="262">
        <v>0.1215867239309623</v>
      </c>
      <c r="W56" s="262">
        <v>0.13012928028897039</v>
      </c>
      <c r="X56" s="262">
        <v>0.14816129776030429</v>
      </c>
      <c r="Y56" s="262">
        <v>0.11040902073266549</v>
      </c>
      <c r="DA56" s="72" t="s">
        <v>3233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1.7852459954210292E-2</v>
      </c>
      <c r="H59" s="229">
        <v>3.5704919906483751E-2</v>
      </c>
      <c r="I59" s="229">
        <v>3.5704919906171508E-2</v>
      </c>
      <c r="J59" s="229">
        <v>3.5704919906261817E-2</v>
      </c>
      <c r="K59" s="229">
        <v>3.2306480239995092E-2</v>
      </c>
      <c r="L59" s="229">
        <v>3.570491990743032E-2</v>
      </c>
      <c r="M59" s="229">
        <v>3.5704919909706923E-2</v>
      </c>
      <c r="N59" s="229">
        <v>3.5704919908121018E-2</v>
      </c>
      <c r="O59" s="229">
        <v>3.5704919903493552E-2</v>
      </c>
      <c r="P59" s="229">
        <v>5.3555982729819873E-2</v>
      </c>
      <c r="Q59" s="229">
        <v>3.5704919903113863E-2</v>
      </c>
      <c r="R59" s="229">
        <v>5.3555982730083648E-2</v>
      </c>
      <c r="S59" s="229">
        <v>5.8108142896008998E-2</v>
      </c>
      <c r="T59" s="229">
        <v>1.6384375594791618E-2</v>
      </c>
      <c r="U59" s="229">
        <v>1.7528674034788149E-2</v>
      </c>
      <c r="V59" s="229">
        <v>7.4631971310967276E-3</v>
      </c>
      <c r="W59" s="229">
        <v>8.1561355054998504E-3</v>
      </c>
      <c r="X59" s="229">
        <v>1.311944852789612E-2</v>
      </c>
      <c r="Y59" s="229">
        <v>1.3511145008110379E-2</v>
      </c>
      <c r="DA59" s="73" t="s">
        <v>3236</v>
      </c>
    </row>
    <row r="60" spans="1:105" ht="12" customHeight="1" x14ac:dyDescent="0.25">
      <c r="A60" s="64" t="s">
        <v>159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1.9557550913962569E-2</v>
      </c>
      <c r="H60" s="229">
        <v>1.9555552620942249E-2</v>
      </c>
      <c r="I60" s="229">
        <v>1.953840605216469E-2</v>
      </c>
      <c r="J60" s="229">
        <v>1.9544014866663621E-2</v>
      </c>
      <c r="K60" s="229">
        <v>3.541370971517608E-2</v>
      </c>
      <c r="L60" s="229">
        <v>3.8677189767881912E-2</v>
      </c>
      <c r="M60" s="229">
        <v>3.9052865326128103E-2</v>
      </c>
      <c r="N60" s="229">
        <v>5.8164813256973417E-2</v>
      </c>
      <c r="O60" s="229">
        <v>0.23032979445272711</v>
      </c>
      <c r="P60" s="229">
        <v>0.24450978426846351</v>
      </c>
      <c r="Q60" s="229">
        <v>0.24518925775377939</v>
      </c>
      <c r="R60" s="229">
        <v>0.24538860929764861</v>
      </c>
      <c r="S60" s="229">
        <v>0.20920747747277749</v>
      </c>
      <c r="T60" s="229">
        <v>6.3452006774567166E-2</v>
      </c>
      <c r="U60" s="229">
        <v>6.705920986390751E-2</v>
      </c>
      <c r="V60" s="229">
        <v>7.1637907009096655E-2</v>
      </c>
      <c r="W60" s="229">
        <v>7.3699068508638804E-2</v>
      </c>
      <c r="X60" s="229">
        <v>9.1432191413535813E-2</v>
      </c>
      <c r="Y60" s="229">
        <v>5.3861418396788499E-2</v>
      </c>
      <c r="DA60" s="73" t="s">
        <v>3237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0.13329183800040781</v>
      </c>
      <c r="H61" s="229">
        <v>0.13329183799317729</v>
      </c>
      <c r="I61" s="229">
        <v>0.17137473063335601</v>
      </c>
      <c r="J61" s="229">
        <v>0.1713747306337895</v>
      </c>
      <c r="K61" s="229">
        <v>5.1687171760891749E-2</v>
      </c>
      <c r="L61" s="229">
        <v>0.1142503916753675</v>
      </c>
      <c r="M61" s="229">
        <v>1.904144632255762E-2</v>
      </c>
      <c r="N61" s="229">
        <v>7.6165785286847434E-2</v>
      </c>
      <c r="O61" s="229">
        <v>3.8463344540465579E-2</v>
      </c>
      <c r="P61" s="229">
        <v>5.7696730557273528E-2</v>
      </c>
      <c r="Q61" s="229">
        <v>5.7124338957124612E-2</v>
      </c>
      <c r="R61" s="229">
        <v>3.8082892638193103E-2</v>
      </c>
      <c r="S61" s="229">
        <v>3.1980121590041703E-2</v>
      </c>
      <c r="T61" s="229">
        <v>3.0478600371911191E-2</v>
      </c>
      <c r="U61" s="229">
        <v>3.514296351843918E-2</v>
      </c>
      <c r="V61" s="229">
        <v>4.2416205491650358E-2</v>
      </c>
      <c r="W61" s="229">
        <v>4.8204661975714748E-2</v>
      </c>
      <c r="X61" s="229">
        <v>4.3540243519755988E-2</v>
      </c>
      <c r="Y61" s="229">
        <v>4.296704302864781E-2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3.6510423035712877E-2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8.7921523509647565E-3</v>
      </c>
      <c r="T62" s="229">
        <v>6.9414299116636255E-5</v>
      </c>
      <c r="U62" s="229">
        <v>6.941429911862498E-5</v>
      </c>
      <c r="V62" s="229">
        <v>6.9414299118550238E-5</v>
      </c>
      <c r="W62" s="229">
        <v>6.9414299117010061E-5</v>
      </c>
      <c r="X62" s="229">
        <v>6.9414299116337625E-5</v>
      </c>
      <c r="Y62" s="229">
        <v>6.9414299118805811E-5</v>
      </c>
      <c r="DA62" s="73" t="s">
        <v>3239</v>
      </c>
    </row>
    <row r="63" spans="1:105" ht="12" customHeight="1" x14ac:dyDescent="0.25">
      <c r="A63" s="64" t="s">
        <v>35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0</v>
      </c>
      <c r="C68" s="261">
        <v>0</v>
      </c>
      <c r="D68" s="261">
        <v>0</v>
      </c>
      <c r="E68" s="261">
        <v>0</v>
      </c>
      <c r="F68" s="261">
        <v>0</v>
      </c>
      <c r="G68" s="261">
        <v>0</v>
      </c>
      <c r="H68" s="261">
        <v>0</v>
      </c>
      <c r="I68" s="261">
        <v>0</v>
      </c>
      <c r="J68" s="261">
        <v>0</v>
      </c>
      <c r="K68" s="261">
        <v>0</v>
      </c>
      <c r="L68" s="261">
        <v>0</v>
      </c>
      <c r="M68" s="261">
        <v>0</v>
      </c>
      <c r="N68" s="261">
        <v>0</v>
      </c>
      <c r="O68" s="261">
        <v>1.2623102912164981</v>
      </c>
      <c r="P68" s="261">
        <v>1.2625698344017799</v>
      </c>
      <c r="Q68" s="261">
        <v>1.2626240773948041</v>
      </c>
      <c r="R68" s="261">
        <v>1.262502758035434</v>
      </c>
      <c r="S68" s="261">
        <v>0.92941770417792291</v>
      </c>
      <c r="T68" s="261">
        <v>3.4622755188234362</v>
      </c>
      <c r="U68" s="261">
        <v>7.6525484236492582</v>
      </c>
      <c r="V68" s="261">
        <v>14.686777991310249</v>
      </c>
      <c r="W68" s="261">
        <v>16.06470724458174</v>
      </c>
      <c r="X68" s="261">
        <v>18.90804443509203</v>
      </c>
      <c r="Y68" s="261">
        <v>11.04133061024854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</v>
      </c>
      <c r="C73" s="232">
        <f t="shared" si="3"/>
        <v>0</v>
      </c>
      <c r="D73" s="232">
        <f t="shared" si="3"/>
        <v>0</v>
      </c>
      <c r="E73" s="232">
        <f t="shared" si="3"/>
        <v>0</v>
      </c>
      <c r="F73" s="232">
        <f t="shared" si="3"/>
        <v>0</v>
      </c>
      <c r="G73" s="232">
        <f t="shared" si="3"/>
        <v>0.99999999999999944</v>
      </c>
      <c r="H73" s="232">
        <f t="shared" si="3"/>
        <v>1.0000000000000002</v>
      </c>
      <c r="I73" s="232">
        <f t="shared" si="3"/>
        <v>1.0000000000000002</v>
      </c>
      <c r="J73" s="232">
        <f t="shared" si="3"/>
        <v>1</v>
      </c>
      <c r="K73" s="232">
        <f t="shared" si="3"/>
        <v>1.0000000000000002</v>
      </c>
      <c r="L73" s="232">
        <f t="shared" si="3"/>
        <v>1.0000000000000002</v>
      </c>
      <c r="M73" s="232">
        <f t="shared" si="3"/>
        <v>1.0000000000000002</v>
      </c>
      <c r="N73" s="232">
        <f t="shared" si="3"/>
        <v>0.99999999999999967</v>
      </c>
      <c r="O73" s="232">
        <f t="shared" si="3"/>
        <v>1</v>
      </c>
      <c r="P73" s="232">
        <f t="shared" si="3"/>
        <v>1</v>
      </c>
      <c r="Q73" s="232">
        <f t="shared" si="3"/>
        <v>1.0000000000000002</v>
      </c>
      <c r="R73" s="232">
        <f t="shared" si="3"/>
        <v>1</v>
      </c>
      <c r="S73" s="232">
        <f t="shared" si="3"/>
        <v>1</v>
      </c>
      <c r="T73" s="232">
        <f t="shared" si="3"/>
        <v>1</v>
      </c>
      <c r="U73" s="232">
        <f t="shared" si="3"/>
        <v>1</v>
      </c>
      <c r="V73" s="232">
        <f t="shared" si="3"/>
        <v>1</v>
      </c>
      <c r="W73" s="232">
        <f t="shared" si="3"/>
        <v>1.0000000000000002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0</v>
      </c>
      <c r="C78" s="300">
        <f t="shared" si="8"/>
        <v>0</v>
      </c>
      <c r="D78" s="300">
        <f t="shared" si="8"/>
        <v>0</v>
      </c>
      <c r="E78" s="300">
        <f t="shared" si="8"/>
        <v>0</v>
      </c>
      <c r="F78" s="300">
        <f t="shared" si="8"/>
        <v>0</v>
      </c>
      <c r="G78" s="300">
        <f t="shared" si="8"/>
        <v>2.268804694922419E-4</v>
      </c>
      <c r="H78" s="300">
        <f t="shared" si="8"/>
        <v>2.159994610358504E-4</v>
      </c>
      <c r="I78" s="300">
        <f t="shared" si="8"/>
        <v>2.5535381136498788E-4</v>
      </c>
      <c r="J78" s="300">
        <f t="shared" si="8"/>
        <v>2.3061005395430081E-4</v>
      </c>
      <c r="K78" s="300">
        <f t="shared" si="8"/>
        <v>3.6466308139791194E-4</v>
      </c>
      <c r="L78" s="300">
        <f t="shared" si="8"/>
        <v>2.7334360794977483E-3</v>
      </c>
      <c r="M78" s="300">
        <f t="shared" si="8"/>
        <v>1.5047020828940472E-3</v>
      </c>
      <c r="N78" s="300">
        <f t="shared" si="8"/>
        <v>3.6662887360022671E-3</v>
      </c>
      <c r="O78" s="300">
        <f t="shared" si="8"/>
        <v>1.4728262113687477E-2</v>
      </c>
      <c r="P78" s="300">
        <f t="shared" si="8"/>
        <v>2.6599000491139613E-2</v>
      </c>
      <c r="Q78" s="300">
        <f t="shared" si="8"/>
        <v>2.6080816556945923E-2</v>
      </c>
      <c r="R78" s="300">
        <f t="shared" si="8"/>
        <v>2.5626102796639079E-2</v>
      </c>
      <c r="S78" s="300">
        <f t="shared" si="8"/>
        <v>2.2994493790588075E-2</v>
      </c>
      <c r="T78" s="300">
        <f t="shared" si="8"/>
        <v>4.0410006154661948E-3</v>
      </c>
      <c r="U78" s="300">
        <f t="shared" si="8"/>
        <v>5.5735351434075845E-3</v>
      </c>
      <c r="V78" s="300">
        <f t="shared" si="8"/>
        <v>9.6142816564364283E-3</v>
      </c>
      <c r="W78" s="300">
        <f t="shared" si="8"/>
        <v>9.8506989236425233E-3</v>
      </c>
      <c r="X78" s="300">
        <f t="shared" si="8"/>
        <v>1.0551168734051595E-2</v>
      </c>
      <c r="Y78" s="300">
        <f t="shared" si="8"/>
        <v>6.3741923306438915E-3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</v>
      </c>
      <c r="C79" s="301">
        <f t="shared" si="9"/>
        <v>0</v>
      </c>
      <c r="D79" s="301">
        <f t="shared" si="9"/>
        <v>0</v>
      </c>
      <c r="E79" s="301">
        <f t="shared" si="9"/>
        <v>0</v>
      </c>
      <c r="F79" s="301">
        <f t="shared" si="9"/>
        <v>0</v>
      </c>
      <c r="G79" s="301">
        <f t="shared" si="9"/>
        <v>0.4425196268571161</v>
      </c>
      <c r="H79" s="301">
        <f t="shared" si="9"/>
        <v>0.44252444300960941</v>
      </c>
      <c r="I79" s="301">
        <f t="shared" si="9"/>
        <v>0.44250702398515002</v>
      </c>
      <c r="J79" s="301">
        <f t="shared" si="9"/>
        <v>0.44251797606826015</v>
      </c>
      <c r="K79" s="301">
        <f t="shared" si="9"/>
        <v>0.45584902778505371</v>
      </c>
      <c r="L79" s="301">
        <f t="shared" si="9"/>
        <v>0.44141017509094266</v>
      </c>
      <c r="M79" s="301">
        <f t="shared" si="9"/>
        <v>0.44195403739236067</v>
      </c>
      <c r="N79" s="301">
        <f t="shared" si="9"/>
        <v>0.44099727580268894</v>
      </c>
      <c r="O79" s="301">
        <f t="shared" si="9"/>
        <v>0.41643944507275371</v>
      </c>
      <c r="P79" s="301">
        <f t="shared" si="9"/>
        <v>0.41407182938034759</v>
      </c>
      <c r="Q79" s="301">
        <f t="shared" si="9"/>
        <v>0.41345875065641124</v>
      </c>
      <c r="R79" s="301">
        <f t="shared" si="9"/>
        <v>0.41360441449929214</v>
      </c>
      <c r="S79" s="301">
        <f t="shared" si="9"/>
        <v>0.41931610080732179</v>
      </c>
      <c r="T79" s="301">
        <f t="shared" si="9"/>
        <v>0.33603708760523787</v>
      </c>
      <c r="U79" s="301">
        <f t="shared" si="9"/>
        <v>0.2789703982326891</v>
      </c>
      <c r="V79" s="301">
        <f t="shared" si="9"/>
        <v>0.22640531403505779</v>
      </c>
      <c r="W79" s="301">
        <f t="shared" si="9"/>
        <v>0.22469700560013986</v>
      </c>
      <c r="X79" s="301">
        <f t="shared" si="9"/>
        <v>0.22210613643559091</v>
      </c>
      <c r="Y79" s="301">
        <f t="shared" si="9"/>
        <v>0.24225652870833222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</v>
      </c>
      <c r="C80" s="301">
        <f t="shared" si="10"/>
        <v>0</v>
      </c>
      <c r="D80" s="301">
        <f t="shared" si="10"/>
        <v>0</v>
      </c>
      <c r="E80" s="301">
        <f t="shared" si="10"/>
        <v>0</v>
      </c>
      <c r="F80" s="301">
        <f t="shared" si="10"/>
        <v>0</v>
      </c>
      <c r="G80" s="301">
        <f t="shared" si="10"/>
        <v>0.40993360380571292</v>
      </c>
      <c r="H80" s="301">
        <f t="shared" si="10"/>
        <v>0.40993806530895083</v>
      </c>
      <c r="I80" s="301">
        <f t="shared" si="10"/>
        <v>0.40992192897727647</v>
      </c>
      <c r="J80" s="301">
        <f t="shared" si="10"/>
        <v>0.40993207457676173</v>
      </c>
      <c r="K80" s="301">
        <f t="shared" si="10"/>
        <v>0.39586001819595512</v>
      </c>
      <c r="L80" s="301">
        <f t="shared" si="10"/>
        <v>0.40890584925392903</v>
      </c>
      <c r="M80" s="301">
        <f t="shared" si="10"/>
        <v>0.40940966291475517</v>
      </c>
      <c r="N80" s="301">
        <f t="shared" si="10"/>
        <v>0.40852335482211199</v>
      </c>
      <c r="O80" s="301">
        <f t="shared" si="10"/>
        <v>0.40882013997857691</v>
      </c>
      <c r="P80" s="301">
        <f t="shared" si="10"/>
        <v>0.40324334017605756</v>
      </c>
      <c r="Q80" s="301">
        <f t="shared" si="10"/>
        <v>0.4036628664536604</v>
      </c>
      <c r="R80" s="301">
        <f t="shared" si="10"/>
        <v>0.40386297714818875</v>
      </c>
      <c r="S80" s="301">
        <f t="shared" si="10"/>
        <v>0.40274800819699369</v>
      </c>
      <c r="T80" s="301">
        <f t="shared" si="10"/>
        <v>0.43307925443201917</v>
      </c>
      <c r="U80" s="301">
        <f t="shared" si="10"/>
        <v>0.4466058061780962</v>
      </c>
      <c r="V80" s="301">
        <f t="shared" si="10"/>
        <v>0.4582272064968767</v>
      </c>
      <c r="W80" s="301">
        <f t="shared" si="10"/>
        <v>0.45856151969736858</v>
      </c>
      <c r="X80" s="301">
        <f t="shared" si="10"/>
        <v>0.45856086654473471</v>
      </c>
      <c r="Y80" s="301">
        <f t="shared" si="10"/>
        <v>0.45563416025620729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</v>
      </c>
      <c r="C81" s="302">
        <f t="shared" si="11"/>
        <v>0</v>
      </c>
      <c r="D81" s="302">
        <f t="shared" si="11"/>
        <v>0</v>
      </c>
      <c r="E81" s="302">
        <f t="shared" si="11"/>
        <v>0</v>
      </c>
      <c r="F81" s="302">
        <f t="shared" si="11"/>
        <v>0</v>
      </c>
      <c r="G81" s="302">
        <f t="shared" si="11"/>
        <v>0.40993360380571292</v>
      </c>
      <c r="H81" s="302">
        <f t="shared" si="11"/>
        <v>0.40993806530895083</v>
      </c>
      <c r="I81" s="302">
        <f t="shared" si="11"/>
        <v>0.40992192897727647</v>
      </c>
      <c r="J81" s="302">
        <f t="shared" si="11"/>
        <v>0.40993207457676173</v>
      </c>
      <c r="K81" s="302">
        <f t="shared" si="11"/>
        <v>0.39586001819595512</v>
      </c>
      <c r="L81" s="302">
        <f t="shared" si="11"/>
        <v>0.40890584925392903</v>
      </c>
      <c r="M81" s="302">
        <f t="shared" si="11"/>
        <v>0.40940966291475517</v>
      </c>
      <c r="N81" s="302">
        <f t="shared" si="11"/>
        <v>0.40852335482211199</v>
      </c>
      <c r="O81" s="302">
        <f t="shared" si="11"/>
        <v>0.40882013997857691</v>
      </c>
      <c r="P81" s="302">
        <f t="shared" si="11"/>
        <v>0.40324334017605756</v>
      </c>
      <c r="Q81" s="302">
        <f t="shared" si="11"/>
        <v>0.4036628664536604</v>
      </c>
      <c r="R81" s="302">
        <f t="shared" si="11"/>
        <v>0.40386297714818875</v>
      </c>
      <c r="S81" s="302">
        <f t="shared" si="11"/>
        <v>0.40274800819699369</v>
      </c>
      <c r="T81" s="302">
        <f t="shared" si="11"/>
        <v>0.43307925443201917</v>
      </c>
      <c r="U81" s="302">
        <f t="shared" si="11"/>
        <v>0.4466058061780962</v>
      </c>
      <c r="V81" s="302">
        <f t="shared" si="11"/>
        <v>0.4582272064968767</v>
      </c>
      <c r="W81" s="302">
        <f t="shared" si="11"/>
        <v>0.45856151969736858</v>
      </c>
      <c r="X81" s="302">
        <f t="shared" si="11"/>
        <v>0.45856086654473471</v>
      </c>
      <c r="Y81" s="302">
        <f t="shared" si="11"/>
        <v>0.45563416025620729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0</v>
      </c>
      <c r="C83" s="301">
        <f t="shared" si="13"/>
        <v>0</v>
      </c>
      <c r="D83" s="301">
        <f t="shared" si="13"/>
        <v>0</v>
      </c>
      <c r="E83" s="301">
        <f t="shared" si="13"/>
        <v>0</v>
      </c>
      <c r="F83" s="301">
        <f t="shared" si="13"/>
        <v>0</v>
      </c>
      <c r="G83" s="301">
        <f t="shared" si="13"/>
        <v>0.14117088481059245</v>
      </c>
      <c r="H83" s="301">
        <f t="shared" si="13"/>
        <v>0.14117242124076981</v>
      </c>
      <c r="I83" s="301">
        <f t="shared" si="13"/>
        <v>0.14116686429154954</v>
      </c>
      <c r="J83" s="301">
        <f t="shared" si="13"/>
        <v>0.14117035818237234</v>
      </c>
      <c r="K83" s="301">
        <f t="shared" si="13"/>
        <v>0.14159206901578483</v>
      </c>
      <c r="L83" s="301">
        <f t="shared" si="13"/>
        <v>0.14081695183682175</v>
      </c>
      <c r="M83" s="301">
        <f t="shared" si="13"/>
        <v>0.14099045266626886</v>
      </c>
      <c r="N83" s="301">
        <f t="shared" si="13"/>
        <v>0.14068523031686481</v>
      </c>
      <c r="O83" s="301">
        <f t="shared" si="13"/>
        <v>0.13071549583610337</v>
      </c>
      <c r="P83" s="301">
        <f t="shared" si="13"/>
        <v>0.1302736953641595</v>
      </c>
      <c r="Q83" s="301">
        <f t="shared" si="13"/>
        <v>0.12998661853568558</v>
      </c>
      <c r="R83" s="301">
        <f t="shared" si="13"/>
        <v>0.13002704890841896</v>
      </c>
      <c r="S83" s="301">
        <f t="shared" si="13"/>
        <v>0.13181255371696535</v>
      </c>
      <c r="T83" s="301">
        <f t="shared" si="13"/>
        <v>9.4132315795966218E-2</v>
      </c>
      <c r="U83" s="301">
        <f t="shared" si="13"/>
        <v>7.0268971178261558E-2</v>
      </c>
      <c r="V83" s="301">
        <f t="shared" si="13"/>
        <v>4.8492447806259803E-2</v>
      </c>
      <c r="W83" s="301">
        <f t="shared" si="13"/>
        <v>4.779491898939453E-2</v>
      </c>
      <c r="X83" s="301">
        <f t="shared" si="13"/>
        <v>4.6767825327198566E-2</v>
      </c>
      <c r="Y83" s="301">
        <f t="shared" si="13"/>
        <v>5.4769197130887563E-2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0</v>
      </c>
      <c r="C84" s="302">
        <f t="shared" si="14"/>
        <v>0</v>
      </c>
      <c r="D84" s="302">
        <f t="shared" si="14"/>
        <v>0</v>
      </c>
      <c r="E84" s="302">
        <f t="shared" si="14"/>
        <v>0</v>
      </c>
      <c r="F84" s="302">
        <f t="shared" si="14"/>
        <v>0</v>
      </c>
      <c r="G84" s="302">
        <f t="shared" si="14"/>
        <v>5.9440372551828394E-2</v>
      </c>
      <c r="H84" s="302">
        <f t="shared" si="14"/>
        <v>5.9441019469797837E-2</v>
      </c>
      <c r="I84" s="302">
        <f t="shared" si="14"/>
        <v>5.9438679701705091E-2</v>
      </c>
      <c r="J84" s="302">
        <f t="shared" si="14"/>
        <v>5.9440150813630445E-2</v>
      </c>
      <c r="K84" s="302">
        <f t="shared" si="14"/>
        <v>5.7399702638413486E-2</v>
      </c>
      <c r="L84" s="302">
        <f t="shared" si="14"/>
        <v>5.9291348141819696E-2</v>
      </c>
      <c r="M84" s="302">
        <f t="shared" si="14"/>
        <v>5.9364401122639507E-2</v>
      </c>
      <c r="N84" s="302">
        <f t="shared" si="14"/>
        <v>5.9235886449206243E-2</v>
      </c>
      <c r="O84" s="302">
        <f t="shared" si="14"/>
        <v>5.5038103509938249E-2</v>
      </c>
      <c r="P84" s="302">
        <f t="shared" si="14"/>
        <v>5.485208225859349E-2</v>
      </c>
      <c r="Q84" s="302">
        <f t="shared" si="14"/>
        <v>5.4731207804499193E-2</v>
      </c>
      <c r="R84" s="302">
        <f t="shared" si="14"/>
        <v>5.4748231119334308E-2</v>
      </c>
      <c r="S84" s="302">
        <f t="shared" si="14"/>
        <v>5.5277424425596008E-2</v>
      </c>
      <c r="T84" s="302">
        <f t="shared" si="14"/>
        <v>3.9631849177830657E-2</v>
      </c>
      <c r="U84" s="302">
        <f t="shared" si="14"/>
        <v>2.9585007460789969E-2</v>
      </c>
      <c r="V84" s="302">
        <f t="shared" si="14"/>
        <v>2.0416655079697369E-2</v>
      </c>
      <c r="W84" s="302">
        <f t="shared" si="14"/>
        <v>2.0123057898386771E-2</v>
      </c>
      <c r="X84" s="302">
        <f t="shared" si="14"/>
        <v>1.9690716899463931E-2</v>
      </c>
      <c r="Y84" s="302">
        <f t="shared" si="14"/>
        <v>2.3059141393312804E-2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0</v>
      </c>
      <c r="C85" s="302">
        <f t="shared" si="15"/>
        <v>0</v>
      </c>
      <c r="D85" s="302">
        <f t="shared" si="15"/>
        <v>0</v>
      </c>
      <c r="E85" s="302">
        <f t="shared" si="15"/>
        <v>0</v>
      </c>
      <c r="F85" s="302">
        <f t="shared" si="15"/>
        <v>0</v>
      </c>
      <c r="G85" s="302">
        <f t="shared" si="15"/>
        <v>8.1730512258764043E-2</v>
      </c>
      <c r="H85" s="302">
        <f t="shared" si="15"/>
        <v>8.173140177097199E-2</v>
      </c>
      <c r="I85" s="302">
        <f t="shared" si="15"/>
        <v>8.172818458984446E-2</v>
      </c>
      <c r="J85" s="302">
        <f t="shared" si="15"/>
        <v>8.1730207368741883E-2</v>
      </c>
      <c r="K85" s="302">
        <f t="shared" si="15"/>
        <v>8.4192366377371347E-2</v>
      </c>
      <c r="L85" s="302">
        <f t="shared" si="15"/>
        <v>8.1525603695002044E-2</v>
      </c>
      <c r="M85" s="302">
        <f t="shared" si="15"/>
        <v>8.1626051543629355E-2</v>
      </c>
      <c r="N85" s="302">
        <f t="shared" si="15"/>
        <v>8.1449343867658563E-2</v>
      </c>
      <c r="O85" s="302">
        <f t="shared" si="15"/>
        <v>7.5677392326165119E-2</v>
      </c>
      <c r="P85" s="302">
        <f t="shared" si="15"/>
        <v>7.5421613105566013E-2</v>
      </c>
      <c r="Q85" s="302">
        <f t="shared" si="15"/>
        <v>7.5255410731186398E-2</v>
      </c>
      <c r="R85" s="302">
        <f t="shared" si="15"/>
        <v>7.5278817789084643E-2</v>
      </c>
      <c r="S85" s="302">
        <f t="shared" si="15"/>
        <v>7.6535129291369353E-2</v>
      </c>
      <c r="T85" s="302">
        <f t="shared" si="15"/>
        <v>5.4500466618135568E-2</v>
      </c>
      <c r="U85" s="302">
        <f t="shared" si="15"/>
        <v>4.0683963717471586E-2</v>
      </c>
      <c r="V85" s="302">
        <f t="shared" si="15"/>
        <v>2.8075792726562434E-2</v>
      </c>
      <c r="W85" s="302">
        <f t="shared" si="15"/>
        <v>2.7671861091007759E-2</v>
      </c>
      <c r="X85" s="302">
        <f t="shared" si="15"/>
        <v>2.7077108427734631E-2</v>
      </c>
      <c r="Y85" s="302">
        <f t="shared" si="15"/>
        <v>3.1710055737574759E-2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0</v>
      </c>
      <c r="C87" s="301">
        <f t="shared" si="17"/>
        <v>0</v>
      </c>
      <c r="D87" s="301">
        <f t="shared" si="17"/>
        <v>0</v>
      </c>
      <c r="E87" s="301">
        <f t="shared" si="17"/>
        <v>0</v>
      </c>
      <c r="F87" s="301">
        <f t="shared" si="17"/>
        <v>0</v>
      </c>
      <c r="G87" s="301">
        <f t="shared" si="17"/>
        <v>6.1490040570856969E-3</v>
      </c>
      <c r="H87" s="301">
        <f t="shared" si="17"/>
        <v>6.1490709796342613E-3</v>
      </c>
      <c r="I87" s="301">
        <f t="shared" si="17"/>
        <v>6.1488289346591455E-3</v>
      </c>
      <c r="J87" s="301">
        <f t="shared" si="17"/>
        <v>6.1489811186514216E-3</v>
      </c>
      <c r="K87" s="301">
        <f t="shared" si="17"/>
        <v>6.3342219218085029E-3</v>
      </c>
      <c r="L87" s="301">
        <f t="shared" si="17"/>
        <v>6.1335877388089318E-3</v>
      </c>
      <c r="M87" s="301">
        <f t="shared" si="17"/>
        <v>6.1411449437213279E-3</v>
      </c>
      <c r="N87" s="301">
        <f t="shared" si="17"/>
        <v>6.1278503223316794E-3</v>
      </c>
      <c r="O87" s="301">
        <f t="shared" si="17"/>
        <v>5.6935969148211975E-3</v>
      </c>
      <c r="P87" s="301">
        <f t="shared" si="17"/>
        <v>5.6743533370958773E-3</v>
      </c>
      <c r="Q87" s="301">
        <f t="shared" si="17"/>
        <v>5.6618490832240536E-3</v>
      </c>
      <c r="R87" s="301">
        <f t="shared" si="17"/>
        <v>5.6636101157932035E-3</v>
      </c>
      <c r="S87" s="301">
        <f t="shared" si="17"/>
        <v>5.758128849507411E-3</v>
      </c>
      <c r="T87" s="301">
        <f t="shared" si="17"/>
        <v>4.1003485856904512E-3</v>
      </c>
      <c r="U87" s="301">
        <f t="shared" si="17"/>
        <v>3.0608624740417483E-3</v>
      </c>
      <c r="V87" s="301">
        <f t="shared" si="17"/>
        <v>2.1122853461990544E-3</v>
      </c>
      <c r="W87" s="301">
        <f t="shared" si="17"/>
        <v>2.0818955052795789E-3</v>
      </c>
      <c r="X87" s="301">
        <f t="shared" si="17"/>
        <v>2.0371492234032315E-3</v>
      </c>
      <c r="Y87" s="301">
        <f t="shared" si="17"/>
        <v>2.385709522576157E-3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0</v>
      </c>
      <c r="C88" s="302">
        <f t="shared" si="18"/>
        <v>0</v>
      </c>
      <c r="D88" s="302">
        <f t="shared" si="18"/>
        <v>0</v>
      </c>
      <c r="E88" s="302">
        <f t="shared" si="18"/>
        <v>0</v>
      </c>
      <c r="F88" s="302">
        <f t="shared" si="18"/>
        <v>0</v>
      </c>
      <c r="G88" s="302">
        <f t="shared" si="18"/>
        <v>0</v>
      </c>
      <c r="H88" s="302">
        <f t="shared" si="18"/>
        <v>0</v>
      </c>
      <c r="I88" s="302">
        <f t="shared" si="18"/>
        <v>0</v>
      </c>
      <c r="J88" s="302">
        <f t="shared" si="18"/>
        <v>0</v>
      </c>
      <c r="K88" s="302">
        <f t="shared" si="18"/>
        <v>0</v>
      </c>
      <c r="L88" s="302">
        <f t="shared" si="18"/>
        <v>0</v>
      </c>
      <c r="M88" s="302">
        <f t="shared" si="18"/>
        <v>0</v>
      </c>
      <c r="N88" s="302">
        <f t="shared" si="18"/>
        <v>0</v>
      </c>
      <c r="O88" s="302">
        <f t="shared" si="18"/>
        <v>0</v>
      </c>
      <c r="P88" s="302">
        <f t="shared" si="18"/>
        <v>0</v>
      </c>
      <c r="Q88" s="302">
        <f t="shared" si="18"/>
        <v>0</v>
      </c>
      <c r="R88" s="302">
        <f t="shared" si="18"/>
        <v>0</v>
      </c>
      <c r="S88" s="302">
        <f t="shared" si="18"/>
        <v>0</v>
      </c>
      <c r="T88" s="302">
        <f t="shared" si="18"/>
        <v>0</v>
      </c>
      <c r="U88" s="302">
        <f t="shared" si="18"/>
        <v>0</v>
      </c>
      <c r="V88" s="302">
        <f t="shared" si="18"/>
        <v>0</v>
      </c>
      <c r="W88" s="302">
        <f t="shared" si="18"/>
        <v>0</v>
      </c>
      <c r="X88" s="302">
        <f t="shared" si="18"/>
        <v>0</v>
      </c>
      <c r="Y88" s="302">
        <f t="shared" si="18"/>
        <v>0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0</v>
      </c>
      <c r="C89" s="302">
        <f t="shared" si="19"/>
        <v>0</v>
      </c>
      <c r="D89" s="302">
        <f t="shared" si="19"/>
        <v>0</v>
      </c>
      <c r="E89" s="302">
        <f t="shared" si="19"/>
        <v>0</v>
      </c>
      <c r="F89" s="302">
        <f t="shared" si="19"/>
        <v>0</v>
      </c>
      <c r="G89" s="302">
        <f t="shared" si="19"/>
        <v>6.1490040570856969E-3</v>
      </c>
      <c r="H89" s="302">
        <f t="shared" si="19"/>
        <v>6.1490709796342613E-3</v>
      </c>
      <c r="I89" s="302">
        <f t="shared" si="19"/>
        <v>6.1488289346591455E-3</v>
      </c>
      <c r="J89" s="302">
        <f t="shared" si="19"/>
        <v>6.1489811186514216E-3</v>
      </c>
      <c r="K89" s="302">
        <f t="shared" si="19"/>
        <v>6.3342219218085029E-3</v>
      </c>
      <c r="L89" s="302">
        <f t="shared" si="19"/>
        <v>6.1335877388089318E-3</v>
      </c>
      <c r="M89" s="302">
        <f t="shared" si="19"/>
        <v>6.1411449437213279E-3</v>
      </c>
      <c r="N89" s="302">
        <f t="shared" si="19"/>
        <v>6.1278503223316794E-3</v>
      </c>
      <c r="O89" s="302">
        <f t="shared" si="19"/>
        <v>5.6935969148211975E-3</v>
      </c>
      <c r="P89" s="302">
        <f t="shared" si="19"/>
        <v>5.6743533370958773E-3</v>
      </c>
      <c r="Q89" s="302">
        <f t="shared" si="19"/>
        <v>5.6618490832240536E-3</v>
      </c>
      <c r="R89" s="302">
        <f t="shared" si="19"/>
        <v>5.6636101157932035E-3</v>
      </c>
      <c r="S89" s="302">
        <f t="shared" si="19"/>
        <v>5.758128849507411E-3</v>
      </c>
      <c r="T89" s="302">
        <f t="shared" si="19"/>
        <v>4.1003485856904512E-3</v>
      </c>
      <c r="U89" s="302">
        <f t="shared" si="19"/>
        <v>3.0608624740417483E-3</v>
      </c>
      <c r="V89" s="302">
        <f t="shared" si="19"/>
        <v>2.1122853461990544E-3</v>
      </c>
      <c r="W89" s="302">
        <f t="shared" si="19"/>
        <v>2.0818955052795789E-3</v>
      </c>
      <c r="X89" s="302">
        <f t="shared" si="19"/>
        <v>2.0371492234032315E-3</v>
      </c>
      <c r="Y89" s="302">
        <f t="shared" si="19"/>
        <v>2.385709522576157E-3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</v>
      </c>
      <c r="C91" s="301">
        <f t="shared" si="21"/>
        <v>0</v>
      </c>
      <c r="D91" s="301">
        <f t="shared" si="21"/>
        <v>0</v>
      </c>
      <c r="E91" s="301">
        <f t="shared" si="21"/>
        <v>0</v>
      </c>
      <c r="F91" s="301">
        <f t="shared" si="21"/>
        <v>0</v>
      </c>
      <c r="G91" s="301">
        <f t="shared" si="21"/>
        <v>0</v>
      </c>
      <c r="H91" s="301">
        <f t="shared" si="21"/>
        <v>0</v>
      </c>
      <c r="I91" s="301">
        <f t="shared" si="21"/>
        <v>0</v>
      </c>
      <c r="J91" s="301">
        <f t="shared" si="21"/>
        <v>0</v>
      </c>
      <c r="K91" s="301">
        <f t="shared" si="21"/>
        <v>0</v>
      </c>
      <c r="L91" s="301">
        <f t="shared" si="21"/>
        <v>0</v>
      </c>
      <c r="M91" s="301">
        <f t="shared" si="21"/>
        <v>0</v>
      </c>
      <c r="N91" s="301">
        <f t="shared" si="21"/>
        <v>0</v>
      </c>
      <c r="O91" s="301">
        <f t="shared" si="21"/>
        <v>2.3603060084057294E-2</v>
      </c>
      <c r="P91" s="301">
        <f t="shared" si="21"/>
        <v>2.013778125119986E-2</v>
      </c>
      <c r="Q91" s="301">
        <f t="shared" si="21"/>
        <v>2.1149098714072997E-2</v>
      </c>
      <c r="R91" s="301">
        <f t="shared" si="21"/>
        <v>2.1215846531667817E-2</v>
      </c>
      <c r="S91" s="301">
        <f t="shared" si="21"/>
        <v>1.7370714638623608E-2</v>
      </c>
      <c r="T91" s="301">
        <f t="shared" si="21"/>
        <v>0.1286099929656202</v>
      </c>
      <c r="U91" s="301">
        <f t="shared" si="21"/>
        <v>0.1955204267935039</v>
      </c>
      <c r="V91" s="301">
        <f t="shared" si="21"/>
        <v>0.25514846465917024</v>
      </c>
      <c r="W91" s="301">
        <f t="shared" si="21"/>
        <v>0.25701396128417514</v>
      </c>
      <c r="X91" s="301">
        <f t="shared" si="21"/>
        <v>0.259976853735021</v>
      </c>
      <c r="Y91" s="301">
        <f t="shared" si="21"/>
        <v>0.23858021205135291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</v>
      </c>
      <c r="C96" s="320">
        <f>IF(C$5=0,0,C$5/OIS_fec!C$5)</f>
        <v>0</v>
      </c>
      <c r="D96" s="320">
        <f>IF(D$5=0,0,D$5/OIS_fec!D$5)</f>
        <v>0</v>
      </c>
      <c r="E96" s="320">
        <f>IF(E$5=0,0,E$5/OIS_fec!E$5)</f>
        <v>0</v>
      </c>
      <c r="F96" s="320">
        <f>IF(F$5=0,0,F$5/OIS_fec!F$5)</f>
        <v>0</v>
      </c>
      <c r="G96" s="320">
        <f>IF(G$5=0,0,G$5/OIS_fec!G$5)</f>
        <v>0.55142475729022156</v>
      </c>
      <c r="H96" s="320">
        <f>IF(H$5=0,0,H$5/OIS_fec!H$5)</f>
        <v>0.55265640616922307</v>
      </c>
      <c r="I96" s="320">
        <f>IF(I$5=0,0,I$5/OIS_fec!I$5)</f>
        <v>0.64214121397819313</v>
      </c>
      <c r="J96" s="320">
        <f>IF(J$5=0,0,J$5/OIS_fec!J$5)</f>
        <v>0.6162893750273597</v>
      </c>
      <c r="K96" s="320">
        <f>IF(K$5=0,0,K$5/OIS_fec!K$5)</f>
        <v>0.47400694558937001</v>
      </c>
      <c r="L96" s="320">
        <f>IF(L$5=0,0,L$5/OIS_fec!L$5)</f>
        <v>1.0673126987403956</v>
      </c>
      <c r="M96" s="320">
        <f>IF(M$5=0,0,M$5/OIS_fec!M$5)</f>
        <v>0.62846658873155969</v>
      </c>
      <c r="N96" s="320">
        <f>IF(N$5=0,0,N$5/OIS_fec!N$5)</f>
        <v>0.98701079899847732</v>
      </c>
      <c r="O96" s="320">
        <f>IF(O$5=0,0,O$5/OIS_fec!O$5)</f>
        <v>1.4383405025404556</v>
      </c>
      <c r="P96" s="320">
        <f>IF(P$5=0,0,P$5/OIS_fec!P$5)</f>
        <v>2.0458664451541346</v>
      </c>
      <c r="Q96" s="320">
        <f>IF(Q$5=0,0,Q$5/OIS_fec!Q$5)</f>
        <v>1.9994171107253902</v>
      </c>
      <c r="R96" s="320">
        <f>IF(R$5=0,0,R$5/OIS_fec!R$5)</f>
        <v>1.9562453286757144</v>
      </c>
      <c r="S96" s="320">
        <f>IF(S$5=0,0,S$5/OIS_fec!S$5)</f>
        <v>1.7702276000538821</v>
      </c>
      <c r="T96" s="320">
        <f>IF(T$5=0,0,T$5/OIS_fec!T$5)</f>
        <v>1.1427951038896451</v>
      </c>
      <c r="U96" s="320">
        <f>IF(U$5=0,0,U$5/OIS_fec!U$5)</f>
        <v>1.475052894341899</v>
      </c>
      <c r="V96" s="320">
        <f>IF(V$5=0,0,V$5/OIS_fec!V$5)</f>
        <v>1.8153191596615885</v>
      </c>
      <c r="W96" s="320">
        <f>IF(W$5=0,0,W$5/OIS_fec!W$5)</f>
        <v>1.8591175035346672</v>
      </c>
      <c r="X96" s="320">
        <f>IF(X$5=0,0,X$5/OIS_fec!X$5)</f>
        <v>1.9427422734818351</v>
      </c>
      <c r="Y96" s="320">
        <f>IF(Y$5=0,0,Y$5/OIS_fec!Y$5)</f>
        <v>1.6529344707386191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</v>
      </c>
      <c r="C101" s="332">
        <f>IF(C$10=0,0,C$10/OIS_fec!C$10)</f>
        <v>0</v>
      </c>
      <c r="D101" s="332">
        <f>IF(D$10=0,0,D$10/OIS_fec!D$10)</f>
        <v>0</v>
      </c>
      <c r="E101" s="332">
        <f>IF(E$10=0,0,E$10/OIS_fec!E$10)</f>
        <v>0</v>
      </c>
      <c r="F101" s="332">
        <f>IF(F$10=0,0,F$10/OIS_fec!F$10)</f>
        <v>0</v>
      </c>
      <c r="G101" s="332">
        <f>IF(G$10=0,0,G$10/OIS_fec!G$10)</f>
        <v>4.9588637124412006E-3</v>
      </c>
      <c r="H101" s="332">
        <f>IF(H$10=0,0,H$10/OIS_fec!H$10)</f>
        <v>4.7474695163043533E-3</v>
      </c>
      <c r="I101" s="332">
        <f>IF(I$10=0,0,I$10/OIS_fec!I$10)</f>
        <v>6.7435310619763716E-3</v>
      </c>
      <c r="J101" s="332">
        <f>IF(J$10=0,0,J$10/OIS_fec!J$10)</f>
        <v>5.782311290230927E-3</v>
      </c>
      <c r="K101" s="332">
        <f>IF(K$10=0,0,K$10/OIS_fec!K$10)</f>
        <v>6.7741937402442205E-3</v>
      </c>
      <c r="L101" s="332">
        <f>IF(L$10=0,0,L$10/OIS_fec!L$10)</f>
        <v>0.15516825344268798</v>
      </c>
      <c r="M101" s="332">
        <f>IF(M$10=0,0,M$10/OIS_fec!M$10)</f>
        <v>4.2613792098102586E-2</v>
      </c>
      <c r="N101" s="332">
        <f>IF(N$10=0,0,N$10/OIS_fec!N$10)</f>
        <v>0.19045484582668196</v>
      </c>
      <c r="O101" s="332">
        <f>IF(O$10=0,0,O$10/OIS_fec!O$10)</f>
        <v>1.0702633888146633</v>
      </c>
      <c r="P101" s="332">
        <f>IF(P$10=0,0,P$10/OIS_fec!P$10)</f>
        <v>2.1101704544123265</v>
      </c>
      <c r="Q101" s="332">
        <f>IF(Q$10=0,0,Q$10/OIS_fec!Q$10)</f>
        <v>2.0015637060316318</v>
      </c>
      <c r="R101" s="332">
        <f>IF(R$10=0,0,R$10/OIS_fec!R$10)</f>
        <v>2.0564963660644677</v>
      </c>
      <c r="S101" s="332">
        <f>IF(S$10=0,0,S$10/OIS_fec!S$10)</f>
        <v>1.7024000607256791</v>
      </c>
      <c r="T101" s="332">
        <f>IF(T$10=0,0,T$10/OIS_fec!T$10)</f>
        <v>0.1772020484181307</v>
      </c>
      <c r="U101" s="332">
        <f>IF(U$10=0,0,U$10/OIS_fec!U$10)</f>
        <v>0.40970118678442724</v>
      </c>
      <c r="V101" s="332">
        <f>IF(V$10=0,0,V$10/OIS_fec!V$10)</f>
        <v>1.0762936522861746</v>
      </c>
      <c r="W101" s="332">
        <f>IF(W$10=0,0,W$10/OIS_fec!W$10)</f>
        <v>1.1442178558180791</v>
      </c>
      <c r="X101" s="332">
        <f>IF(X$10=0,0,X$10/OIS_fec!X$10)</f>
        <v>1.310763643820704</v>
      </c>
      <c r="Y101" s="332">
        <f>IF(Y$10=0,0,Y$10/OIS_fec!Y$10)</f>
        <v>0.5737389316221434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</v>
      </c>
      <c r="C102" s="348">
        <f>IF(C$16=0,0,C$16/OIS_fec!C$16)</f>
        <v>0</v>
      </c>
      <c r="D102" s="348">
        <f>IF(D$16=0,0,D$16/OIS_fec!D$16)</f>
        <v>0</v>
      </c>
      <c r="E102" s="348">
        <f>IF(E$16=0,0,E$16/OIS_fec!E$16)</f>
        <v>0</v>
      </c>
      <c r="F102" s="348">
        <f>IF(F$16=0,0,F$16/OIS_fec!F$16)</f>
        <v>0</v>
      </c>
      <c r="G102" s="348">
        <f>IF(G$16=0,0,G$16/OIS_fec!G$16)</f>
        <v>3.149856735654728</v>
      </c>
      <c r="H102" s="348">
        <f>IF(H$16=0,0,H$16/OIS_fec!H$16)</f>
        <v>3.0935373612211658</v>
      </c>
      <c r="I102" s="348">
        <f>IF(I$16=0,0,I$16/OIS_fec!I$16)</f>
        <v>3.1173075314952183</v>
      </c>
      <c r="J102" s="348">
        <f>IF(J$16=0,0,J$16/OIS_fec!J$16)</f>
        <v>3.1173071612387235</v>
      </c>
      <c r="K102" s="348">
        <f>IF(K$16=0,0,K$16/OIS_fec!K$16)</f>
        <v>3.0145391388176384</v>
      </c>
      <c r="L102" s="348">
        <f>IF(L$16=0,0,L$16/OIS_fec!L$16)</f>
        <v>3.0803218414232347</v>
      </c>
      <c r="M102" s="348">
        <f>IF(M$16=0,0,M$16/OIS_fec!M$16)</f>
        <v>2.9286792294812822</v>
      </c>
      <c r="N102" s="348">
        <f>IF(N$16=0,0,N$16/OIS_fec!N$16)</f>
        <v>3.0455225893927467</v>
      </c>
      <c r="O102" s="348">
        <f>IF(O$16=0,0,O$16/OIS_fec!O$16)</f>
        <v>3.0547402017063079</v>
      </c>
      <c r="P102" s="348">
        <f>IF(P$16=0,0,P$16/OIS_fec!P$16)</f>
        <v>3.041963894910436</v>
      </c>
      <c r="Q102" s="348">
        <f>IF(Q$16=0,0,Q$16/OIS_fec!Q$16)</f>
        <v>3.0663870364687433</v>
      </c>
      <c r="R102" s="348">
        <f>IF(R$16=0,0,R$16/OIS_fec!R$16)</f>
        <v>3.0339987753618547</v>
      </c>
      <c r="S102" s="348">
        <f>IF(S$16=0,0,S$16/OIS_fec!S$16)</f>
        <v>3.0148599143647785</v>
      </c>
      <c r="T102" s="348">
        <f>IF(T$16=0,0,T$16/OIS_fec!T$16)</f>
        <v>3.0577533904908099</v>
      </c>
      <c r="U102" s="348">
        <f>IF(U$16=0,0,U$16/OIS_fec!U$16)</f>
        <v>3.0647544462798519</v>
      </c>
      <c r="V102" s="348">
        <f>IF(V$16=0,0,V$16/OIS_fec!V$16)</f>
        <v>3.1040898635545524</v>
      </c>
      <c r="W102" s="348">
        <f>IF(W$16=0,0,W$16/OIS_fec!W$16)</f>
        <v>3.1054593127199386</v>
      </c>
      <c r="X102" s="348">
        <f>IF(X$16=0,0,X$16/OIS_fec!X$16)</f>
        <v>3.0910211626730346</v>
      </c>
      <c r="Y102" s="348">
        <f>IF(Y$16=0,0,Y$16/OIS_fec!Y$16)</f>
        <v>3.0840412262534711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</v>
      </c>
      <c r="C103" s="348">
        <f>IF(C$27=0,0,C$27/OIS_fec!C$27)</f>
        <v>0</v>
      </c>
      <c r="D103" s="348">
        <f>IF(D$27=0,0,D$27/OIS_fec!D$27)</f>
        <v>0</v>
      </c>
      <c r="E103" s="348">
        <f>IF(E$27=0,0,E$27/OIS_fec!E$27)</f>
        <v>0</v>
      </c>
      <c r="F103" s="348">
        <f>IF(F$27=0,0,F$27/OIS_fec!F$27)</f>
        <v>0</v>
      </c>
      <c r="G103" s="348">
        <f>IF(G$27=0,0,G$27/OIS_fec!G$27)</f>
        <v>1.8669340819871914</v>
      </c>
      <c r="H103" s="348">
        <f>IF(H$27=0,0,H$27/OIS_fec!H$27)</f>
        <v>1.851935506239458</v>
      </c>
      <c r="I103" s="348">
        <f>IF(I$27=0,0,I$27/OIS_fec!I$27)</f>
        <v>1.995573110286625</v>
      </c>
      <c r="J103" s="348">
        <f>IF(J$27=0,0,J$27/OIS_fec!J$27)</f>
        <v>1.9583777353769267</v>
      </c>
      <c r="K103" s="348">
        <f>IF(K$27=0,0,K$27/OIS_fec!K$27)</f>
        <v>1.6661692159081301</v>
      </c>
      <c r="L103" s="348">
        <f>IF(L$27=0,0,L$27/OIS_fec!L$27)</f>
        <v>2.4522627912820112</v>
      </c>
      <c r="M103" s="348">
        <f>IF(M$27=0,0,M$27/OIS_fec!M$27)</f>
        <v>1.9568255891628796</v>
      </c>
      <c r="N103" s="348">
        <f>IF(N$27=0,0,N$27/OIS_fec!N$27)</f>
        <v>2.37713860335887</v>
      </c>
      <c r="O103" s="348">
        <f>IF(O$27=0,0,O$27/OIS_fec!O$27)</f>
        <v>2.6536227664857068</v>
      </c>
      <c r="P103" s="348">
        <f>IF(P$27=0,0,P$27/OIS_fec!P$27)</f>
        <v>2.8784369009563999</v>
      </c>
      <c r="Q103" s="348">
        <f>IF(Q$27=0,0,Q$27/OIS_fec!Q$27)</f>
        <v>2.8879101353091419</v>
      </c>
      <c r="R103" s="348">
        <f>IF(R$27=0,0,R$27/OIS_fec!R$27)</f>
        <v>2.8442662439189519</v>
      </c>
      <c r="S103" s="348">
        <f>IF(S$27=0,0,S$27/OIS_fec!S$27)</f>
        <v>2.7760611084272719</v>
      </c>
      <c r="T103" s="348">
        <f>IF(T$27=0,0,T$27/OIS_fec!T$27)</f>
        <v>2.5994609219092295</v>
      </c>
      <c r="U103" s="348">
        <f>IF(U$27=0,0,U$27/OIS_fec!U$27)</f>
        <v>2.7651877764499222</v>
      </c>
      <c r="V103" s="348">
        <f>IF(V$27=0,0,V$27/OIS_fec!V$27)</f>
        <v>2.8796292241379899</v>
      </c>
      <c r="W103" s="348">
        <f>IF(W$27=0,0,W$27/OIS_fec!W$27)</f>
        <v>2.8936316958334478</v>
      </c>
      <c r="X103" s="348">
        <f>IF(X$27=0,0,X$27/OIS_fec!X$27)</f>
        <v>2.9191192512874991</v>
      </c>
      <c r="Y103" s="348">
        <f>IF(Y$27=0,0,Y$27/OIS_fec!Y$27)</f>
        <v>2.843612298331605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</v>
      </c>
      <c r="C104" s="348">
        <f>IF(C$35=0,0,C$35/OIS_fec!C$35)</f>
        <v>0</v>
      </c>
      <c r="D104" s="348">
        <f>IF(D$35=0,0,D$35/OIS_fec!D$35)</f>
        <v>0</v>
      </c>
      <c r="E104" s="348">
        <f>IF(E$35=0,0,E$35/OIS_fec!E$35)</f>
        <v>0</v>
      </c>
      <c r="F104" s="348">
        <f>IF(F$35=0,0,F$35/OIS_fec!F$35)</f>
        <v>0</v>
      </c>
      <c r="G104" s="348">
        <f>IF(G$35=0,0,G$35/OIS_fec!G$35)</f>
        <v>2.610368827802366</v>
      </c>
      <c r="H104" s="348">
        <f>IF(H$35=0,0,H$35/OIS_fec!H$35)</f>
        <v>2.5744411953821595</v>
      </c>
      <c r="I104" s="348">
        <f>IF(I$35=0,0,I$35/OIS_fec!I$35)</f>
        <v>2.6665167113471919</v>
      </c>
      <c r="J104" s="348">
        <f>IF(J$35=0,0,J$35/OIS_fec!J$35)</f>
        <v>2.6463180044064787</v>
      </c>
      <c r="K104" s="348">
        <f>IF(K$35=0,0,K$35/OIS_fec!K$35)</f>
        <v>2.4423407325206625</v>
      </c>
      <c r="L104" s="348">
        <f>IF(L$35=0,0,L$35/OIS_fec!L$35)</f>
        <v>2.8600234086188219</v>
      </c>
      <c r="M104" s="348">
        <f>IF(M$35=0,0,M$35/OIS_fec!M$35)</f>
        <v>2.5480782832723019</v>
      </c>
      <c r="N104" s="348">
        <f>IF(N$35=0,0,N$35/OIS_fec!N$35)</f>
        <v>2.8080645042511914</v>
      </c>
      <c r="O104" s="348">
        <f>IF(O$35=0,0,O$35/OIS_fec!O$35)</f>
        <v>2.9106741684969557</v>
      </c>
      <c r="P104" s="348">
        <f>IF(P$35=0,0,P$35/OIS_fec!P$35)</f>
        <v>2.9858589825533222</v>
      </c>
      <c r="Q104" s="348">
        <f>IF(Q$35=0,0,Q$35/OIS_fec!Q$35)</f>
        <v>3.0055563743061642</v>
      </c>
      <c r="R104" s="348">
        <f>IF(R$35=0,0,R$35/OIS_fec!R$35)</f>
        <v>2.9682561538525842</v>
      </c>
      <c r="S104" s="348">
        <f>IF(S$35=0,0,S$35/OIS_fec!S$35)</f>
        <v>2.9329630540631109</v>
      </c>
      <c r="T104" s="348">
        <f>IF(T$35=0,0,T$35/OIS_fec!T$35)</f>
        <v>2.8157925883765405</v>
      </c>
      <c r="U104" s="348">
        <f>IF(U$35=0,0,U$35/OIS_fec!U$35)</f>
        <v>2.8485519334465295</v>
      </c>
      <c r="V104" s="348">
        <f>IF(V$35=0,0,V$35/OIS_fec!V$35)</f>
        <v>2.8974575697268703</v>
      </c>
      <c r="W104" s="348">
        <f>IF(W$35=0,0,W$35/OIS_fec!W$35)</f>
        <v>2.9099722145303093</v>
      </c>
      <c r="X104" s="348">
        <f>IF(X$35=0,0,X$35/OIS_fec!X$35)</f>
        <v>2.9139850216822683</v>
      </c>
      <c r="Y104" s="348">
        <f>IF(Y$35=0,0,Y$35/OIS_fec!Y$35)</f>
        <v>2.8721223516663135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</v>
      </c>
      <c r="C105" s="348">
        <f>IF(C$54=0,0,C$54/OIS_fec!C$54)</f>
        <v>0</v>
      </c>
      <c r="D105" s="348">
        <f>IF(D$54=0,0,D$54/OIS_fec!D$54)</f>
        <v>0</v>
      </c>
      <c r="E105" s="348">
        <f>IF(E$54=0,0,E$54/OIS_fec!E$54)</f>
        <v>0</v>
      </c>
      <c r="F105" s="348">
        <f>IF(F$54=0,0,F$54/OIS_fec!F$54)</f>
        <v>0</v>
      </c>
      <c r="G105" s="348">
        <f>IF(G$54=0,0,G$54/OIS_fec!G$54)</f>
        <v>0.10021074365183492</v>
      </c>
      <c r="H105" s="348">
        <f>IF(H$54=0,0,H$54/OIS_fec!H$54)</f>
        <v>0.10079728873606469</v>
      </c>
      <c r="I105" s="348">
        <f>IF(I$54=0,0,I$54/OIS_fec!I$54)</f>
        <v>0.12038955244593832</v>
      </c>
      <c r="J105" s="348">
        <f>IF(J$54=0,0,J$54/OIS_fec!J$54)</f>
        <v>0.11457564773196946</v>
      </c>
      <c r="K105" s="348">
        <f>IF(K$54=0,0,K$54/OIS_fec!K$54)</f>
        <v>8.7089480132417588E-2</v>
      </c>
      <c r="L105" s="348">
        <f>IF(L$54=0,0,L$54/OIS_fec!L$54)</f>
        <v>0.24957649364225851</v>
      </c>
      <c r="M105" s="348">
        <f>IF(M$54=0,0,M$54/OIS_fec!M$54)</f>
        <v>0.12736481113903747</v>
      </c>
      <c r="N105" s="348">
        <f>IF(N$54=0,0,N$54/OIS_fec!N$54)</f>
        <v>0.22640113594198152</v>
      </c>
      <c r="O105" s="348">
        <f>IF(O$54=0,0,O$54/OIS_fec!O$54)</f>
        <v>0.37020272046361113</v>
      </c>
      <c r="P105" s="348">
        <f>IF(P$54=0,0,P$54/OIS_fec!P$54)</f>
        <v>0.81619584505778453</v>
      </c>
      <c r="Q105" s="348">
        <f>IF(Q$54=0,0,Q$54/OIS_fec!Q$54)</f>
        <v>0.77527021546939867</v>
      </c>
      <c r="R105" s="348">
        <f>IF(R$54=0,0,R$54/OIS_fec!R$54)</f>
        <v>0.72002091803268009</v>
      </c>
      <c r="S105" s="348">
        <f>IF(S$54=0,0,S$54/OIS_fec!S$54)</f>
        <v>0.59621963722123594</v>
      </c>
      <c r="T105" s="348">
        <f>IF(T$54=0,0,T$54/OIS_fec!T$54)</f>
        <v>0.22285133872599672</v>
      </c>
      <c r="U105" s="348">
        <f>IF(U$54=0,0,U$54/OIS_fec!U$54)</f>
        <v>0.25393163247424116</v>
      </c>
      <c r="V105" s="348">
        <f>IF(V$54=0,0,V$54/OIS_fec!V$54)</f>
        <v>0.25804271196881107</v>
      </c>
      <c r="W105" s="348">
        <f>IF(W$54=0,0,W$54/OIS_fec!W$54)</f>
        <v>0.2710327719913681</v>
      </c>
      <c r="X105" s="348">
        <f>IF(X$54=0,0,X$54/OIS_fec!X$54)</f>
        <v>0.30736279451342313</v>
      </c>
      <c r="Y105" s="348">
        <f>IF(Y$54=0,0,Y$54/OIS_fec!Y$54)</f>
        <v>0.2562021545866135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</v>
      </c>
      <c r="C106" s="348">
        <f>IF(C$68=0,0,C$68/OIS_fec!C$68)</f>
        <v>0</v>
      </c>
      <c r="D106" s="348">
        <f>IF(D$68=0,0,D$68/OIS_fec!D$68)</f>
        <v>0</v>
      </c>
      <c r="E106" s="348">
        <f>IF(E$68=0,0,E$68/OIS_fec!E$68)</f>
        <v>0</v>
      </c>
      <c r="F106" s="348">
        <f>IF(F$68=0,0,F$68/OIS_fec!F$68)</f>
        <v>0</v>
      </c>
      <c r="G106" s="348">
        <f>IF(G$68=0,0,G$68/OIS_fec!G$68)</f>
        <v>0</v>
      </c>
      <c r="H106" s="348">
        <f>IF(H$68=0,0,H$68/OIS_fec!H$68)</f>
        <v>0</v>
      </c>
      <c r="I106" s="348">
        <f>IF(I$68=0,0,I$68/OIS_fec!I$68)</f>
        <v>0</v>
      </c>
      <c r="J106" s="348">
        <f>IF(J$68=0,0,J$68/OIS_fec!J$68)</f>
        <v>0</v>
      </c>
      <c r="K106" s="348">
        <f>IF(K$68=0,0,K$68/OIS_fec!K$68)</f>
        <v>0</v>
      </c>
      <c r="L106" s="348">
        <f>IF(L$68=0,0,L$68/OIS_fec!L$68)</f>
        <v>0</v>
      </c>
      <c r="M106" s="348">
        <f>IF(M$68=0,0,M$68/OIS_fec!M$68)</f>
        <v>0</v>
      </c>
      <c r="N106" s="348">
        <f>IF(N$68=0,0,N$68/OIS_fec!N$68)</f>
        <v>0</v>
      </c>
      <c r="O106" s="348">
        <f>IF(O$68=0,0,O$68/OIS_fec!O$68)</f>
        <v>3.1024188000000006</v>
      </c>
      <c r="P106" s="348">
        <f>IF(P$68=0,0,P$68/OIS_fec!P$68)</f>
        <v>3.1024187999999993</v>
      </c>
      <c r="Q106" s="348">
        <f>IF(Q$68=0,0,Q$68/OIS_fec!Q$68)</f>
        <v>3.1024188000000006</v>
      </c>
      <c r="R106" s="348">
        <f>IF(R$68=0,0,R$68/OIS_fec!R$68)</f>
        <v>3.1024187999999988</v>
      </c>
      <c r="S106" s="348">
        <f>IF(S$68=0,0,S$68/OIS_fec!S$68)</f>
        <v>3.1024187999999997</v>
      </c>
      <c r="T106" s="348">
        <f>IF(T$68=0,0,T$68/OIS_fec!T$68)</f>
        <v>3.1024188000000006</v>
      </c>
      <c r="U106" s="348">
        <f>IF(U$68=0,0,U$68/OIS_fec!U$68)</f>
        <v>3.1024188000000001</v>
      </c>
      <c r="V106" s="348">
        <f>IF(V$68=0,0,V$68/OIS_fec!V$68)</f>
        <v>3.1024187999999997</v>
      </c>
      <c r="W106" s="348">
        <f>IF(W$68=0,0,W$68/OIS_fec!W$68)</f>
        <v>3.102418800000001</v>
      </c>
      <c r="X106" s="348">
        <f>IF(X$68=0,0,X$68/OIS_fec!X$68)</f>
        <v>3.1024187999999997</v>
      </c>
      <c r="Y106" s="348">
        <f>IF(Y$68=0,0,Y$68/OIS_fec!Y$68)</f>
        <v>3.1024188000000015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2025-11-06T10:28:19Z</dcterms:created>
  <dcterms:modified xsi:type="dcterms:W3CDTF">2025-11-06T10:28:19Z</dcterms:modified>
</cp:coreProperties>
</file>