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ongm\OneDrive\바탕 화면\CarND-Functional-Safety-Project\Template_Files\"/>
    </mc:Choice>
  </mc:AlternateContent>
  <bookViews>
    <workbookView xWindow="0" yWindow="0" windowWidth="14388" windowHeight="4134"/>
  </bookViews>
  <sheets>
    <sheet name="Hazard Analysis and Risk Assess" sheetId="1" r:id="rId1"/>
    <sheet name="Examples" sheetId="2" r:id="rId2"/>
    <sheet name="Situational Analysis Guidewords" sheetId="3" r:id="rId3"/>
    <sheet name="Hazard Analysis Guidewords" sheetId="4" r:id="rId4"/>
    <sheet name="Severity, Exposure, Controllabi" sheetId="5" r:id="rId5"/>
    <sheet name="ASIL Table" sheetId="6" r:id="rId6"/>
  </sheets>
  <definedNames>
    <definedName name="C_List" localSheetId="1">#REF!</definedName>
    <definedName name="C_List" localSheetId="2">'Severity, Exposure, Controllabi'!$E$20:$E$24</definedName>
    <definedName name="DV_List" localSheetId="1">#REF!</definedName>
    <definedName name="DV_List" localSheetId="2">'Hazard Analysis Guidewords'!$D$4:$D$24</definedName>
    <definedName name="E_List" localSheetId="1">#REF!</definedName>
    <definedName name="E_List" localSheetId="2">'Severity, Exposure, Controllabi'!$E$3:$E$8</definedName>
    <definedName name="EN_List" localSheetId="1">#REF!</definedName>
    <definedName name="EN_List" localSheetId="2">'Situational Analysis Guidewords'!$D$51:$D$60</definedName>
    <definedName name="IU_List" localSheetId="1">#REF!</definedName>
    <definedName name="IU_List" localSheetId="2">'Situational Analysis Guidewords'!$D$44:$D$47</definedName>
    <definedName name="OM_List" localSheetId="1">#REF!</definedName>
    <definedName name="OM_List" localSheetId="2">'Situational Analysis Guidewords'!$D$5:$D$14</definedName>
    <definedName name="OS_List" localSheetId="1">#REF!</definedName>
    <definedName name="OS_List" localSheetId="2">'Situational Analysis Guidewords'!$D$18:$D$29</definedName>
    <definedName name="S_List" localSheetId="1">#REF!</definedName>
    <definedName name="S_List" localSheetId="2">'Severity, Exposure, Controllabi'!$E$12:$E$16</definedName>
    <definedName name="SD_List" localSheetId="1">#REF!</definedName>
    <definedName name="SD_List" localSheetId="2">'Situational Analysis Guidewords'!$D$33:$D$40</definedName>
  </definedNames>
  <calcPr calcId="152511"/>
</workbook>
</file>

<file path=xl/calcChain.xml><?xml version="1.0" encoding="utf-8"?>
<calcChain xmlns="http://schemas.openxmlformats.org/spreadsheetml/2006/main">
  <c r="D6" i="4" l="1"/>
  <c r="D45" i="3"/>
  <c r="E23" i="5"/>
  <c r="E22" i="5"/>
  <c r="E21" i="5"/>
  <c r="E20" i="5"/>
  <c r="E15" i="5"/>
  <c r="E14" i="5"/>
  <c r="E13" i="5"/>
  <c r="E12" i="5"/>
  <c r="E7" i="5"/>
  <c r="E6" i="5"/>
  <c r="E5" i="5"/>
  <c r="E4" i="5"/>
  <c r="E3" i="5"/>
  <c r="A41" i="4"/>
  <c r="D41" i="4" s="1"/>
  <c r="A40" i="4"/>
  <c r="D40" i="4" s="1"/>
  <c r="A39" i="4"/>
  <c r="D39" i="4" s="1"/>
  <c r="A38" i="4"/>
  <c r="D38" i="4" s="1"/>
  <c r="A37" i="4"/>
  <c r="D37" i="4" s="1"/>
  <c r="A36" i="4"/>
  <c r="D36" i="4" s="1"/>
  <c r="A35" i="4"/>
  <c r="D35" i="4" s="1"/>
  <c r="A34" i="4"/>
  <c r="D34" i="4" s="1"/>
  <c r="A33" i="4"/>
  <c r="D33" i="4" s="1"/>
  <c r="A32" i="4"/>
  <c r="D32" i="4" s="1"/>
  <c r="A31" i="4"/>
  <c r="D31" i="4" s="1"/>
  <c r="A30" i="4"/>
  <c r="D30" i="4" s="1"/>
  <c r="A29" i="4"/>
  <c r="D29" i="4" s="1"/>
  <c r="A28" i="4"/>
  <c r="D28" i="4" s="1"/>
  <c r="A23" i="4"/>
  <c r="D23" i="4" s="1"/>
  <c r="A22" i="4"/>
  <c r="D22" i="4" s="1"/>
  <c r="A21" i="4"/>
  <c r="D21" i="4" s="1"/>
  <c r="A20" i="4"/>
  <c r="D20" i="4" s="1"/>
  <c r="A19" i="4"/>
  <c r="D19" i="4" s="1"/>
  <c r="A18" i="4"/>
  <c r="D18" i="4" s="1"/>
  <c r="A17" i="4"/>
  <c r="D17" i="4" s="1"/>
  <c r="A16" i="4"/>
  <c r="D16" i="4" s="1"/>
  <c r="A15" i="4"/>
  <c r="D15" i="4" s="1"/>
  <c r="A14" i="4"/>
  <c r="D14" i="4" s="1"/>
  <c r="A13" i="4"/>
  <c r="D13" i="4" s="1"/>
  <c r="A12" i="4"/>
  <c r="D12" i="4" s="1"/>
  <c r="A11" i="4"/>
  <c r="D11" i="4" s="1"/>
  <c r="A10" i="4"/>
  <c r="D10" i="4" s="1"/>
  <c r="A9" i="4"/>
  <c r="D9" i="4" s="1"/>
  <c r="A8" i="4"/>
  <c r="D8" i="4" s="1"/>
  <c r="A7" i="4"/>
  <c r="D7" i="4" s="1"/>
  <c r="A6" i="4"/>
  <c r="A5" i="4"/>
  <c r="D5" i="4" s="1"/>
  <c r="A4" i="4"/>
  <c r="D4" i="4" s="1"/>
  <c r="A59" i="3"/>
  <c r="D59" i="3" s="1"/>
  <c r="A58" i="3"/>
  <c r="D58" i="3" s="1"/>
  <c r="A57" i="3"/>
  <c r="D57" i="3" s="1"/>
  <c r="A56" i="3"/>
  <c r="D56" i="3" s="1"/>
  <c r="A55" i="3"/>
  <c r="D55" i="3" s="1"/>
  <c r="A54" i="3"/>
  <c r="D54" i="3" s="1"/>
  <c r="A53" i="3"/>
  <c r="D53" i="3" s="1"/>
  <c r="A52" i="3"/>
  <c r="D52" i="3" s="1"/>
  <c r="A51" i="3"/>
  <c r="D51" i="3" s="1"/>
  <c r="A46" i="3"/>
  <c r="D46" i="3" s="1"/>
  <c r="A45" i="3"/>
  <c r="A44" i="3"/>
  <c r="D44" i="3" s="1"/>
  <c r="A39" i="3"/>
  <c r="D39" i="3" s="1"/>
  <c r="A38" i="3"/>
  <c r="D38" i="3" s="1"/>
  <c r="A37" i="3"/>
  <c r="D37" i="3" s="1"/>
  <c r="A36" i="3"/>
  <c r="D36" i="3" s="1"/>
  <c r="A35" i="3"/>
  <c r="D35" i="3" s="1"/>
  <c r="A34" i="3"/>
  <c r="D34" i="3" s="1"/>
  <c r="A33" i="3"/>
  <c r="D33" i="3" s="1"/>
  <c r="A28" i="3"/>
  <c r="D28" i="3" s="1"/>
  <c r="A27" i="3"/>
  <c r="D27" i="3" s="1"/>
  <c r="A26" i="3"/>
  <c r="D26" i="3" s="1"/>
  <c r="A25" i="3"/>
  <c r="D25" i="3" s="1"/>
  <c r="A24" i="3"/>
  <c r="D24" i="3" s="1"/>
  <c r="A23" i="3"/>
  <c r="D23" i="3" s="1"/>
  <c r="A22" i="3"/>
  <c r="D22" i="3" s="1"/>
  <c r="A21" i="3"/>
  <c r="D21" i="3" s="1"/>
  <c r="A20" i="3"/>
  <c r="D20" i="3" s="1"/>
  <c r="A19" i="3"/>
  <c r="D19" i="3" s="1"/>
  <c r="A18" i="3"/>
  <c r="D18" i="3" s="1"/>
  <c r="A13" i="3"/>
  <c r="D13" i="3" s="1"/>
  <c r="A12" i="3"/>
  <c r="D12" i="3" s="1"/>
  <c r="A11" i="3"/>
  <c r="D11" i="3" s="1"/>
  <c r="A10" i="3"/>
  <c r="D10" i="3" s="1"/>
  <c r="A9" i="3"/>
  <c r="D9" i="3" s="1"/>
  <c r="A8" i="3"/>
  <c r="D8" i="3" s="1"/>
  <c r="A7" i="3"/>
  <c r="D7" i="3" s="1"/>
  <c r="A6" i="3"/>
  <c r="D6" i="3" s="1"/>
  <c r="A5" i="3"/>
  <c r="D5" i="3" s="1"/>
</calcChain>
</file>

<file path=xl/sharedStrings.xml><?xml version="1.0" encoding="utf-8"?>
<sst xmlns="http://schemas.openxmlformats.org/spreadsheetml/2006/main" count="603" uniqueCount="315">
  <si>
    <t>Hazard &amp; Risk Analysis Definitions</t>
  </si>
  <si>
    <t>Operational Mode</t>
  </si>
  <si>
    <t>INSTRUCTIONS:</t>
  </si>
  <si>
    <t>EXAMPLE DISCUSSED IN THE PROJECT INSTRUCTIONS - Headlamp System</t>
  </si>
  <si>
    <t>ID</t>
  </si>
  <si>
    <t>Mode</t>
  </si>
  <si>
    <t>Remarks</t>
  </si>
  <si>
    <t>Reference</t>
  </si>
  <si>
    <t>Parked</t>
  </si>
  <si>
    <t>Car is parked, ignition is off</t>
  </si>
  <si>
    <t>Fill out the hazard analysis and risk assessment below.</t>
  </si>
  <si>
    <t>Hazard ID</t>
  </si>
  <si>
    <t>Ignition on</t>
  </si>
  <si>
    <t>Car is parked, ignition is on</t>
  </si>
  <si>
    <t>Situational Analysis</t>
  </si>
  <si>
    <t>Normal driving</t>
  </si>
  <si>
    <t>Car is driving</t>
  </si>
  <si>
    <t>HA-001 should be for the lane departure warning function as discussed in the lecture.</t>
  </si>
  <si>
    <t>Backward driving</t>
  </si>
  <si>
    <t>Degraded driving</t>
  </si>
  <si>
    <t>Limp home mode</t>
  </si>
  <si>
    <t>Towing (active)</t>
  </si>
  <si>
    <t>Towing another car</t>
  </si>
  <si>
    <t>HA-002 should be for the lane keeping assistance function as discussed in the lecture.</t>
  </si>
  <si>
    <t>Towing (passive)</t>
  </si>
  <si>
    <t>Beeing towed by another car</t>
  </si>
  <si>
    <t xml:space="preserve">Then come up with your own situations and hazards for the lane assistance system. Fill in the HA-003 and HA-004 rows. </t>
  </si>
  <si>
    <t>Hazard Identification</t>
  </si>
  <si>
    <t>Service</t>
  </si>
  <si>
    <t>Vehicle is in repair garage</t>
  </si>
  <si>
    <t>When finished, export your spreadsheet as a pdf file so that a reviewer can easily see your work.</t>
  </si>
  <si>
    <t>N/A</t>
  </si>
  <si>
    <t>not applicable or not relevant</t>
  </si>
  <si>
    <t>Hazardous Event Classification</t>
  </si>
  <si>
    <t>Determination of ASIL and Safety Goals</t>
  </si>
  <si>
    <t>Operational Scenario</t>
  </si>
  <si>
    <t>Scenario</t>
  </si>
  <si>
    <t>Environmental Details</t>
  </si>
  <si>
    <t>Situation Details
(optional)</t>
  </si>
  <si>
    <t>Other Details
(optional)</t>
  </si>
  <si>
    <t>Item Usage
(function)</t>
  </si>
  <si>
    <t>Situation Description</t>
  </si>
  <si>
    <t>Function</t>
  </si>
  <si>
    <t>Deviation</t>
  </si>
  <si>
    <t xml:space="preserve">Deviation Details
</t>
  </si>
  <si>
    <t>Hazardous Event
(resulting effect)</t>
  </si>
  <si>
    <t xml:space="preserve">Event Details
</t>
  </si>
  <si>
    <t>Hazardous Event Description</t>
  </si>
  <si>
    <t>Exposure
(of situation)</t>
  </si>
  <si>
    <t>Any Road</t>
  </si>
  <si>
    <t>Rationale
(for exposure)</t>
  </si>
  <si>
    <t>road type</t>
  </si>
  <si>
    <t>Severity
(of potential harm)</t>
  </si>
  <si>
    <t>Rationale
(for severity)</t>
  </si>
  <si>
    <t>Controllability
(of hazardous event)</t>
  </si>
  <si>
    <t>Rationale
(for controllability)</t>
  </si>
  <si>
    <t>ASIL
Determination</t>
  </si>
  <si>
    <t>Safety Goal</t>
  </si>
  <si>
    <t>Situation Details</t>
  </si>
  <si>
    <t>HA-001</t>
  </si>
  <si>
    <t>City Road</t>
  </si>
  <si>
    <t>Normal Driving</t>
  </si>
  <si>
    <t>Normal Conditions</t>
  </si>
  <si>
    <t>Low Speed</t>
  </si>
  <si>
    <t>Night time + Obstacle on the road</t>
  </si>
  <si>
    <t>Correctly Used</t>
  </si>
  <si>
    <t>Country Road</t>
  </si>
  <si>
    <t>Normal Driving on a City Road in Normal Conditions at Low Speed at Night with an Obstacle on the Road</t>
  </si>
  <si>
    <t>Low beam illuminates the roadway in the dark</t>
  </si>
  <si>
    <t>Function not activated</t>
  </si>
  <si>
    <t>Both headlights stop working</t>
  </si>
  <si>
    <t>Front collision with obstacle</t>
  </si>
  <si>
    <t>Vehicle crashes into the obstacle with injury to driver</t>
  </si>
  <si>
    <t>Total loss of low beam</t>
  </si>
  <si>
    <t>E4 - High probability</t>
  </si>
  <si>
    <t>night driving in the city is a regular activity</t>
  </si>
  <si>
    <t>S1 - Light and moderate injuries</t>
  </si>
  <si>
    <t>In city traffiic, speed of vehicle is expected to be low</t>
  </si>
  <si>
    <t>Highway</t>
  </si>
  <si>
    <t>C0 - Controllable in general</t>
  </si>
  <si>
    <t>At city speed, most drivers will be able to control the situation by applying brakes and there is additional illmunitation on city roads</t>
  </si>
  <si>
    <t>QM</t>
  </si>
  <si>
    <t>Total Loss of Beam Shall Be Prevented</t>
  </si>
  <si>
    <t>Mountain Pass</t>
  </si>
  <si>
    <t>Off Road</t>
  </si>
  <si>
    <t>Road with gradient</t>
  </si>
  <si>
    <t>road attribute</t>
  </si>
  <si>
    <t>Road with bump</t>
  </si>
  <si>
    <t>Road tunnel</t>
  </si>
  <si>
    <t>Road with construction site</t>
  </si>
  <si>
    <t>HA-002</t>
  </si>
  <si>
    <t>Lane Keeping Assistance (LKA) function shall apply the steering torque when active in order to stay in ego lane</t>
  </si>
  <si>
    <t>HA-003</t>
  </si>
  <si>
    <t>HA-004</t>
  </si>
  <si>
    <t>MORE EXAMPLES - Headlamp System</t>
  </si>
  <si>
    <t>Low speed</t>
  </si>
  <si>
    <t>driving attribute</t>
  </si>
  <si>
    <t>Situation Analysis</t>
  </si>
  <si>
    <t>High speed</t>
  </si>
  <si>
    <t>Normal acceleration</t>
  </si>
  <si>
    <t>High acceleration</t>
  </si>
  <si>
    <t>Normal braking</t>
  </si>
  <si>
    <t>High braking</t>
  </si>
  <si>
    <t>OM03 - Normal Driving</t>
  </si>
  <si>
    <t>OS01 - City Road</t>
  </si>
  <si>
    <t>EN01 - Normal conditions</t>
  </si>
  <si>
    <t>SD03 - Low speed</t>
  </si>
  <si>
    <t>IU01 - Correctly used</t>
  </si>
  <si>
    <t>Normal Driving on City Road during Normal conditions with Low speed (Night time + Obstacle on the road)</t>
  </si>
  <si>
    <t>DV01 - Function not activated</t>
  </si>
  <si>
    <t>Item Usage</t>
  </si>
  <si>
    <t>EV04 - Front collision with obstacle</t>
  </si>
  <si>
    <t>Total loss of low beam shall be prevented</t>
  </si>
  <si>
    <t>EN04 - Snowfall (degraded view)</t>
  </si>
  <si>
    <t>Night time + Obstacle on the road and no other illumination on road</t>
  </si>
  <si>
    <t>Normal Driving on City Road during Snowfall (degraded view) with Low speed (Night time + Obstacle on the road and no other illumination on road)</t>
  </si>
  <si>
    <t>Correctly used</t>
  </si>
  <si>
    <t>Intended usage</t>
  </si>
  <si>
    <t>E1 - Very low probability</t>
  </si>
  <si>
    <t>night driving in the city on completely unilluminated roads while it is snowing is rare</t>
  </si>
  <si>
    <t>C1 - Simply controllable</t>
  </si>
  <si>
    <t>On completely unilluminated city roads, drivers usually drive at lower end of city speeds and hence are expected to be able to control vehicle</t>
  </si>
  <si>
    <t>OS03 - Highway</t>
  </si>
  <si>
    <t>SD03 - High speed</t>
  </si>
  <si>
    <t>Night time + Obstacle on the road or upcoming curve</t>
  </si>
  <si>
    <t>Incorrectly used</t>
  </si>
  <si>
    <t>Normal Driving on Highway during Snowfall (degraded view) with High speed (Night time + Obstacle on the road or upcoming curve)</t>
  </si>
  <si>
    <t>Unintended usage (foreseeable)</t>
  </si>
  <si>
    <t>Vehicle crashes into the obstacle or road infrastructure with injury to driver and any others present</t>
  </si>
  <si>
    <t>E2 - Low probability</t>
  </si>
  <si>
    <t>High driving is part of regular driving, however, heavy snow occurs a few times a year</t>
  </si>
  <si>
    <t>S3 - Life-threatening or fatal injuries</t>
  </si>
  <si>
    <t>On highway speed of vehicle is expected to be high</t>
  </si>
  <si>
    <t>C2 - Normally controllable</t>
  </si>
  <si>
    <t>Deviation (Guideword)</t>
  </si>
  <si>
    <t>Activation error</t>
  </si>
  <si>
    <t>Normal conditions</t>
  </si>
  <si>
    <t>weather attribute</t>
  </si>
  <si>
    <t>Function unexpectedly activated</t>
  </si>
  <si>
    <t>Function always activated</t>
  </si>
  <si>
    <t>Sun blares (degraded view)</t>
  </si>
  <si>
    <t>Quantitative error</t>
  </si>
  <si>
    <t>Fog (degraded view)</t>
  </si>
  <si>
    <t>Actor effect is too less</t>
  </si>
  <si>
    <t>Actor action too early</t>
  </si>
  <si>
    <t>Timing error</t>
  </si>
  <si>
    <t>Snowfall (degraded view)</t>
  </si>
  <si>
    <t>Cross-wind (lateral force)</t>
  </si>
  <si>
    <t>Actor action before</t>
  </si>
  <si>
    <t>Sequence error</t>
  </si>
  <si>
    <t>Actor action after</t>
  </si>
  <si>
    <t>Actor effect is reverse</t>
  </si>
  <si>
    <t>Logical error</t>
  </si>
  <si>
    <t>Glace (slippery road)</t>
  </si>
  <si>
    <t>When driving on highway with low beam, it can be expected that there are other vehicles and there is some form of illumination on road and hence &gt;90% drivers are able to brake and control the vehicle. And also use other forms of warning (e.g. hazard lights) to signal malfunction</t>
  </si>
  <si>
    <t>A</t>
  </si>
  <si>
    <t>Actor effect is wrong</t>
  </si>
  <si>
    <t>OS02 - Country Road</t>
  </si>
  <si>
    <t>SD02 - High speed</t>
  </si>
  <si>
    <t>Night time + Oncoming vehicle</t>
  </si>
  <si>
    <t>Normal Driving on Country Road during Normal conditions with High speed (Night time + Oncoming vehicle)</t>
  </si>
  <si>
    <t>Sensor sensitivity is too high</t>
  </si>
  <si>
    <t>On country roads speed of vehicle is expected to be high</t>
  </si>
  <si>
    <t>Since there is usually no other form of illumination to be expected on country road, it will be difficult for the average driver to control the vehicle in such a situation</t>
  </si>
  <si>
    <t>B</t>
  </si>
  <si>
    <t>Sensor sensitivity is too low</t>
  </si>
  <si>
    <t>HA-005</t>
  </si>
  <si>
    <t>SD04 - High speed</t>
  </si>
  <si>
    <t>Sensor detection too early</t>
  </si>
  <si>
    <t>Normal Driving on Country Road during Snowfall (degraded view) with High speed (Night time + Obstacle on the road and no other illumination on road)</t>
  </si>
  <si>
    <t>Sensor detection too late</t>
  </si>
  <si>
    <t>country driving is part of regular driving, however, heavy snow occurs a few times a year</t>
  </si>
  <si>
    <t>Sensor detection before</t>
  </si>
  <si>
    <t>Sensor detection after</t>
  </si>
  <si>
    <t>Sensor detection is reverse</t>
  </si>
  <si>
    <t>Sensor detection is wrong</t>
  </si>
  <si>
    <t>Hazardous Events (possibe effects)</t>
  </si>
  <si>
    <t>Hazardous Event</t>
  </si>
  <si>
    <t>None</t>
  </si>
  <si>
    <t>Front collision with oncoming traffic</t>
  </si>
  <si>
    <t>Front collision with ahead traffic</t>
  </si>
  <si>
    <t>Rear collision with trailing traffic</t>
  </si>
  <si>
    <t>Side collision with other traffic</t>
  </si>
  <si>
    <t>Side collision with obstacle</t>
  </si>
  <si>
    <t>Collision with other vehicle</t>
  </si>
  <si>
    <t>Collision with train</t>
  </si>
  <si>
    <t>Collision with pedestrian</t>
  </si>
  <si>
    <t>Car spins out of control</t>
  </si>
  <si>
    <t>Car comes off the road</t>
  </si>
  <si>
    <t>Car catches file</t>
  </si>
  <si>
    <t>Exposure</t>
  </si>
  <si>
    <t>Description</t>
  </si>
  <si>
    <t>Duration (of situation)</t>
  </si>
  <si>
    <t>Frequency (of situation)</t>
  </si>
  <si>
    <t>E0</t>
  </si>
  <si>
    <t>Incredible</t>
  </si>
  <si>
    <t>E1</t>
  </si>
  <si>
    <t>Not specified</t>
  </si>
  <si>
    <t>Occurs less often than once a year for the great majority of drivers</t>
  </si>
  <si>
    <t>E2</t>
  </si>
  <si>
    <t>Low probability</t>
  </si>
  <si>
    <t>&lt;1 % of average operating time</t>
  </si>
  <si>
    <t>Occurs a few times a year for the great majority of drivers</t>
  </si>
  <si>
    <t>E3</t>
  </si>
  <si>
    <t>1 % to 10 % of average operating time</t>
  </si>
  <si>
    <t>Occurs once a month or more often for an average driver</t>
  </si>
  <si>
    <t>E4</t>
  </si>
  <si>
    <t>High probability</t>
  </si>
  <si>
    <t>&gt;10 % of average operating time</t>
  </si>
  <si>
    <t>Occurs during almost every drive on average</t>
  </si>
  <si>
    <t>Severity</t>
  </si>
  <si>
    <t>Probability of Injuries</t>
  </si>
  <si>
    <t>S0</t>
  </si>
  <si>
    <t>No injuries</t>
  </si>
  <si>
    <t>AIS 0 and less than 10 % probability of AIS 1-6</t>
  </si>
  <si>
    <t>Controllability</t>
  </si>
  <si>
    <t>S1</t>
  </si>
  <si>
    <t>Light and moderate injuries</t>
  </si>
  <si>
    <t>More than 10 % probability of AIS 1-6 (and not S2 or S3)</t>
  </si>
  <si>
    <t>S2</t>
  </si>
  <si>
    <t>Severe and life-threatening injuries</t>
  </si>
  <si>
    <t>Severe and life-threatening injuries (survival probable)</t>
  </si>
  <si>
    <t>More than 10 % probability of AIS 3-6 (and not S3)</t>
  </si>
  <si>
    <t>S3</t>
  </si>
  <si>
    <t>Life-threatening or fatal injuries</t>
  </si>
  <si>
    <t>Life-threatening injuries (survival uncertain), fatal injuries</t>
  </si>
  <si>
    <t>More than 10 % probability of AIS 5-6</t>
  </si>
  <si>
    <t>C0</t>
  </si>
  <si>
    <t>Controllable in general</t>
  </si>
  <si>
    <t>C1</t>
  </si>
  <si>
    <t>Simply controllable</t>
  </si>
  <si>
    <t>99 % or more of all drivers or other traffic participants are usually able to avoid harm</t>
  </si>
  <si>
    <t>C2</t>
  </si>
  <si>
    <t>90 % or more of all drivers or other traffic participants are usually able to avoid harm</t>
  </si>
  <si>
    <t>C3</t>
  </si>
  <si>
    <t>Difficult to control or uncontrollable</t>
  </si>
  <si>
    <t>Less than 90 % of all drivers or other traffic participants are usually able, or barely able, to avoid harm</t>
  </si>
  <si>
    <t>C</t>
  </si>
  <si>
    <t>D</t>
  </si>
  <si>
    <t>OM03 - Normal Driving</t>
    <phoneticPr fontId="11" type="noConversion"/>
  </si>
  <si>
    <t>IU02 - Incorrectly used</t>
    <phoneticPr fontId="11" type="noConversion"/>
  </si>
  <si>
    <t>DV03 - Function always activated</t>
  </si>
  <si>
    <t>The lane keeping system is always on</t>
    <phoneticPr fontId="11" type="noConversion"/>
  </si>
  <si>
    <t>EV08 - Collision with other vehicle</t>
    <phoneticPr fontId="11" type="noConversion"/>
  </si>
  <si>
    <t>Vehicle crashes into the oncoming vechile or road infrastructure</t>
    <phoneticPr fontId="11" type="noConversion"/>
  </si>
  <si>
    <t>Total loss of low beam</t>
    <phoneticPr fontId="11" type="noConversion"/>
  </si>
  <si>
    <t>Hazardous Event Description</t>
    <phoneticPr fontId="11" type="noConversion"/>
  </si>
  <si>
    <t>The lane keeping assistance was always on and had no time limit</t>
    <phoneticPr fontId="11" type="noConversion"/>
  </si>
  <si>
    <t>S3 - Life-threatening or fatal injuries</t>
    <phoneticPr fontId="11" type="noConversion"/>
  </si>
  <si>
    <t>On a country road and misusing the system probably does not happen often</t>
    <phoneticPr fontId="11" type="noConversion"/>
  </si>
  <si>
    <t>hands aren't on the wheel at high speeds, a vehicle accident would not be controllable</t>
    <phoneticPr fontId="11" type="noConversion"/>
  </si>
  <si>
    <t>C3 - Difficult to control or uncontrollable</t>
    <phoneticPr fontId="11" type="noConversion"/>
  </si>
  <si>
    <t>B</t>
    <phoneticPr fontId="11" type="noConversion"/>
  </si>
  <si>
    <r>
      <t>F</t>
    </r>
    <r>
      <rPr>
        <sz val="10"/>
        <rFont val="Arial"/>
        <family val="2"/>
      </rPr>
      <t>unction shall be time limited and the additional steering torque shall and after a given time interval</t>
    </r>
    <phoneticPr fontId="11" type="noConversion"/>
  </si>
  <si>
    <t>EN01 - Normal conditions</t>
    <phoneticPr fontId="11" type="noConversion"/>
  </si>
  <si>
    <t>IU01 - Correctly used</t>
    <phoneticPr fontId="11" type="noConversion"/>
  </si>
  <si>
    <t>Lane Departure Warning (LDW) function shall apply an oscillating steering torque to provide the driver with haptic feedback</t>
    <phoneticPr fontId="11" type="noConversion"/>
  </si>
  <si>
    <t>Normal driving on country roads during normal conditions with high speed (the driver is misusing the lane keeping assistance function as a fully autonomous function)</t>
    <phoneticPr fontId="11" type="noConversion"/>
  </si>
  <si>
    <t>Normal driving on country roads during normal conditions with high speed</t>
    <phoneticPr fontId="11" type="noConversion"/>
  </si>
  <si>
    <t>At city speed, most drivers will be able to control the situation by applying brakes and there is additional illmunitation on city roads</t>
    <phoneticPr fontId="11" type="noConversion"/>
  </si>
  <si>
    <t>Actor effect is too much</t>
    <phoneticPr fontId="11" type="noConversion"/>
  </si>
  <si>
    <t>DV04 - Actor effect is too much</t>
    <phoneticPr fontId="11" type="noConversion"/>
  </si>
  <si>
    <t>The LDW function applies an oscillating torque with very high torque (above limit)</t>
    <phoneticPr fontId="11" type="noConversion"/>
  </si>
  <si>
    <t>Vehicle crashes into the oncoming vehicle or road infrastructure</t>
    <phoneticPr fontId="11" type="noConversion"/>
  </si>
  <si>
    <t xml:space="preserve">The LDW function's oscillating torque is very high </t>
    <phoneticPr fontId="11" type="noConversion"/>
  </si>
  <si>
    <t>EV00 - Collision with other vehicle</t>
    <phoneticPr fontId="11" type="noConversion"/>
  </si>
  <si>
    <t>Medium probability</t>
    <phoneticPr fontId="11" type="noConversion"/>
  </si>
  <si>
    <t>S3 - Life-threatening or fatal injuries</t>
    <phoneticPr fontId="11" type="noConversion"/>
  </si>
  <si>
    <t>C3 - Difficult to control or uncontrollable</t>
    <phoneticPr fontId="11" type="noConversion"/>
  </si>
  <si>
    <t>E4 - High probability</t>
    <phoneticPr fontId="11" type="noConversion"/>
  </si>
  <si>
    <t>night driving in the city is a regular activity</t>
    <phoneticPr fontId="11" type="noConversion"/>
  </si>
  <si>
    <t>country driving is part of regular driving</t>
    <phoneticPr fontId="11" type="noConversion"/>
  </si>
  <si>
    <t>the steering wheel jerking back and forth violently would be difficult to control</t>
    <phoneticPr fontId="11" type="noConversion"/>
  </si>
  <si>
    <t>D</t>
    <phoneticPr fontId="11" type="noConversion"/>
  </si>
  <si>
    <r>
      <t>T</t>
    </r>
    <r>
      <rPr>
        <sz val="10"/>
        <rFont val="Arial"/>
        <family val="2"/>
      </rPr>
      <t>he oscillating steering torque from the lane departure warning function shall be limited</t>
    </r>
    <phoneticPr fontId="11" type="noConversion"/>
  </si>
  <si>
    <t>OS04 - Highway</t>
    <phoneticPr fontId="11" type="noConversion"/>
  </si>
  <si>
    <t>Rain (slippery road)</t>
    <phoneticPr fontId="11" type="noConversion"/>
  </si>
  <si>
    <t>EN06 - Rain (slippery road)</t>
    <phoneticPr fontId="11" type="noConversion"/>
  </si>
  <si>
    <t>Snow (slippery road)</t>
    <phoneticPr fontId="11" type="noConversion"/>
  </si>
  <si>
    <t>EN07 - Snow (slippery road)</t>
    <phoneticPr fontId="11" type="noConversion"/>
  </si>
  <si>
    <t>City Road</t>
    <phoneticPr fontId="11" type="noConversion"/>
  </si>
  <si>
    <r>
      <t>OS0</t>
    </r>
    <r>
      <rPr>
        <sz val="10"/>
        <rFont val="Arial"/>
        <family val="2"/>
      </rPr>
      <t>3</t>
    </r>
    <r>
      <rPr>
        <sz val="10"/>
        <rFont val="Arial"/>
      </rPr>
      <t xml:space="preserve"> - Country Road</t>
    </r>
    <phoneticPr fontId="11" type="noConversion"/>
  </si>
  <si>
    <t>OS02 - City Road</t>
    <phoneticPr fontId="11" type="noConversion"/>
  </si>
  <si>
    <r>
      <t>SD02</t>
    </r>
    <r>
      <rPr>
        <sz val="10"/>
        <rFont val="Arial"/>
      </rPr>
      <t xml:space="preserve"> - High speed</t>
    </r>
    <phoneticPr fontId="11" type="noConversion"/>
  </si>
  <si>
    <r>
      <t>SD0</t>
    </r>
    <r>
      <rPr>
        <sz val="10"/>
        <rFont val="Arial"/>
        <family val="2"/>
      </rPr>
      <t>2</t>
    </r>
    <r>
      <rPr>
        <sz val="10"/>
        <rFont val="Arial"/>
      </rPr>
      <t xml:space="preserve"> - High speed</t>
    </r>
    <phoneticPr fontId="11" type="noConversion"/>
  </si>
  <si>
    <r>
      <t>S</t>
    </r>
    <r>
      <rPr>
        <sz val="10"/>
        <rFont val="Arial"/>
        <family val="2"/>
      </rPr>
      <t>D01 - Low speed</t>
    </r>
    <phoneticPr fontId="11" type="noConversion"/>
  </si>
  <si>
    <t>SD02 - High speed</t>
    <phoneticPr fontId="11" type="noConversion"/>
  </si>
  <si>
    <r>
      <t>N</t>
    </r>
    <r>
      <rPr>
        <sz val="10"/>
        <rFont val="Arial"/>
        <family val="2"/>
      </rPr>
      <t>ormal driving on city roads during raining with low speed</t>
    </r>
    <phoneticPr fontId="11" type="noConversion"/>
  </si>
  <si>
    <r>
      <t>N</t>
    </r>
    <r>
      <rPr>
        <sz val="10"/>
        <rFont val="Arial"/>
        <family val="2"/>
      </rPr>
      <t>ormal driving on highway during snowing with high speed</t>
    </r>
    <phoneticPr fontId="11" type="noConversion"/>
  </si>
  <si>
    <t>On country roads speed of vehicle is expected to be high</t>
    <phoneticPr fontId="11" type="noConversion"/>
  </si>
  <si>
    <t>Light and moderate injuries</t>
    <phoneticPr fontId="11" type="noConversion"/>
  </si>
  <si>
    <t>S1 - Light and moderate injuries</t>
    <phoneticPr fontId="11" type="noConversion"/>
  </si>
  <si>
    <t xml:space="preserve">On city roads speed of vehicle is expected to be low </t>
    <phoneticPr fontId="11" type="noConversion"/>
  </si>
  <si>
    <r>
      <t>Q</t>
    </r>
    <r>
      <rPr>
        <sz val="10"/>
        <rFont val="Arial"/>
        <family val="2"/>
      </rPr>
      <t>M</t>
    </r>
    <phoneticPr fontId="11" type="noConversion"/>
  </si>
  <si>
    <t>Actor action too late</t>
    <phoneticPr fontId="11" type="noConversion"/>
  </si>
  <si>
    <t>DV07 - Actor action too late</t>
    <phoneticPr fontId="11" type="noConversion"/>
  </si>
  <si>
    <t>Driving on a city road while raining is not often</t>
    <phoneticPr fontId="11" type="noConversion"/>
  </si>
  <si>
    <t>EV00 - Collision with other vehicle</t>
    <phoneticPr fontId="11" type="noConversion"/>
  </si>
  <si>
    <t>Vehicle crashes into the oncoming vehicle or road infrastructure</t>
    <phoneticPr fontId="11" type="noConversion"/>
  </si>
  <si>
    <t>The lane keeping assistance is delayed to activate.</t>
    <phoneticPr fontId="11" type="noConversion"/>
  </si>
  <si>
    <t>The lane keeping system activates too late</t>
    <phoneticPr fontId="11" type="noConversion"/>
  </si>
  <si>
    <t>Very low probability</t>
    <phoneticPr fontId="11" type="noConversion"/>
  </si>
  <si>
    <t>E1 - Very low probability</t>
    <phoneticPr fontId="11" type="noConversion"/>
  </si>
  <si>
    <r>
      <t>Driving on a highway</t>
    </r>
    <r>
      <rPr>
        <sz val="10"/>
        <rFont val="Arial"/>
      </rPr>
      <t xml:space="preserve"> while </t>
    </r>
    <r>
      <rPr>
        <sz val="10"/>
        <rFont val="Arial"/>
        <family val="2"/>
      </rPr>
      <t>snowing</t>
    </r>
    <r>
      <rPr>
        <sz val="10"/>
        <rFont val="Arial"/>
      </rPr>
      <t xml:space="preserve"> is </t>
    </r>
    <r>
      <rPr>
        <sz val="10"/>
        <rFont val="Arial"/>
        <family val="2"/>
      </rPr>
      <t>rare</t>
    </r>
    <phoneticPr fontId="11" type="noConversion"/>
  </si>
  <si>
    <t>Lane Keeping Assistance (LKA) function shall apply the steering torque when active in order to stay in ego lane</t>
    <phoneticPr fontId="11" type="noConversion"/>
  </si>
  <si>
    <t xml:space="preserve"> Wrong time additional steering torque at high speeds, a vehicle accident would not be controllable</t>
    <phoneticPr fontId="11" type="noConversion"/>
  </si>
  <si>
    <t>A</t>
    <phoneticPr fontId="11" type="noConversion"/>
  </si>
  <si>
    <t>Function shall be activited in fixed time</t>
    <phoneticPr fontId="11" type="noConversion"/>
  </si>
  <si>
    <t>DV11 - Actor effect is wrong</t>
    <phoneticPr fontId="11" type="noConversion"/>
  </si>
  <si>
    <t>The LDW function applies an oscillating torque in wrong situation</t>
    <phoneticPr fontId="11" type="noConversion"/>
  </si>
  <si>
    <t>The LDW function's oscillating torque activates wrong situation.</t>
    <phoneticPr fontId="11" type="noConversion"/>
  </si>
  <si>
    <t>Normally controllable</t>
    <phoneticPr fontId="11" type="noConversion"/>
  </si>
  <si>
    <t>C2 - Normally controllable</t>
    <phoneticPr fontId="11" type="noConversion"/>
  </si>
  <si>
    <t>the steering wheel jerking back and forth is not to much so usually driver can controll the car</t>
    <phoneticPr fontId="11" type="noConversion"/>
  </si>
  <si>
    <t>The oscillating steering torque from the lane departure warning function shall be checked right situation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</si>
</sst>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0"/>
      <color rgb="FF000000"/>
      <name val="Arial"/>
    </font>
    <font>
      <b/>
      <sz val="16"/>
      <color rgb="FF0000FF"/>
      <name val="Arial"/>
    </font>
    <font>
      <b/>
      <sz val="1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b/>
      <sz val="10"/>
      <color rgb="FF000000"/>
      <name val="Arial"/>
    </font>
    <font>
      <sz val="10"/>
      <name val="Arial"/>
    </font>
    <font>
      <b/>
      <sz val="10"/>
      <name val="Arial"/>
    </font>
    <font>
      <sz val="10"/>
      <color rgb="FF0000FF"/>
      <name val="Arial"/>
    </font>
    <font>
      <sz val="8"/>
      <name val="돋움"/>
      <family val="3"/>
      <charset val="129"/>
    </font>
    <font>
      <sz val="10"/>
      <name val="Arial"/>
      <family val="2"/>
    </font>
    <font>
      <b/>
      <sz val="10"/>
      <name val="Arial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0" fontId="4" fillId="0" borderId="0" xfId="0" applyFont="1" applyAlignment="1">
      <alignment vertical="center"/>
    </xf>
    <xf numFmtId="0" fontId="4" fillId="0" borderId="0" xfId="0" applyFont="1"/>
    <xf numFmtId="0" fontId="3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vertical="center"/>
    </xf>
    <xf numFmtId="0" fontId="2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center" vertical="top" wrapText="1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0" xfId="0" applyFont="1" applyAlignment="1"/>
    <xf numFmtId="0" fontId="5" fillId="0" borderId="1" xfId="0" applyFont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7" fillId="5" borderId="0" xfId="0" applyFont="1" applyFill="1" applyAlignment="1"/>
    <xf numFmtId="0" fontId="3" fillId="2" borderId="1" xfId="0" applyFont="1" applyFill="1" applyBorder="1" applyAlignment="1">
      <alignment vertical="center"/>
    </xf>
    <xf numFmtId="0" fontId="2" fillId="6" borderId="0" xfId="0" applyFont="1" applyFill="1" applyAlignment="1">
      <alignment horizontal="center" vertical="center" wrapText="1"/>
    </xf>
    <xf numFmtId="0" fontId="2" fillId="6" borderId="7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 wrapText="1"/>
    </xf>
    <xf numFmtId="0" fontId="7" fillId="0" borderId="0" xfId="0" applyFont="1" applyAlignment="1"/>
    <xf numFmtId="0" fontId="8" fillId="0" borderId="0" xfId="0" applyFont="1" applyAlignment="1"/>
    <xf numFmtId="0" fontId="9" fillId="0" borderId="0" xfId="0" applyFont="1" applyAlignment="1"/>
    <xf numFmtId="0" fontId="8" fillId="0" borderId="0" xfId="0" applyFont="1" applyAlignment="1"/>
    <xf numFmtId="0" fontId="9" fillId="0" borderId="9" xfId="0" applyFont="1" applyBorder="1" applyAlignment="1"/>
    <xf numFmtId="0" fontId="8" fillId="0" borderId="9" xfId="0" applyFont="1" applyBorder="1" applyAlignment="1"/>
    <xf numFmtId="0" fontId="8" fillId="0" borderId="9" xfId="0" applyFont="1" applyBorder="1" applyAlignment="1"/>
    <xf numFmtId="0" fontId="9" fillId="2" borderId="7" xfId="0" applyFont="1" applyFill="1" applyBorder="1" applyAlignment="1">
      <alignment horizontal="center"/>
    </xf>
    <xf numFmtId="0" fontId="9" fillId="2" borderId="10" xfId="0" applyFont="1" applyFill="1" applyBorder="1"/>
    <xf numFmtId="0" fontId="9" fillId="2" borderId="10" xfId="0" applyFont="1" applyFill="1" applyBorder="1"/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8" fillId="0" borderId="10" xfId="0" applyFont="1" applyBorder="1" applyAlignment="1"/>
    <xf numFmtId="0" fontId="10" fillId="0" borderId="10" xfId="0" applyFont="1" applyBorder="1" applyAlignment="1">
      <alignment horizontal="left"/>
    </xf>
    <xf numFmtId="0" fontId="10" fillId="0" borderId="7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  <xf numFmtId="0" fontId="8" fillId="2" borderId="7" xfId="0" applyFont="1" applyFill="1" applyBorder="1" applyAlignment="1"/>
    <xf numFmtId="0" fontId="8" fillId="2" borderId="10" xfId="0" applyFont="1" applyFill="1" applyBorder="1" applyAlignment="1"/>
    <xf numFmtId="0" fontId="8" fillId="2" borderId="10" xfId="0" applyFont="1" applyFill="1" applyBorder="1" applyAlignment="1"/>
    <xf numFmtId="0" fontId="3" fillId="0" borderId="2" xfId="0" applyFont="1" applyBorder="1" applyAlignment="1">
      <alignment horizontal="center" vertical="top" wrapText="1"/>
    </xf>
    <xf numFmtId="0" fontId="4" fillId="2" borderId="13" xfId="0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3" fillId="0" borderId="13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8" fillId="0" borderId="10" xfId="0" applyFont="1" applyBorder="1" applyAlignment="1"/>
    <xf numFmtId="0" fontId="3" fillId="2" borderId="13" xfId="0" applyFont="1" applyFill="1" applyBorder="1" applyAlignment="1">
      <alignment vertical="center"/>
    </xf>
    <xf numFmtId="0" fontId="3" fillId="2" borderId="8" xfId="0" applyFont="1" applyFill="1" applyBorder="1" applyAlignment="1">
      <alignment vertical="center"/>
    </xf>
    <xf numFmtId="0" fontId="8" fillId="0" borderId="10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 wrapText="1"/>
    </xf>
    <xf numFmtId="0" fontId="13" fillId="6" borderId="7" xfId="0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14" fillId="0" borderId="15" xfId="0" applyFont="1" applyBorder="1" applyAlignment="1">
      <alignment horizontal="center" vertical="center" wrapText="1"/>
    </xf>
    <xf numFmtId="0" fontId="12" fillId="0" borderId="15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/>
    </xf>
    <xf numFmtId="0" fontId="6" fillId="0" borderId="5" xfId="0" applyFont="1" applyBorder="1"/>
    <xf numFmtId="0" fontId="2" fillId="4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/>
    </xf>
    <xf numFmtId="0" fontId="6" fillId="0" borderId="6" xfId="0" applyFont="1" applyBorder="1"/>
    <xf numFmtId="0" fontId="8" fillId="0" borderId="14" xfId="0" applyFont="1" applyBorder="1" applyAlignment="1">
      <alignment horizontal="center" vertical="center"/>
    </xf>
    <xf numFmtId="0" fontId="6" fillId="0" borderId="14" xfId="0" applyFont="1" applyBorder="1"/>
    <xf numFmtId="0" fontId="6" fillId="0" borderId="7" xfId="0" applyFont="1" applyBorder="1"/>
    <xf numFmtId="0" fontId="8" fillId="0" borderId="2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6" fillId="0" borderId="10" xfId="0" applyFont="1" applyBorder="1"/>
    <xf numFmtId="0" fontId="8" fillId="0" borderId="12" xfId="0" applyFont="1" applyBorder="1" applyAlignment="1">
      <alignment horizontal="center"/>
    </xf>
    <xf numFmtId="0" fontId="6" fillId="0" borderId="12" xfId="0" applyFont="1" applyBorder="1"/>
    <xf numFmtId="0" fontId="6" fillId="0" borderId="8" xfId="0" applyFont="1" applyBorder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5"/>
  <sheetViews>
    <sheetView tabSelected="1" topLeftCell="Q12" workbookViewId="0">
      <selection activeCell="V14" sqref="V14"/>
    </sheetView>
  </sheetViews>
  <sheetFormatPr defaultColWidth="14.44140625" defaultRowHeight="15.75" customHeight="1" x14ac:dyDescent="0.4"/>
  <cols>
    <col min="2" max="2" width="22.109375" customWidth="1"/>
    <col min="3" max="3" width="19" customWidth="1"/>
    <col min="4" max="4" width="29.5" customWidth="1"/>
    <col min="5" max="5" width="18.27734375" customWidth="1"/>
    <col min="6" max="6" width="18.83203125" customWidth="1"/>
    <col min="7" max="7" width="25.609375" customWidth="1"/>
    <col min="8" max="8" width="43.6640625" customWidth="1"/>
    <col min="9" max="9" width="37.1640625" customWidth="1"/>
    <col min="10" max="10" width="29.44140625" customWidth="1"/>
    <col min="11" max="11" width="22.5546875" customWidth="1"/>
    <col min="12" max="12" width="18.71875" customWidth="1"/>
    <col min="13" max="13" width="28" customWidth="1"/>
    <col min="14" max="14" width="25.5546875" customWidth="1"/>
    <col min="15" max="15" width="20.88671875" customWidth="1"/>
    <col min="16" max="16" width="28" customWidth="1"/>
    <col min="17" max="17" width="20.71875" customWidth="1"/>
    <col min="18" max="18" width="18.5546875" customWidth="1"/>
    <col min="19" max="19" width="20.71875" customWidth="1"/>
    <col min="20" max="20" width="40.27734375" customWidth="1"/>
    <col min="22" max="22" width="33.109375" customWidth="1"/>
  </cols>
  <sheetData>
    <row r="1" spans="1:28" ht="12.3" x14ac:dyDescent="0.4">
      <c r="A1" s="2"/>
      <c r="B1" s="9" t="s">
        <v>2</v>
      </c>
      <c r="C1" s="2"/>
      <c r="D1" s="2"/>
      <c r="E1" s="2"/>
      <c r="F1" s="2"/>
      <c r="G1" s="2"/>
      <c r="H1" s="2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3"/>
      <c r="X1" s="13"/>
      <c r="Y1" s="13"/>
      <c r="Z1" s="13"/>
      <c r="AA1" s="13"/>
      <c r="AB1" s="13"/>
    </row>
    <row r="2" spans="1:28" ht="12.3" x14ac:dyDescent="0.4">
      <c r="A2" s="2"/>
      <c r="B2" s="17" t="s">
        <v>10</v>
      </c>
      <c r="C2" s="2"/>
      <c r="D2" s="2"/>
      <c r="E2" s="2"/>
      <c r="F2" s="2"/>
      <c r="G2" s="2"/>
      <c r="H2" s="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3"/>
      <c r="X2" s="13"/>
      <c r="Y2" s="13"/>
      <c r="Z2" s="13"/>
      <c r="AA2" s="13"/>
      <c r="AB2" s="13"/>
    </row>
    <row r="3" spans="1:28" ht="12.3" x14ac:dyDescent="0.4">
      <c r="A3" s="2"/>
      <c r="B3" s="18" t="s">
        <v>17</v>
      </c>
      <c r="C3" s="2"/>
      <c r="D3" s="2"/>
      <c r="E3" s="2"/>
      <c r="F3" s="2"/>
      <c r="G3" s="2"/>
      <c r="H3" s="2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3"/>
      <c r="X3" s="13"/>
      <c r="Y3" s="13"/>
      <c r="Z3" s="13"/>
      <c r="AA3" s="13"/>
      <c r="AB3" s="13"/>
    </row>
    <row r="4" spans="1:28" ht="12.3" x14ac:dyDescent="0.4">
      <c r="A4" s="2"/>
      <c r="B4" s="18" t="s">
        <v>23</v>
      </c>
      <c r="C4" s="2"/>
      <c r="D4" s="2"/>
      <c r="E4" s="2"/>
      <c r="F4" s="2"/>
      <c r="G4" s="2"/>
      <c r="H4" s="2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3"/>
      <c r="X4" s="13"/>
      <c r="Y4" s="13"/>
      <c r="Z4" s="13"/>
      <c r="AA4" s="13"/>
      <c r="AB4" s="13"/>
    </row>
    <row r="5" spans="1:28" ht="12.3" x14ac:dyDescent="0.4">
      <c r="A5" s="2"/>
      <c r="B5" s="17" t="s">
        <v>26</v>
      </c>
      <c r="C5" s="2"/>
      <c r="D5" s="2"/>
      <c r="E5" s="2"/>
      <c r="F5" s="2"/>
      <c r="G5" s="2"/>
      <c r="H5" s="2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3"/>
      <c r="X5" s="13"/>
      <c r="Y5" s="13"/>
      <c r="Z5" s="13"/>
      <c r="AA5" s="13"/>
      <c r="AB5" s="13"/>
    </row>
    <row r="6" spans="1:28" ht="12.3" x14ac:dyDescent="0.4">
      <c r="A6" s="2"/>
      <c r="B6" s="17" t="s">
        <v>30</v>
      </c>
      <c r="C6" s="2"/>
      <c r="D6" s="2"/>
      <c r="E6" s="2"/>
      <c r="F6" s="2"/>
      <c r="G6" s="2"/>
      <c r="H6" s="2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3"/>
      <c r="X6" s="13"/>
      <c r="Y6" s="13"/>
      <c r="Z6" s="13"/>
      <c r="AA6" s="13"/>
      <c r="AB6" s="13"/>
    </row>
    <row r="7" spans="1:28" ht="12.3" x14ac:dyDescent="0.4">
      <c r="A7" s="2"/>
      <c r="B7" s="2"/>
      <c r="C7" s="2"/>
      <c r="D7" s="2"/>
      <c r="E7" s="2"/>
      <c r="F7" s="2"/>
      <c r="G7" s="2"/>
      <c r="H7" s="2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3"/>
      <c r="X7" s="13"/>
      <c r="Y7" s="13"/>
      <c r="Z7" s="13"/>
      <c r="AA7" s="13"/>
      <c r="AB7" s="13"/>
    </row>
    <row r="8" spans="1:28" ht="12.3" x14ac:dyDescent="0.4">
      <c r="A8" s="2"/>
      <c r="B8" s="2"/>
      <c r="C8" s="2"/>
      <c r="D8" s="2"/>
      <c r="E8" s="2"/>
      <c r="F8" s="2"/>
      <c r="G8" s="2"/>
      <c r="H8" s="2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3"/>
      <c r="X8" s="13"/>
      <c r="Y8" s="13"/>
      <c r="Z8" s="13"/>
      <c r="AA8" s="13"/>
      <c r="AB8" s="13"/>
    </row>
    <row r="9" spans="1:28" ht="12.3" x14ac:dyDescent="0.4">
      <c r="A9" s="2"/>
      <c r="B9" s="2"/>
      <c r="C9" s="2"/>
      <c r="D9" s="2"/>
      <c r="E9" s="2"/>
      <c r="F9" s="2"/>
      <c r="G9" s="2"/>
      <c r="H9" s="2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3"/>
      <c r="X9" s="13"/>
      <c r="Y9" s="13"/>
      <c r="Z9" s="13"/>
      <c r="AA9" s="13"/>
      <c r="AB9" s="13"/>
    </row>
    <row r="10" spans="1:28" ht="12.3" x14ac:dyDescent="0.4">
      <c r="A10" s="16" t="s">
        <v>11</v>
      </c>
      <c r="B10" s="71" t="s">
        <v>14</v>
      </c>
      <c r="C10" s="70"/>
      <c r="D10" s="70"/>
      <c r="E10" s="70"/>
      <c r="F10" s="70"/>
      <c r="G10" s="70"/>
      <c r="H10" s="70"/>
      <c r="I10" s="72" t="s">
        <v>27</v>
      </c>
      <c r="J10" s="70"/>
      <c r="K10" s="70"/>
      <c r="L10" s="70"/>
      <c r="M10" s="70"/>
      <c r="N10" s="70"/>
      <c r="O10" s="72" t="s">
        <v>33</v>
      </c>
      <c r="P10" s="70"/>
      <c r="Q10" s="70"/>
      <c r="R10" s="70"/>
      <c r="S10" s="70"/>
      <c r="T10" s="70"/>
      <c r="U10" s="69" t="s">
        <v>34</v>
      </c>
      <c r="V10" s="70"/>
      <c r="W10" s="13"/>
      <c r="X10" s="13"/>
      <c r="Y10" s="13"/>
      <c r="Z10" s="13"/>
      <c r="AA10" s="13"/>
      <c r="AB10" s="13"/>
    </row>
    <row r="11" spans="1:28" ht="24.6" x14ac:dyDescent="0.4">
      <c r="A11" s="20"/>
      <c r="B11" s="21" t="s">
        <v>1</v>
      </c>
      <c r="C11" s="21" t="s">
        <v>35</v>
      </c>
      <c r="D11" s="21" t="s">
        <v>37</v>
      </c>
      <c r="E11" s="21" t="s">
        <v>58</v>
      </c>
      <c r="F11" s="21" t="s">
        <v>39</v>
      </c>
      <c r="G11" s="21" t="s">
        <v>40</v>
      </c>
      <c r="H11" s="21" t="s">
        <v>41</v>
      </c>
      <c r="I11" s="21" t="s">
        <v>42</v>
      </c>
      <c r="J11" s="21" t="s">
        <v>43</v>
      </c>
      <c r="K11" s="21" t="s">
        <v>44</v>
      </c>
      <c r="L11" s="21" t="s">
        <v>45</v>
      </c>
      <c r="M11" s="21" t="s">
        <v>46</v>
      </c>
      <c r="N11" s="65" t="s">
        <v>47</v>
      </c>
      <c r="O11" s="65" t="s">
        <v>48</v>
      </c>
      <c r="P11" s="21" t="s">
        <v>50</v>
      </c>
      <c r="Q11" s="21" t="s">
        <v>52</v>
      </c>
      <c r="R11" s="21" t="s">
        <v>53</v>
      </c>
      <c r="S11" s="21" t="s">
        <v>54</v>
      </c>
      <c r="T11" s="21" t="s">
        <v>55</v>
      </c>
      <c r="U11" s="21" t="s">
        <v>56</v>
      </c>
      <c r="V11" s="20" t="s">
        <v>57</v>
      </c>
      <c r="W11" s="22"/>
      <c r="X11" s="22"/>
      <c r="Y11" s="22"/>
      <c r="Z11" s="22"/>
      <c r="AA11" s="22"/>
      <c r="AB11" s="22"/>
    </row>
    <row r="12" spans="1:28" ht="68.099999999999994" customHeight="1" x14ac:dyDescent="0.4">
      <c r="A12" s="24" t="s">
        <v>59</v>
      </c>
      <c r="B12" s="59" t="s">
        <v>239</v>
      </c>
      <c r="C12" s="59" t="s">
        <v>281</v>
      </c>
      <c r="D12" s="24" t="s">
        <v>254</v>
      </c>
      <c r="E12" s="59" t="s">
        <v>283</v>
      </c>
      <c r="F12" s="24"/>
      <c r="G12" s="59" t="s">
        <v>255</v>
      </c>
      <c r="H12" s="59" t="s">
        <v>258</v>
      </c>
      <c r="I12" s="59" t="s">
        <v>256</v>
      </c>
      <c r="J12" s="59" t="s">
        <v>261</v>
      </c>
      <c r="K12" s="63" t="s">
        <v>262</v>
      </c>
      <c r="L12" s="59" t="s">
        <v>265</v>
      </c>
      <c r="M12" s="64" t="s">
        <v>263</v>
      </c>
      <c r="N12" s="66" t="s">
        <v>264</v>
      </c>
      <c r="O12" s="67" t="s">
        <v>269</v>
      </c>
      <c r="P12" s="61" t="s">
        <v>271</v>
      </c>
      <c r="Q12" s="59" t="s">
        <v>267</v>
      </c>
      <c r="R12" s="59" t="s">
        <v>289</v>
      </c>
      <c r="S12" s="59" t="s">
        <v>268</v>
      </c>
      <c r="T12" s="59" t="s">
        <v>272</v>
      </c>
      <c r="U12" s="59" t="s">
        <v>273</v>
      </c>
      <c r="V12" s="61" t="s">
        <v>274</v>
      </c>
      <c r="W12" s="27"/>
      <c r="X12" s="27"/>
      <c r="Y12" s="27"/>
      <c r="Z12" s="28"/>
      <c r="AA12" s="28"/>
      <c r="AB12" s="28"/>
    </row>
    <row r="13" spans="1:28" ht="68.099999999999994" customHeight="1" x14ac:dyDescent="0.4">
      <c r="A13" s="24" t="s">
        <v>90</v>
      </c>
      <c r="B13" s="59" t="s">
        <v>239</v>
      </c>
      <c r="C13" s="59" t="s">
        <v>281</v>
      </c>
      <c r="D13" s="24" t="s">
        <v>105</v>
      </c>
      <c r="E13" s="59" t="s">
        <v>284</v>
      </c>
      <c r="F13" s="24"/>
      <c r="G13" s="59" t="s">
        <v>240</v>
      </c>
      <c r="H13" s="59" t="s">
        <v>257</v>
      </c>
      <c r="I13" s="59" t="s">
        <v>304</v>
      </c>
      <c r="J13" s="24" t="s">
        <v>241</v>
      </c>
      <c r="K13" s="59" t="s">
        <v>242</v>
      </c>
      <c r="L13" s="59" t="s">
        <v>265</v>
      </c>
      <c r="M13" s="64" t="s">
        <v>263</v>
      </c>
      <c r="N13" s="67" t="s">
        <v>247</v>
      </c>
      <c r="O13" s="68" t="s">
        <v>129</v>
      </c>
      <c r="P13" s="61" t="s">
        <v>249</v>
      </c>
      <c r="Q13" s="59" t="s">
        <v>248</v>
      </c>
      <c r="R13" s="59" t="s">
        <v>289</v>
      </c>
      <c r="S13" s="59" t="s">
        <v>251</v>
      </c>
      <c r="T13" s="59" t="s">
        <v>250</v>
      </c>
      <c r="U13" s="59" t="s">
        <v>252</v>
      </c>
      <c r="V13" s="61" t="s">
        <v>253</v>
      </c>
      <c r="W13" s="27"/>
      <c r="X13" s="27"/>
      <c r="Y13" s="27"/>
      <c r="Z13" s="28"/>
      <c r="AA13" s="28"/>
      <c r="AB13" s="28"/>
    </row>
    <row r="14" spans="1:28" ht="68.099999999999994" customHeight="1" x14ac:dyDescent="0.4">
      <c r="A14" s="24" t="s">
        <v>92</v>
      </c>
      <c r="B14" s="59" t="s">
        <v>103</v>
      </c>
      <c r="C14" s="59" t="s">
        <v>282</v>
      </c>
      <c r="D14" s="59" t="s">
        <v>277</v>
      </c>
      <c r="E14" s="59" t="s">
        <v>285</v>
      </c>
      <c r="F14" s="24"/>
      <c r="G14" s="59" t="s">
        <v>255</v>
      </c>
      <c r="H14" s="59" t="s">
        <v>287</v>
      </c>
      <c r="I14" s="59" t="s">
        <v>256</v>
      </c>
      <c r="J14" s="59" t="s">
        <v>308</v>
      </c>
      <c r="K14" s="63" t="s">
        <v>309</v>
      </c>
      <c r="L14" s="59" t="s">
        <v>265</v>
      </c>
      <c r="M14" s="64" t="s">
        <v>263</v>
      </c>
      <c r="N14" s="66" t="s">
        <v>310</v>
      </c>
      <c r="O14" s="68" t="s">
        <v>129</v>
      </c>
      <c r="P14" s="61" t="s">
        <v>296</v>
      </c>
      <c r="Q14" s="59" t="s">
        <v>291</v>
      </c>
      <c r="R14" s="59" t="s">
        <v>292</v>
      </c>
      <c r="S14" s="59" t="s">
        <v>312</v>
      </c>
      <c r="T14" s="59" t="s">
        <v>313</v>
      </c>
      <c r="U14" s="59" t="s">
        <v>293</v>
      </c>
      <c r="V14" s="61" t="s">
        <v>314</v>
      </c>
      <c r="W14" s="26"/>
      <c r="X14" s="26"/>
      <c r="Y14" s="26"/>
      <c r="Z14" s="23"/>
      <c r="AA14" s="23"/>
      <c r="AB14" s="23"/>
    </row>
    <row r="15" spans="1:28" ht="68.099999999999994" customHeight="1" x14ac:dyDescent="0.4">
      <c r="A15" s="24" t="s">
        <v>93</v>
      </c>
      <c r="B15" s="59" t="s">
        <v>103</v>
      </c>
      <c r="C15" s="59" t="s">
        <v>275</v>
      </c>
      <c r="D15" s="59" t="s">
        <v>279</v>
      </c>
      <c r="E15" s="59" t="s">
        <v>286</v>
      </c>
      <c r="F15" s="24"/>
      <c r="G15" s="59" t="s">
        <v>255</v>
      </c>
      <c r="H15" s="59" t="s">
        <v>288</v>
      </c>
      <c r="I15" s="24" t="s">
        <v>91</v>
      </c>
      <c r="J15" s="59" t="s">
        <v>295</v>
      </c>
      <c r="K15" s="59" t="s">
        <v>300</v>
      </c>
      <c r="L15" s="59" t="s">
        <v>297</v>
      </c>
      <c r="M15" s="64" t="s">
        <v>298</v>
      </c>
      <c r="N15" s="67" t="s">
        <v>299</v>
      </c>
      <c r="O15" s="67" t="s">
        <v>302</v>
      </c>
      <c r="P15" s="61" t="s">
        <v>303</v>
      </c>
      <c r="Q15" s="59" t="s">
        <v>248</v>
      </c>
      <c r="R15" s="59" t="s">
        <v>289</v>
      </c>
      <c r="S15" s="59" t="s">
        <v>251</v>
      </c>
      <c r="T15" s="59" t="s">
        <v>305</v>
      </c>
      <c r="U15" s="59" t="s">
        <v>306</v>
      </c>
      <c r="V15" s="61" t="s">
        <v>307</v>
      </c>
      <c r="W15" s="26"/>
      <c r="X15" s="26"/>
      <c r="Y15" s="26"/>
      <c r="Z15" s="23"/>
      <c r="AA15" s="23"/>
      <c r="AB15" s="23"/>
    </row>
  </sheetData>
  <mergeCells count="4">
    <mergeCell ref="U10:V10"/>
    <mergeCell ref="B10:H10"/>
    <mergeCell ref="I10:N10"/>
    <mergeCell ref="O10:T10"/>
  </mergeCells>
  <phoneticPr fontId="11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98"/>
  <sheetViews>
    <sheetView topLeftCell="L5" workbookViewId="0">
      <selection activeCell="Q15" sqref="Q15"/>
    </sheetView>
  </sheetViews>
  <sheetFormatPr defaultColWidth="14.44140625" defaultRowHeight="15.75" customHeight="1" x14ac:dyDescent="0.4"/>
  <cols>
    <col min="1" max="1" width="11.109375" customWidth="1"/>
    <col min="2" max="2" width="24.27734375" customWidth="1"/>
    <col min="3" max="3" width="26.71875" customWidth="1"/>
    <col min="4" max="4" width="35.44140625" customWidth="1"/>
    <col min="5" max="5" width="36.44140625" customWidth="1"/>
    <col min="6" max="6" width="31" customWidth="1"/>
    <col min="7" max="7" width="22.5546875" customWidth="1"/>
    <col min="8" max="8" width="19.83203125" customWidth="1"/>
    <col min="9" max="9" width="38.83203125" customWidth="1"/>
    <col min="10" max="10" width="25.5546875" customWidth="1"/>
    <col min="11" max="11" width="24.83203125" customWidth="1"/>
    <col min="12" max="12" width="30" customWidth="1"/>
    <col min="13" max="13" width="44.109375" customWidth="1"/>
    <col min="14" max="14" width="19.44140625" customWidth="1"/>
    <col min="15" max="15" width="17.83203125" customWidth="1"/>
    <col min="16" max="16" width="35.44140625" customWidth="1"/>
    <col min="17" max="17" width="27.44140625" customWidth="1"/>
    <col min="18" max="19" width="43.71875" customWidth="1"/>
    <col min="20" max="20" width="37.44140625" customWidth="1"/>
    <col min="21" max="21" width="34.109375" customWidth="1"/>
    <col min="22" max="22" width="31.109375" customWidth="1"/>
    <col min="23" max="23" width="20" customWidth="1"/>
    <col min="24" max="29" width="8.71875" customWidth="1"/>
  </cols>
  <sheetData>
    <row r="1" spans="1:29" ht="20.25" customHeight="1" x14ac:dyDescent="0.4">
      <c r="A1" s="1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 ht="12.75" customHeight="1" x14ac:dyDescent="0.4">
      <c r="A2" s="4"/>
      <c r="B2" s="6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2.75" customHeight="1" x14ac:dyDescent="0.4">
      <c r="A3" s="3"/>
      <c r="C3" s="3"/>
      <c r="D3" s="3"/>
      <c r="E3" s="3"/>
      <c r="F3" s="3"/>
      <c r="G3" s="3"/>
      <c r="H3" s="3"/>
      <c r="I3" s="14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2.3" x14ac:dyDescent="0.4">
      <c r="B4" s="16" t="s">
        <v>11</v>
      </c>
      <c r="C4" s="71" t="s">
        <v>14</v>
      </c>
      <c r="D4" s="70"/>
      <c r="E4" s="70"/>
      <c r="F4" s="70"/>
      <c r="G4" s="70"/>
      <c r="H4" s="70"/>
      <c r="I4" s="73"/>
      <c r="J4" s="72" t="s">
        <v>27</v>
      </c>
      <c r="K4" s="70"/>
      <c r="L4" s="70"/>
      <c r="M4" s="70"/>
      <c r="N4" s="70"/>
      <c r="O4" s="73"/>
      <c r="P4" s="72" t="s">
        <v>33</v>
      </c>
      <c r="Q4" s="70"/>
      <c r="R4" s="70"/>
      <c r="S4" s="70"/>
      <c r="T4" s="70"/>
      <c r="U4" s="73"/>
      <c r="V4" s="69" t="s">
        <v>34</v>
      </c>
      <c r="W4" s="73"/>
    </row>
    <row r="5" spans="1:29" ht="24.6" x14ac:dyDescent="0.4">
      <c r="B5" s="20"/>
      <c r="C5" s="21" t="s">
        <v>1</v>
      </c>
      <c r="D5" s="21" t="s">
        <v>35</v>
      </c>
      <c r="E5" s="21" t="s">
        <v>37</v>
      </c>
      <c r="F5" s="21" t="s">
        <v>38</v>
      </c>
      <c r="G5" s="21" t="s">
        <v>39</v>
      </c>
      <c r="H5" s="21" t="s">
        <v>40</v>
      </c>
      <c r="I5" s="21" t="s">
        <v>41</v>
      </c>
      <c r="J5" s="21" t="s">
        <v>42</v>
      </c>
      <c r="K5" s="21" t="s">
        <v>43</v>
      </c>
      <c r="L5" s="21" t="s">
        <v>44</v>
      </c>
      <c r="M5" s="21" t="s">
        <v>45</v>
      </c>
      <c r="N5" s="21" t="s">
        <v>46</v>
      </c>
      <c r="O5" s="21" t="s">
        <v>47</v>
      </c>
      <c r="P5" s="21" t="s">
        <v>48</v>
      </c>
      <c r="Q5" s="21" t="s">
        <v>50</v>
      </c>
      <c r="R5" s="21" t="s">
        <v>52</v>
      </c>
      <c r="S5" s="21" t="s">
        <v>53</v>
      </c>
      <c r="T5" s="21" t="s">
        <v>54</v>
      </c>
      <c r="U5" s="21" t="s">
        <v>55</v>
      </c>
      <c r="V5" s="21" t="s">
        <v>56</v>
      </c>
      <c r="W5" s="20" t="s">
        <v>57</v>
      </c>
      <c r="X5" s="22"/>
      <c r="Y5" s="22"/>
      <c r="Z5" s="22"/>
      <c r="AA5" s="22"/>
      <c r="AB5" s="22"/>
      <c r="AC5" s="22"/>
    </row>
    <row r="6" spans="1:29" ht="12.75" customHeight="1" x14ac:dyDescent="0.4">
      <c r="A6" s="23"/>
      <c r="B6" s="24" t="s">
        <v>59</v>
      </c>
      <c r="C6" s="24" t="s">
        <v>61</v>
      </c>
      <c r="D6" s="24" t="s">
        <v>60</v>
      </c>
      <c r="E6" s="24" t="s">
        <v>62</v>
      </c>
      <c r="F6" s="24" t="s">
        <v>63</v>
      </c>
      <c r="G6" s="24" t="s">
        <v>64</v>
      </c>
      <c r="H6" s="24" t="s">
        <v>65</v>
      </c>
      <c r="I6" s="24" t="s">
        <v>67</v>
      </c>
      <c r="J6" s="24" t="s">
        <v>68</v>
      </c>
      <c r="K6" s="24" t="s">
        <v>69</v>
      </c>
      <c r="L6" s="24" t="s">
        <v>70</v>
      </c>
      <c r="M6" s="24" t="s">
        <v>71</v>
      </c>
      <c r="N6" s="24" t="s">
        <v>72</v>
      </c>
      <c r="O6" s="24" t="s">
        <v>73</v>
      </c>
      <c r="P6" s="24" t="s">
        <v>74</v>
      </c>
      <c r="Q6" s="24" t="s">
        <v>75</v>
      </c>
      <c r="R6" s="24" t="s">
        <v>76</v>
      </c>
      <c r="S6" s="24" t="s">
        <v>77</v>
      </c>
      <c r="T6" s="24" t="s">
        <v>79</v>
      </c>
      <c r="U6" s="59" t="s">
        <v>259</v>
      </c>
      <c r="V6" s="24" t="s">
        <v>81</v>
      </c>
      <c r="W6" s="25" t="s">
        <v>82</v>
      </c>
      <c r="X6" s="26"/>
      <c r="Y6" s="26"/>
      <c r="Z6" s="26"/>
      <c r="AA6" s="23"/>
      <c r="AB6" s="23"/>
      <c r="AC6" s="23"/>
    </row>
    <row r="7" spans="1:29" ht="12.75" customHeight="1" x14ac:dyDescent="0.4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2.75" customHeight="1" x14ac:dyDescent="0.4">
      <c r="A8" s="3"/>
      <c r="B8" s="6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2.75" customHeight="1" x14ac:dyDescent="0.4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2.75" customHeight="1" x14ac:dyDescent="0.4">
      <c r="A10" s="3"/>
      <c r="B10" s="6" t="s">
        <v>94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2.75" customHeight="1" x14ac:dyDescent="0.4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2.3" x14ac:dyDescent="0.4">
      <c r="B12" s="16" t="s">
        <v>11</v>
      </c>
      <c r="C12" s="71" t="s">
        <v>97</v>
      </c>
      <c r="D12" s="70"/>
      <c r="E12" s="70"/>
      <c r="F12" s="70"/>
      <c r="G12" s="70"/>
      <c r="H12" s="70"/>
      <c r="I12" s="70"/>
      <c r="J12" s="72" t="s">
        <v>27</v>
      </c>
      <c r="K12" s="70"/>
      <c r="L12" s="70"/>
      <c r="M12" s="70"/>
      <c r="N12" s="70"/>
      <c r="O12" s="70"/>
      <c r="P12" s="72" t="s">
        <v>33</v>
      </c>
      <c r="Q12" s="70"/>
      <c r="R12" s="70"/>
      <c r="S12" s="70"/>
      <c r="T12" s="70"/>
      <c r="U12" s="70"/>
      <c r="V12" s="69" t="s">
        <v>34</v>
      </c>
      <c r="W12" s="70"/>
      <c r="X12" s="13"/>
      <c r="Y12" s="13"/>
      <c r="Z12" s="13"/>
      <c r="AA12" s="13"/>
      <c r="AB12" s="13"/>
      <c r="AC12" s="13"/>
    </row>
    <row r="13" spans="1:29" ht="24.6" x14ac:dyDescent="0.4">
      <c r="B13" s="20"/>
      <c r="C13" s="21" t="s">
        <v>1</v>
      </c>
      <c r="D13" s="21" t="s">
        <v>35</v>
      </c>
      <c r="E13" s="21" t="s">
        <v>37</v>
      </c>
      <c r="F13" s="21" t="s">
        <v>38</v>
      </c>
      <c r="G13" s="21" t="s">
        <v>39</v>
      </c>
      <c r="H13" s="21" t="s">
        <v>40</v>
      </c>
      <c r="I13" s="21" t="s">
        <v>41</v>
      </c>
      <c r="J13" s="21" t="s">
        <v>42</v>
      </c>
      <c r="K13" s="21" t="s">
        <v>43</v>
      </c>
      <c r="L13" s="21" t="s">
        <v>44</v>
      </c>
      <c r="M13" s="21" t="s">
        <v>45</v>
      </c>
      <c r="N13" s="21" t="s">
        <v>46</v>
      </c>
      <c r="O13" s="60" t="s">
        <v>246</v>
      </c>
      <c r="P13" s="21" t="s">
        <v>48</v>
      </c>
      <c r="Q13" s="21" t="s">
        <v>50</v>
      </c>
      <c r="R13" s="21" t="s">
        <v>52</v>
      </c>
      <c r="S13" s="21" t="s">
        <v>53</v>
      </c>
      <c r="T13" s="21" t="s">
        <v>54</v>
      </c>
      <c r="U13" s="21" t="s">
        <v>55</v>
      </c>
      <c r="V13" s="21" t="s">
        <v>56</v>
      </c>
      <c r="W13" s="20" t="s">
        <v>57</v>
      </c>
      <c r="X13" s="22"/>
      <c r="Y13" s="22"/>
      <c r="Z13" s="22"/>
      <c r="AA13" s="22"/>
      <c r="AB13" s="22"/>
      <c r="AC13" s="22"/>
    </row>
    <row r="14" spans="1:29" ht="12.75" customHeight="1" x14ac:dyDescent="0.4">
      <c r="B14" s="24" t="s">
        <v>59</v>
      </c>
      <c r="C14" s="24" t="s">
        <v>103</v>
      </c>
      <c r="D14" s="24" t="s">
        <v>104</v>
      </c>
      <c r="E14" s="24" t="s">
        <v>105</v>
      </c>
      <c r="F14" s="24" t="s">
        <v>106</v>
      </c>
      <c r="G14" s="24" t="s">
        <v>64</v>
      </c>
      <c r="H14" s="24" t="s">
        <v>107</v>
      </c>
      <c r="I14" s="24" t="s">
        <v>108</v>
      </c>
      <c r="J14" s="24" t="s">
        <v>68</v>
      </c>
      <c r="K14" s="24" t="s">
        <v>109</v>
      </c>
      <c r="L14" s="24" t="s">
        <v>70</v>
      </c>
      <c r="M14" s="24" t="s">
        <v>111</v>
      </c>
      <c r="N14" s="24" t="s">
        <v>72</v>
      </c>
      <c r="O14" s="24" t="s">
        <v>73</v>
      </c>
      <c r="P14" s="59" t="s">
        <v>269</v>
      </c>
      <c r="Q14" s="59" t="s">
        <v>270</v>
      </c>
      <c r="R14" s="24" t="s">
        <v>76</v>
      </c>
      <c r="S14" s="24" t="s">
        <v>77</v>
      </c>
      <c r="T14" s="24" t="s">
        <v>79</v>
      </c>
      <c r="U14" s="24" t="s">
        <v>80</v>
      </c>
      <c r="V14" s="24" t="s">
        <v>81</v>
      </c>
      <c r="W14" s="25" t="s">
        <v>112</v>
      </c>
      <c r="X14" s="26"/>
      <c r="Y14" s="26"/>
      <c r="Z14" s="26"/>
      <c r="AA14" s="23"/>
      <c r="AB14" s="23"/>
      <c r="AC14" s="23"/>
    </row>
    <row r="15" spans="1:29" ht="12.75" customHeight="1" x14ac:dyDescent="0.4">
      <c r="B15" s="24" t="s">
        <v>90</v>
      </c>
      <c r="C15" s="24" t="s">
        <v>103</v>
      </c>
      <c r="D15" s="24" t="s">
        <v>104</v>
      </c>
      <c r="E15" s="24" t="s">
        <v>113</v>
      </c>
      <c r="F15" s="24" t="s">
        <v>106</v>
      </c>
      <c r="G15" s="24" t="s">
        <v>114</v>
      </c>
      <c r="H15" s="24" t="s">
        <v>107</v>
      </c>
      <c r="I15" s="24" t="s">
        <v>115</v>
      </c>
      <c r="J15" s="24" t="s">
        <v>68</v>
      </c>
      <c r="K15" s="24" t="s">
        <v>109</v>
      </c>
      <c r="L15" s="24" t="s">
        <v>70</v>
      </c>
      <c r="M15" s="24" t="s">
        <v>111</v>
      </c>
      <c r="N15" s="24" t="s">
        <v>72</v>
      </c>
      <c r="O15" s="24" t="s">
        <v>73</v>
      </c>
      <c r="P15" s="24" t="s">
        <v>118</v>
      </c>
      <c r="Q15" s="24" t="s">
        <v>119</v>
      </c>
      <c r="R15" s="24" t="s">
        <v>76</v>
      </c>
      <c r="S15" s="24" t="s">
        <v>77</v>
      </c>
      <c r="T15" s="24" t="s">
        <v>120</v>
      </c>
      <c r="U15" s="24" t="s">
        <v>121</v>
      </c>
      <c r="V15" s="24" t="s">
        <v>81</v>
      </c>
      <c r="W15" s="25" t="s">
        <v>112</v>
      </c>
      <c r="X15" s="26"/>
      <c r="Y15" s="26"/>
      <c r="Z15" s="26"/>
      <c r="AA15" s="23"/>
      <c r="AB15" s="23"/>
      <c r="AC15" s="23"/>
    </row>
    <row r="16" spans="1:29" ht="12.75" customHeight="1" x14ac:dyDescent="0.4">
      <c r="B16" s="24" t="s">
        <v>92</v>
      </c>
      <c r="C16" s="24" t="s">
        <v>103</v>
      </c>
      <c r="D16" s="24" t="s">
        <v>122</v>
      </c>
      <c r="E16" s="24" t="s">
        <v>113</v>
      </c>
      <c r="F16" s="24" t="s">
        <v>123</v>
      </c>
      <c r="G16" s="24" t="s">
        <v>124</v>
      </c>
      <c r="H16" s="24" t="s">
        <v>107</v>
      </c>
      <c r="I16" s="24" t="s">
        <v>126</v>
      </c>
      <c r="J16" s="24" t="s">
        <v>68</v>
      </c>
      <c r="K16" s="24" t="s">
        <v>109</v>
      </c>
      <c r="L16" s="24" t="s">
        <v>70</v>
      </c>
      <c r="M16" s="24" t="s">
        <v>111</v>
      </c>
      <c r="N16" s="24" t="s">
        <v>128</v>
      </c>
      <c r="O16" s="24" t="s">
        <v>73</v>
      </c>
      <c r="P16" s="24" t="s">
        <v>129</v>
      </c>
      <c r="Q16" s="24" t="s">
        <v>130</v>
      </c>
      <c r="R16" s="24" t="s">
        <v>131</v>
      </c>
      <c r="S16" s="24" t="s">
        <v>132</v>
      </c>
      <c r="T16" s="24" t="s">
        <v>133</v>
      </c>
      <c r="U16" s="24" t="s">
        <v>154</v>
      </c>
      <c r="V16" s="24" t="s">
        <v>155</v>
      </c>
      <c r="W16" s="25" t="s">
        <v>112</v>
      </c>
      <c r="X16" s="26"/>
      <c r="Y16" s="26"/>
      <c r="Z16" s="26"/>
      <c r="AA16" s="23"/>
      <c r="AB16" s="23"/>
      <c r="AC16" s="23"/>
    </row>
    <row r="17" spans="1:29" ht="12.75" customHeight="1" x14ac:dyDescent="0.4">
      <c r="B17" s="24" t="s">
        <v>93</v>
      </c>
      <c r="C17" s="24" t="s">
        <v>103</v>
      </c>
      <c r="D17" s="24" t="s">
        <v>157</v>
      </c>
      <c r="E17" s="24" t="s">
        <v>105</v>
      </c>
      <c r="F17" s="24" t="s">
        <v>158</v>
      </c>
      <c r="G17" s="24" t="s">
        <v>159</v>
      </c>
      <c r="H17" s="24" t="s">
        <v>107</v>
      </c>
      <c r="I17" s="24" t="s">
        <v>160</v>
      </c>
      <c r="J17" s="24" t="s">
        <v>68</v>
      </c>
      <c r="K17" s="24" t="s">
        <v>109</v>
      </c>
      <c r="L17" s="24" t="s">
        <v>70</v>
      </c>
      <c r="M17" s="59" t="s">
        <v>243</v>
      </c>
      <c r="N17" s="59" t="s">
        <v>244</v>
      </c>
      <c r="O17" s="59" t="s">
        <v>245</v>
      </c>
      <c r="P17" s="24" t="s">
        <v>74</v>
      </c>
      <c r="Q17" s="59" t="s">
        <v>271</v>
      </c>
      <c r="R17" s="24" t="s">
        <v>131</v>
      </c>
      <c r="S17" s="24" t="s">
        <v>162</v>
      </c>
      <c r="T17" s="24" t="s">
        <v>120</v>
      </c>
      <c r="U17" s="24" t="s">
        <v>163</v>
      </c>
      <c r="V17" s="24" t="s">
        <v>164</v>
      </c>
      <c r="W17" s="25" t="s">
        <v>112</v>
      </c>
      <c r="X17" s="26"/>
      <c r="Y17" s="26"/>
      <c r="Z17" s="26"/>
      <c r="AA17" s="23"/>
      <c r="AB17" s="23"/>
      <c r="AC17" s="23"/>
    </row>
    <row r="18" spans="1:29" ht="12.75" customHeight="1" x14ac:dyDescent="0.4">
      <c r="B18" s="24" t="s">
        <v>166</v>
      </c>
      <c r="C18" s="24" t="s">
        <v>103</v>
      </c>
      <c r="D18" s="24" t="s">
        <v>157</v>
      </c>
      <c r="E18" s="24" t="s">
        <v>113</v>
      </c>
      <c r="F18" s="24" t="s">
        <v>167</v>
      </c>
      <c r="G18" s="24" t="s">
        <v>114</v>
      </c>
      <c r="H18" s="24" t="s">
        <v>107</v>
      </c>
      <c r="I18" s="24" t="s">
        <v>169</v>
      </c>
      <c r="J18" s="24" t="s">
        <v>68</v>
      </c>
      <c r="K18" s="24" t="s">
        <v>109</v>
      </c>
      <c r="L18" s="24" t="s">
        <v>70</v>
      </c>
      <c r="M18" s="24" t="s">
        <v>111</v>
      </c>
      <c r="N18" s="24" t="s">
        <v>128</v>
      </c>
      <c r="O18" s="24" t="s">
        <v>73</v>
      </c>
      <c r="P18" s="24" t="s">
        <v>129</v>
      </c>
      <c r="Q18" s="24" t="s">
        <v>171</v>
      </c>
      <c r="R18" s="24" t="s">
        <v>131</v>
      </c>
      <c r="S18" s="24" t="s">
        <v>162</v>
      </c>
      <c r="T18" s="59" t="s">
        <v>251</v>
      </c>
      <c r="U18" s="24" t="s">
        <v>163</v>
      </c>
      <c r="V18" s="24" t="s">
        <v>164</v>
      </c>
      <c r="W18" s="25" t="s">
        <v>112</v>
      </c>
      <c r="X18" s="26"/>
      <c r="Y18" s="26"/>
      <c r="Z18" s="26"/>
      <c r="AA18" s="23"/>
      <c r="AB18" s="23"/>
      <c r="AC18" s="23"/>
    </row>
    <row r="19" spans="1:29" ht="12.75" customHeight="1" x14ac:dyDescent="0.4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2.75" customHeight="1" x14ac:dyDescent="0.4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2.75" customHeight="1" x14ac:dyDescent="0.4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2.75" customHeight="1" x14ac:dyDescent="0.4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2.75" customHeight="1" x14ac:dyDescent="0.4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2.75" customHeight="1" x14ac:dyDescent="0.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2.75" customHeight="1" x14ac:dyDescent="0.4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2.75" customHeight="1" x14ac:dyDescent="0.4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2.75" customHeight="1" x14ac:dyDescent="0.4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2.75" customHeight="1" x14ac:dyDescent="0.4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2.75" customHeight="1" x14ac:dyDescent="0.4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2.75" customHeight="1" x14ac:dyDescent="0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2.75" customHeight="1" x14ac:dyDescent="0.4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2.75" customHeight="1" x14ac:dyDescent="0.4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2.75" customHeight="1" x14ac:dyDescent="0.4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2.75" customHeight="1" x14ac:dyDescent="0.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2.75" customHeight="1" x14ac:dyDescent="0.4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2.75" customHeight="1" x14ac:dyDescent="0.4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2.75" customHeight="1" x14ac:dyDescent="0.4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2.75" customHeight="1" x14ac:dyDescent="0.4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2.75" customHeight="1" x14ac:dyDescent="0.4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2.75" customHeight="1" x14ac:dyDescent="0.4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2.75" customHeight="1" x14ac:dyDescent="0.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2.75" customHeight="1" x14ac:dyDescent="0.4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2.75" customHeight="1" x14ac:dyDescent="0.4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2.75" customHeight="1" x14ac:dyDescent="0.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2.75" customHeight="1" x14ac:dyDescent="0.4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2.75" customHeight="1" x14ac:dyDescent="0.4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2.75" customHeight="1" x14ac:dyDescent="0.4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2.75" customHeight="1" x14ac:dyDescent="0.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2.75" customHeight="1" x14ac:dyDescent="0.4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2.75" customHeight="1" x14ac:dyDescent="0.4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2.75" customHeight="1" x14ac:dyDescent="0.4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2.75" customHeight="1" x14ac:dyDescent="0.4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2.75" customHeight="1" x14ac:dyDescent="0.4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2.75" customHeight="1" x14ac:dyDescent="0.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2.75" customHeight="1" x14ac:dyDescent="0.4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2.75" customHeight="1" x14ac:dyDescent="0.4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2.75" customHeight="1" x14ac:dyDescent="0.4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2.75" customHeight="1" x14ac:dyDescent="0.4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59" spans="1:29" ht="12.75" customHeight="1" x14ac:dyDescent="0.4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</row>
    <row r="60" spans="1:29" ht="12.75" customHeight="1" x14ac:dyDescent="0.4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</row>
    <row r="61" spans="1:29" ht="12.75" customHeight="1" x14ac:dyDescent="0.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</row>
    <row r="62" spans="1:29" ht="12.75" customHeight="1" x14ac:dyDescent="0.4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</row>
    <row r="63" spans="1:29" ht="12.75" customHeight="1" x14ac:dyDescent="0.4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</row>
    <row r="64" spans="1:29" ht="12.75" customHeight="1" x14ac:dyDescent="0.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</row>
    <row r="65" spans="1:29" ht="12.75" customHeight="1" x14ac:dyDescent="0.4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</row>
    <row r="66" spans="1:29" ht="12.75" customHeight="1" x14ac:dyDescent="0.4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</row>
    <row r="67" spans="1:29" ht="12.75" customHeight="1" x14ac:dyDescent="0.4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</row>
    <row r="68" spans="1:29" ht="12.75" customHeight="1" x14ac:dyDescent="0.4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</row>
    <row r="69" spans="1:29" ht="12.75" customHeight="1" x14ac:dyDescent="0.4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</row>
    <row r="70" spans="1:29" ht="12.75" customHeight="1" x14ac:dyDescent="0.4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</row>
    <row r="71" spans="1:29" ht="12.75" customHeight="1" x14ac:dyDescent="0.4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</row>
    <row r="72" spans="1:29" ht="12.75" customHeight="1" x14ac:dyDescent="0.4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</row>
    <row r="73" spans="1:29" ht="12.75" customHeight="1" x14ac:dyDescent="0.4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</row>
    <row r="74" spans="1:29" ht="12.75" customHeight="1" x14ac:dyDescent="0.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</row>
    <row r="75" spans="1:29" ht="12.75" customHeight="1" x14ac:dyDescent="0.4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</row>
    <row r="76" spans="1:29" ht="12.75" customHeight="1" x14ac:dyDescent="0.4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</row>
    <row r="77" spans="1:29" ht="12.75" customHeight="1" x14ac:dyDescent="0.4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</row>
    <row r="78" spans="1:29" ht="12.75" customHeight="1" x14ac:dyDescent="0.4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</row>
    <row r="79" spans="1:29" ht="12.75" customHeight="1" x14ac:dyDescent="0.4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</row>
    <row r="80" spans="1:29" ht="12.75" customHeight="1" x14ac:dyDescent="0.4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</row>
    <row r="81" spans="1:29" ht="12.75" customHeight="1" x14ac:dyDescent="0.4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</row>
    <row r="82" spans="1:29" ht="12.75" customHeight="1" x14ac:dyDescent="0.4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</row>
    <row r="83" spans="1:29" ht="12.75" customHeight="1" x14ac:dyDescent="0.4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</row>
    <row r="84" spans="1:29" ht="12.75" customHeight="1" x14ac:dyDescent="0.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</row>
    <row r="85" spans="1:29" ht="12.75" customHeight="1" x14ac:dyDescent="0.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</row>
    <row r="86" spans="1:29" ht="12.75" customHeight="1" x14ac:dyDescent="0.4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</row>
    <row r="87" spans="1:29" ht="12.75" customHeight="1" x14ac:dyDescent="0.4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</row>
    <row r="88" spans="1:29" ht="12.75" customHeight="1" x14ac:dyDescent="0.4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</row>
    <row r="89" spans="1:29" ht="12.75" customHeight="1" x14ac:dyDescent="0.4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</row>
    <row r="90" spans="1:29" ht="12.75" customHeight="1" x14ac:dyDescent="0.4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</row>
    <row r="91" spans="1:29" ht="12.75" customHeight="1" x14ac:dyDescent="0.4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</row>
    <row r="92" spans="1:29" ht="12.75" customHeight="1" x14ac:dyDescent="0.4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</row>
    <row r="93" spans="1:29" ht="12.75" customHeight="1" x14ac:dyDescent="0.4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</row>
    <row r="94" spans="1:29" ht="12.75" customHeight="1" x14ac:dyDescent="0.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</row>
    <row r="95" spans="1:29" ht="12.75" customHeight="1" x14ac:dyDescent="0.4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</row>
    <row r="96" spans="1:29" ht="12.75" customHeight="1" x14ac:dyDescent="0.4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</row>
    <row r="97" spans="1:29" ht="12.75" customHeight="1" x14ac:dyDescent="0.4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</row>
    <row r="98" spans="1:29" ht="12.75" customHeight="1" x14ac:dyDescent="0.4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</row>
    <row r="99" spans="1:29" ht="12.75" customHeight="1" x14ac:dyDescent="0.4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</row>
    <row r="100" spans="1:29" ht="12.75" customHeight="1" x14ac:dyDescent="0.4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</row>
    <row r="101" spans="1:29" ht="12.75" customHeight="1" x14ac:dyDescent="0.4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</row>
    <row r="102" spans="1:29" ht="12.75" customHeight="1" x14ac:dyDescent="0.4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</row>
    <row r="103" spans="1:29" ht="12.75" customHeight="1" x14ac:dyDescent="0.4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</row>
    <row r="104" spans="1:29" ht="12.75" customHeight="1" x14ac:dyDescent="0.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</row>
    <row r="105" spans="1:29" ht="12.75" customHeight="1" x14ac:dyDescent="0.4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</row>
    <row r="106" spans="1:29" ht="12.75" customHeight="1" x14ac:dyDescent="0.4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</row>
    <row r="107" spans="1:29" ht="12.75" customHeight="1" x14ac:dyDescent="0.4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</row>
    <row r="108" spans="1:29" ht="12.75" customHeight="1" x14ac:dyDescent="0.4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</row>
    <row r="109" spans="1:29" ht="12.75" customHeight="1" x14ac:dyDescent="0.4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</row>
    <row r="110" spans="1:29" ht="12.75" customHeight="1" x14ac:dyDescent="0.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</row>
    <row r="111" spans="1:29" ht="12.75" customHeight="1" x14ac:dyDescent="0.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</row>
    <row r="112" spans="1:29" ht="12.75" customHeight="1" x14ac:dyDescent="0.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</row>
    <row r="113" spans="1:29" ht="12.75" customHeight="1" x14ac:dyDescent="0.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</row>
    <row r="114" spans="1:29" ht="12.75" customHeight="1" x14ac:dyDescent="0.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</row>
    <row r="115" spans="1:29" ht="12.75" customHeight="1" x14ac:dyDescent="0.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</row>
    <row r="116" spans="1:29" ht="12.75" customHeight="1" x14ac:dyDescent="0.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</row>
    <row r="117" spans="1:29" ht="12.75" customHeight="1" x14ac:dyDescent="0.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</row>
    <row r="118" spans="1:29" ht="12.75" customHeight="1" x14ac:dyDescent="0.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</row>
    <row r="119" spans="1:29" ht="12.75" customHeight="1" x14ac:dyDescent="0.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</row>
    <row r="120" spans="1:29" ht="12.75" customHeight="1" x14ac:dyDescent="0.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</row>
    <row r="121" spans="1:29" ht="12.75" customHeight="1" x14ac:dyDescent="0.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</row>
    <row r="122" spans="1:29" ht="12.75" customHeight="1" x14ac:dyDescent="0.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</row>
    <row r="123" spans="1:29" ht="12.75" customHeight="1" x14ac:dyDescent="0.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</row>
    <row r="124" spans="1:29" ht="12.75" customHeight="1" x14ac:dyDescent="0.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</row>
    <row r="125" spans="1:29" ht="12.75" customHeight="1" x14ac:dyDescent="0.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</row>
    <row r="126" spans="1:29" ht="12.75" customHeight="1" x14ac:dyDescent="0.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</row>
    <row r="127" spans="1:29" ht="12.75" customHeight="1" x14ac:dyDescent="0.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</row>
    <row r="128" spans="1:29" ht="12.75" customHeight="1" x14ac:dyDescent="0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</row>
    <row r="129" spans="1:29" ht="12.75" customHeight="1" x14ac:dyDescent="0.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</row>
    <row r="130" spans="1:29" ht="12.75" customHeight="1" x14ac:dyDescent="0.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</row>
    <row r="131" spans="1:29" ht="12.75" customHeight="1" x14ac:dyDescent="0.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</row>
    <row r="132" spans="1:29" ht="12.75" customHeight="1" x14ac:dyDescent="0.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</row>
    <row r="133" spans="1:29" ht="12.75" customHeight="1" x14ac:dyDescent="0.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</row>
    <row r="134" spans="1:29" ht="12.75" customHeight="1" x14ac:dyDescent="0.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</row>
    <row r="135" spans="1:29" ht="12.75" customHeight="1" x14ac:dyDescent="0.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</row>
    <row r="136" spans="1:29" ht="12.75" customHeight="1" x14ac:dyDescent="0.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</row>
    <row r="137" spans="1:29" ht="12.75" customHeight="1" x14ac:dyDescent="0.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</row>
    <row r="138" spans="1:29" ht="12.75" customHeight="1" x14ac:dyDescent="0.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</row>
    <row r="139" spans="1:29" ht="12.75" customHeight="1" x14ac:dyDescent="0.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</row>
    <row r="140" spans="1:29" ht="12.75" customHeight="1" x14ac:dyDescent="0.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</row>
    <row r="141" spans="1:29" ht="12.75" customHeight="1" x14ac:dyDescent="0.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</row>
    <row r="142" spans="1:29" ht="12.75" customHeight="1" x14ac:dyDescent="0.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</row>
    <row r="143" spans="1:29" ht="12.75" customHeight="1" x14ac:dyDescent="0.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</row>
    <row r="144" spans="1:29" ht="12.75" customHeight="1" x14ac:dyDescent="0.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</row>
    <row r="145" spans="1:29" ht="12.75" customHeight="1" x14ac:dyDescent="0.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</row>
    <row r="146" spans="1:29" ht="12.75" customHeight="1" x14ac:dyDescent="0.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</row>
    <row r="147" spans="1:29" ht="12.75" customHeight="1" x14ac:dyDescent="0.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</row>
    <row r="148" spans="1:29" ht="12.75" customHeight="1" x14ac:dyDescent="0.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</row>
    <row r="149" spans="1:29" ht="12.75" customHeight="1" x14ac:dyDescent="0.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</row>
    <row r="150" spans="1:29" ht="12.75" customHeight="1" x14ac:dyDescent="0.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</row>
    <row r="151" spans="1:29" ht="12.75" customHeight="1" x14ac:dyDescent="0.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</row>
    <row r="152" spans="1:29" ht="12.75" customHeight="1" x14ac:dyDescent="0.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</row>
    <row r="153" spans="1:29" ht="12.75" customHeight="1" x14ac:dyDescent="0.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</row>
    <row r="154" spans="1:29" ht="12.75" customHeight="1" x14ac:dyDescent="0.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</row>
    <row r="155" spans="1:29" ht="12.75" customHeight="1" x14ac:dyDescent="0.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</row>
    <row r="156" spans="1:29" ht="12.75" customHeight="1" x14ac:dyDescent="0.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</row>
    <row r="157" spans="1:29" ht="12.75" customHeight="1" x14ac:dyDescent="0.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</row>
    <row r="158" spans="1:29" ht="12.75" customHeight="1" x14ac:dyDescent="0.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</row>
    <row r="159" spans="1:29" ht="12.75" customHeight="1" x14ac:dyDescent="0.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</row>
    <row r="160" spans="1:29" ht="12.75" customHeight="1" x14ac:dyDescent="0.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</row>
    <row r="161" spans="1:29" ht="12.75" customHeight="1" x14ac:dyDescent="0.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</row>
    <row r="162" spans="1:29" ht="12.75" customHeight="1" x14ac:dyDescent="0.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</row>
    <row r="163" spans="1:29" ht="12.75" customHeight="1" x14ac:dyDescent="0.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</row>
    <row r="164" spans="1:29" ht="12.75" customHeight="1" x14ac:dyDescent="0.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</row>
    <row r="165" spans="1:29" ht="12.75" customHeight="1" x14ac:dyDescent="0.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</row>
    <row r="166" spans="1:29" ht="12.75" customHeight="1" x14ac:dyDescent="0.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</row>
    <row r="167" spans="1:29" ht="12.75" customHeight="1" x14ac:dyDescent="0.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</row>
    <row r="168" spans="1:29" ht="12.75" customHeight="1" x14ac:dyDescent="0.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</row>
    <row r="169" spans="1:29" ht="12.75" customHeight="1" x14ac:dyDescent="0.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</row>
    <row r="170" spans="1:29" ht="12.75" customHeight="1" x14ac:dyDescent="0.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</row>
    <row r="171" spans="1:29" ht="12.75" customHeight="1" x14ac:dyDescent="0.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</row>
    <row r="172" spans="1:29" ht="12.75" customHeight="1" x14ac:dyDescent="0.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</row>
    <row r="173" spans="1:29" ht="12.75" customHeight="1" x14ac:dyDescent="0.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</row>
    <row r="174" spans="1:29" ht="12.75" customHeight="1" x14ac:dyDescent="0.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</row>
    <row r="175" spans="1:29" ht="12.75" customHeight="1" x14ac:dyDescent="0.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</row>
    <row r="176" spans="1:29" ht="12.75" customHeight="1" x14ac:dyDescent="0.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</row>
    <row r="177" spans="1:29" ht="12.75" customHeight="1" x14ac:dyDescent="0.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</row>
    <row r="178" spans="1:29" ht="12.75" customHeight="1" x14ac:dyDescent="0.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</row>
    <row r="179" spans="1:29" ht="12.75" customHeight="1" x14ac:dyDescent="0.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</row>
    <row r="180" spans="1:29" ht="12.75" customHeight="1" x14ac:dyDescent="0.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</row>
    <row r="181" spans="1:29" ht="12.75" customHeight="1" x14ac:dyDescent="0.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</row>
    <row r="182" spans="1:29" ht="12.75" customHeight="1" x14ac:dyDescent="0.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</row>
    <row r="183" spans="1:29" ht="12.75" customHeight="1" x14ac:dyDescent="0.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</row>
    <row r="184" spans="1:29" ht="12.75" customHeight="1" x14ac:dyDescent="0.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</row>
    <row r="185" spans="1:29" ht="12.75" customHeight="1" x14ac:dyDescent="0.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</row>
    <row r="186" spans="1:29" ht="12.75" customHeight="1" x14ac:dyDescent="0.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</row>
    <row r="187" spans="1:29" ht="12.75" customHeight="1" x14ac:dyDescent="0.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</row>
    <row r="188" spans="1:29" ht="12.75" customHeight="1" x14ac:dyDescent="0.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</row>
    <row r="189" spans="1:29" ht="12.75" customHeight="1" x14ac:dyDescent="0.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</row>
    <row r="190" spans="1:29" ht="12.75" customHeight="1" x14ac:dyDescent="0.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</row>
    <row r="191" spans="1:29" ht="12.75" customHeight="1" x14ac:dyDescent="0.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</row>
    <row r="192" spans="1:29" ht="12.75" customHeight="1" x14ac:dyDescent="0.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</row>
    <row r="193" spans="1:29" ht="12.75" customHeight="1" x14ac:dyDescent="0.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</row>
    <row r="194" spans="1:29" ht="12.75" customHeight="1" x14ac:dyDescent="0.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</row>
    <row r="195" spans="1:29" ht="12.75" customHeight="1" x14ac:dyDescent="0.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</row>
    <row r="196" spans="1:29" ht="12.75" customHeight="1" x14ac:dyDescent="0.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</row>
    <row r="197" spans="1:29" ht="12.75" customHeight="1" x14ac:dyDescent="0.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</row>
    <row r="198" spans="1:29" ht="12.75" customHeight="1" x14ac:dyDescent="0.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</row>
    <row r="199" spans="1:29" ht="12.75" customHeight="1" x14ac:dyDescent="0.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</row>
    <row r="200" spans="1:29" ht="12.75" customHeight="1" x14ac:dyDescent="0.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</row>
    <row r="201" spans="1:29" ht="12.75" customHeight="1" x14ac:dyDescent="0.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</row>
    <row r="202" spans="1:29" ht="12.75" customHeight="1" x14ac:dyDescent="0.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</row>
    <row r="203" spans="1:29" ht="12.75" customHeight="1" x14ac:dyDescent="0.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</row>
    <row r="204" spans="1:29" ht="12.75" customHeight="1" x14ac:dyDescent="0.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</row>
    <row r="205" spans="1:29" ht="12.75" customHeight="1" x14ac:dyDescent="0.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</row>
    <row r="206" spans="1:29" ht="12.75" customHeight="1" x14ac:dyDescent="0.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</row>
    <row r="207" spans="1:29" ht="12.75" customHeight="1" x14ac:dyDescent="0.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</row>
    <row r="208" spans="1:29" ht="12.75" customHeight="1" x14ac:dyDescent="0.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</row>
    <row r="209" spans="1:29" ht="12.75" customHeight="1" x14ac:dyDescent="0.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</row>
    <row r="210" spans="1:29" ht="12.75" customHeight="1" x14ac:dyDescent="0.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</row>
    <row r="211" spans="1:29" ht="12.75" customHeight="1" x14ac:dyDescent="0.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</row>
    <row r="212" spans="1:29" ht="12.75" customHeight="1" x14ac:dyDescent="0.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</row>
    <row r="213" spans="1:29" ht="12.75" customHeight="1" x14ac:dyDescent="0.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</row>
    <row r="214" spans="1:29" ht="12.75" customHeight="1" x14ac:dyDescent="0.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</row>
    <row r="215" spans="1:29" ht="12.75" customHeight="1" x14ac:dyDescent="0.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</row>
    <row r="216" spans="1:29" ht="12.75" customHeight="1" x14ac:dyDescent="0.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</row>
    <row r="217" spans="1:29" ht="12.75" customHeight="1" x14ac:dyDescent="0.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</row>
    <row r="218" spans="1:29" ht="12.75" customHeight="1" x14ac:dyDescent="0.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</row>
    <row r="219" spans="1:29" ht="12.75" customHeight="1" x14ac:dyDescent="0.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</row>
    <row r="220" spans="1:29" ht="12.75" customHeight="1" x14ac:dyDescent="0.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</row>
    <row r="221" spans="1:29" ht="12.75" customHeight="1" x14ac:dyDescent="0.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</row>
    <row r="222" spans="1:29" ht="12.75" customHeight="1" x14ac:dyDescent="0.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</row>
    <row r="223" spans="1:29" ht="12.75" customHeight="1" x14ac:dyDescent="0.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</row>
    <row r="224" spans="1:29" ht="12.75" customHeight="1" x14ac:dyDescent="0.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</row>
    <row r="225" spans="1:29" ht="12.75" customHeight="1" x14ac:dyDescent="0.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</row>
    <row r="226" spans="1:29" ht="12.75" customHeight="1" x14ac:dyDescent="0.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</row>
    <row r="227" spans="1:29" ht="12.75" customHeight="1" x14ac:dyDescent="0.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</row>
    <row r="228" spans="1:29" ht="12.75" customHeight="1" x14ac:dyDescent="0.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</row>
    <row r="229" spans="1:29" ht="12.75" customHeight="1" x14ac:dyDescent="0.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</row>
    <row r="230" spans="1:29" ht="12.75" customHeight="1" x14ac:dyDescent="0.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</row>
    <row r="231" spans="1:29" ht="12.75" customHeight="1" x14ac:dyDescent="0.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</row>
    <row r="232" spans="1:29" ht="12.75" customHeight="1" x14ac:dyDescent="0.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</row>
    <row r="233" spans="1:29" ht="12.75" customHeight="1" x14ac:dyDescent="0.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</row>
    <row r="234" spans="1:29" ht="12.75" customHeight="1" x14ac:dyDescent="0.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</row>
    <row r="235" spans="1:29" ht="12.75" customHeight="1" x14ac:dyDescent="0.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</row>
    <row r="236" spans="1:29" ht="12.75" customHeight="1" x14ac:dyDescent="0.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</row>
    <row r="237" spans="1:29" ht="12.75" customHeight="1" x14ac:dyDescent="0.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</row>
    <row r="238" spans="1:29" ht="12.75" customHeight="1" x14ac:dyDescent="0.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</row>
    <row r="239" spans="1:29" ht="12.75" customHeight="1" x14ac:dyDescent="0.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</row>
    <row r="240" spans="1:29" ht="12.75" customHeight="1" x14ac:dyDescent="0.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</row>
    <row r="241" spans="1:29" ht="12.75" customHeight="1" x14ac:dyDescent="0.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</row>
    <row r="242" spans="1:29" ht="12.75" customHeight="1" x14ac:dyDescent="0.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</row>
    <row r="243" spans="1:29" ht="12.75" customHeight="1" x14ac:dyDescent="0.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</row>
    <row r="244" spans="1:29" ht="12.75" customHeight="1" x14ac:dyDescent="0.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</row>
    <row r="245" spans="1:29" ht="12.75" customHeight="1" x14ac:dyDescent="0.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</row>
    <row r="246" spans="1:29" ht="12.75" customHeight="1" x14ac:dyDescent="0.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</row>
    <row r="247" spans="1:29" ht="12.75" customHeight="1" x14ac:dyDescent="0.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</row>
    <row r="248" spans="1:29" ht="12.75" customHeight="1" x14ac:dyDescent="0.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</row>
    <row r="249" spans="1:29" ht="12.75" customHeight="1" x14ac:dyDescent="0.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</row>
    <row r="250" spans="1:29" ht="12.75" customHeight="1" x14ac:dyDescent="0.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</row>
    <row r="251" spans="1:29" ht="12.75" customHeight="1" x14ac:dyDescent="0.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</row>
    <row r="252" spans="1:29" ht="12.75" customHeight="1" x14ac:dyDescent="0.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</row>
    <row r="253" spans="1:29" ht="12.75" customHeight="1" x14ac:dyDescent="0.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</row>
    <row r="254" spans="1:29" ht="12.75" customHeight="1" x14ac:dyDescent="0.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</row>
    <row r="255" spans="1:29" ht="12.75" customHeight="1" x14ac:dyDescent="0.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</row>
    <row r="256" spans="1:29" ht="12.75" customHeight="1" x14ac:dyDescent="0.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</row>
    <row r="257" spans="1:29" ht="12.75" customHeight="1" x14ac:dyDescent="0.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</row>
    <row r="258" spans="1:29" ht="12.75" customHeight="1" x14ac:dyDescent="0.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</row>
    <row r="259" spans="1:29" ht="12.75" customHeight="1" x14ac:dyDescent="0.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</row>
    <row r="260" spans="1:29" ht="12.75" customHeight="1" x14ac:dyDescent="0.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</row>
    <row r="261" spans="1:29" ht="12.75" customHeight="1" x14ac:dyDescent="0.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</row>
    <row r="262" spans="1:29" ht="12.75" customHeight="1" x14ac:dyDescent="0.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</row>
    <row r="263" spans="1:29" ht="12.75" customHeight="1" x14ac:dyDescent="0.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</row>
    <row r="264" spans="1:29" ht="12.75" customHeight="1" x14ac:dyDescent="0.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</row>
    <row r="265" spans="1:29" ht="12.75" customHeight="1" x14ac:dyDescent="0.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</row>
    <row r="266" spans="1:29" ht="12.75" customHeight="1" x14ac:dyDescent="0.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</row>
    <row r="267" spans="1:29" ht="12.75" customHeight="1" x14ac:dyDescent="0.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</row>
    <row r="268" spans="1:29" ht="12.75" customHeight="1" x14ac:dyDescent="0.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</row>
    <row r="269" spans="1:29" ht="12.75" customHeight="1" x14ac:dyDescent="0.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</row>
    <row r="270" spans="1:29" ht="12.75" customHeight="1" x14ac:dyDescent="0.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</row>
    <row r="271" spans="1:29" ht="12.75" customHeight="1" x14ac:dyDescent="0.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</row>
    <row r="272" spans="1:29" ht="12.75" customHeight="1" x14ac:dyDescent="0.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</row>
    <row r="273" spans="1:29" ht="12.75" customHeight="1" x14ac:dyDescent="0.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</row>
    <row r="274" spans="1:29" ht="12.75" customHeight="1" x14ac:dyDescent="0.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2.75" customHeight="1" x14ac:dyDescent="0.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2.75" customHeight="1" x14ac:dyDescent="0.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2.75" customHeight="1" x14ac:dyDescent="0.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2.75" customHeight="1" x14ac:dyDescent="0.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2.75" customHeight="1" x14ac:dyDescent="0.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2.75" customHeight="1" x14ac:dyDescent="0.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2.75" customHeight="1" x14ac:dyDescent="0.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2.75" customHeight="1" x14ac:dyDescent="0.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2.75" customHeight="1" x14ac:dyDescent="0.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2.75" customHeight="1" x14ac:dyDescent="0.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2.75" customHeight="1" x14ac:dyDescent="0.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2.75" customHeight="1" x14ac:dyDescent="0.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2.75" customHeight="1" x14ac:dyDescent="0.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2.75" customHeight="1" x14ac:dyDescent="0.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2.75" customHeight="1" x14ac:dyDescent="0.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2.75" customHeight="1" x14ac:dyDescent="0.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2.75" customHeight="1" x14ac:dyDescent="0.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2.75" customHeight="1" x14ac:dyDescent="0.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2.75" customHeight="1" x14ac:dyDescent="0.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2.75" customHeight="1" x14ac:dyDescent="0.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2.75" customHeight="1" x14ac:dyDescent="0.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2.75" customHeight="1" x14ac:dyDescent="0.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2.75" customHeight="1" x14ac:dyDescent="0.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2.75" customHeight="1" x14ac:dyDescent="0.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2.75" customHeight="1" x14ac:dyDescent="0.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2.75" customHeight="1" x14ac:dyDescent="0.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2.75" customHeight="1" x14ac:dyDescent="0.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2.75" customHeight="1" x14ac:dyDescent="0.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2.75" customHeight="1" x14ac:dyDescent="0.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2.75" customHeight="1" x14ac:dyDescent="0.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2.75" customHeight="1" x14ac:dyDescent="0.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2.75" customHeight="1" x14ac:dyDescent="0.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2.75" customHeight="1" x14ac:dyDescent="0.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2.75" customHeight="1" x14ac:dyDescent="0.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2.75" customHeight="1" x14ac:dyDescent="0.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2.75" customHeight="1" x14ac:dyDescent="0.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2.75" customHeight="1" x14ac:dyDescent="0.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2.75" customHeight="1" x14ac:dyDescent="0.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2.75" customHeight="1" x14ac:dyDescent="0.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2.75" customHeight="1" x14ac:dyDescent="0.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2.75" customHeight="1" x14ac:dyDescent="0.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2.75" customHeight="1" x14ac:dyDescent="0.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2.75" customHeight="1" x14ac:dyDescent="0.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2.75" customHeight="1" x14ac:dyDescent="0.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2.75" customHeight="1" x14ac:dyDescent="0.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2.75" customHeight="1" x14ac:dyDescent="0.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2.75" customHeight="1" x14ac:dyDescent="0.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2.75" customHeight="1" x14ac:dyDescent="0.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2.75" customHeight="1" x14ac:dyDescent="0.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2.75" customHeight="1" x14ac:dyDescent="0.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2.75" customHeight="1" x14ac:dyDescent="0.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2.75" customHeight="1" x14ac:dyDescent="0.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2.75" customHeight="1" x14ac:dyDescent="0.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2.75" customHeight="1" x14ac:dyDescent="0.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2.75" customHeight="1" x14ac:dyDescent="0.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2.75" customHeight="1" x14ac:dyDescent="0.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2.75" customHeight="1" x14ac:dyDescent="0.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2.75" customHeight="1" x14ac:dyDescent="0.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2.75" customHeight="1" x14ac:dyDescent="0.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2.75" customHeight="1" x14ac:dyDescent="0.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2.75" customHeight="1" x14ac:dyDescent="0.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2.75" customHeight="1" x14ac:dyDescent="0.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2.75" customHeight="1" x14ac:dyDescent="0.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2.75" customHeight="1" x14ac:dyDescent="0.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2.75" customHeight="1" x14ac:dyDescent="0.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2.75" customHeight="1" x14ac:dyDescent="0.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2.75" customHeight="1" x14ac:dyDescent="0.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2.75" customHeight="1" x14ac:dyDescent="0.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2.75" customHeight="1" x14ac:dyDescent="0.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2.75" customHeight="1" x14ac:dyDescent="0.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2.75" customHeight="1" x14ac:dyDescent="0.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2.75" customHeight="1" x14ac:dyDescent="0.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2.75" customHeight="1" x14ac:dyDescent="0.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2.75" customHeight="1" x14ac:dyDescent="0.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2.75" customHeight="1" x14ac:dyDescent="0.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2.75" customHeight="1" x14ac:dyDescent="0.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2.75" customHeight="1" x14ac:dyDescent="0.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2.75" customHeight="1" x14ac:dyDescent="0.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2.75" customHeight="1" x14ac:dyDescent="0.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2.75" customHeight="1" x14ac:dyDescent="0.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2.75" customHeight="1" x14ac:dyDescent="0.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2.75" customHeight="1" x14ac:dyDescent="0.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2.75" customHeight="1" x14ac:dyDescent="0.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2.75" customHeight="1" x14ac:dyDescent="0.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2.75" customHeight="1" x14ac:dyDescent="0.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2.75" customHeight="1" x14ac:dyDescent="0.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2.75" customHeight="1" x14ac:dyDescent="0.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2.75" customHeight="1" x14ac:dyDescent="0.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2.75" customHeight="1" x14ac:dyDescent="0.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2.75" customHeight="1" x14ac:dyDescent="0.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2.75" customHeight="1" x14ac:dyDescent="0.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2.75" customHeight="1" x14ac:dyDescent="0.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2.75" customHeight="1" x14ac:dyDescent="0.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2.75" customHeight="1" x14ac:dyDescent="0.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2.75" customHeight="1" x14ac:dyDescent="0.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2.75" customHeight="1" x14ac:dyDescent="0.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2.75" customHeight="1" x14ac:dyDescent="0.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2.75" customHeight="1" x14ac:dyDescent="0.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2.75" customHeight="1" x14ac:dyDescent="0.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2.75" customHeight="1" x14ac:dyDescent="0.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2.75" customHeight="1" x14ac:dyDescent="0.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2.75" customHeight="1" x14ac:dyDescent="0.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2.75" customHeight="1" x14ac:dyDescent="0.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2.75" customHeight="1" x14ac:dyDescent="0.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2.75" customHeight="1" x14ac:dyDescent="0.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2.75" customHeight="1" x14ac:dyDescent="0.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2.75" customHeight="1" x14ac:dyDescent="0.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2.75" customHeight="1" x14ac:dyDescent="0.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2.75" customHeight="1" x14ac:dyDescent="0.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2.75" customHeight="1" x14ac:dyDescent="0.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2.75" customHeight="1" x14ac:dyDescent="0.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2.75" customHeight="1" x14ac:dyDescent="0.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2.75" customHeight="1" x14ac:dyDescent="0.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2.75" customHeight="1" x14ac:dyDescent="0.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2.75" customHeight="1" x14ac:dyDescent="0.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2.75" customHeight="1" x14ac:dyDescent="0.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2.75" customHeight="1" x14ac:dyDescent="0.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2.75" customHeight="1" x14ac:dyDescent="0.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2.75" customHeight="1" x14ac:dyDescent="0.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2.75" customHeight="1" x14ac:dyDescent="0.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2.75" customHeight="1" x14ac:dyDescent="0.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2.75" customHeight="1" x14ac:dyDescent="0.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2.75" customHeight="1" x14ac:dyDescent="0.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2.75" customHeight="1" x14ac:dyDescent="0.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2.75" customHeight="1" x14ac:dyDescent="0.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2.75" customHeight="1" x14ac:dyDescent="0.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2.75" customHeight="1" x14ac:dyDescent="0.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2.75" customHeight="1" x14ac:dyDescent="0.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2.75" customHeight="1" x14ac:dyDescent="0.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2.75" customHeight="1" x14ac:dyDescent="0.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2.75" customHeight="1" x14ac:dyDescent="0.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2.75" customHeight="1" x14ac:dyDescent="0.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2.75" customHeight="1" x14ac:dyDescent="0.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2.75" customHeight="1" x14ac:dyDescent="0.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2.75" customHeight="1" x14ac:dyDescent="0.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2.75" customHeight="1" x14ac:dyDescent="0.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2.75" customHeight="1" x14ac:dyDescent="0.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2.75" customHeight="1" x14ac:dyDescent="0.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2.75" customHeight="1" x14ac:dyDescent="0.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2.75" customHeight="1" x14ac:dyDescent="0.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2.75" customHeight="1" x14ac:dyDescent="0.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2.75" customHeight="1" x14ac:dyDescent="0.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2.75" customHeight="1" x14ac:dyDescent="0.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2.75" customHeight="1" x14ac:dyDescent="0.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2.75" customHeight="1" x14ac:dyDescent="0.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2.75" customHeight="1" x14ac:dyDescent="0.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2.75" customHeight="1" x14ac:dyDescent="0.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2.75" customHeight="1" x14ac:dyDescent="0.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2.75" customHeight="1" x14ac:dyDescent="0.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2.75" customHeight="1" x14ac:dyDescent="0.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2.75" customHeight="1" x14ac:dyDescent="0.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2.75" customHeight="1" x14ac:dyDescent="0.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2.75" customHeight="1" x14ac:dyDescent="0.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2.75" customHeight="1" x14ac:dyDescent="0.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2.75" customHeight="1" x14ac:dyDescent="0.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2.75" customHeight="1" x14ac:dyDescent="0.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2.75" customHeight="1" x14ac:dyDescent="0.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2.75" customHeight="1" x14ac:dyDescent="0.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2.75" customHeight="1" x14ac:dyDescent="0.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2.75" customHeight="1" x14ac:dyDescent="0.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2.75" customHeight="1" x14ac:dyDescent="0.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2.75" customHeight="1" x14ac:dyDescent="0.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2.75" customHeight="1" x14ac:dyDescent="0.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2.75" customHeight="1" x14ac:dyDescent="0.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2.75" customHeight="1" x14ac:dyDescent="0.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2.75" customHeight="1" x14ac:dyDescent="0.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2.75" customHeight="1" x14ac:dyDescent="0.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2.75" customHeight="1" x14ac:dyDescent="0.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2.75" customHeight="1" x14ac:dyDescent="0.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2.75" customHeight="1" x14ac:dyDescent="0.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2.75" customHeight="1" x14ac:dyDescent="0.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2.75" customHeight="1" x14ac:dyDescent="0.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2.75" customHeight="1" x14ac:dyDescent="0.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2.75" customHeight="1" x14ac:dyDescent="0.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2.75" customHeight="1" x14ac:dyDescent="0.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2.75" customHeight="1" x14ac:dyDescent="0.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2.75" customHeight="1" x14ac:dyDescent="0.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2.75" customHeight="1" x14ac:dyDescent="0.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2.75" customHeight="1" x14ac:dyDescent="0.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2.75" customHeight="1" x14ac:dyDescent="0.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2.75" customHeight="1" x14ac:dyDescent="0.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2.75" customHeight="1" x14ac:dyDescent="0.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2.75" customHeight="1" x14ac:dyDescent="0.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2.75" customHeight="1" x14ac:dyDescent="0.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2.75" customHeight="1" x14ac:dyDescent="0.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2.75" customHeight="1" x14ac:dyDescent="0.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2.75" customHeight="1" x14ac:dyDescent="0.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2.75" customHeight="1" x14ac:dyDescent="0.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2.75" customHeight="1" x14ac:dyDescent="0.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2.75" customHeight="1" x14ac:dyDescent="0.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2.75" customHeight="1" x14ac:dyDescent="0.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2.75" customHeight="1" x14ac:dyDescent="0.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2.75" customHeight="1" x14ac:dyDescent="0.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2.75" customHeight="1" x14ac:dyDescent="0.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2.75" customHeight="1" x14ac:dyDescent="0.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2.75" customHeight="1" x14ac:dyDescent="0.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2.75" customHeight="1" x14ac:dyDescent="0.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2.75" customHeight="1" x14ac:dyDescent="0.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2.75" customHeight="1" x14ac:dyDescent="0.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2.75" customHeight="1" x14ac:dyDescent="0.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2.75" customHeight="1" x14ac:dyDescent="0.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2.75" customHeight="1" x14ac:dyDescent="0.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2.75" customHeight="1" x14ac:dyDescent="0.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2.75" customHeight="1" x14ac:dyDescent="0.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2.75" customHeight="1" x14ac:dyDescent="0.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2.75" customHeight="1" x14ac:dyDescent="0.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2.75" customHeight="1" x14ac:dyDescent="0.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2.75" customHeight="1" x14ac:dyDescent="0.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2.75" customHeight="1" x14ac:dyDescent="0.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2.75" customHeight="1" x14ac:dyDescent="0.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2.75" customHeight="1" x14ac:dyDescent="0.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2.75" customHeight="1" x14ac:dyDescent="0.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2.75" customHeight="1" x14ac:dyDescent="0.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2.75" customHeight="1" x14ac:dyDescent="0.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2.75" customHeight="1" x14ac:dyDescent="0.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2.75" customHeight="1" x14ac:dyDescent="0.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2.75" customHeight="1" x14ac:dyDescent="0.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2.75" customHeight="1" x14ac:dyDescent="0.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2.75" customHeight="1" x14ac:dyDescent="0.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2.75" customHeight="1" x14ac:dyDescent="0.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2.75" customHeight="1" x14ac:dyDescent="0.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2.75" customHeight="1" x14ac:dyDescent="0.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2.75" customHeight="1" x14ac:dyDescent="0.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2.75" customHeight="1" x14ac:dyDescent="0.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2.75" customHeight="1" x14ac:dyDescent="0.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2.75" customHeight="1" x14ac:dyDescent="0.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2.75" customHeight="1" x14ac:dyDescent="0.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2.75" customHeight="1" x14ac:dyDescent="0.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2.75" customHeight="1" x14ac:dyDescent="0.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2.75" customHeight="1" x14ac:dyDescent="0.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2.75" customHeight="1" x14ac:dyDescent="0.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2.75" customHeight="1" x14ac:dyDescent="0.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2.75" customHeight="1" x14ac:dyDescent="0.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2.75" customHeight="1" x14ac:dyDescent="0.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2.75" customHeight="1" x14ac:dyDescent="0.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2.75" customHeight="1" x14ac:dyDescent="0.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2.75" customHeight="1" x14ac:dyDescent="0.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2.75" customHeight="1" x14ac:dyDescent="0.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2.75" customHeight="1" x14ac:dyDescent="0.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2.75" customHeight="1" x14ac:dyDescent="0.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2.75" customHeight="1" x14ac:dyDescent="0.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2.75" customHeight="1" x14ac:dyDescent="0.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2.75" customHeight="1" x14ac:dyDescent="0.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2.75" customHeight="1" x14ac:dyDescent="0.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2.75" customHeight="1" x14ac:dyDescent="0.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2.75" customHeight="1" x14ac:dyDescent="0.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2.75" customHeight="1" x14ac:dyDescent="0.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2.75" customHeight="1" x14ac:dyDescent="0.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2.75" customHeight="1" x14ac:dyDescent="0.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2.75" customHeight="1" x14ac:dyDescent="0.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2.75" customHeight="1" x14ac:dyDescent="0.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2.75" customHeight="1" x14ac:dyDescent="0.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2.75" customHeight="1" x14ac:dyDescent="0.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2.75" customHeight="1" x14ac:dyDescent="0.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2.75" customHeight="1" x14ac:dyDescent="0.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2.75" customHeight="1" x14ac:dyDescent="0.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2.75" customHeight="1" x14ac:dyDescent="0.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2.75" customHeight="1" x14ac:dyDescent="0.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2.75" customHeight="1" x14ac:dyDescent="0.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2.75" customHeight="1" x14ac:dyDescent="0.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2.75" customHeight="1" x14ac:dyDescent="0.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2.75" customHeight="1" x14ac:dyDescent="0.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2.75" customHeight="1" x14ac:dyDescent="0.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2.75" customHeight="1" x14ac:dyDescent="0.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2.75" customHeight="1" x14ac:dyDescent="0.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2.75" customHeight="1" x14ac:dyDescent="0.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2.75" customHeight="1" x14ac:dyDescent="0.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2.75" customHeight="1" x14ac:dyDescent="0.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2.75" customHeight="1" x14ac:dyDescent="0.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2.75" customHeight="1" x14ac:dyDescent="0.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2.75" customHeight="1" x14ac:dyDescent="0.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2.75" customHeight="1" x14ac:dyDescent="0.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2.75" customHeight="1" x14ac:dyDescent="0.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2.75" customHeight="1" x14ac:dyDescent="0.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2.75" customHeight="1" x14ac:dyDescent="0.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2.75" customHeight="1" x14ac:dyDescent="0.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2.75" customHeight="1" x14ac:dyDescent="0.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2.75" customHeight="1" x14ac:dyDescent="0.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2.75" customHeight="1" x14ac:dyDescent="0.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2.75" customHeight="1" x14ac:dyDescent="0.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2.75" customHeight="1" x14ac:dyDescent="0.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2.75" customHeight="1" x14ac:dyDescent="0.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2.75" customHeight="1" x14ac:dyDescent="0.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2.75" customHeight="1" x14ac:dyDescent="0.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2.75" customHeight="1" x14ac:dyDescent="0.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2.75" customHeight="1" x14ac:dyDescent="0.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2.75" customHeight="1" x14ac:dyDescent="0.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2.75" customHeight="1" x14ac:dyDescent="0.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2.75" customHeight="1" x14ac:dyDescent="0.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2.75" customHeight="1" x14ac:dyDescent="0.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2.75" customHeight="1" x14ac:dyDescent="0.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2.75" customHeight="1" x14ac:dyDescent="0.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2.75" customHeight="1" x14ac:dyDescent="0.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2.75" customHeight="1" x14ac:dyDescent="0.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2.75" customHeight="1" x14ac:dyDescent="0.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2.75" customHeight="1" x14ac:dyDescent="0.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2.75" customHeight="1" x14ac:dyDescent="0.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2.75" customHeight="1" x14ac:dyDescent="0.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2.75" customHeight="1" x14ac:dyDescent="0.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2.75" customHeight="1" x14ac:dyDescent="0.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2.75" customHeight="1" x14ac:dyDescent="0.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2.75" customHeight="1" x14ac:dyDescent="0.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2.75" customHeight="1" x14ac:dyDescent="0.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2.75" customHeight="1" x14ac:dyDescent="0.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2.75" customHeight="1" x14ac:dyDescent="0.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2.75" customHeight="1" x14ac:dyDescent="0.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2.75" customHeight="1" x14ac:dyDescent="0.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2.75" customHeight="1" x14ac:dyDescent="0.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2.75" customHeight="1" x14ac:dyDescent="0.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2.75" customHeight="1" x14ac:dyDescent="0.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2.75" customHeight="1" x14ac:dyDescent="0.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2.75" customHeight="1" x14ac:dyDescent="0.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2.75" customHeight="1" x14ac:dyDescent="0.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2.75" customHeight="1" x14ac:dyDescent="0.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2.75" customHeight="1" x14ac:dyDescent="0.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2.75" customHeight="1" x14ac:dyDescent="0.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2.75" customHeight="1" x14ac:dyDescent="0.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2.75" customHeight="1" x14ac:dyDescent="0.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2.75" customHeight="1" x14ac:dyDescent="0.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2.75" customHeight="1" x14ac:dyDescent="0.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2.75" customHeight="1" x14ac:dyDescent="0.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2.75" customHeight="1" x14ac:dyDescent="0.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2.75" customHeight="1" x14ac:dyDescent="0.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2.75" customHeight="1" x14ac:dyDescent="0.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2.75" customHeight="1" x14ac:dyDescent="0.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2.75" customHeight="1" x14ac:dyDescent="0.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2.75" customHeight="1" x14ac:dyDescent="0.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2.75" customHeight="1" x14ac:dyDescent="0.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2.75" customHeight="1" x14ac:dyDescent="0.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2.75" customHeight="1" x14ac:dyDescent="0.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2.75" customHeight="1" x14ac:dyDescent="0.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2.75" customHeight="1" x14ac:dyDescent="0.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2.75" customHeight="1" x14ac:dyDescent="0.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2.75" customHeight="1" x14ac:dyDescent="0.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2.75" customHeight="1" x14ac:dyDescent="0.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2.75" customHeight="1" x14ac:dyDescent="0.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2.75" customHeight="1" x14ac:dyDescent="0.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2.75" customHeight="1" x14ac:dyDescent="0.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2.75" customHeight="1" x14ac:dyDescent="0.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2.75" customHeight="1" x14ac:dyDescent="0.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2.75" customHeight="1" x14ac:dyDescent="0.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2.75" customHeight="1" x14ac:dyDescent="0.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2.75" customHeight="1" x14ac:dyDescent="0.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2.75" customHeight="1" x14ac:dyDescent="0.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2.75" customHeight="1" x14ac:dyDescent="0.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2.75" customHeight="1" x14ac:dyDescent="0.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2.75" customHeight="1" x14ac:dyDescent="0.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2.75" customHeight="1" x14ac:dyDescent="0.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2.75" customHeight="1" x14ac:dyDescent="0.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2.75" customHeight="1" x14ac:dyDescent="0.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2.75" customHeight="1" x14ac:dyDescent="0.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2.75" customHeight="1" x14ac:dyDescent="0.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2.75" customHeight="1" x14ac:dyDescent="0.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2.75" customHeight="1" x14ac:dyDescent="0.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2.75" customHeight="1" x14ac:dyDescent="0.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2.75" customHeight="1" x14ac:dyDescent="0.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2.75" customHeight="1" x14ac:dyDescent="0.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2.75" customHeight="1" x14ac:dyDescent="0.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2.75" customHeight="1" x14ac:dyDescent="0.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2.75" customHeight="1" x14ac:dyDescent="0.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2.75" customHeight="1" x14ac:dyDescent="0.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2.75" customHeight="1" x14ac:dyDescent="0.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2.75" customHeight="1" x14ac:dyDescent="0.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2.75" customHeight="1" x14ac:dyDescent="0.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2.75" customHeight="1" x14ac:dyDescent="0.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2.75" customHeight="1" x14ac:dyDescent="0.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2.75" customHeight="1" x14ac:dyDescent="0.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2.75" customHeight="1" x14ac:dyDescent="0.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2.75" customHeight="1" x14ac:dyDescent="0.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2.75" customHeight="1" x14ac:dyDescent="0.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2.75" customHeight="1" x14ac:dyDescent="0.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2.75" customHeight="1" x14ac:dyDescent="0.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2.75" customHeight="1" x14ac:dyDescent="0.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2.75" customHeight="1" x14ac:dyDescent="0.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2.75" customHeight="1" x14ac:dyDescent="0.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2.75" customHeight="1" x14ac:dyDescent="0.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2.75" customHeight="1" x14ac:dyDescent="0.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2.75" customHeight="1" x14ac:dyDescent="0.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2.75" customHeight="1" x14ac:dyDescent="0.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2.75" customHeight="1" x14ac:dyDescent="0.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2.75" customHeight="1" x14ac:dyDescent="0.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2.75" customHeight="1" x14ac:dyDescent="0.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2.75" customHeight="1" x14ac:dyDescent="0.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2.75" customHeight="1" x14ac:dyDescent="0.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2.75" customHeight="1" x14ac:dyDescent="0.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2.75" customHeight="1" x14ac:dyDescent="0.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2.75" customHeight="1" x14ac:dyDescent="0.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2.75" customHeight="1" x14ac:dyDescent="0.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2.75" customHeight="1" x14ac:dyDescent="0.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2.75" customHeight="1" x14ac:dyDescent="0.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2.75" customHeight="1" x14ac:dyDescent="0.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2.75" customHeight="1" x14ac:dyDescent="0.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2.75" customHeight="1" x14ac:dyDescent="0.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2.75" customHeight="1" x14ac:dyDescent="0.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2.75" customHeight="1" x14ac:dyDescent="0.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2.75" customHeight="1" x14ac:dyDescent="0.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2.75" customHeight="1" x14ac:dyDescent="0.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2.75" customHeight="1" x14ac:dyDescent="0.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2.75" customHeight="1" x14ac:dyDescent="0.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2.75" customHeight="1" x14ac:dyDescent="0.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2.75" customHeight="1" x14ac:dyDescent="0.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2.75" customHeight="1" x14ac:dyDescent="0.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2.75" customHeight="1" x14ac:dyDescent="0.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2.75" customHeight="1" x14ac:dyDescent="0.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2.75" customHeight="1" x14ac:dyDescent="0.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2.75" customHeight="1" x14ac:dyDescent="0.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2.75" customHeight="1" x14ac:dyDescent="0.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2.75" customHeight="1" x14ac:dyDescent="0.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2.75" customHeight="1" x14ac:dyDescent="0.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2.75" customHeight="1" x14ac:dyDescent="0.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2.75" customHeight="1" x14ac:dyDescent="0.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2.75" customHeight="1" x14ac:dyDescent="0.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2.75" customHeight="1" x14ac:dyDescent="0.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2.75" customHeight="1" x14ac:dyDescent="0.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2.75" customHeight="1" x14ac:dyDescent="0.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2.75" customHeight="1" x14ac:dyDescent="0.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2.75" customHeight="1" x14ac:dyDescent="0.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2.75" customHeight="1" x14ac:dyDescent="0.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2.75" customHeight="1" x14ac:dyDescent="0.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2.75" customHeight="1" x14ac:dyDescent="0.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2.75" customHeight="1" x14ac:dyDescent="0.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2.75" customHeight="1" x14ac:dyDescent="0.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2.75" customHeight="1" x14ac:dyDescent="0.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2.75" customHeight="1" x14ac:dyDescent="0.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2.75" customHeight="1" x14ac:dyDescent="0.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2.75" customHeight="1" x14ac:dyDescent="0.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2.75" customHeight="1" x14ac:dyDescent="0.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2.75" customHeight="1" x14ac:dyDescent="0.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2.75" customHeight="1" x14ac:dyDescent="0.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2.75" customHeight="1" x14ac:dyDescent="0.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2.75" customHeight="1" x14ac:dyDescent="0.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2.75" customHeight="1" x14ac:dyDescent="0.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2.75" customHeight="1" x14ac:dyDescent="0.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2.75" customHeight="1" x14ac:dyDescent="0.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2.75" customHeight="1" x14ac:dyDescent="0.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2.75" customHeight="1" x14ac:dyDescent="0.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2.75" customHeight="1" x14ac:dyDescent="0.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2.75" customHeight="1" x14ac:dyDescent="0.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2.75" customHeight="1" x14ac:dyDescent="0.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2.75" customHeight="1" x14ac:dyDescent="0.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2.75" customHeight="1" x14ac:dyDescent="0.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2.75" customHeight="1" x14ac:dyDescent="0.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2.75" customHeight="1" x14ac:dyDescent="0.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2.75" customHeight="1" x14ac:dyDescent="0.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2.75" customHeight="1" x14ac:dyDescent="0.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2.75" customHeight="1" x14ac:dyDescent="0.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2.75" customHeight="1" x14ac:dyDescent="0.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2.75" customHeight="1" x14ac:dyDescent="0.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2.75" customHeight="1" x14ac:dyDescent="0.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2.75" customHeight="1" x14ac:dyDescent="0.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2.75" customHeight="1" x14ac:dyDescent="0.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2.75" customHeight="1" x14ac:dyDescent="0.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2.75" customHeight="1" x14ac:dyDescent="0.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2.75" customHeight="1" x14ac:dyDescent="0.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2.75" customHeight="1" x14ac:dyDescent="0.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2.75" customHeight="1" x14ac:dyDescent="0.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2.75" customHeight="1" x14ac:dyDescent="0.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2.75" customHeight="1" x14ac:dyDescent="0.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2.75" customHeight="1" x14ac:dyDescent="0.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2.75" customHeight="1" x14ac:dyDescent="0.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2.75" customHeight="1" x14ac:dyDescent="0.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2.75" customHeight="1" x14ac:dyDescent="0.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2.75" customHeight="1" x14ac:dyDescent="0.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2.75" customHeight="1" x14ac:dyDescent="0.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2.75" customHeight="1" x14ac:dyDescent="0.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2.75" customHeight="1" x14ac:dyDescent="0.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2.75" customHeight="1" x14ac:dyDescent="0.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2.75" customHeight="1" x14ac:dyDescent="0.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2.75" customHeight="1" x14ac:dyDescent="0.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2.75" customHeight="1" x14ac:dyDescent="0.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2.75" customHeight="1" x14ac:dyDescent="0.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2.75" customHeight="1" x14ac:dyDescent="0.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2.75" customHeight="1" x14ac:dyDescent="0.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2.75" customHeight="1" x14ac:dyDescent="0.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2.75" customHeight="1" x14ac:dyDescent="0.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2.75" customHeight="1" x14ac:dyDescent="0.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2.75" customHeight="1" x14ac:dyDescent="0.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2.75" customHeight="1" x14ac:dyDescent="0.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2.75" customHeight="1" x14ac:dyDescent="0.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2.75" customHeight="1" x14ac:dyDescent="0.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2.75" customHeight="1" x14ac:dyDescent="0.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2.75" customHeight="1" x14ac:dyDescent="0.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2.75" customHeight="1" x14ac:dyDescent="0.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2.75" customHeight="1" x14ac:dyDescent="0.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2.75" customHeight="1" x14ac:dyDescent="0.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2.75" customHeight="1" x14ac:dyDescent="0.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2.75" customHeight="1" x14ac:dyDescent="0.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2.75" customHeight="1" x14ac:dyDescent="0.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2.75" customHeight="1" x14ac:dyDescent="0.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2.75" customHeight="1" x14ac:dyDescent="0.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2.75" customHeight="1" x14ac:dyDescent="0.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2.75" customHeight="1" x14ac:dyDescent="0.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2.75" customHeight="1" x14ac:dyDescent="0.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2.75" customHeight="1" x14ac:dyDescent="0.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2.75" customHeight="1" x14ac:dyDescent="0.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2.75" customHeight="1" x14ac:dyDescent="0.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2.75" customHeight="1" x14ac:dyDescent="0.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2.75" customHeight="1" x14ac:dyDescent="0.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2.75" customHeight="1" x14ac:dyDescent="0.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2.75" customHeight="1" x14ac:dyDescent="0.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2.75" customHeight="1" x14ac:dyDescent="0.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2.75" customHeight="1" x14ac:dyDescent="0.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2.75" customHeight="1" x14ac:dyDescent="0.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2.75" customHeight="1" x14ac:dyDescent="0.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2.75" customHeight="1" x14ac:dyDescent="0.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2.75" customHeight="1" x14ac:dyDescent="0.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2.75" customHeight="1" x14ac:dyDescent="0.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2.75" customHeight="1" x14ac:dyDescent="0.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2.75" customHeight="1" x14ac:dyDescent="0.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2.75" customHeight="1" x14ac:dyDescent="0.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2.75" customHeight="1" x14ac:dyDescent="0.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2.75" customHeight="1" x14ac:dyDescent="0.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2.75" customHeight="1" x14ac:dyDescent="0.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2.75" customHeight="1" x14ac:dyDescent="0.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2.75" customHeight="1" x14ac:dyDescent="0.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2.75" customHeight="1" x14ac:dyDescent="0.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2.75" customHeight="1" x14ac:dyDescent="0.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2.75" customHeight="1" x14ac:dyDescent="0.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2.75" customHeight="1" x14ac:dyDescent="0.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2.75" customHeight="1" x14ac:dyDescent="0.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2.75" customHeight="1" x14ac:dyDescent="0.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2.75" customHeight="1" x14ac:dyDescent="0.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2.75" customHeight="1" x14ac:dyDescent="0.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2.75" customHeight="1" x14ac:dyDescent="0.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2.75" customHeight="1" x14ac:dyDescent="0.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2.75" customHeight="1" x14ac:dyDescent="0.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2.75" customHeight="1" x14ac:dyDescent="0.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2.75" customHeight="1" x14ac:dyDescent="0.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2.75" customHeight="1" x14ac:dyDescent="0.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2.75" customHeight="1" x14ac:dyDescent="0.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2.75" customHeight="1" x14ac:dyDescent="0.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2.75" customHeight="1" x14ac:dyDescent="0.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2.75" customHeight="1" x14ac:dyDescent="0.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2.75" customHeight="1" x14ac:dyDescent="0.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2.75" customHeight="1" x14ac:dyDescent="0.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2.75" customHeight="1" x14ac:dyDescent="0.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2.75" customHeight="1" x14ac:dyDescent="0.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2.75" customHeight="1" x14ac:dyDescent="0.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2.75" customHeight="1" x14ac:dyDescent="0.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2.75" customHeight="1" x14ac:dyDescent="0.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2.75" customHeight="1" x14ac:dyDescent="0.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2.75" customHeight="1" x14ac:dyDescent="0.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2.75" customHeight="1" x14ac:dyDescent="0.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2.75" customHeight="1" x14ac:dyDescent="0.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2.75" customHeight="1" x14ac:dyDescent="0.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2.75" customHeight="1" x14ac:dyDescent="0.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2.75" customHeight="1" x14ac:dyDescent="0.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2.75" customHeight="1" x14ac:dyDescent="0.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2.75" customHeight="1" x14ac:dyDescent="0.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2.75" customHeight="1" x14ac:dyDescent="0.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2.75" customHeight="1" x14ac:dyDescent="0.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2.75" customHeight="1" x14ac:dyDescent="0.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2.75" customHeight="1" x14ac:dyDescent="0.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2.75" customHeight="1" x14ac:dyDescent="0.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2.75" customHeight="1" x14ac:dyDescent="0.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2.75" customHeight="1" x14ac:dyDescent="0.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2.75" customHeight="1" x14ac:dyDescent="0.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2.75" customHeight="1" x14ac:dyDescent="0.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2.75" customHeight="1" x14ac:dyDescent="0.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2.75" customHeight="1" x14ac:dyDescent="0.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2.75" customHeight="1" x14ac:dyDescent="0.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2.75" customHeight="1" x14ac:dyDescent="0.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2.75" customHeight="1" x14ac:dyDescent="0.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2.75" customHeight="1" x14ac:dyDescent="0.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2.75" customHeight="1" x14ac:dyDescent="0.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2.75" customHeight="1" x14ac:dyDescent="0.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2.75" customHeight="1" x14ac:dyDescent="0.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2.75" customHeight="1" x14ac:dyDescent="0.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2.75" customHeight="1" x14ac:dyDescent="0.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2.75" customHeight="1" x14ac:dyDescent="0.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2.75" customHeight="1" x14ac:dyDescent="0.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2.75" customHeight="1" x14ac:dyDescent="0.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2.75" customHeight="1" x14ac:dyDescent="0.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2.75" customHeight="1" x14ac:dyDescent="0.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2.75" customHeight="1" x14ac:dyDescent="0.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2.75" customHeight="1" x14ac:dyDescent="0.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2.75" customHeight="1" x14ac:dyDescent="0.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2.75" customHeight="1" x14ac:dyDescent="0.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2.75" customHeight="1" x14ac:dyDescent="0.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2.75" customHeight="1" x14ac:dyDescent="0.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2.75" customHeight="1" x14ac:dyDescent="0.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2.75" customHeight="1" x14ac:dyDescent="0.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2.75" customHeight="1" x14ac:dyDescent="0.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2.75" customHeight="1" x14ac:dyDescent="0.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2.75" customHeight="1" x14ac:dyDescent="0.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2.75" customHeight="1" x14ac:dyDescent="0.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2.75" customHeight="1" x14ac:dyDescent="0.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2.75" customHeight="1" x14ac:dyDescent="0.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2.75" customHeight="1" x14ac:dyDescent="0.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2.75" customHeight="1" x14ac:dyDescent="0.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2.75" customHeight="1" x14ac:dyDescent="0.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2.75" customHeight="1" x14ac:dyDescent="0.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2.75" customHeight="1" x14ac:dyDescent="0.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2.75" customHeight="1" x14ac:dyDescent="0.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2.75" customHeight="1" x14ac:dyDescent="0.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2.75" customHeight="1" x14ac:dyDescent="0.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2.75" customHeight="1" x14ac:dyDescent="0.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2.75" customHeight="1" x14ac:dyDescent="0.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2.75" customHeight="1" x14ac:dyDescent="0.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2.75" customHeight="1" x14ac:dyDescent="0.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2.75" customHeight="1" x14ac:dyDescent="0.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2.75" customHeight="1" x14ac:dyDescent="0.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2.75" customHeight="1" x14ac:dyDescent="0.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2.75" customHeight="1" x14ac:dyDescent="0.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2.75" customHeight="1" x14ac:dyDescent="0.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2.75" customHeight="1" x14ac:dyDescent="0.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2.75" customHeight="1" x14ac:dyDescent="0.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2.75" customHeight="1" x14ac:dyDescent="0.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2.75" customHeight="1" x14ac:dyDescent="0.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2.75" customHeight="1" x14ac:dyDescent="0.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2.75" customHeight="1" x14ac:dyDescent="0.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2.75" customHeight="1" x14ac:dyDescent="0.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2.75" customHeight="1" x14ac:dyDescent="0.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2.75" customHeight="1" x14ac:dyDescent="0.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2.75" customHeight="1" x14ac:dyDescent="0.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2.75" customHeight="1" x14ac:dyDescent="0.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2.75" customHeight="1" x14ac:dyDescent="0.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2.75" customHeight="1" x14ac:dyDescent="0.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2.75" customHeight="1" x14ac:dyDescent="0.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2.75" customHeight="1" x14ac:dyDescent="0.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2.75" customHeight="1" x14ac:dyDescent="0.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2.75" customHeight="1" x14ac:dyDescent="0.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2.75" customHeight="1" x14ac:dyDescent="0.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2.75" customHeight="1" x14ac:dyDescent="0.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</sheetData>
  <mergeCells count="8">
    <mergeCell ref="V4:W4"/>
    <mergeCell ref="C4:I4"/>
    <mergeCell ref="J4:O4"/>
    <mergeCell ref="P4:U4"/>
    <mergeCell ref="V12:W12"/>
    <mergeCell ref="C12:I12"/>
    <mergeCell ref="J12:O12"/>
    <mergeCell ref="P12:U12"/>
  </mergeCells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88"/>
  <sheetViews>
    <sheetView workbookViewId="0">
      <selection activeCell="B19" sqref="B19"/>
    </sheetView>
  </sheetViews>
  <sheetFormatPr defaultColWidth="14.44140625" defaultRowHeight="15.75" customHeight="1" x14ac:dyDescent="0.4"/>
  <cols>
    <col min="1" max="1" width="9.5546875" customWidth="1"/>
    <col min="2" max="2" width="29.83203125" customWidth="1"/>
    <col min="3" max="3" width="84.5546875" customWidth="1"/>
    <col min="4" max="4" width="35.44140625" customWidth="1"/>
    <col min="5" max="5" width="36.44140625" customWidth="1"/>
    <col min="6" max="6" width="31" customWidth="1"/>
    <col min="7" max="7" width="22.5546875" customWidth="1"/>
    <col min="8" max="8" width="19.83203125" customWidth="1"/>
    <col min="9" max="9" width="38.83203125" customWidth="1"/>
    <col min="10" max="10" width="25.5546875" customWidth="1"/>
    <col min="11" max="11" width="24.83203125" customWidth="1"/>
    <col min="12" max="12" width="30" customWidth="1"/>
    <col min="13" max="13" width="44.109375" customWidth="1"/>
    <col min="14" max="14" width="19.44140625" customWidth="1"/>
    <col min="15" max="15" width="17.83203125" customWidth="1"/>
    <col min="16" max="16" width="35.44140625" customWidth="1"/>
    <col min="17" max="17" width="27.44140625" customWidth="1"/>
    <col min="18" max="18" width="43.71875" customWidth="1"/>
    <col min="19" max="19" width="23.71875" customWidth="1"/>
    <col min="20" max="20" width="107.44140625" customWidth="1"/>
    <col min="21" max="21" width="34.109375" customWidth="1"/>
    <col min="22" max="22" width="31.109375" customWidth="1"/>
    <col min="23" max="26" width="8.71875" customWidth="1"/>
  </cols>
  <sheetData>
    <row r="1" spans="1:26" ht="20.25" customHeight="1" x14ac:dyDescent="0.4">
      <c r="A1" s="1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4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4">
      <c r="A3" s="5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4">
      <c r="A4" s="7" t="s">
        <v>4</v>
      </c>
      <c r="B4" s="8" t="s">
        <v>5</v>
      </c>
      <c r="C4" s="8" t="s">
        <v>6</v>
      </c>
      <c r="D4" s="8" t="s">
        <v>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4">
      <c r="A5" s="10" t="str">
        <f t="shared" ref="A5:A13" si="0">"OM" &amp; TEXT(ROW()-ROW($A$4), "00")</f>
        <v>OM01</v>
      </c>
      <c r="B5" s="12" t="s">
        <v>8</v>
      </c>
      <c r="C5" s="12" t="s">
        <v>9</v>
      </c>
      <c r="D5" s="15" t="str">
        <f t="shared" ref="D5:D13" si="1">$A5 &amp; " - " &amp; $B5</f>
        <v>OM01 - Parked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4">
      <c r="A6" s="10" t="str">
        <f t="shared" si="0"/>
        <v>OM02</v>
      </c>
      <c r="B6" s="12" t="s">
        <v>12</v>
      </c>
      <c r="C6" s="12" t="s">
        <v>13</v>
      </c>
      <c r="D6" s="15" t="str">
        <f t="shared" si="1"/>
        <v>OM02 - Ignition on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4">
      <c r="A7" s="10" t="str">
        <f t="shared" si="0"/>
        <v>OM03</v>
      </c>
      <c r="B7" s="12" t="s">
        <v>15</v>
      </c>
      <c r="C7" s="12" t="s">
        <v>16</v>
      </c>
      <c r="D7" s="15" t="str">
        <f t="shared" si="1"/>
        <v>OM03 - Normal driving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4">
      <c r="A8" s="10" t="str">
        <f t="shared" si="0"/>
        <v>OM04</v>
      </c>
      <c r="B8" s="12" t="s">
        <v>18</v>
      </c>
      <c r="C8" s="12" t="s">
        <v>16</v>
      </c>
      <c r="D8" s="15" t="str">
        <f t="shared" si="1"/>
        <v>OM04 - Backward driving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4">
      <c r="A9" s="10" t="str">
        <f t="shared" si="0"/>
        <v>OM05</v>
      </c>
      <c r="B9" s="12" t="s">
        <v>19</v>
      </c>
      <c r="C9" s="12" t="s">
        <v>20</v>
      </c>
      <c r="D9" s="15" t="str">
        <f t="shared" si="1"/>
        <v>OM05 - Degraded driving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4">
      <c r="A10" s="10" t="str">
        <f t="shared" si="0"/>
        <v>OM06</v>
      </c>
      <c r="B10" s="12" t="s">
        <v>21</v>
      </c>
      <c r="C10" s="12" t="s">
        <v>22</v>
      </c>
      <c r="D10" s="15" t="str">
        <f t="shared" si="1"/>
        <v>OM06 - Towing (active)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4">
      <c r="A11" s="10" t="str">
        <f t="shared" si="0"/>
        <v>OM07</v>
      </c>
      <c r="B11" s="12" t="s">
        <v>24</v>
      </c>
      <c r="C11" s="12" t="s">
        <v>25</v>
      </c>
      <c r="D11" s="15" t="str">
        <f t="shared" si="1"/>
        <v>OM07 - Towing (passive)</v>
      </c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4">
      <c r="A12" s="10" t="str">
        <f t="shared" si="0"/>
        <v>OM08</v>
      </c>
      <c r="B12" s="12" t="s">
        <v>28</v>
      </c>
      <c r="C12" s="12" t="s">
        <v>29</v>
      </c>
      <c r="D12" s="15" t="str">
        <f t="shared" si="1"/>
        <v>OM08 - Service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4">
      <c r="A13" s="10" t="str">
        <f t="shared" si="0"/>
        <v>OM09</v>
      </c>
      <c r="B13" s="12" t="s">
        <v>31</v>
      </c>
      <c r="C13" s="12" t="s">
        <v>32</v>
      </c>
      <c r="D13" s="15" t="str">
        <f t="shared" si="1"/>
        <v>OM09 - N/A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4">
      <c r="A14" s="19"/>
      <c r="B14" s="19"/>
      <c r="C14" s="19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4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4">
      <c r="A16" s="5" t="s">
        <v>35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4">
      <c r="A17" s="7" t="s">
        <v>4</v>
      </c>
      <c r="B17" s="8" t="s">
        <v>36</v>
      </c>
      <c r="C17" s="8" t="s">
        <v>6</v>
      </c>
      <c r="D17" s="8" t="s">
        <v>7</v>
      </c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4">
      <c r="A18" s="10" t="str">
        <f t="shared" ref="A18:A28" si="2">"OS" &amp; TEXT(ROW()-ROW($A$17), "00")</f>
        <v>OS01</v>
      </c>
      <c r="B18" s="12" t="s">
        <v>49</v>
      </c>
      <c r="C18" s="12" t="s">
        <v>51</v>
      </c>
      <c r="D18" s="15" t="str">
        <f t="shared" ref="D18:D28" si="3">$A18 &amp; " - " &amp; $B18</f>
        <v>OS01 - Any Road</v>
      </c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4">
      <c r="A19" s="10" t="str">
        <f t="shared" si="2"/>
        <v>OS02</v>
      </c>
      <c r="B19" s="62" t="s">
        <v>280</v>
      </c>
      <c r="C19" s="12" t="s">
        <v>51</v>
      </c>
      <c r="D19" s="15" t="str">
        <f t="shared" si="3"/>
        <v>OS02 - City Road</v>
      </c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4">
      <c r="A20" s="10" t="str">
        <f t="shared" si="2"/>
        <v>OS03</v>
      </c>
      <c r="B20" s="12" t="s">
        <v>66</v>
      </c>
      <c r="C20" s="12" t="s">
        <v>51</v>
      </c>
      <c r="D20" s="15" t="str">
        <f t="shared" si="3"/>
        <v>OS03 - Country Road</v>
      </c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4">
      <c r="A21" s="10" t="str">
        <f t="shared" si="2"/>
        <v>OS04</v>
      </c>
      <c r="B21" s="12" t="s">
        <v>78</v>
      </c>
      <c r="C21" s="12" t="s">
        <v>51</v>
      </c>
      <c r="D21" s="15" t="str">
        <f t="shared" si="3"/>
        <v>OS04 - Highway</v>
      </c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4">
      <c r="A22" s="10" t="str">
        <f t="shared" si="2"/>
        <v>OS05</v>
      </c>
      <c r="B22" s="12" t="s">
        <v>83</v>
      </c>
      <c r="C22" s="12" t="s">
        <v>51</v>
      </c>
      <c r="D22" s="15" t="str">
        <f t="shared" si="3"/>
        <v>OS05 - Mountain Pass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4">
      <c r="A23" s="10" t="str">
        <f t="shared" si="2"/>
        <v>OS06</v>
      </c>
      <c r="B23" s="12" t="s">
        <v>84</v>
      </c>
      <c r="C23" s="12" t="s">
        <v>51</v>
      </c>
      <c r="D23" s="15" t="str">
        <f t="shared" si="3"/>
        <v>OS06 - Off Road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4">
      <c r="A24" s="10" t="str">
        <f t="shared" si="2"/>
        <v>OS07</v>
      </c>
      <c r="B24" s="12" t="s">
        <v>85</v>
      </c>
      <c r="C24" s="12" t="s">
        <v>86</v>
      </c>
      <c r="D24" s="15" t="str">
        <f t="shared" si="3"/>
        <v>OS07 - Road with gradient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2.75" customHeight="1" x14ac:dyDescent="0.4">
      <c r="A25" s="10" t="str">
        <f t="shared" si="2"/>
        <v>OS08</v>
      </c>
      <c r="B25" s="12" t="s">
        <v>87</v>
      </c>
      <c r="C25" s="12" t="s">
        <v>86</v>
      </c>
      <c r="D25" s="15" t="str">
        <f t="shared" si="3"/>
        <v>OS08 - Road with bump</v>
      </c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2.75" customHeight="1" x14ac:dyDescent="0.4">
      <c r="A26" s="10" t="str">
        <f t="shared" si="2"/>
        <v>OS09</v>
      </c>
      <c r="B26" s="12" t="s">
        <v>88</v>
      </c>
      <c r="C26" s="12" t="s">
        <v>86</v>
      </c>
      <c r="D26" s="15" t="str">
        <f t="shared" si="3"/>
        <v>OS09 - Road tunnel</v>
      </c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2.75" customHeight="1" x14ac:dyDescent="0.4">
      <c r="A27" s="10" t="str">
        <f t="shared" si="2"/>
        <v>OS10</v>
      </c>
      <c r="B27" s="12" t="s">
        <v>89</v>
      </c>
      <c r="C27" s="12" t="s">
        <v>86</v>
      </c>
      <c r="D27" s="15" t="str">
        <f t="shared" si="3"/>
        <v>OS10 - Road with construction site</v>
      </c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2.75" customHeight="1" x14ac:dyDescent="0.4">
      <c r="A28" s="10" t="str">
        <f t="shared" si="2"/>
        <v>OS11</v>
      </c>
      <c r="B28" s="12" t="s">
        <v>31</v>
      </c>
      <c r="C28" s="12" t="s">
        <v>32</v>
      </c>
      <c r="D28" s="15" t="str">
        <f t="shared" si="3"/>
        <v>OS11 - N/A</v>
      </c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2.75" customHeight="1" x14ac:dyDescent="0.4">
      <c r="A29" s="19"/>
      <c r="B29" s="19"/>
      <c r="C29" s="19"/>
      <c r="D29" s="1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2.75" customHeight="1" x14ac:dyDescent="0.4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2.75" customHeight="1" x14ac:dyDescent="0.4">
      <c r="A31" s="5" t="s">
        <v>58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2.75" customHeight="1" x14ac:dyDescent="0.4">
      <c r="A32" s="7" t="s">
        <v>4</v>
      </c>
      <c r="B32" s="8" t="s">
        <v>36</v>
      </c>
      <c r="C32" s="8" t="s">
        <v>6</v>
      </c>
      <c r="D32" s="8" t="s">
        <v>7</v>
      </c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2.75" customHeight="1" x14ac:dyDescent="0.4">
      <c r="A33" s="10" t="str">
        <f t="shared" ref="A33:A39" si="4">"SD" &amp; TEXT(ROW()-ROW($A$32), "00")</f>
        <v>SD01</v>
      </c>
      <c r="B33" s="12" t="s">
        <v>95</v>
      </c>
      <c r="C33" s="12" t="s">
        <v>96</v>
      </c>
      <c r="D33" s="15" t="str">
        <f t="shared" ref="D33:D39" si="5">$A33 &amp; " - " &amp; $B33</f>
        <v>SD01 - Low speed</v>
      </c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2.75" customHeight="1" x14ac:dyDescent="0.4">
      <c r="A34" s="10" t="str">
        <f t="shared" si="4"/>
        <v>SD02</v>
      </c>
      <c r="B34" s="12" t="s">
        <v>98</v>
      </c>
      <c r="C34" s="12" t="s">
        <v>96</v>
      </c>
      <c r="D34" s="15" t="str">
        <f t="shared" si="5"/>
        <v>SD02 - High speed</v>
      </c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2.75" customHeight="1" x14ac:dyDescent="0.4">
      <c r="A35" s="10" t="str">
        <f t="shared" si="4"/>
        <v>SD03</v>
      </c>
      <c r="B35" s="12" t="s">
        <v>99</v>
      </c>
      <c r="C35" s="12" t="s">
        <v>96</v>
      </c>
      <c r="D35" s="15" t="str">
        <f t="shared" si="5"/>
        <v>SD03 - Normal acceleration</v>
      </c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2.75" customHeight="1" x14ac:dyDescent="0.4">
      <c r="A36" s="10" t="str">
        <f t="shared" si="4"/>
        <v>SD04</v>
      </c>
      <c r="B36" s="12" t="s">
        <v>100</v>
      </c>
      <c r="C36" s="12" t="s">
        <v>96</v>
      </c>
      <c r="D36" s="15" t="str">
        <f t="shared" si="5"/>
        <v>SD04 - High acceleration</v>
      </c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2.75" customHeight="1" x14ac:dyDescent="0.4">
      <c r="A37" s="10" t="str">
        <f t="shared" si="4"/>
        <v>SD05</v>
      </c>
      <c r="B37" s="12" t="s">
        <v>101</v>
      </c>
      <c r="C37" s="12" t="s">
        <v>96</v>
      </c>
      <c r="D37" s="15" t="str">
        <f t="shared" si="5"/>
        <v>SD05 - Normal braking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2.75" customHeight="1" x14ac:dyDescent="0.4">
      <c r="A38" s="10" t="str">
        <f t="shared" si="4"/>
        <v>SD06</v>
      </c>
      <c r="B38" s="12" t="s">
        <v>102</v>
      </c>
      <c r="C38" s="12" t="s">
        <v>96</v>
      </c>
      <c r="D38" s="15" t="str">
        <f t="shared" si="5"/>
        <v>SD06 - High braking</v>
      </c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2.75" customHeight="1" x14ac:dyDescent="0.4">
      <c r="A39" s="10" t="str">
        <f t="shared" si="4"/>
        <v>SD07</v>
      </c>
      <c r="B39" s="12" t="s">
        <v>31</v>
      </c>
      <c r="C39" s="12" t="s">
        <v>32</v>
      </c>
      <c r="D39" s="15" t="str">
        <f t="shared" si="5"/>
        <v>SD07 - N/A</v>
      </c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2.75" customHeight="1" x14ac:dyDescent="0.4">
      <c r="A40" s="19"/>
      <c r="B40" s="19"/>
      <c r="C40" s="19"/>
      <c r="D40" s="1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2.75" customHeight="1" x14ac:dyDescent="0.4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2.75" customHeight="1" x14ac:dyDescent="0.4">
      <c r="A42" s="5" t="s">
        <v>110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2.75" customHeight="1" x14ac:dyDescent="0.4">
      <c r="A43" s="7" t="s">
        <v>4</v>
      </c>
      <c r="B43" s="8" t="s">
        <v>5</v>
      </c>
      <c r="C43" s="8" t="s">
        <v>6</v>
      </c>
      <c r="D43" s="8" t="s">
        <v>7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2.75" customHeight="1" x14ac:dyDescent="0.4">
      <c r="A44" s="10" t="str">
        <f t="shared" ref="A44:A46" si="6">"IU" &amp; TEXT(ROW()-ROW($A$43), "00")</f>
        <v>IU01</v>
      </c>
      <c r="B44" s="12" t="s">
        <v>116</v>
      </c>
      <c r="C44" s="12" t="s">
        <v>117</v>
      </c>
      <c r="D44" s="15" t="str">
        <f t="shared" ref="D44:D46" si="7">$A44 &amp; " - " &amp; $B44</f>
        <v>IU01 - Correctly used</v>
      </c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2.75" customHeight="1" x14ac:dyDescent="0.4">
      <c r="A45" s="10" t="str">
        <f t="shared" si="6"/>
        <v>IU02</v>
      </c>
      <c r="B45" s="12" t="s">
        <v>125</v>
      </c>
      <c r="C45" s="12" t="s">
        <v>127</v>
      </c>
      <c r="D45" s="15" t="str">
        <f t="shared" si="7"/>
        <v>IU02 - Incorrectly used</v>
      </c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2.75" customHeight="1" x14ac:dyDescent="0.4">
      <c r="A46" s="10" t="str">
        <f t="shared" si="6"/>
        <v>IU03</v>
      </c>
      <c r="B46" s="12" t="s">
        <v>31</v>
      </c>
      <c r="C46" s="12" t="s">
        <v>32</v>
      </c>
      <c r="D46" s="15" t="str">
        <f t="shared" si="7"/>
        <v>IU03 - N/A</v>
      </c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2.75" customHeight="1" x14ac:dyDescent="0.4">
      <c r="A47" s="19"/>
      <c r="B47" s="19"/>
      <c r="C47" s="19"/>
      <c r="D47" s="1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2.75" customHeight="1" x14ac:dyDescent="0.4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2.75" customHeight="1" x14ac:dyDescent="0.4">
      <c r="A49" s="5" t="s">
        <v>37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2.75" customHeight="1" x14ac:dyDescent="0.4">
      <c r="A50" s="7" t="s">
        <v>4</v>
      </c>
      <c r="B50" s="8" t="s">
        <v>36</v>
      </c>
      <c r="C50" s="8" t="s">
        <v>6</v>
      </c>
      <c r="D50" s="8" t="s">
        <v>7</v>
      </c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2.75" customHeight="1" x14ac:dyDescent="0.4">
      <c r="A51" s="10" t="str">
        <f t="shared" ref="A51:A59" si="8">"EN" &amp; TEXT(ROW()-ROW($A$50), "00")</f>
        <v>EN01</v>
      </c>
      <c r="B51" s="12" t="s">
        <v>136</v>
      </c>
      <c r="C51" s="12" t="s">
        <v>137</v>
      </c>
      <c r="D51" s="15" t="str">
        <f t="shared" ref="D51:D59" si="9">$A51 &amp; " - " &amp; $B51</f>
        <v>EN01 - Normal conditions</v>
      </c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2.75" customHeight="1" x14ac:dyDescent="0.4">
      <c r="A52" s="10" t="str">
        <f t="shared" si="8"/>
        <v>EN02</v>
      </c>
      <c r="B52" s="12" t="s">
        <v>140</v>
      </c>
      <c r="C52" s="12" t="s">
        <v>137</v>
      </c>
      <c r="D52" s="15" t="str">
        <f t="shared" si="9"/>
        <v>EN02 - Sun blares (degraded view)</v>
      </c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2.75" customHeight="1" x14ac:dyDescent="0.4">
      <c r="A53" s="10" t="str">
        <f t="shared" si="8"/>
        <v>EN03</v>
      </c>
      <c r="B53" s="12" t="s">
        <v>142</v>
      </c>
      <c r="C53" s="12" t="s">
        <v>137</v>
      </c>
      <c r="D53" s="15" t="str">
        <f t="shared" si="9"/>
        <v>EN03 - Fog (degraded view)</v>
      </c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2.75" customHeight="1" x14ac:dyDescent="0.4">
      <c r="A54" s="10" t="str">
        <f t="shared" si="8"/>
        <v>EN04</v>
      </c>
      <c r="B54" s="12" t="s">
        <v>146</v>
      </c>
      <c r="C54" s="12" t="s">
        <v>137</v>
      </c>
      <c r="D54" s="15" t="str">
        <f t="shared" si="9"/>
        <v>EN04 - Snowfall (degraded view)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2.75" customHeight="1" x14ac:dyDescent="0.4">
      <c r="A55" s="10" t="str">
        <f t="shared" si="8"/>
        <v>EN05</v>
      </c>
      <c r="B55" s="12" t="s">
        <v>147</v>
      </c>
      <c r="C55" s="12" t="s">
        <v>137</v>
      </c>
      <c r="D55" s="15" t="str">
        <f t="shared" si="9"/>
        <v>EN05 - Cross-wind (lateral force)</v>
      </c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2.75" customHeight="1" x14ac:dyDescent="0.4">
      <c r="A56" s="10" t="str">
        <f t="shared" si="8"/>
        <v>EN06</v>
      </c>
      <c r="B56" s="62" t="s">
        <v>276</v>
      </c>
      <c r="C56" s="12" t="s">
        <v>86</v>
      </c>
      <c r="D56" s="15" t="str">
        <f t="shared" si="9"/>
        <v>EN06 - Rain (slippery road)</v>
      </c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2.75" customHeight="1" x14ac:dyDescent="0.4">
      <c r="A57" s="10" t="str">
        <f t="shared" si="8"/>
        <v>EN07</v>
      </c>
      <c r="B57" s="62" t="s">
        <v>278</v>
      </c>
      <c r="C57" s="12" t="s">
        <v>86</v>
      </c>
      <c r="D57" s="15" t="str">
        <f t="shared" si="9"/>
        <v>EN07 - Snow (slippery road)</v>
      </c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2.75" customHeight="1" x14ac:dyDescent="0.4">
      <c r="A58" s="10" t="str">
        <f t="shared" si="8"/>
        <v>EN08</v>
      </c>
      <c r="B58" s="12" t="s">
        <v>153</v>
      </c>
      <c r="C58" s="12" t="s">
        <v>86</v>
      </c>
      <c r="D58" s="15" t="str">
        <f t="shared" si="9"/>
        <v>EN08 - Glace (slippery road)</v>
      </c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2.75" customHeight="1" x14ac:dyDescent="0.4">
      <c r="A59" s="10" t="str">
        <f t="shared" si="8"/>
        <v>EN09</v>
      </c>
      <c r="B59" s="12" t="s">
        <v>31</v>
      </c>
      <c r="C59" s="12" t="s">
        <v>32</v>
      </c>
      <c r="D59" s="15" t="str">
        <f t="shared" si="9"/>
        <v>EN09 - N/A</v>
      </c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2.75" customHeight="1" x14ac:dyDescent="0.4">
      <c r="A60" s="19"/>
      <c r="B60" s="19"/>
      <c r="C60" s="19"/>
      <c r="D60" s="1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2.75" customHeight="1" x14ac:dyDescent="0.4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2.75" customHeight="1" x14ac:dyDescent="0.4"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2.75" customHeight="1" x14ac:dyDescent="0.4"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2.75" customHeight="1" x14ac:dyDescent="0.4"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5:26" ht="12.75" customHeight="1" x14ac:dyDescent="0.4"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5:26" ht="12.75" customHeight="1" x14ac:dyDescent="0.4"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5:26" ht="12.75" customHeight="1" x14ac:dyDescent="0.4"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5:26" ht="12.75" customHeight="1" x14ac:dyDescent="0.4"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5:26" ht="12.75" customHeight="1" x14ac:dyDescent="0.4"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5:26" ht="12.75" customHeight="1" x14ac:dyDescent="0.4"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5:26" ht="12.75" customHeight="1" x14ac:dyDescent="0.4"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5:26" ht="12.75" customHeight="1" x14ac:dyDescent="0.4"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5:26" ht="12.75" customHeight="1" x14ac:dyDescent="0.4"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5:26" ht="12.75" customHeight="1" x14ac:dyDescent="0.4"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5:26" ht="12.75" customHeight="1" x14ac:dyDescent="0.4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5:26" ht="12.75" customHeight="1" x14ac:dyDescent="0.4"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5:26" ht="12.75" customHeight="1" x14ac:dyDescent="0.4"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5:26" ht="12.75" customHeight="1" x14ac:dyDescent="0.4"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5:26" ht="12.75" customHeight="1" x14ac:dyDescent="0.4"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5:26" ht="12.75" customHeight="1" x14ac:dyDescent="0.4"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2.75" customHeight="1" x14ac:dyDescent="0.4"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2.75" customHeight="1" x14ac:dyDescent="0.4"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2.75" customHeight="1" x14ac:dyDescent="0.4"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2.75" customHeight="1" x14ac:dyDescent="0.4"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2.75" customHeight="1" x14ac:dyDescent="0.4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110" spans="1:26" ht="12.75" customHeight="1" x14ac:dyDescent="0.4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2.75" customHeight="1" x14ac:dyDescent="0.4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2.75" customHeight="1" x14ac:dyDescent="0.4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2.75" customHeight="1" x14ac:dyDescent="0.4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2.75" customHeight="1" x14ac:dyDescent="0.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2.75" customHeight="1" x14ac:dyDescent="0.4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2.75" customHeight="1" x14ac:dyDescent="0.4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2.75" customHeight="1" x14ac:dyDescent="0.4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2.75" customHeight="1" x14ac:dyDescent="0.4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2.75" customHeight="1" x14ac:dyDescent="0.4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2.75" customHeight="1" x14ac:dyDescent="0.4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2.75" customHeight="1" x14ac:dyDescent="0.4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2.75" customHeight="1" x14ac:dyDescent="0.4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2.75" customHeight="1" x14ac:dyDescent="0.4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2.75" customHeight="1" x14ac:dyDescent="0.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2.75" customHeight="1" x14ac:dyDescent="0.4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2.75" customHeight="1" x14ac:dyDescent="0.4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2.75" customHeight="1" x14ac:dyDescent="0.4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2.75" customHeight="1" x14ac:dyDescent="0.4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2.75" customHeight="1" x14ac:dyDescent="0.4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2.75" customHeight="1" x14ac:dyDescent="0.4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2.75" customHeight="1" x14ac:dyDescent="0.4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2.75" customHeight="1" x14ac:dyDescent="0.4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2.75" customHeight="1" x14ac:dyDescent="0.4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2.75" customHeight="1" x14ac:dyDescent="0.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2.75" customHeight="1" x14ac:dyDescent="0.4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2.75" customHeight="1" x14ac:dyDescent="0.4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2.75" customHeight="1" x14ac:dyDescent="0.4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2.75" customHeight="1" x14ac:dyDescent="0.4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2.75" customHeight="1" x14ac:dyDescent="0.4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2.75" customHeight="1" x14ac:dyDescent="0.4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2.75" customHeight="1" x14ac:dyDescent="0.4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2.75" customHeight="1" x14ac:dyDescent="0.4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2.75" customHeight="1" x14ac:dyDescent="0.4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2.75" customHeight="1" x14ac:dyDescent="0.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2.75" customHeight="1" x14ac:dyDescent="0.4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2.75" customHeight="1" x14ac:dyDescent="0.4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2.75" customHeight="1" x14ac:dyDescent="0.4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2.75" customHeight="1" x14ac:dyDescent="0.4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2.75" customHeight="1" x14ac:dyDescent="0.4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2.75" customHeight="1" x14ac:dyDescent="0.4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2.75" customHeight="1" x14ac:dyDescent="0.4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2.75" customHeight="1" x14ac:dyDescent="0.4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2.75" customHeight="1" x14ac:dyDescent="0.4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2.75" customHeight="1" x14ac:dyDescent="0.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2.75" customHeight="1" x14ac:dyDescent="0.4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2.75" customHeight="1" x14ac:dyDescent="0.4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2.75" customHeight="1" x14ac:dyDescent="0.4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2.75" customHeight="1" x14ac:dyDescent="0.4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2.75" customHeight="1" x14ac:dyDescent="0.4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2.75" customHeight="1" x14ac:dyDescent="0.4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2.75" customHeight="1" x14ac:dyDescent="0.4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2.75" customHeight="1" x14ac:dyDescent="0.4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2.75" customHeight="1" x14ac:dyDescent="0.4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2.75" customHeight="1" x14ac:dyDescent="0.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2.75" customHeight="1" x14ac:dyDescent="0.4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2.75" customHeight="1" x14ac:dyDescent="0.4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2.75" customHeight="1" x14ac:dyDescent="0.4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2.75" customHeight="1" x14ac:dyDescent="0.4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2.75" customHeight="1" x14ac:dyDescent="0.4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2.75" customHeight="1" x14ac:dyDescent="0.4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2.75" customHeight="1" x14ac:dyDescent="0.4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2.75" customHeight="1" x14ac:dyDescent="0.4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2.75" customHeight="1" x14ac:dyDescent="0.4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2.75" customHeight="1" x14ac:dyDescent="0.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2.75" customHeight="1" x14ac:dyDescent="0.4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2.75" customHeight="1" x14ac:dyDescent="0.4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2.75" customHeight="1" x14ac:dyDescent="0.4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2.75" customHeight="1" x14ac:dyDescent="0.4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2.75" customHeight="1" x14ac:dyDescent="0.4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2.75" customHeight="1" x14ac:dyDescent="0.4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2.75" customHeight="1" x14ac:dyDescent="0.4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2.75" customHeight="1" x14ac:dyDescent="0.4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2.75" customHeight="1" x14ac:dyDescent="0.4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2.75" customHeight="1" x14ac:dyDescent="0.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2.75" customHeight="1" x14ac:dyDescent="0.4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2.75" customHeight="1" x14ac:dyDescent="0.4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2.75" customHeight="1" x14ac:dyDescent="0.4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2.75" customHeight="1" x14ac:dyDescent="0.4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2.75" customHeight="1" x14ac:dyDescent="0.4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2.75" customHeight="1" x14ac:dyDescent="0.4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2.75" customHeight="1" x14ac:dyDescent="0.4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2.75" customHeight="1" x14ac:dyDescent="0.4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2.75" customHeight="1" x14ac:dyDescent="0.4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2.75" customHeight="1" x14ac:dyDescent="0.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2.75" customHeight="1" x14ac:dyDescent="0.4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2.75" customHeight="1" x14ac:dyDescent="0.4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2.75" customHeight="1" x14ac:dyDescent="0.4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2.75" customHeight="1" x14ac:dyDescent="0.4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2.75" customHeight="1" x14ac:dyDescent="0.4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2.75" customHeight="1" x14ac:dyDescent="0.4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2.75" customHeight="1" x14ac:dyDescent="0.4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2.75" customHeight="1" x14ac:dyDescent="0.4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2.75" customHeight="1" x14ac:dyDescent="0.4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2.75" customHeight="1" x14ac:dyDescent="0.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2.75" customHeight="1" x14ac:dyDescent="0.4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2.75" customHeight="1" x14ac:dyDescent="0.4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2.75" customHeight="1" x14ac:dyDescent="0.4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2.75" customHeight="1" x14ac:dyDescent="0.4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2.75" customHeight="1" x14ac:dyDescent="0.4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2.75" customHeight="1" x14ac:dyDescent="0.4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2.75" customHeight="1" x14ac:dyDescent="0.4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2.75" customHeight="1" x14ac:dyDescent="0.4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2.75" customHeight="1" x14ac:dyDescent="0.4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2.75" customHeight="1" x14ac:dyDescent="0.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2.75" customHeight="1" x14ac:dyDescent="0.4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2.75" customHeight="1" x14ac:dyDescent="0.4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2.75" customHeight="1" x14ac:dyDescent="0.4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2.75" customHeight="1" x14ac:dyDescent="0.4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2.75" customHeight="1" x14ac:dyDescent="0.4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2.75" customHeight="1" x14ac:dyDescent="0.4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2.75" customHeight="1" x14ac:dyDescent="0.4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2.75" customHeight="1" x14ac:dyDescent="0.4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2.75" customHeight="1" x14ac:dyDescent="0.4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2.75" customHeight="1" x14ac:dyDescent="0.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2.75" customHeight="1" x14ac:dyDescent="0.4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2.75" customHeight="1" x14ac:dyDescent="0.4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2.75" customHeight="1" x14ac:dyDescent="0.4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2.75" customHeight="1" x14ac:dyDescent="0.4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2.75" customHeight="1" x14ac:dyDescent="0.4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2.75" customHeight="1" x14ac:dyDescent="0.4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2.75" customHeight="1" x14ac:dyDescent="0.4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2.75" customHeight="1" x14ac:dyDescent="0.4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2.75" customHeight="1" x14ac:dyDescent="0.4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2.75" customHeight="1" x14ac:dyDescent="0.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2.75" customHeight="1" x14ac:dyDescent="0.4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2.75" customHeight="1" x14ac:dyDescent="0.4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2.75" customHeight="1" x14ac:dyDescent="0.4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2.75" customHeight="1" x14ac:dyDescent="0.4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2.75" customHeight="1" x14ac:dyDescent="0.4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2.75" customHeight="1" x14ac:dyDescent="0.4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2.75" customHeight="1" x14ac:dyDescent="0.4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2.75" customHeight="1" x14ac:dyDescent="0.4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2.75" customHeight="1" x14ac:dyDescent="0.4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2.75" customHeight="1" x14ac:dyDescent="0.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2.75" customHeight="1" x14ac:dyDescent="0.4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2.75" customHeight="1" x14ac:dyDescent="0.4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2.75" customHeight="1" x14ac:dyDescent="0.4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2.75" customHeight="1" x14ac:dyDescent="0.4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2.75" customHeight="1" x14ac:dyDescent="0.4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2.75" customHeight="1" x14ac:dyDescent="0.4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2.75" customHeight="1" x14ac:dyDescent="0.4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2.75" customHeight="1" x14ac:dyDescent="0.4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2.75" customHeight="1" x14ac:dyDescent="0.4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2.75" customHeight="1" x14ac:dyDescent="0.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2.75" customHeight="1" x14ac:dyDescent="0.4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2.75" customHeight="1" x14ac:dyDescent="0.4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2.75" customHeight="1" x14ac:dyDescent="0.4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2.75" customHeight="1" x14ac:dyDescent="0.4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2.75" customHeight="1" x14ac:dyDescent="0.4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2.75" customHeight="1" x14ac:dyDescent="0.4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2.75" customHeight="1" x14ac:dyDescent="0.4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2.75" customHeight="1" x14ac:dyDescent="0.4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2.75" customHeight="1" x14ac:dyDescent="0.4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2.75" customHeight="1" x14ac:dyDescent="0.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2.75" customHeight="1" x14ac:dyDescent="0.4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2.75" customHeight="1" x14ac:dyDescent="0.4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2.75" customHeight="1" x14ac:dyDescent="0.4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2.75" customHeight="1" x14ac:dyDescent="0.4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2.75" customHeight="1" x14ac:dyDescent="0.4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2.75" customHeight="1" x14ac:dyDescent="0.4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2.75" customHeight="1" x14ac:dyDescent="0.4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2.75" customHeight="1" x14ac:dyDescent="0.4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2.75" customHeight="1" x14ac:dyDescent="0.4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2.75" customHeight="1" x14ac:dyDescent="0.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2.75" customHeight="1" x14ac:dyDescent="0.4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2.75" customHeight="1" x14ac:dyDescent="0.4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2.75" customHeight="1" x14ac:dyDescent="0.4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2.75" customHeight="1" x14ac:dyDescent="0.4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2.75" customHeight="1" x14ac:dyDescent="0.4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2.75" customHeight="1" x14ac:dyDescent="0.4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2.75" customHeight="1" x14ac:dyDescent="0.4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2.75" customHeight="1" x14ac:dyDescent="0.4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2.75" customHeight="1" x14ac:dyDescent="0.4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2.75" customHeight="1" x14ac:dyDescent="0.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2.75" customHeight="1" x14ac:dyDescent="0.4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2.75" customHeight="1" x14ac:dyDescent="0.4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2.75" customHeight="1" x14ac:dyDescent="0.4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2.75" customHeight="1" x14ac:dyDescent="0.4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2.75" customHeight="1" x14ac:dyDescent="0.4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2.75" customHeight="1" x14ac:dyDescent="0.4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2.75" customHeight="1" x14ac:dyDescent="0.4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2.75" customHeight="1" x14ac:dyDescent="0.4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2.75" customHeight="1" x14ac:dyDescent="0.4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2.75" customHeight="1" x14ac:dyDescent="0.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2.75" customHeight="1" x14ac:dyDescent="0.4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2.75" customHeight="1" x14ac:dyDescent="0.4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2.75" customHeight="1" x14ac:dyDescent="0.4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2.75" customHeight="1" x14ac:dyDescent="0.4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2.75" customHeight="1" x14ac:dyDescent="0.4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2.75" customHeight="1" x14ac:dyDescent="0.4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2.75" customHeight="1" x14ac:dyDescent="0.4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2.75" customHeight="1" x14ac:dyDescent="0.4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2.75" customHeight="1" x14ac:dyDescent="0.4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2.75" customHeight="1" x14ac:dyDescent="0.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2.75" customHeight="1" x14ac:dyDescent="0.4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2.75" customHeight="1" x14ac:dyDescent="0.4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2.75" customHeight="1" x14ac:dyDescent="0.4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2.75" customHeight="1" x14ac:dyDescent="0.4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2.75" customHeight="1" x14ac:dyDescent="0.4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2.75" customHeight="1" x14ac:dyDescent="0.4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2.75" customHeight="1" x14ac:dyDescent="0.4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2.75" customHeight="1" x14ac:dyDescent="0.4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2.75" customHeight="1" x14ac:dyDescent="0.4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2.75" customHeight="1" x14ac:dyDescent="0.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2.75" customHeight="1" x14ac:dyDescent="0.4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2.75" customHeight="1" x14ac:dyDescent="0.4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2.75" customHeight="1" x14ac:dyDescent="0.4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2.75" customHeight="1" x14ac:dyDescent="0.4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2.75" customHeight="1" x14ac:dyDescent="0.4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2.75" customHeight="1" x14ac:dyDescent="0.4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2.75" customHeight="1" x14ac:dyDescent="0.4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2.75" customHeight="1" x14ac:dyDescent="0.4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2.75" customHeight="1" x14ac:dyDescent="0.4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2.75" customHeight="1" x14ac:dyDescent="0.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2.75" customHeight="1" x14ac:dyDescent="0.4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2.75" customHeight="1" x14ac:dyDescent="0.4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2.75" customHeight="1" x14ac:dyDescent="0.4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2.75" customHeight="1" x14ac:dyDescent="0.4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2.75" customHeight="1" x14ac:dyDescent="0.4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2.75" customHeight="1" x14ac:dyDescent="0.4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2.75" customHeight="1" x14ac:dyDescent="0.4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2.75" customHeight="1" x14ac:dyDescent="0.4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2.75" customHeight="1" x14ac:dyDescent="0.4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2.75" customHeight="1" x14ac:dyDescent="0.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2.75" customHeight="1" x14ac:dyDescent="0.4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2.75" customHeight="1" x14ac:dyDescent="0.4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2.75" customHeight="1" x14ac:dyDescent="0.4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2.75" customHeight="1" x14ac:dyDescent="0.4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2.75" customHeight="1" x14ac:dyDescent="0.4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2.75" customHeight="1" x14ac:dyDescent="0.4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2.75" customHeight="1" x14ac:dyDescent="0.4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2.75" customHeight="1" x14ac:dyDescent="0.4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2.75" customHeight="1" x14ac:dyDescent="0.4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2.75" customHeight="1" x14ac:dyDescent="0.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2.75" customHeight="1" x14ac:dyDescent="0.4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2.75" customHeight="1" x14ac:dyDescent="0.4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2.75" customHeight="1" x14ac:dyDescent="0.4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2.75" customHeight="1" x14ac:dyDescent="0.4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2.75" customHeight="1" x14ac:dyDescent="0.4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2.75" customHeight="1" x14ac:dyDescent="0.4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2.75" customHeight="1" x14ac:dyDescent="0.4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2.75" customHeight="1" x14ac:dyDescent="0.4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2.75" customHeight="1" x14ac:dyDescent="0.4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2.75" customHeight="1" x14ac:dyDescent="0.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2.75" customHeight="1" x14ac:dyDescent="0.4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2.75" customHeight="1" x14ac:dyDescent="0.4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2.75" customHeight="1" x14ac:dyDescent="0.4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2.75" customHeight="1" x14ac:dyDescent="0.4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2.75" customHeight="1" x14ac:dyDescent="0.4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2.75" customHeight="1" x14ac:dyDescent="0.4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2.75" customHeight="1" x14ac:dyDescent="0.4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2.75" customHeight="1" x14ac:dyDescent="0.4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2.75" customHeight="1" x14ac:dyDescent="0.4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2.75" customHeight="1" x14ac:dyDescent="0.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2.75" customHeight="1" x14ac:dyDescent="0.4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2.75" customHeight="1" x14ac:dyDescent="0.4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2.75" customHeight="1" x14ac:dyDescent="0.4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2.75" customHeight="1" x14ac:dyDescent="0.4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2.75" customHeight="1" x14ac:dyDescent="0.4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2.75" customHeight="1" x14ac:dyDescent="0.4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2.75" customHeight="1" x14ac:dyDescent="0.4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2.75" customHeight="1" x14ac:dyDescent="0.4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2.75" customHeight="1" x14ac:dyDescent="0.4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2.75" customHeight="1" x14ac:dyDescent="0.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2.75" customHeight="1" x14ac:dyDescent="0.4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2.75" customHeight="1" x14ac:dyDescent="0.4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2.75" customHeight="1" x14ac:dyDescent="0.4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2.75" customHeight="1" x14ac:dyDescent="0.4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2.75" customHeight="1" x14ac:dyDescent="0.4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2.75" customHeight="1" x14ac:dyDescent="0.4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2.75" customHeight="1" x14ac:dyDescent="0.4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2.75" customHeight="1" x14ac:dyDescent="0.4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2.75" customHeight="1" x14ac:dyDescent="0.4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2.75" customHeight="1" x14ac:dyDescent="0.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2.75" customHeight="1" x14ac:dyDescent="0.4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2.75" customHeight="1" x14ac:dyDescent="0.4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2.75" customHeight="1" x14ac:dyDescent="0.4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2.75" customHeight="1" x14ac:dyDescent="0.4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2.75" customHeight="1" x14ac:dyDescent="0.4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2.75" customHeight="1" x14ac:dyDescent="0.4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2.75" customHeight="1" x14ac:dyDescent="0.4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2.75" customHeight="1" x14ac:dyDescent="0.4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2.75" customHeight="1" x14ac:dyDescent="0.4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2.75" customHeight="1" x14ac:dyDescent="0.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2.75" customHeight="1" x14ac:dyDescent="0.4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2.75" customHeight="1" x14ac:dyDescent="0.4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2.75" customHeight="1" x14ac:dyDescent="0.4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2.75" customHeight="1" x14ac:dyDescent="0.4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2.75" customHeight="1" x14ac:dyDescent="0.4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2.75" customHeight="1" x14ac:dyDescent="0.4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2.75" customHeight="1" x14ac:dyDescent="0.4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2.75" customHeight="1" x14ac:dyDescent="0.4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2.75" customHeight="1" x14ac:dyDescent="0.4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2.75" customHeight="1" x14ac:dyDescent="0.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2.75" customHeight="1" x14ac:dyDescent="0.4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2.75" customHeight="1" x14ac:dyDescent="0.4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2.75" customHeight="1" x14ac:dyDescent="0.4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2.75" customHeight="1" x14ac:dyDescent="0.4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2.75" customHeight="1" x14ac:dyDescent="0.4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2.75" customHeight="1" x14ac:dyDescent="0.4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2.75" customHeight="1" x14ac:dyDescent="0.4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2.75" customHeight="1" x14ac:dyDescent="0.4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2.75" customHeight="1" x14ac:dyDescent="0.4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2.75" customHeight="1" x14ac:dyDescent="0.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2.75" customHeight="1" x14ac:dyDescent="0.4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2.75" customHeight="1" x14ac:dyDescent="0.4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2.75" customHeight="1" x14ac:dyDescent="0.4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2.75" customHeight="1" x14ac:dyDescent="0.4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2.75" customHeight="1" x14ac:dyDescent="0.4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2.75" customHeight="1" x14ac:dyDescent="0.4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2.75" customHeight="1" x14ac:dyDescent="0.4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2.75" customHeight="1" x14ac:dyDescent="0.4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2.75" customHeight="1" x14ac:dyDescent="0.4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2.75" customHeight="1" x14ac:dyDescent="0.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2.75" customHeight="1" x14ac:dyDescent="0.4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2.75" customHeight="1" x14ac:dyDescent="0.4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2.75" customHeight="1" x14ac:dyDescent="0.4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2.75" customHeight="1" x14ac:dyDescent="0.4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2.75" customHeight="1" x14ac:dyDescent="0.4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2.75" customHeight="1" x14ac:dyDescent="0.4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2.75" customHeight="1" x14ac:dyDescent="0.4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2.75" customHeight="1" x14ac:dyDescent="0.4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2.75" customHeight="1" x14ac:dyDescent="0.4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2.75" customHeight="1" x14ac:dyDescent="0.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2.75" customHeight="1" x14ac:dyDescent="0.4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2.75" customHeight="1" x14ac:dyDescent="0.4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2.75" customHeight="1" x14ac:dyDescent="0.4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2.75" customHeight="1" x14ac:dyDescent="0.4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2.75" customHeight="1" x14ac:dyDescent="0.4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2.75" customHeight="1" x14ac:dyDescent="0.4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2.75" customHeight="1" x14ac:dyDescent="0.4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2.75" customHeight="1" x14ac:dyDescent="0.4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2.75" customHeight="1" x14ac:dyDescent="0.4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2.75" customHeight="1" x14ac:dyDescent="0.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2.75" customHeight="1" x14ac:dyDescent="0.4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2.75" customHeight="1" x14ac:dyDescent="0.4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2.75" customHeight="1" x14ac:dyDescent="0.4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2.75" customHeight="1" x14ac:dyDescent="0.4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2.75" customHeight="1" x14ac:dyDescent="0.4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2.75" customHeight="1" x14ac:dyDescent="0.4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2.75" customHeight="1" x14ac:dyDescent="0.4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2.75" customHeight="1" x14ac:dyDescent="0.4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2.75" customHeight="1" x14ac:dyDescent="0.4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2.75" customHeight="1" x14ac:dyDescent="0.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2.75" customHeight="1" x14ac:dyDescent="0.4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2.75" customHeight="1" x14ac:dyDescent="0.4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2.75" customHeight="1" x14ac:dyDescent="0.4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2.75" customHeight="1" x14ac:dyDescent="0.4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2.75" customHeight="1" x14ac:dyDescent="0.4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2.75" customHeight="1" x14ac:dyDescent="0.4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2.75" customHeight="1" x14ac:dyDescent="0.4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2.75" customHeight="1" x14ac:dyDescent="0.4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2.75" customHeight="1" x14ac:dyDescent="0.4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2.75" customHeight="1" x14ac:dyDescent="0.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2.75" customHeight="1" x14ac:dyDescent="0.4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2.75" customHeight="1" x14ac:dyDescent="0.4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2.75" customHeight="1" x14ac:dyDescent="0.4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2.75" customHeight="1" x14ac:dyDescent="0.4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2.75" customHeight="1" x14ac:dyDescent="0.4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2.75" customHeight="1" x14ac:dyDescent="0.4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2.75" customHeight="1" x14ac:dyDescent="0.4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2.75" customHeight="1" x14ac:dyDescent="0.4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2.75" customHeight="1" x14ac:dyDescent="0.4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2.75" customHeight="1" x14ac:dyDescent="0.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2.75" customHeight="1" x14ac:dyDescent="0.4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2.75" customHeight="1" x14ac:dyDescent="0.4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2.75" customHeight="1" x14ac:dyDescent="0.4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2.75" customHeight="1" x14ac:dyDescent="0.4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2.75" customHeight="1" x14ac:dyDescent="0.4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2.75" customHeight="1" x14ac:dyDescent="0.4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2.75" customHeight="1" x14ac:dyDescent="0.4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2.75" customHeight="1" x14ac:dyDescent="0.4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2.75" customHeight="1" x14ac:dyDescent="0.4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2.75" customHeight="1" x14ac:dyDescent="0.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2.75" customHeight="1" x14ac:dyDescent="0.4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2.75" customHeight="1" x14ac:dyDescent="0.4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2.75" customHeight="1" x14ac:dyDescent="0.4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2.75" customHeight="1" x14ac:dyDescent="0.4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2.75" customHeight="1" x14ac:dyDescent="0.4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2.75" customHeight="1" x14ac:dyDescent="0.4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2.75" customHeight="1" x14ac:dyDescent="0.4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2.75" customHeight="1" x14ac:dyDescent="0.4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2.75" customHeight="1" x14ac:dyDescent="0.4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2.75" customHeight="1" x14ac:dyDescent="0.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2.75" customHeight="1" x14ac:dyDescent="0.4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2.75" customHeight="1" x14ac:dyDescent="0.4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2.75" customHeight="1" x14ac:dyDescent="0.4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2.75" customHeight="1" x14ac:dyDescent="0.4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2.75" customHeight="1" x14ac:dyDescent="0.4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2.75" customHeight="1" x14ac:dyDescent="0.4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2.75" customHeight="1" x14ac:dyDescent="0.4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2.75" customHeight="1" x14ac:dyDescent="0.4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2.75" customHeight="1" x14ac:dyDescent="0.4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2.75" customHeight="1" x14ac:dyDescent="0.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2.75" customHeight="1" x14ac:dyDescent="0.4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2.75" customHeight="1" x14ac:dyDescent="0.4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2.75" customHeight="1" x14ac:dyDescent="0.4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2.75" customHeight="1" x14ac:dyDescent="0.4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2.75" customHeight="1" x14ac:dyDescent="0.4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2.75" customHeight="1" x14ac:dyDescent="0.4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2.75" customHeight="1" x14ac:dyDescent="0.4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2.75" customHeight="1" x14ac:dyDescent="0.4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2.75" customHeight="1" x14ac:dyDescent="0.4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2.75" customHeight="1" x14ac:dyDescent="0.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2.75" customHeight="1" x14ac:dyDescent="0.4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2.75" customHeight="1" x14ac:dyDescent="0.4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2.75" customHeight="1" x14ac:dyDescent="0.4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2.75" customHeight="1" x14ac:dyDescent="0.4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2.75" customHeight="1" x14ac:dyDescent="0.4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2.75" customHeight="1" x14ac:dyDescent="0.4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2.75" customHeight="1" x14ac:dyDescent="0.4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2.75" customHeight="1" x14ac:dyDescent="0.4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2.75" customHeight="1" x14ac:dyDescent="0.4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2.75" customHeight="1" x14ac:dyDescent="0.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2.75" customHeight="1" x14ac:dyDescent="0.4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2.75" customHeight="1" x14ac:dyDescent="0.4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2.75" customHeight="1" x14ac:dyDescent="0.4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2.75" customHeight="1" x14ac:dyDescent="0.4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2.75" customHeight="1" x14ac:dyDescent="0.4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2.75" customHeight="1" x14ac:dyDescent="0.4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2.75" customHeight="1" x14ac:dyDescent="0.4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2.75" customHeight="1" x14ac:dyDescent="0.4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2.75" customHeight="1" x14ac:dyDescent="0.4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2.75" customHeight="1" x14ac:dyDescent="0.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2.75" customHeight="1" x14ac:dyDescent="0.4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2.75" customHeight="1" x14ac:dyDescent="0.4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2.75" customHeight="1" x14ac:dyDescent="0.4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2.75" customHeight="1" x14ac:dyDescent="0.4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2.75" customHeight="1" x14ac:dyDescent="0.4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2.75" customHeight="1" x14ac:dyDescent="0.4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2.75" customHeight="1" x14ac:dyDescent="0.4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2.75" customHeight="1" x14ac:dyDescent="0.4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2.75" customHeight="1" x14ac:dyDescent="0.4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2.75" customHeight="1" x14ac:dyDescent="0.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2.75" customHeight="1" x14ac:dyDescent="0.4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2.75" customHeight="1" x14ac:dyDescent="0.4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2.75" customHeight="1" x14ac:dyDescent="0.4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2.75" customHeight="1" x14ac:dyDescent="0.4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2.75" customHeight="1" x14ac:dyDescent="0.4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2.75" customHeight="1" x14ac:dyDescent="0.4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2.75" customHeight="1" x14ac:dyDescent="0.4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2.75" customHeight="1" x14ac:dyDescent="0.4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2.75" customHeight="1" x14ac:dyDescent="0.4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2.75" customHeight="1" x14ac:dyDescent="0.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2.75" customHeight="1" x14ac:dyDescent="0.4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2.75" customHeight="1" x14ac:dyDescent="0.4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2.75" customHeight="1" x14ac:dyDescent="0.4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2.75" customHeight="1" x14ac:dyDescent="0.4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2.75" customHeight="1" x14ac:dyDescent="0.4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2.75" customHeight="1" x14ac:dyDescent="0.4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2.75" customHeight="1" x14ac:dyDescent="0.4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2.75" customHeight="1" x14ac:dyDescent="0.4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2.75" customHeight="1" x14ac:dyDescent="0.4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2.75" customHeight="1" x14ac:dyDescent="0.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2.75" customHeight="1" x14ac:dyDescent="0.4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2.75" customHeight="1" x14ac:dyDescent="0.4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2.75" customHeight="1" x14ac:dyDescent="0.4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2.75" customHeight="1" x14ac:dyDescent="0.4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2.75" customHeight="1" x14ac:dyDescent="0.4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2.75" customHeight="1" x14ac:dyDescent="0.4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2.75" customHeight="1" x14ac:dyDescent="0.4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2.75" customHeight="1" x14ac:dyDescent="0.4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2.75" customHeight="1" x14ac:dyDescent="0.4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2.75" customHeight="1" x14ac:dyDescent="0.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2.75" customHeight="1" x14ac:dyDescent="0.4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2.75" customHeight="1" x14ac:dyDescent="0.4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2.75" customHeight="1" x14ac:dyDescent="0.4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2.75" customHeight="1" x14ac:dyDescent="0.4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2.75" customHeight="1" x14ac:dyDescent="0.4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2.75" customHeight="1" x14ac:dyDescent="0.4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2.75" customHeight="1" x14ac:dyDescent="0.4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2.75" customHeight="1" x14ac:dyDescent="0.4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2.75" customHeight="1" x14ac:dyDescent="0.4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2.75" customHeight="1" x14ac:dyDescent="0.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2.75" customHeight="1" x14ac:dyDescent="0.4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2.75" customHeight="1" x14ac:dyDescent="0.4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2.75" customHeight="1" x14ac:dyDescent="0.4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2.75" customHeight="1" x14ac:dyDescent="0.4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2.75" customHeight="1" x14ac:dyDescent="0.4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2.75" customHeight="1" x14ac:dyDescent="0.4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2.75" customHeight="1" x14ac:dyDescent="0.4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2.75" customHeight="1" x14ac:dyDescent="0.4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2.75" customHeight="1" x14ac:dyDescent="0.4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2.75" customHeight="1" x14ac:dyDescent="0.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2.75" customHeight="1" x14ac:dyDescent="0.4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2.75" customHeight="1" x14ac:dyDescent="0.4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2.75" customHeight="1" x14ac:dyDescent="0.4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2.75" customHeight="1" x14ac:dyDescent="0.4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2.75" customHeight="1" x14ac:dyDescent="0.4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2.75" customHeight="1" x14ac:dyDescent="0.4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2.75" customHeight="1" x14ac:dyDescent="0.4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2.75" customHeight="1" x14ac:dyDescent="0.4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2.75" customHeight="1" x14ac:dyDescent="0.4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2.75" customHeight="1" x14ac:dyDescent="0.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2.75" customHeight="1" x14ac:dyDescent="0.4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2.75" customHeight="1" x14ac:dyDescent="0.4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2.75" customHeight="1" x14ac:dyDescent="0.4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2.75" customHeight="1" x14ac:dyDescent="0.4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2.75" customHeight="1" x14ac:dyDescent="0.4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2.75" customHeight="1" x14ac:dyDescent="0.4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2.75" customHeight="1" x14ac:dyDescent="0.4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2.75" customHeight="1" x14ac:dyDescent="0.4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2.75" customHeight="1" x14ac:dyDescent="0.4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2.75" customHeight="1" x14ac:dyDescent="0.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2.75" customHeight="1" x14ac:dyDescent="0.4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2.75" customHeight="1" x14ac:dyDescent="0.4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2.75" customHeight="1" x14ac:dyDescent="0.4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2.75" customHeight="1" x14ac:dyDescent="0.4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2.75" customHeight="1" x14ac:dyDescent="0.4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2.75" customHeight="1" x14ac:dyDescent="0.4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2.75" customHeight="1" x14ac:dyDescent="0.4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2.75" customHeight="1" x14ac:dyDescent="0.4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2.75" customHeight="1" x14ac:dyDescent="0.4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2.75" customHeight="1" x14ac:dyDescent="0.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2.75" customHeight="1" x14ac:dyDescent="0.4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2.75" customHeight="1" x14ac:dyDescent="0.4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2.75" customHeight="1" x14ac:dyDescent="0.4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2.75" customHeight="1" x14ac:dyDescent="0.4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2.75" customHeight="1" x14ac:dyDescent="0.4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2.75" customHeight="1" x14ac:dyDescent="0.4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2.75" customHeight="1" x14ac:dyDescent="0.4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2.75" customHeight="1" x14ac:dyDescent="0.4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2.75" customHeight="1" x14ac:dyDescent="0.4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2.75" customHeight="1" x14ac:dyDescent="0.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2.75" customHeight="1" x14ac:dyDescent="0.4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2.75" customHeight="1" x14ac:dyDescent="0.4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2.75" customHeight="1" x14ac:dyDescent="0.4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2.75" customHeight="1" x14ac:dyDescent="0.4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2.75" customHeight="1" x14ac:dyDescent="0.4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2.75" customHeight="1" x14ac:dyDescent="0.4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2.75" customHeight="1" x14ac:dyDescent="0.4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2.75" customHeight="1" x14ac:dyDescent="0.4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2.75" customHeight="1" x14ac:dyDescent="0.4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2.75" customHeight="1" x14ac:dyDescent="0.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2.75" customHeight="1" x14ac:dyDescent="0.4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2.75" customHeight="1" x14ac:dyDescent="0.4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2.75" customHeight="1" x14ac:dyDescent="0.4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2.75" customHeight="1" x14ac:dyDescent="0.4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2.75" customHeight="1" x14ac:dyDescent="0.4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2.75" customHeight="1" x14ac:dyDescent="0.4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2.75" customHeight="1" x14ac:dyDescent="0.4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2.75" customHeight="1" x14ac:dyDescent="0.4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2.75" customHeight="1" x14ac:dyDescent="0.4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2.75" customHeight="1" x14ac:dyDescent="0.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2.75" customHeight="1" x14ac:dyDescent="0.4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2.75" customHeight="1" x14ac:dyDescent="0.4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2.75" customHeight="1" x14ac:dyDescent="0.4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2.75" customHeight="1" x14ac:dyDescent="0.4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2.75" customHeight="1" x14ac:dyDescent="0.4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2.75" customHeight="1" x14ac:dyDescent="0.4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2.75" customHeight="1" x14ac:dyDescent="0.4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2.75" customHeight="1" x14ac:dyDescent="0.4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2.75" customHeight="1" x14ac:dyDescent="0.4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2.75" customHeight="1" x14ac:dyDescent="0.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2.75" customHeight="1" x14ac:dyDescent="0.4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2.75" customHeight="1" x14ac:dyDescent="0.4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2.75" customHeight="1" x14ac:dyDescent="0.4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2.75" customHeight="1" x14ac:dyDescent="0.4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2.75" customHeight="1" x14ac:dyDescent="0.4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2.75" customHeight="1" x14ac:dyDescent="0.4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2.75" customHeight="1" x14ac:dyDescent="0.4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2.75" customHeight="1" x14ac:dyDescent="0.4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2.75" customHeight="1" x14ac:dyDescent="0.4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2.75" customHeight="1" x14ac:dyDescent="0.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2.75" customHeight="1" x14ac:dyDescent="0.4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2.75" customHeight="1" x14ac:dyDescent="0.4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2.75" customHeight="1" x14ac:dyDescent="0.4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2.75" customHeight="1" x14ac:dyDescent="0.4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2.75" customHeight="1" x14ac:dyDescent="0.4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2.75" customHeight="1" x14ac:dyDescent="0.4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2.75" customHeight="1" x14ac:dyDescent="0.4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2.75" customHeight="1" x14ac:dyDescent="0.4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2.75" customHeight="1" x14ac:dyDescent="0.4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2.75" customHeight="1" x14ac:dyDescent="0.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2.75" customHeight="1" x14ac:dyDescent="0.4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2.75" customHeight="1" x14ac:dyDescent="0.4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2.75" customHeight="1" x14ac:dyDescent="0.4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2.75" customHeight="1" x14ac:dyDescent="0.4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2.75" customHeight="1" x14ac:dyDescent="0.4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2.75" customHeight="1" x14ac:dyDescent="0.4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2.75" customHeight="1" x14ac:dyDescent="0.4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2.75" customHeight="1" x14ac:dyDescent="0.4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2.75" customHeight="1" x14ac:dyDescent="0.4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2.75" customHeight="1" x14ac:dyDescent="0.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2.75" customHeight="1" x14ac:dyDescent="0.4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2.75" customHeight="1" x14ac:dyDescent="0.4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2.75" customHeight="1" x14ac:dyDescent="0.4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2.75" customHeight="1" x14ac:dyDescent="0.4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2.75" customHeight="1" x14ac:dyDescent="0.4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2.75" customHeight="1" x14ac:dyDescent="0.4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2.75" customHeight="1" x14ac:dyDescent="0.4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2.75" customHeight="1" x14ac:dyDescent="0.4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2.75" customHeight="1" x14ac:dyDescent="0.4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2.75" customHeight="1" x14ac:dyDescent="0.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2.75" customHeight="1" x14ac:dyDescent="0.4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2.75" customHeight="1" x14ac:dyDescent="0.4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2.75" customHeight="1" x14ac:dyDescent="0.4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2.75" customHeight="1" x14ac:dyDescent="0.4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2.75" customHeight="1" x14ac:dyDescent="0.4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2.75" customHeight="1" x14ac:dyDescent="0.4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2.75" customHeight="1" x14ac:dyDescent="0.4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2.75" customHeight="1" x14ac:dyDescent="0.4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2.75" customHeight="1" x14ac:dyDescent="0.4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2.75" customHeight="1" x14ac:dyDescent="0.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2.75" customHeight="1" x14ac:dyDescent="0.4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2.75" customHeight="1" x14ac:dyDescent="0.4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2.75" customHeight="1" x14ac:dyDescent="0.4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2.75" customHeight="1" x14ac:dyDescent="0.4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2.75" customHeight="1" x14ac:dyDescent="0.4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2.75" customHeight="1" x14ac:dyDescent="0.4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2.75" customHeight="1" x14ac:dyDescent="0.4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2.75" customHeight="1" x14ac:dyDescent="0.4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2.75" customHeight="1" x14ac:dyDescent="0.4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2.75" customHeight="1" x14ac:dyDescent="0.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2.75" customHeight="1" x14ac:dyDescent="0.4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2.75" customHeight="1" x14ac:dyDescent="0.4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2.75" customHeight="1" x14ac:dyDescent="0.4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2.75" customHeight="1" x14ac:dyDescent="0.4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2.75" customHeight="1" x14ac:dyDescent="0.4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2.75" customHeight="1" x14ac:dyDescent="0.4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2.75" customHeight="1" x14ac:dyDescent="0.4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2.75" customHeight="1" x14ac:dyDescent="0.4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2.75" customHeight="1" x14ac:dyDescent="0.4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2.75" customHeight="1" x14ac:dyDescent="0.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2.75" customHeight="1" x14ac:dyDescent="0.4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2.75" customHeight="1" x14ac:dyDescent="0.4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2.75" customHeight="1" x14ac:dyDescent="0.4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2.75" customHeight="1" x14ac:dyDescent="0.4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2.75" customHeight="1" x14ac:dyDescent="0.4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2.75" customHeight="1" x14ac:dyDescent="0.4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2.75" customHeight="1" x14ac:dyDescent="0.4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2.75" customHeight="1" x14ac:dyDescent="0.4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2.75" customHeight="1" x14ac:dyDescent="0.4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2.75" customHeight="1" x14ac:dyDescent="0.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2.75" customHeight="1" x14ac:dyDescent="0.4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2.75" customHeight="1" x14ac:dyDescent="0.4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2.75" customHeight="1" x14ac:dyDescent="0.4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2.75" customHeight="1" x14ac:dyDescent="0.4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2.75" customHeight="1" x14ac:dyDescent="0.4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2.75" customHeight="1" x14ac:dyDescent="0.4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2.75" customHeight="1" x14ac:dyDescent="0.4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2.75" customHeight="1" x14ac:dyDescent="0.4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2.75" customHeight="1" x14ac:dyDescent="0.4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2.75" customHeight="1" x14ac:dyDescent="0.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2.75" customHeight="1" x14ac:dyDescent="0.4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2.75" customHeight="1" x14ac:dyDescent="0.4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2.75" customHeight="1" x14ac:dyDescent="0.4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2.75" customHeight="1" x14ac:dyDescent="0.4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2.75" customHeight="1" x14ac:dyDescent="0.4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2.75" customHeight="1" x14ac:dyDescent="0.4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2.75" customHeight="1" x14ac:dyDescent="0.4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2.75" customHeight="1" x14ac:dyDescent="0.4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2.75" customHeight="1" x14ac:dyDescent="0.4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2.75" customHeight="1" x14ac:dyDescent="0.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2.75" customHeight="1" x14ac:dyDescent="0.4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2.75" customHeight="1" x14ac:dyDescent="0.4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2.75" customHeight="1" x14ac:dyDescent="0.4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2.75" customHeight="1" x14ac:dyDescent="0.4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2.75" customHeight="1" x14ac:dyDescent="0.4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2.75" customHeight="1" x14ac:dyDescent="0.4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2.75" customHeight="1" x14ac:dyDescent="0.4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2.75" customHeight="1" x14ac:dyDescent="0.4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2.75" customHeight="1" x14ac:dyDescent="0.4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2.75" customHeight="1" x14ac:dyDescent="0.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2.75" customHeight="1" x14ac:dyDescent="0.4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2.75" customHeight="1" x14ac:dyDescent="0.4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2.75" customHeight="1" x14ac:dyDescent="0.4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2.75" customHeight="1" x14ac:dyDescent="0.4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2.75" customHeight="1" x14ac:dyDescent="0.4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2.75" customHeight="1" x14ac:dyDescent="0.4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2.75" customHeight="1" x14ac:dyDescent="0.4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2.75" customHeight="1" x14ac:dyDescent="0.4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2.75" customHeight="1" x14ac:dyDescent="0.4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2.75" customHeight="1" x14ac:dyDescent="0.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2.75" customHeight="1" x14ac:dyDescent="0.4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2.75" customHeight="1" x14ac:dyDescent="0.4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2.75" customHeight="1" x14ac:dyDescent="0.4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2.75" customHeight="1" x14ac:dyDescent="0.4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2.75" customHeight="1" x14ac:dyDescent="0.4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2.75" customHeight="1" x14ac:dyDescent="0.4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2.75" customHeight="1" x14ac:dyDescent="0.4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2.75" customHeight="1" x14ac:dyDescent="0.4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2.75" customHeight="1" x14ac:dyDescent="0.4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2.75" customHeight="1" x14ac:dyDescent="0.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2.75" customHeight="1" x14ac:dyDescent="0.4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2.75" customHeight="1" x14ac:dyDescent="0.4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2.75" customHeight="1" x14ac:dyDescent="0.4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2.75" customHeight="1" x14ac:dyDescent="0.4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2.75" customHeight="1" x14ac:dyDescent="0.4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2.75" customHeight="1" x14ac:dyDescent="0.4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2.75" customHeight="1" x14ac:dyDescent="0.4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2.75" customHeight="1" x14ac:dyDescent="0.4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2.75" customHeight="1" x14ac:dyDescent="0.4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2.75" customHeight="1" x14ac:dyDescent="0.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2.75" customHeight="1" x14ac:dyDescent="0.4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2.75" customHeight="1" x14ac:dyDescent="0.4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2.75" customHeight="1" x14ac:dyDescent="0.4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2.75" customHeight="1" x14ac:dyDescent="0.4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2.75" customHeight="1" x14ac:dyDescent="0.4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2.75" customHeight="1" x14ac:dyDescent="0.4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2.75" customHeight="1" x14ac:dyDescent="0.4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2.75" customHeight="1" x14ac:dyDescent="0.4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2.75" customHeight="1" x14ac:dyDescent="0.4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2.75" customHeight="1" x14ac:dyDescent="0.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2.75" customHeight="1" x14ac:dyDescent="0.4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2.75" customHeight="1" x14ac:dyDescent="0.4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2.75" customHeight="1" x14ac:dyDescent="0.4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2.75" customHeight="1" x14ac:dyDescent="0.4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2.75" customHeight="1" x14ac:dyDescent="0.4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2.75" customHeight="1" x14ac:dyDescent="0.4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2.75" customHeight="1" x14ac:dyDescent="0.4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2.75" customHeight="1" x14ac:dyDescent="0.4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2.75" customHeight="1" x14ac:dyDescent="0.4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2.75" customHeight="1" x14ac:dyDescent="0.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2.75" customHeight="1" x14ac:dyDescent="0.4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2.75" customHeight="1" x14ac:dyDescent="0.4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2.75" customHeight="1" x14ac:dyDescent="0.4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2.75" customHeight="1" x14ac:dyDescent="0.4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2.75" customHeight="1" x14ac:dyDescent="0.4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2.75" customHeight="1" x14ac:dyDescent="0.4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2.75" customHeight="1" x14ac:dyDescent="0.4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2.75" customHeight="1" x14ac:dyDescent="0.4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2.75" customHeight="1" x14ac:dyDescent="0.4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2.75" customHeight="1" x14ac:dyDescent="0.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2.75" customHeight="1" x14ac:dyDescent="0.4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2.75" customHeight="1" x14ac:dyDescent="0.4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2.75" customHeight="1" x14ac:dyDescent="0.4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2.75" customHeight="1" x14ac:dyDescent="0.4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2.75" customHeight="1" x14ac:dyDescent="0.4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2.75" customHeight="1" x14ac:dyDescent="0.4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2.75" customHeight="1" x14ac:dyDescent="0.4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2.75" customHeight="1" x14ac:dyDescent="0.4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2.75" customHeight="1" x14ac:dyDescent="0.4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2.75" customHeight="1" x14ac:dyDescent="0.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2.75" customHeight="1" x14ac:dyDescent="0.4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2.75" customHeight="1" x14ac:dyDescent="0.4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2.75" customHeight="1" x14ac:dyDescent="0.4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2.75" customHeight="1" x14ac:dyDescent="0.4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2.75" customHeight="1" x14ac:dyDescent="0.4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2.75" customHeight="1" x14ac:dyDescent="0.4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2.75" customHeight="1" x14ac:dyDescent="0.4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2.75" customHeight="1" x14ac:dyDescent="0.4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2.75" customHeight="1" x14ac:dyDescent="0.4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2.75" customHeight="1" x14ac:dyDescent="0.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2.75" customHeight="1" x14ac:dyDescent="0.4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2.75" customHeight="1" x14ac:dyDescent="0.4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2.75" customHeight="1" x14ac:dyDescent="0.4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2.75" customHeight="1" x14ac:dyDescent="0.4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2.75" customHeight="1" x14ac:dyDescent="0.4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2.75" customHeight="1" x14ac:dyDescent="0.4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2.75" customHeight="1" x14ac:dyDescent="0.4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2.75" customHeight="1" x14ac:dyDescent="0.4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2.75" customHeight="1" x14ac:dyDescent="0.4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2.75" customHeight="1" x14ac:dyDescent="0.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2.75" customHeight="1" x14ac:dyDescent="0.4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2.75" customHeight="1" x14ac:dyDescent="0.4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2.75" customHeight="1" x14ac:dyDescent="0.4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2.75" customHeight="1" x14ac:dyDescent="0.4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2.75" customHeight="1" x14ac:dyDescent="0.4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2.75" customHeight="1" x14ac:dyDescent="0.4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2.75" customHeight="1" x14ac:dyDescent="0.4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2.75" customHeight="1" x14ac:dyDescent="0.4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2.75" customHeight="1" x14ac:dyDescent="0.4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2.75" customHeight="1" x14ac:dyDescent="0.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2.75" customHeight="1" x14ac:dyDescent="0.4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2.75" customHeight="1" x14ac:dyDescent="0.4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2.75" customHeight="1" x14ac:dyDescent="0.4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2.75" customHeight="1" x14ac:dyDescent="0.4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2.75" customHeight="1" x14ac:dyDescent="0.4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2.75" customHeight="1" x14ac:dyDescent="0.4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2.75" customHeight="1" x14ac:dyDescent="0.4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2.75" customHeight="1" x14ac:dyDescent="0.4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2.75" customHeight="1" x14ac:dyDescent="0.4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2.75" customHeight="1" x14ac:dyDescent="0.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2.75" customHeight="1" x14ac:dyDescent="0.4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2.75" customHeight="1" x14ac:dyDescent="0.4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2.75" customHeight="1" x14ac:dyDescent="0.4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2.75" customHeight="1" x14ac:dyDescent="0.4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2.75" customHeight="1" x14ac:dyDescent="0.4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2.75" customHeight="1" x14ac:dyDescent="0.4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2.75" customHeight="1" x14ac:dyDescent="0.4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2.75" customHeight="1" x14ac:dyDescent="0.4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2.75" customHeight="1" x14ac:dyDescent="0.4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2.75" customHeight="1" x14ac:dyDescent="0.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2.75" customHeight="1" x14ac:dyDescent="0.4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2.75" customHeight="1" x14ac:dyDescent="0.4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2.75" customHeight="1" x14ac:dyDescent="0.4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2.75" customHeight="1" x14ac:dyDescent="0.4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2.75" customHeight="1" x14ac:dyDescent="0.4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2.75" customHeight="1" x14ac:dyDescent="0.4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2.75" customHeight="1" x14ac:dyDescent="0.4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2.75" customHeight="1" x14ac:dyDescent="0.4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2.75" customHeight="1" x14ac:dyDescent="0.4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2.75" customHeight="1" x14ac:dyDescent="0.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2.75" customHeight="1" x14ac:dyDescent="0.4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2.75" customHeight="1" x14ac:dyDescent="0.4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2.75" customHeight="1" x14ac:dyDescent="0.4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2.75" customHeight="1" x14ac:dyDescent="0.4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2.75" customHeight="1" x14ac:dyDescent="0.4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2.75" customHeight="1" x14ac:dyDescent="0.4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2.75" customHeight="1" x14ac:dyDescent="0.4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2.75" customHeight="1" x14ac:dyDescent="0.4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2.75" customHeight="1" x14ac:dyDescent="0.4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2.75" customHeight="1" x14ac:dyDescent="0.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2.75" customHeight="1" x14ac:dyDescent="0.4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2.75" customHeight="1" x14ac:dyDescent="0.4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2.75" customHeight="1" x14ac:dyDescent="0.4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2.75" customHeight="1" x14ac:dyDescent="0.4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2.75" customHeight="1" x14ac:dyDescent="0.4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2.75" customHeight="1" x14ac:dyDescent="0.4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2.75" customHeight="1" x14ac:dyDescent="0.4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2.75" customHeight="1" x14ac:dyDescent="0.4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2.75" customHeight="1" x14ac:dyDescent="0.4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2.75" customHeight="1" x14ac:dyDescent="0.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2.75" customHeight="1" x14ac:dyDescent="0.4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2.75" customHeight="1" x14ac:dyDescent="0.4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2.75" customHeight="1" x14ac:dyDescent="0.4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2.75" customHeight="1" x14ac:dyDescent="0.4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2.75" customHeight="1" x14ac:dyDescent="0.4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2.75" customHeight="1" x14ac:dyDescent="0.4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2.75" customHeight="1" x14ac:dyDescent="0.4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2.75" customHeight="1" x14ac:dyDescent="0.4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2.75" customHeight="1" x14ac:dyDescent="0.4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2.75" customHeight="1" x14ac:dyDescent="0.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2.75" customHeight="1" x14ac:dyDescent="0.4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2.75" customHeight="1" x14ac:dyDescent="0.4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2.75" customHeight="1" x14ac:dyDescent="0.4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2.75" customHeight="1" x14ac:dyDescent="0.4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2.75" customHeight="1" x14ac:dyDescent="0.4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2.75" customHeight="1" x14ac:dyDescent="0.4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2.75" customHeight="1" x14ac:dyDescent="0.4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2.75" customHeight="1" x14ac:dyDescent="0.4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2.75" customHeight="1" x14ac:dyDescent="0.4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2.75" customHeight="1" x14ac:dyDescent="0.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2.75" customHeight="1" x14ac:dyDescent="0.4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2.75" customHeight="1" x14ac:dyDescent="0.4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2.75" customHeight="1" x14ac:dyDescent="0.4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2.75" customHeight="1" x14ac:dyDescent="0.4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2.75" customHeight="1" x14ac:dyDescent="0.4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2.75" customHeight="1" x14ac:dyDescent="0.4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2.75" customHeight="1" x14ac:dyDescent="0.4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2.75" customHeight="1" x14ac:dyDescent="0.4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2.75" customHeight="1" x14ac:dyDescent="0.4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2.75" customHeight="1" x14ac:dyDescent="0.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2.75" customHeight="1" x14ac:dyDescent="0.4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2.75" customHeight="1" x14ac:dyDescent="0.4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2.75" customHeight="1" x14ac:dyDescent="0.4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2.75" customHeight="1" x14ac:dyDescent="0.4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2.75" customHeight="1" x14ac:dyDescent="0.4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2.75" customHeight="1" x14ac:dyDescent="0.4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2.75" customHeight="1" x14ac:dyDescent="0.4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2.75" customHeight="1" x14ac:dyDescent="0.4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2.75" customHeight="1" x14ac:dyDescent="0.4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2.75" customHeight="1" x14ac:dyDescent="0.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2.75" customHeight="1" x14ac:dyDescent="0.4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2.75" customHeight="1" x14ac:dyDescent="0.4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2.75" customHeight="1" x14ac:dyDescent="0.4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2.75" customHeight="1" x14ac:dyDescent="0.4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2.75" customHeight="1" x14ac:dyDescent="0.4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2.75" customHeight="1" x14ac:dyDescent="0.4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2.75" customHeight="1" x14ac:dyDescent="0.4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2.75" customHeight="1" x14ac:dyDescent="0.4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2.75" customHeight="1" x14ac:dyDescent="0.4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2.75" customHeight="1" x14ac:dyDescent="0.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2.75" customHeight="1" x14ac:dyDescent="0.4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2.75" customHeight="1" x14ac:dyDescent="0.4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2.75" customHeight="1" x14ac:dyDescent="0.4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2.75" customHeight="1" x14ac:dyDescent="0.4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2.75" customHeight="1" x14ac:dyDescent="0.4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2.75" customHeight="1" x14ac:dyDescent="0.4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2.75" customHeight="1" x14ac:dyDescent="0.4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2.75" customHeight="1" x14ac:dyDescent="0.4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2.75" customHeight="1" x14ac:dyDescent="0.4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2.75" customHeight="1" x14ac:dyDescent="0.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2.75" customHeight="1" x14ac:dyDescent="0.4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2.75" customHeight="1" x14ac:dyDescent="0.4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2.75" customHeight="1" x14ac:dyDescent="0.4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2.75" customHeight="1" x14ac:dyDescent="0.4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topLeftCell="A22" workbookViewId="0">
      <selection activeCell="B12" sqref="B12"/>
    </sheetView>
  </sheetViews>
  <sheetFormatPr defaultColWidth="14.44140625" defaultRowHeight="15.75" customHeight="1" x14ac:dyDescent="0.4"/>
  <cols>
    <col min="2" max="2" width="43.109375" customWidth="1"/>
    <col min="3" max="3" width="28.44140625" customWidth="1"/>
    <col min="4" max="4" width="45.71875" customWidth="1"/>
  </cols>
  <sheetData>
    <row r="1" spans="1:26" ht="15.75" customHeight="1" x14ac:dyDescent="0.4">
      <c r="A1" s="29"/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26" ht="15.75" customHeight="1" x14ac:dyDescent="0.4">
      <c r="A2" s="5" t="s">
        <v>43</v>
      </c>
      <c r="B2" s="3"/>
      <c r="C2" s="3"/>
      <c r="D2" s="3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spans="1:26" ht="15.75" customHeight="1" x14ac:dyDescent="0.4">
      <c r="A3" s="7" t="s">
        <v>4</v>
      </c>
      <c r="B3" s="8" t="s">
        <v>134</v>
      </c>
      <c r="C3" s="8" t="s">
        <v>6</v>
      </c>
      <c r="D3" s="8" t="s">
        <v>7</v>
      </c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spans="1:26" ht="15.75" customHeight="1" x14ac:dyDescent="0.4">
      <c r="A4" s="10" t="str">
        <f t="shared" ref="A4:A23" si="0">"DV" &amp; TEXT(ROW()-ROW($A$3), "00")</f>
        <v>DV01</v>
      </c>
      <c r="B4" s="12" t="s">
        <v>69</v>
      </c>
      <c r="C4" s="12" t="s">
        <v>135</v>
      </c>
      <c r="D4" s="15" t="str">
        <f t="shared" ref="D4:D23" si="1">$A4 &amp; " - " &amp; $B4</f>
        <v>DV01 - Function not activated</v>
      </c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 spans="1:26" ht="15.75" customHeight="1" x14ac:dyDescent="0.4">
      <c r="A5" s="10" t="str">
        <f t="shared" si="0"/>
        <v>DV02</v>
      </c>
      <c r="B5" s="12" t="s">
        <v>138</v>
      </c>
      <c r="C5" s="12" t="s">
        <v>135</v>
      </c>
      <c r="D5" s="15" t="str">
        <f t="shared" si="1"/>
        <v>DV02 - Function unexpectedly activated</v>
      </c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 spans="1:26" ht="15.75" customHeight="1" x14ac:dyDescent="0.4">
      <c r="A6" s="10" t="str">
        <f t="shared" si="0"/>
        <v>DV03</v>
      </c>
      <c r="B6" s="12" t="s">
        <v>139</v>
      </c>
      <c r="C6" s="12" t="s">
        <v>135</v>
      </c>
      <c r="D6" s="15" t="str">
        <f t="shared" si="1"/>
        <v>DV03 - Function always activated</v>
      </c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5.75" customHeight="1" x14ac:dyDescent="0.4">
      <c r="A7" s="10" t="str">
        <f t="shared" si="0"/>
        <v>DV04</v>
      </c>
      <c r="B7" s="62" t="s">
        <v>260</v>
      </c>
      <c r="C7" s="12" t="s">
        <v>141</v>
      </c>
      <c r="D7" s="15" t="str">
        <f t="shared" si="1"/>
        <v>DV04 - Actor effect is too much</v>
      </c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spans="1:26" ht="15.75" customHeight="1" x14ac:dyDescent="0.4">
      <c r="A8" s="10" t="str">
        <f t="shared" si="0"/>
        <v>DV05</v>
      </c>
      <c r="B8" s="12" t="s">
        <v>143</v>
      </c>
      <c r="C8" s="12" t="s">
        <v>141</v>
      </c>
      <c r="D8" s="15" t="str">
        <f t="shared" si="1"/>
        <v>DV05 - Actor effect is too less</v>
      </c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</row>
    <row r="9" spans="1:26" ht="15.75" customHeight="1" x14ac:dyDescent="0.4">
      <c r="A9" s="10" t="str">
        <f t="shared" si="0"/>
        <v>DV06</v>
      </c>
      <c r="B9" s="12" t="s">
        <v>144</v>
      </c>
      <c r="C9" s="12" t="s">
        <v>145</v>
      </c>
      <c r="D9" s="15" t="str">
        <f t="shared" si="1"/>
        <v>DV06 - Actor action too early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spans="1:26" ht="15.75" customHeight="1" x14ac:dyDescent="0.4">
      <c r="A10" s="10" t="str">
        <f t="shared" si="0"/>
        <v>DV07</v>
      </c>
      <c r="B10" s="62" t="s">
        <v>294</v>
      </c>
      <c r="C10" s="12" t="s">
        <v>145</v>
      </c>
      <c r="D10" s="15" t="str">
        <f t="shared" si="1"/>
        <v>DV07 - Actor action too late</v>
      </c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spans="1:26" ht="15.75" customHeight="1" x14ac:dyDescent="0.4">
      <c r="A11" s="10" t="str">
        <f t="shared" si="0"/>
        <v>DV08</v>
      </c>
      <c r="B11" s="12" t="s">
        <v>148</v>
      </c>
      <c r="C11" s="12" t="s">
        <v>149</v>
      </c>
      <c r="D11" s="15" t="str">
        <f t="shared" si="1"/>
        <v>DV08 - Actor action before</v>
      </c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spans="1:26" ht="15.75" customHeight="1" x14ac:dyDescent="0.4">
      <c r="A12" s="10" t="str">
        <f t="shared" si="0"/>
        <v>DV09</v>
      </c>
      <c r="B12" s="12" t="s">
        <v>150</v>
      </c>
      <c r="C12" s="12" t="s">
        <v>149</v>
      </c>
      <c r="D12" s="15" t="str">
        <f t="shared" si="1"/>
        <v>DV09 - Actor action after</v>
      </c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spans="1:26" ht="12.3" x14ac:dyDescent="0.4">
      <c r="A13" s="10" t="str">
        <f t="shared" si="0"/>
        <v>DV10</v>
      </c>
      <c r="B13" s="12" t="s">
        <v>151</v>
      </c>
      <c r="C13" s="12" t="s">
        <v>152</v>
      </c>
      <c r="D13" s="15" t="str">
        <f t="shared" si="1"/>
        <v>DV10 - Actor effect is reverse</v>
      </c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spans="1:26" ht="12.3" x14ac:dyDescent="0.4">
      <c r="A14" s="10" t="str">
        <f t="shared" si="0"/>
        <v>DV11</v>
      </c>
      <c r="B14" s="12" t="s">
        <v>156</v>
      </c>
      <c r="C14" s="12" t="s">
        <v>152</v>
      </c>
      <c r="D14" s="15" t="str">
        <f t="shared" si="1"/>
        <v>DV11 - Actor effect is wrong</v>
      </c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spans="1:26" ht="12.3" x14ac:dyDescent="0.4">
      <c r="A15" s="10" t="str">
        <f t="shared" si="0"/>
        <v>DV12</v>
      </c>
      <c r="B15" s="12" t="s">
        <v>161</v>
      </c>
      <c r="C15" s="12" t="s">
        <v>141</v>
      </c>
      <c r="D15" s="15" t="str">
        <f t="shared" si="1"/>
        <v>DV12 - Sensor sensitivity is too high</v>
      </c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spans="1:26" ht="12.3" x14ac:dyDescent="0.4">
      <c r="A16" s="10" t="str">
        <f t="shared" si="0"/>
        <v>DV13</v>
      </c>
      <c r="B16" s="12" t="s">
        <v>165</v>
      </c>
      <c r="C16" s="12" t="s">
        <v>141</v>
      </c>
      <c r="D16" s="15" t="str">
        <f t="shared" si="1"/>
        <v>DV13 - Sensor sensitivity is too low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spans="1:26" ht="12.3" x14ac:dyDescent="0.4">
      <c r="A17" s="10" t="str">
        <f t="shared" si="0"/>
        <v>DV14</v>
      </c>
      <c r="B17" s="12" t="s">
        <v>168</v>
      </c>
      <c r="C17" s="12" t="s">
        <v>145</v>
      </c>
      <c r="D17" s="15" t="str">
        <f t="shared" si="1"/>
        <v>DV14 - Sensor detection too early</v>
      </c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spans="1:26" ht="12.3" x14ac:dyDescent="0.4">
      <c r="A18" s="10" t="str">
        <f t="shared" si="0"/>
        <v>DV15</v>
      </c>
      <c r="B18" s="12" t="s">
        <v>170</v>
      </c>
      <c r="C18" s="12" t="s">
        <v>145</v>
      </c>
      <c r="D18" s="15" t="str">
        <f t="shared" si="1"/>
        <v>DV15 - Sensor detection too late</v>
      </c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spans="1:26" ht="12.3" x14ac:dyDescent="0.4">
      <c r="A19" s="10" t="str">
        <f t="shared" si="0"/>
        <v>DV16</v>
      </c>
      <c r="B19" s="12" t="s">
        <v>172</v>
      </c>
      <c r="C19" s="12" t="s">
        <v>149</v>
      </c>
      <c r="D19" s="15" t="str">
        <f t="shared" si="1"/>
        <v>DV16 - Sensor detection before</v>
      </c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spans="1:26" ht="12.3" x14ac:dyDescent="0.4">
      <c r="A20" s="10" t="str">
        <f t="shared" si="0"/>
        <v>DV17</v>
      </c>
      <c r="B20" s="12" t="s">
        <v>173</v>
      </c>
      <c r="C20" s="12" t="s">
        <v>149</v>
      </c>
      <c r="D20" s="15" t="str">
        <f t="shared" si="1"/>
        <v>DV17 - Sensor detection after</v>
      </c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spans="1:26" ht="12.3" x14ac:dyDescent="0.4">
      <c r="A21" s="10" t="str">
        <f t="shared" si="0"/>
        <v>DV18</v>
      </c>
      <c r="B21" s="12" t="s">
        <v>174</v>
      </c>
      <c r="C21" s="12" t="s">
        <v>152</v>
      </c>
      <c r="D21" s="15" t="str">
        <f t="shared" si="1"/>
        <v>DV18 - Sensor detection is reverse</v>
      </c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spans="1:26" ht="12.3" x14ac:dyDescent="0.4">
      <c r="A22" s="10" t="str">
        <f t="shared" si="0"/>
        <v>DV19</v>
      </c>
      <c r="B22" s="12" t="s">
        <v>175</v>
      </c>
      <c r="C22" s="12" t="s">
        <v>152</v>
      </c>
      <c r="D22" s="15" t="str">
        <f t="shared" si="1"/>
        <v>DV19 - Sensor detection is wrong</v>
      </c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spans="1:26" ht="12.3" x14ac:dyDescent="0.4">
      <c r="A23" s="10" t="str">
        <f t="shared" si="0"/>
        <v>DV20</v>
      </c>
      <c r="B23" s="12" t="s">
        <v>31</v>
      </c>
      <c r="C23" s="12" t="s">
        <v>32</v>
      </c>
      <c r="D23" s="15" t="str">
        <f t="shared" si="1"/>
        <v>DV20 - N/A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spans="1:26" ht="12.3" x14ac:dyDescent="0.4">
      <c r="A24" s="19"/>
      <c r="B24" s="19"/>
      <c r="C24" s="19"/>
      <c r="D24" s="19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spans="1:26" ht="12.3" x14ac:dyDescent="0.4">
      <c r="A25" s="31"/>
      <c r="B25" s="32"/>
      <c r="C25" s="30"/>
      <c r="D25" s="32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12.3" x14ac:dyDescent="0.4">
      <c r="A26" s="33" t="s">
        <v>176</v>
      </c>
      <c r="B26" s="34"/>
      <c r="C26" s="35"/>
      <c r="D26" s="34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spans="1:26" ht="12.3" x14ac:dyDescent="0.4">
      <c r="A27" s="36" t="s">
        <v>4</v>
      </c>
      <c r="B27" s="37" t="s">
        <v>177</v>
      </c>
      <c r="C27" s="38" t="s">
        <v>6</v>
      </c>
      <c r="D27" s="37" t="s">
        <v>7</v>
      </c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spans="1:26" ht="12.3" x14ac:dyDescent="0.4">
      <c r="A28" s="39" t="str">
        <f t="shared" ref="A28:A41" si="2">"EV" &amp; TEXT(ROW()-ROW($A$35), "00")</f>
        <v>EV-07</v>
      </c>
      <c r="B28" s="40" t="s">
        <v>178</v>
      </c>
      <c r="C28" s="41"/>
      <c r="D28" s="42" t="str">
        <f t="shared" ref="D28:D41" si="3">$A28 &amp; " - " &amp; $B28</f>
        <v>EV-07 - None</v>
      </c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spans="1:26" ht="12.3" x14ac:dyDescent="0.4">
      <c r="A29" s="43" t="str">
        <f t="shared" si="2"/>
        <v>EV-06</v>
      </c>
      <c r="B29" s="44" t="s">
        <v>179</v>
      </c>
      <c r="C29" s="41"/>
      <c r="D29" s="45" t="str">
        <f t="shared" si="3"/>
        <v>EV-06 - Front collision with oncoming traffic</v>
      </c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spans="1:26" ht="12.3" x14ac:dyDescent="0.4">
      <c r="A30" s="43" t="str">
        <f t="shared" si="2"/>
        <v>EV-05</v>
      </c>
      <c r="B30" s="44" t="s">
        <v>180</v>
      </c>
      <c r="C30" s="41"/>
      <c r="D30" s="45" t="str">
        <f t="shared" si="3"/>
        <v>EV-05 - Front collision with ahead traffic</v>
      </c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spans="1:26" ht="12.3" x14ac:dyDescent="0.4">
      <c r="A31" s="39" t="str">
        <f t="shared" si="2"/>
        <v>EV-04</v>
      </c>
      <c r="B31" s="44" t="s">
        <v>71</v>
      </c>
      <c r="C31" s="41"/>
      <c r="D31" s="45" t="str">
        <f t="shared" si="3"/>
        <v>EV-04 - Front collision with obstacle</v>
      </c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spans="1:26" ht="12.3" x14ac:dyDescent="0.4">
      <c r="A32" s="39" t="str">
        <f t="shared" si="2"/>
        <v>EV-03</v>
      </c>
      <c r="B32" s="40" t="s">
        <v>181</v>
      </c>
      <c r="C32" s="46"/>
      <c r="D32" s="42" t="str">
        <f t="shared" si="3"/>
        <v>EV-03 - Rear collision with trailing traffic</v>
      </c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spans="1:26" ht="12.3" x14ac:dyDescent="0.4">
      <c r="A33" s="39" t="str">
        <f t="shared" si="2"/>
        <v>EV-02</v>
      </c>
      <c r="B33" s="40" t="s">
        <v>182</v>
      </c>
      <c r="C33" s="41"/>
      <c r="D33" s="42" t="str">
        <f t="shared" si="3"/>
        <v>EV-02 - Side collision with other traffic</v>
      </c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spans="1:26" ht="12.3" x14ac:dyDescent="0.4">
      <c r="A34" s="39" t="str">
        <f t="shared" si="2"/>
        <v>EV-01</v>
      </c>
      <c r="B34" s="40" t="s">
        <v>183</v>
      </c>
      <c r="C34" s="41"/>
      <c r="D34" s="42" t="str">
        <f t="shared" si="3"/>
        <v>EV-01 - Side collision with obstacle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spans="1:26" ht="12.3" x14ac:dyDescent="0.4">
      <c r="A35" s="39" t="str">
        <f t="shared" si="2"/>
        <v>EV00</v>
      </c>
      <c r="B35" s="40" t="s">
        <v>184</v>
      </c>
      <c r="C35" s="41"/>
      <c r="D35" s="42" t="str">
        <f t="shared" si="3"/>
        <v>EV00 - Collision with other vehicle</v>
      </c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spans="1:26" ht="12.3" x14ac:dyDescent="0.4">
      <c r="A36" s="39" t="str">
        <f t="shared" si="2"/>
        <v>EV01</v>
      </c>
      <c r="B36" s="40" t="s">
        <v>185</v>
      </c>
      <c r="C36" s="41"/>
      <c r="D36" s="42" t="str">
        <f t="shared" si="3"/>
        <v>EV01 - Collision with train</v>
      </c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spans="1:26" ht="12.3" x14ac:dyDescent="0.4">
      <c r="A37" s="39" t="str">
        <f t="shared" si="2"/>
        <v>EV02</v>
      </c>
      <c r="B37" s="40" t="s">
        <v>186</v>
      </c>
      <c r="C37" s="41"/>
      <c r="D37" s="42" t="str">
        <f t="shared" si="3"/>
        <v>EV02 - Collision with pedestrian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spans="1:26" ht="12.3" x14ac:dyDescent="0.4">
      <c r="A38" s="39" t="str">
        <f t="shared" si="2"/>
        <v>EV03</v>
      </c>
      <c r="B38" s="40" t="s">
        <v>187</v>
      </c>
      <c r="C38" s="41"/>
      <c r="D38" s="42" t="str">
        <f t="shared" si="3"/>
        <v>EV03 - Car spins out of control</v>
      </c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spans="1:26" ht="12.3" x14ac:dyDescent="0.4">
      <c r="A39" s="39" t="str">
        <f t="shared" si="2"/>
        <v>EV04</v>
      </c>
      <c r="B39" s="40" t="s">
        <v>188</v>
      </c>
      <c r="C39" s="41"/>
      <c r="D39" s="42" t="str">
        <f t="shared" si="3"/>
        <v>EV04 - Car comes off the road</v>
      </c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spans="1:26" ht="12.3" x14ac:dyDescent="0.4">
      <c r="A40" s="39" t="str">
        <f t="shared" si="2"/>
        <v>EV05</v>
      </c>
      <c r="B40" s="40" t="s">
        <v>189</v>
      </c>
      <c r="C40" s="41"/>
      <c r="D40" s="42" t="str">
        <f t="shared" si="3"/>
        <v>EV05 - Car catches file</v>
      </c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spans="1:26" ht="12.3" x14ac:dyDescent="0.4">
      <c r="A41" s="39" t="str">
        <f t="shared" si="2"/>
        <v>EV06</v>
      </c>
      <c r="B41" s="40" t="s">
        <v>31</v>
      </c>
      <c r="C41" s="41"/>
      <c r="D41" s="42" t="str">
        <f t="shared" si="3"/>
        <v>EV06 - N/A</v>
      </c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spans="1:26" ht="12.3" x14ac:dyDescent="0.4">
      <c r="A42" s="47"/>
      <c r="B42" s="48"/>
      <c r="C42" s="49"/>
      <c r="D42" s="48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spans="1:26" ht="12.3" x14ac:dyDescent="0.4">
      <c r="A43" s="32"/>
      <c r="B43" s="32"/>
      <c r="C43" s="30"/>
      <c r="D43" s="32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spans="1:26" ht="12.3" x14ac:dyDescent="0.4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spans="1:26" ht="12.3" x14ac:dyDescent="0.4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spans="1:26" ht="12.3" x14ac:dyDescent="0.4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spans="1:26" ht="12.3" x14ac:dyDescent="0.4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spans="1:26" ht="12.3" x14ac:dyDescent="0.4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spans="1:26" ht="12.3" x14ac:dyDescent="0.4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spans="1:26" ht="12.3" x14ac:dyDescent="0.4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spans="1:26" ht="12.3" x14ac:dyDescent="0.4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spans="1:26" ht="12.3" x14ac:dyDescent="0.4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spans="1:26" ht="12.3" x14ac:dyDescent="0.4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spans="1:26" ht="12.3" x14ac:dyDescent="0.4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spans="1:26" ht="12.3" x14ac:dyDescent="0.4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spans="1:26" ht="12.3" x14ac:dyDescent="0.4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spans="1:26" ht="12.3" x14ac:dyDescent="0.4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spans="1:26" ht="12.3" x14ac:dyDescent="0.4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spans="1:26" ht="12.3" x14ac:dyDescent="0.4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spans="1:26" ht="12.3" x14ac:dyDescent="0.4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spans="1:26" ht="12.3" x14ac:dyDescent="0.4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spans="1:26" ht="12.3" x14ac:dyDescent="0.4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spans="1:26" ht="12.3" x14ac:dyDescent="0.4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spans="1:26" ht="12.3" x14ac:dyDescent="0.4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spans="1:26" ht="12.3" x14ac:dyDescent="0.4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spans="1:26" ht="12.3" x14ac:dyDescent="0.4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spans="1:26" ht="12.3" x14ac:dyDescent="0.4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spans="1:26" ht="12.3" x14ac:dyDescent="0.4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spans="1:26" ht="12.3" x14ac:dyDescent="0.4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spans="1:26" ht="12.3" x14ac:dyDescent="0.4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spans="1:26" ht="12.3" x14ac:dyDescent="0.4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spans="1:26" ht="12.3" x14ac:dyDescent="0.4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spans="1:26" ht="12.3" x14ac:dyDescent="0.4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spans="1:26" ht="12.3" x14ac:dyDescent="0.4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spans="1:26" ht="12.3" x14ac:dyDescent="0.4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spans="1:26" ht="12.3" x14ac:dyDescent="0.4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spans="1:26" ht="12.3" x14ac:dyDescent="0.4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spans="1:26" ht="12.3" x14ac:dyDescent="0.4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spans="1:26" ht="12.3" x14ac:dyDescent="0.4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spans="1:26" ht="12.3" x14ac:dyDescent="0.4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spans="1:26" ht="12.3" x14ac:dyDescent="0.4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spans="1:26" ht="12.3" x14ac:dyDescent="0.4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spans="1:26" ht="12.3" x14ac:dyDescent="0.4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spans="1:26" ht="12.3" x14ac:dyDescent="0.4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spans="1:26" ht="12.3" x14ac:dyDescent="0.4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spans="1:26" ht="12.3" x14ac:dyDescent="0.4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spans="1:26" ht="12.3" x14ac:dyDescent="0.4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spans="1:26" ht="12.3" x14ac:dyDescent="0.4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spans="1:26" ht="12.3" x14ac:dyDescent="0.4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spans="1:26" ht="12.3" x14ac:dyDescent="0.4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spans="1:26" ht="12.3" x14ac:dyDescent="0.4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spans="1:26" ht="12.3" x14ac:dyDescent="0.4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spans="1:26" ht="12.3" x14ac:dyDescent="0.4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spans="1:26" ht="12.3" x14ac:dyDescent="0.4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spans="1:26" ht="12.3" x14ac:dyDescent="0.4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spans="1:26" ht="12.3" x14ac:dyDescent="0.4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spans="1:26" ht="12.3" x14ac:dyDescent="0.4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spans="1:26" ht="12.3" x14ac:dyDescent="0.4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spans="1:26" ht="12.3" x14ac:dyDescent="0.4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spans="1:26" ht="12.3" x14ac:dyDescent="0.4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spans="1:26" ht="12.3" x14ac:dyDescent="0.4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spans="1:26" ht="12.3" x14ac:dyDescent="0.4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spans="1:26" ht="12.3" x14ac:dyDescent="0.4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spans="1:26" ht="12.3" x14ac:dyDescent="0.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spans="1:26" ht="12.3" x14ac:dyDescent="0.4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spans="1:26" ht="12.3" x14ac:dyDescent="0.4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spans="1:26" ht="12.3" x14ac:dyDescent="0.4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spans="1:26" ht="12.3" x14ac:dyDescent="0.4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spans="1:26" ht="12.3" x14ac:dyDescent="0.4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spans="1:26" ht="12.3" x14ac:dyDescent="0.4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spans="1:26" ht="12.3" x14ac:dyDescent="0.4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spans="1:26" ht="12.3" x14ac:dyDescent="0.4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spans="1:26" ht="12.3" x14ac:dyDescent="0.4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spans="1:26" ht="12.3" x14ac:dyDescent="0.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spans="1:26" ht="12.3" x14ac:dyDescent="0.4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spans="1:26" ht="12.3" x14ac:dyDescent="0.4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spans="1:26" ht="12.3" x14ac:dyDescent="0.4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spans="1:26" ht="12.3" x14ac:dyDescent="0.4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spans="1:26" ht="12.3" x14ac:dyDescent="0.4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spans="1:26" ht="12.3" x14ac:dyDescent="0.4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spans="1:26" ht="12.3" x14ac:dyDescent="0.4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spans="1:26" ht="12.3" x14ac:dyDescent="0.4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spans="1:26" ht="12.3" x14ac:dyDescent="0.4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spans="1:26" ht="12.3" x14ac:dyDescent="0.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spans="1:26" ht="12.3" x14ac:dyDescent="0.4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spans="1:26" ht="12.3" x14ac:dyDescent="0.4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spans="1:26" ht="12.3" x14ac:dyDescent="0.4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spans="1:26" ht="12.3" x14ac:dyDescent="0.4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spans="1:26" ht="12.3" x14ac:dyDescent="0.4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spans="1:26" ht="12.3" x14ac:dyDescent="0.4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spans="1:26" ht="12.3" x14ac:dyDescent="0.4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spans="1:26" ht="12.3" x14ac:dyDescent="0.4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spans="1:26" ht="12.3" x14ac:dyDescent="0.4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spans="1:26" ht="12.3" x14ac:dyDescent="0.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spans="1:26" ht="12.3" x14ac:dyDescent="0.4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spans="1:26" ht="12.3" x14ac:dyDescent="0.4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spans="1:26" ht="12.3" x14ac:dyDescent="0.4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spans="1:26" ht="12.3" x14ac:dyDescent="0.4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spans="1:26" ht="12.3" x14ac:dyDescent="0.4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spans="1:26" ht="12.3" x14ac:dyDescent="0.4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spans="1:26" ht="12.3" x14ac:dyDescent="0.4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spans="1:26" ht="12.3" x14ac:dyDescent="0.4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spans="1:26" ht="12.3" x14ac:dyDescent="0.4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spans="1:26" ht="12.3" x14ac:dyDescent="0.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spans="1:26" ht="12.3" x14ac:dyDescent="0.4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spans="1:26" ht="12.3" x14ac:dyDescent="0.4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spans="1:26" ht="12.3" x14ac:dyDescent="0.4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spans="1:26" ht="12.3" x14ac:dyDescent="0.4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spans="1:26" ht="12.3" x14ac:dyDescent="0.4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spans="1:26" ht="12.3" x14ac:dyDescent="0.4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spans="1:26" ht="12.3" x14ac:dyDescent="0.4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spans="1:26" ht="12.3" x14ac:dyDescent="0.4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spans="1:26" ht="12.3" x14ac:dyDescent="0.4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spans="1:26" ht="12.3" x14ac:dyDescent="0.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spans="1:26" ht="12.3" x14ac:dyDescent="0.4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spans="1:26" ht="12.3" x14ac:dyDescent="0.4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spans="1:26" ht="12.3" x14ac:dyDescent="0.4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spans="1:26" ht="12.3" x14ac:dyDescent="0.4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spans="1:26" ht="12.3" x14ac:dyDescent="0.4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spans="1:26" ht="12.3" x14ac:dyDescent="0.4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spans="1:26" ht="12.3" x14ac:dyDescent="0.4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spans="1:26" ht="12.3" x14ac:dyDescent="0.4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spans="1:26" ht="12.3" x14ac:dyDescent="0.4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spans="1:26" ht="12.3" x14ac:dyDescent="0.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spans="1:26" ht="12.3" x14ac:dyDescent="0.4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spans="1:26" ht="12.3" x14ac:dyDescent="0.4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spans="1:26" ht="12.3" x14ac:dyDescent="0.4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spans="1:26" ht="12.3" x14ac:dyDescent="0.4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spans="1:26" ht="12.3" x14ac:dyDescent="0.4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spans="1:26" ht="12.3" x14ac:dyDescent="0.4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spans="1:26" ht="12.3" x14ac:dyDescent="0.4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spans="1:26" ht="12.3" x14ac:dyDescent="0.4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spans="1:26" ht="12.3" x14ac:dyDescent="0.4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spans="1:26" ht="12.3" x14ac:dyDescent="0.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spans="1:26" ht="12.3" x14ac:dyDescent="0.4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spans="1:26" ht="12.3" x14ac:dyDescent="0.4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spans="1:26" ht="12.3" x14ac:dyDescent="0.4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spans="1:26" ht="12.3" x14ac:dyDescent="0.4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spans="1:26" ht="12.3" x14ac:dyDescent="0.4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spans="1:26" ht="12.3" x14ac:dyDescent="0.4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spans="1:26" ht="12.3" x14ac:dyDescent="0.4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spans="1:26" ht="12.3" x14ac:dyDescent="0.4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spans="1:26" ht="12.3" x14ac:dyDescent="0.4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spans="1:26" ht="12.3" x14ac:dyDescent="0.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spans="1:26" ht="12.3" x14ac:dyDescent="0.4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spans="1:26" ht="12.3" x14ac:dyDescent="0.4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spans="1:26" ht="12.3" x14ac:dyDescent="0.4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spans="1:26" ht="12.3" x14ac:dyDescent="0.4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spans="1:26" ht="12.3" x14ac:dyDescent="0.4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spans="1:26" ht="12.3" x14ac:dyDescent="0.4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spans="1:26" ht="12.3" x14ac:dyDescent="0.4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spans="1:26" ht="12.3" x14ac:dyDescent="0.4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spans="1:26" ht="12.3" x14ac:dyDescent="0.4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spans="1:26" ht="12.3" x14ac:dyDescent="0.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spans="1:26" ht="12.3" x14ac:dyDescent="0.4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spans="1:26" ht="12.3" x14ac:dyDescent="0.4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spans="1:26" ht="12.3" x14ac:dyDescent="0.4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spans="1:26" ht="12.3" x14ac:dyDescent="0.4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spans="1:26" ht="12.3" x14ac:dyDescent="0.4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spans="1:26" ht="12.3" x14ac:dyDescent="0.4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spans="1:26" ht="12.3" x14ac:dyDescent="0.4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spans="1:26" ht="12.3" x14ac:dyDescent="0.4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spans="1:26" ht="12.3" x14ac:dyDescent="0.4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spans="1:26" ht="12.3" x14ac:dyDescent="0.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spans="1:26" ht="12.3" x14ac:dyDescent="0.4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spans="1:26" ht="12.3" x14ac:dyDescent="0.4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spans="1:26" ht="12.3" x14ac:dyDescent="0.4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spans="1:26" ht="12.3" x14ac:dyDescent="0.4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spans="1:26" ht="12.3" x14ac:dyDescent="0.4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spans="1:26" ht="12.3" x14ac:dyDescent="0.4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spans="1:26" ht="12.3" x14ac:dyDescent="0.4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spans="1:26" ht="12.3" x14ac:dyDescent="0.4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spans="1:26" ht="12.3" x14ac:dyDescent="0.4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spans="1:26" ht="12.3" x14ac:dyDescent="0.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spans="1:26" ht="12.3" x14ac:dyDescent="0.4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spans="1:26" ht="12.3" x14ac:dyDescent="0.4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spans="1:26" ht="12.3" x14ac:dyDescent="0.4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spans="1:26" ht="12.3" x14ac:dyDescent="0.4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spans="1:26" ht="12.3" x14ac:dyDescent="0.4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spans="1:26" ht="12.3" x14ac:dyDescent="0.4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spans="1:26" ht="12.3" x14ac:dyDescent="0.4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spans="1:26" ht="12.3" x14ac:dyDescent="0.4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spans="1:26" ht="12.3" x14ac:dyDescent="0.4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spans="1:26" ht="12.3" x14ac:dyDescent="0.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spans="1:26" ht="12.3" x14ac:dyDescent="0.4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spans="1:26" ht="12.3" x14ac:dyDescent="0.4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spans="1:26" ht="12.3" x14ac:dyDescent="0.4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spans="1:26" ht="12.3" x14ac:dyDescent="0.4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spans="1:26" ht="12.3" x14ac:dyDescent="0.4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spans="1:26" ht="12.3" x14ac:dyDescent="0.4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spans="1:26" ht="12.3" x14ac:dyDescent="0.4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spans="1:26" ht="12.3" x14ac:dyDescent="0.4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spans="1:26" ht="12.3" x14ac:dyDescent="0.4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spans="1:26" ht="12.3" x14ac:dyDescent="0.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spans="1:26" ht="12.3" x14ac:dyDescent="0.4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spans="1:26" ht="12.3" x14ac:dyDescent="0.4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spans="1:26" ht="12.3" x14ac:dyDescent="0.4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spans="1:26" ht="12.3" x14ac:dyDescent="0.4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spans="1:26" ht="12.3" x14ac:dyDescent="0.4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spans="1:26" ht="12.3" x14ac:dyDescent="0.4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spans="1:26" ht="12.3" x14ac:dyDescent="0.4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spans="1:26" ht="12.3" x14ac:dyDescent="0.4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spans="1:26" ht="12.3" x14ac:dyDescent="0.4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spans="1:26" ht="12.3" x14ac:dyDescent="0.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spans="1:26" ht="12.3" x14ac:dyDescent="0.4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spans="1:26" ht="12.3" x14ac:dyDescent="0.4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spans="1:26" ht="12.3" x14ac:dyDescent="0.4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spans="1:26" ht="12.3" x14ac:dyDescent="0.4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spans="1:26" ht="12.3" x14ac:dyDescent="0.4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spans="1:26" ht="12.3" x14ac:dyDescent="0.4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spans="1:26" ht="12.3" x14ac:dyDescent="0.4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spans="1:26" ht="12.3" x14ac:dyDescent="0.4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spans="1:26" ht="12.3" x14ac:dyDescent="0.4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spans="1:26" ht="12.3" x14ac:dyDescent="0.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spans="1:26" ht="12.3" x14ac:dyDescent="0.4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spans="1:26" ht="12.3" x14ac:dyDescent="0.4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spans="1:26" ht="12.3" x14ac:dyDescent="0.4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spans="1:26" ht="12.3" x14ac:dyDescent="0.4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spans="1:26" ht="12.3" x14ac:dyDescent="0.4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spans="1:26" ht="12.3" x14ac:dyDescent="0.4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spans="1:26" ht="12.3" x14ac:dyDescent="0.4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spans="1:26" ht="12.3" x14ac:dyDescent="0.4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spans="1:26" ht="12.3" x14ac:dyDescent="0.4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spans="1:26" ht="12.3" x14ac:dyDescent="0.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spans="1:26" ht="12.3" x14ac:dyDescent="0.4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spans="1:26" ht="12.3" x14ac:dyDescent="0.4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spans="1:26" ht="12.3" x14ac:dyDescent="0.4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spans="1:26" ht="12.3" x14ac:dyDescent="0.4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spans="1:26" ht="12.3" x14ac:dyDescent="0.4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spans="1:26" ht="12.3" x14ac:dyDescent="0.4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spans="1:26" ht="12.3" x14ac:dyDescent="0.4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spans="1:26" ht="12.3" x14ac:dyDescent="0.4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spans="1:26" ht="12.3" x14ac:dyDescent="0.4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spans="1:26" ht="12.3" x14ac:dyDescent="0.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spans="1:26" ht="12.3" x14ac:dyDescent="0.4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spans="1:26" ht="12.3" x14ac:dyDescent="0.4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spans="1:26" ht="12.3" x14ac:dyDescent="0.4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spans="1:26" ht="12.3" x14ac:dyDescent="0.4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spans="1:26" ht="12.3" x14ac:dyDescent="0.4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spans="1:26" ht="12.3" x14ac:dyDescent="0.4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spans="1:26" ht="12.3" x14ac:dyDescent="0.4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spans="1:26" ht="12.3" x14ac:dyDescent="0.4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spans="1:26" ht="12.3" x14ac:dyDescent="0.4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spans="1:26" ht="12.3" x14ac:dyDescent="0.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spans="1:26" ht="12.3" x14ac:dyDescent="0.4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spans="1:26" ht="12.3" x14ac:dyDescent="0.4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spans="1:26" ht="12.3" x14ac:dyDescent="0.4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spans="1:26" ht="12.3" x14ac:dyDescent="0.4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spans="1:26" ht="12.3" x14ac:dyDescent="0.4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spans="1:26" ht="12.3" x14ac:dyDescent="0.4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spans="1:26" ht="12.3" x14ac:dyDescent="0.4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spans="1:26" ht="12.3" x14ac:dyDescent="0.4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spans="1:26" ht="12.3" x14ac:dyDescent="0.4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spans="1:26" ht="12.3" x14ac:dyDescent="0.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spans="1:26" ht="12.3" x14ac:dyDescent="0.4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spans="1:26" ht="12.3" x14ac:dyDescent="0.4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spans="1:26" ht="12.3" x14ac:dyDescent="0.4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spans="1:26" ht="12.3" x14ac:dyDescent="0.4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spans="1:26" ht="12.3" x14ac:dyDescent="0.4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spans="1:26" ht="12.3" x14ac:dyDescent="0.4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spans="1:26" ht="12.3" x14ac:dyDescent="0.4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spans="1:26" ht="12.3" x14ac:dyDescent="0.4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spans="1:26" ht="12.3" x14ac:dyDescent="0.4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spans="1:26" ht="12.3" x14ac:dyDescent="0.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spans="1:26" ht="12.3" x14ac:dyDescent="0.4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spans="1:26" ht="12.3" x14ac:dyDescent="0.4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spans="1:26" ht="12.3" x14ac:dyDescent="0.4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spans="1:26" ht="12.3" x14ac:dyDescent="0.4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spans="1:26" ht="12.3" x14ac:dyDescent="0.4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spans="1:26" ht="12.3" x14ac:dyDescent="0.4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spans="1:26" ht="12.3" x14ac:dyDescent="0.4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spans="1:26" ht="12.3" x14ac:dyDescent="0.4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spans="1:26" ht="12.3" x14ac:dyDescent="0.4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spans="1:26" ht="12.3" x14ac:dyDescent="0.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spans="1:26" ht="12.3" x14ac:dyDescent="0.4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spans="1:26" ht="12.3" x14ac:dyDescent="0.4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spans="1:26" ht="12.3" x14ac:dyDescent="0.4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spans="1:26" ht="12.3" x14ac:dyDescent="0.4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spans="1:26" ht="12.3" x14ac:dyDescent="0.4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spans="1:26" ht="12.3" x14ac:dyDescent="0.4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spans="1:26" ht="12.3" x14ac:dyDescent="0.4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spans="1:26" ht="12.3" x14ac:dyDescent="0.4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spans="1:26" ht="12.3" x14ac:dyDescent="0.4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spans="1:26" ht="12.3" x14ac:dyDescent="0.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spans="1:26" ht="12.3" x14ac:dyDescent="0.4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spans="1:26" ht="12.3" x14ac:dyDescent="0.4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spans="1:26" ht="12.3" x14ac:dyDescent="0.4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spans="1:26" ht="12.3" x14ac:dyDescent="0.4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spans="1:26" ht="12.3" x14ac:dyDescent="0.4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spans="1:26" ht="12.3" x14ac:dyDescent="0.4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spans="1:26" ht="12.3" x14ac:dyDescent="0.4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spans="1:26" ht="12.3" x14ac:dyDescent="0.4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spans="1:26" ht="12.3" x14ac:dyDescent="0.4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spans="1:26" ht="12.3" x14ac:dyDescent="0.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spans="1:26" ht="12.3" x14ac:dyDescent="0.4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spans="1:26" ht="12.3" x14ac:dyDescent="0.4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spans="1:26" ht="12.3" x14ac:dyDescent="0.4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spans="1:26" ht="12.3" x14ac:dyDescent="0.4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spans="1:26" ht="12.3" x14ac:dyDescent="0.4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spans="1:26" ht="12.3" x14ac:dyDescent="0.4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spans="1:26" ht="12.3" x14ac:dyDescent="0.4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spans="1:26" ht="12.3" x14ac:dyDescent="0.4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spans="1:26" ht="12.3" x14ac:dyDescent="0.4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spans="1:26" ht="12.3" x14ac:dyDescent="0.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spans="1:26" ht="12.3" x14ac:dyDescent="0.4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spans="1:26" ht="12.3" x14ac:dyDescent="0.4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spans="1:26" ht="12.3" x14ac:dyDescent="0.4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spans="1:26" ht="12.3" x14ac:dyDescent="0.4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spans="1:26" ht="12.3" x14ac:dyDescent="0.4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spans="1:26" ht="12.3" x14ac:dyDescent="0.4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spans="1:26" ht="12.3" x14ac:dyDescent="0.4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spans="1:26" ht="12.3" x14ac:dyDescent="0.4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spans="1:26" ht="12.3" x14ac:dyDescent="0.4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spans="1:26" ht="12.3" x14ac:dyDescent="0.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spans="1:26" ht="12.3" x14ac:dyDescent="0.4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spans="1:26" ht="12.3" x14ac:dyDescent="0.4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spans="1:26" ht="12.3" x14ac:dyDescent="0.4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spans="1:26" ht="12.3" x14ac:dyDescent="0.4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spans="1:26" ht="12.3" x14ac:dyDescent="0.4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spans="1:26" ht="12.3" x14ac:dyDescent="0.4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spans="1:26" ht="12.3" x14ac:dyDescent="0.4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spans="1:26" ht="12.3" x14ac:dyDescent="0.4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spans="1:26" ht="12.3" x14ac:dyDescent="0.4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spans="1:26" ht="12.3" x14ac:dyDescent="0.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spans="1:26" ht="12.3" x14ac:dyDescent="0.4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spans="1:26" ht="12.3" x14ac:dyDescent="0.4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spans="1:26" ht="12.3" x14ac:dyDescent="0.4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spans="1:26" ht="12.3" x14ac:dyDescent="0.4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spans="1:26" ht="12.3" x14ac:dyDescent="0.4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spans="1:26" ht="12.3" x14ac:dyDescent="0.4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spans="1:26" ht="12.3" x14ac:dyDescent="0.4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spans="1:26" ht="12.3" x14ac:dyDescent="0.4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spans="1:26" ht="12.3" x14ac:dyDescent="0.4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spans="1:26" ht="12.3" x14ac:dyDescent="0.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spans="1:26" ht="12.3" x14ac:dyDescent="0.4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spans="1:26" ht="12.3" x14ac:dyDescent="0.4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spans="1:26" ht="12.3" x14ac:dyDescent="0.4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spans="1:26" ht="12.3" x14ac:dyDescent="0.4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spans="1:26" ht="12.3" x14ac:dyDescent="0.4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spans="1:26" ht="12.3" x14ac:dyDescent="0.4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spans="1:26" ht="12.3" x14ac:dyDescent="0.4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spans="1:26" ht="12.3" x14ac:dyDescent="0.4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spans="1:26" ht="12.3" x14ac:dyDescent="0.4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spans="1:26" ht="12.3" x14ac:dyDescent="0.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spans="1:26" ht="12.3" x14ac:dyDescent="0.4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spans="1:26" ht="12.3" x14ac:dyDescent="0.4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spans="1:26" ht="12.3" x14ac:dyDescent="0.4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spans="1:26" ht="12.3" x14ac:dyDescent="0.4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spans="1:26" ht="12.3" x14ac:dyDescent="0.4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spans="1:26" ht="12.3" x14ac:dyDescent="0.4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spans="1:26" ht="12.3" x14ac:dyDescent="0.4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spans="1:26" ht="12.3" x14ac:dyDescent="0.4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spans="1:26" ht="12.3" x14ac:dyDescent="0.4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spans="1:26" ht="12.3" x14ac:dyDescent="0.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spans="1:26" ht="12.3" x14ac:dyDescent="0.4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spans="1:26" ht="12.3" x14ac:dyDescent="0.4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spans="1:26" ht="12.3" x14ac:dyDescent="0.4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spans="1:26" ht="12.3" x14ac:dyDescent="0.4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spans="1:26" ht="12.3" x14ac:dyDescent="0.4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spans="1:26" ht="12.3" x14ac:dyDescent="0.4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spans="1:26" ht="12.3" x14ac:dyDescent="0.4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spans="1:26" ht="12.3" x14ac:dyDescent="0.4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spans="1:26" ht="12.3" x14ac:dyDescent="0.4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spans="1:26" ht="12.3" x14ac:dyDescent="0.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spans="1:26" ht="12.3" x14ac:dyDescent="0.4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spans="1:26" ht="12.3" x14ac:dyDescent="0.4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spans="1:26" ht="12.3" x14ac:dyDescent="0.4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spans="1:26" ht="12.3" x14ac:dyDescent="0.4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spans="1:26" ht="12.3" x14ac:dyDescent="0.4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spans="1:26" ht="12.3" x14ac:dyDescent="0.4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spans="1:26" ht="12.3" x14ac:dyDescent="0.4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spans="1:26" ht="12.3" x14ac:dyDescent="0.4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spans="1:26" ht="12.3" x14ac:dyDescent="0.4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spans="1:26" ht="12.3" x14ac:dyDescent="0.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spans="1:26" ht="12.3" x14ac:dyDescent="0.4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spans="1:26" ht="12.3" x14ac:dyDescent="0.4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spans="1:26" ht="12.3" x14ac:dyDescent="0.4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spans="1:26" ht="12.3" x14ac:dyDescent="0.4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spans="1:26" ht="12.3" x14ac:dyDescent="0.4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spans="1:26" ht="12.3" x14ac:dyDescent="0.4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spans="1:26" ht="12.3" x14ac:dyDescent="0.4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spans="1:26" ht="12.3" x14ac:dyDescent="0.4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spans="1:26" ht="12.3" x14ac:dyDescent="0.4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spans="1:26" ht="12.3" x14ac:dyDescent="0.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spans="1:26" ht="12.3" x14ac:dyDescent="0.4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spans="1:26" ht="12.3" x14ac:dyDescent="0.4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spans="1:26" ht="12.3" x14ac:dyDescent="0.4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spans="1:26" ht="12.3" x14ac:dyDescent="0.4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spans="1:26" ht="12.3" x14ac:dyDescent="0.4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spans="1:26" ht="12.3" x14ac:dyDescent="0.4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spans="1:26" ht="12.3" x14ac:dyDescent="0.4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spans="1:26" ht="12.3" x14ac:dyDescent="0.4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spans="1:26" ht="12.3" x14ac:dyDescent="0.4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spans="1:26" ht="12.3" x14ac:dyDescent="0.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spans="1:26" ht="12.3" x14ac:dyDescent="0.4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spans="1:26" ht="12.3" x14ac:dyDescent="0.4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spans="1:26" ht="12.3" x14ac:dyDescent="0.4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spans="1:26" ht="12.3" x14ac:dyDescent="0.4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spans="1:26" ht="12.3" x14ac:dyDescent="0.4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spans="1:26" ht="12.3" x14ac:dyDescent="0.4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spans="1:26" ht="12.3" x14ac:dyDescent="0.4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spans="1:26" ht="12.3" x14ac:dyDescent="0.4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spans="1:26" ht="12.3" x14ac:dyDescent="0.4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spans="1:26" ht="12.3" x14ac:dyDescent="0.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spans="1:26" ht="12.3" x14ac:dyDescent="0.4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spans="1:26" ht="12.3" x14ac:dyDescent="0.4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spans="1:26" ht="12.3" x14ac:dyDescent="0.4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spans="1:26" ht="12.3" x14ac:dyDescent="0.4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spans="1:26" ht="12.3" x14ac:dyDescent="0.4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spans="1:26" ht="12.3" x14ac:dyDescent="0.4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spans="1:26" ht="12.3" x14ac:dyDescent="0.4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spans="1:26" ht="12.3" x14ac:dyDescent="0.4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spans="1:26" ht="12.3" x14ac:dyDescent="0.4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spans="1:26" ht="12.3" x14ac:dyDescent="0.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spans="1:26" ht="12.3" x14ac:dyDescent="0.4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spans="1:26" ht="12.3" x14ac:dyDescent="0.4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spans="1:26" ht="12.3" x14ac:dyDescent="0.4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spans="1:26" ht="12.3" x14ac:dyDescent="0.4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spans="1:26" ht="12.3" x14ac:dyDescent="0.4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spans="1:26" ht="12.3" x14ac:dyDescent="0.4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spans="1:26" ht="12.3" x14ac:dyDescent="0.4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spans="1:26" ht="12.3" x14ac:dyDescent="0.4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spans="1:26" ht="12.3" x14ac:dyDescent="0.4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spans="1:26" ht="12.3" x14ac:dyDescent="0.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spans="1:26" ht="12.3" x14ac:dyDescent="0.4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spans="1:26" ht="12.3" x14ac:dyDescent="0.4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spans="1:26" ht="12.3" x14ac:dyDescent="0.4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spans="1:26" ht="12.3" x14ac:dyDescent="0.4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spans="1:26" ht="12.3" x14ac:dyDescent="0.4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spans="1:26" ht="12.3" x14ac:dyDescent="0.4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spans="1:26" ht="12.3" x14ac:dyDescent="0.4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spans="1:26" ht="12.3" x14ac:dyDescent="0.4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spans="1:26" ht="12.3" x14ac:dyDescent="0.4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spans="1:26" ht="12.3" x14ac:dyDescent="0.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spans="1:26" ht="12.3" x14ac:dyDescent="0.4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spans="1:26" ht="12.3" x14ac:dyDescent="0.4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spans="1:26" ht="12.3" x14ac:dyDescent="0.4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spans="1:26" ht="12.3" x14ac:dyDescent="0.4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spans="1:26" ht="12.3" x14ac:dyDescent="0.4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spans="1:26" ht="12.3" x14ac:dyDescent="0.4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spans="1:26" ht="12.3" x14ac:dyDescent="0.4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spans="1:26" ht="12.3" x14ac:dyDescent="0.4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spans="1:26" ht="12.3" x14ac:dyDescent="0.4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spans="1:26" ht="12.3" x14ac:dyDescent="0.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spans="1:26" ht="12.3" x14ac:dyDescent="0.4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spans="1:26" ht="12.3" x14ac:dyDescent="0.4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spans="1:26" ht="12.3" x14ac:dyDescent="0.4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spans="1:26" ht="12.3" x14ac:dyDescent="0.4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spans="1:26" ht="12.3" x14ac:dyDescent="0.4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spans="1:26" ht="12.3" x14ac:dyDescent="0.4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spans="1:26" ht="12.3" x14ac:dyDescent="0.4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spans="1:26" ht="12.3" x14ac:dyDescent="0.4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spans="1:26" ht="12.3" x14ac:dyDescent="0.4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spans="1:26" ht="12.3" x14ac:dyDescent="0.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spans="1:26" ht="12.3" x14ac:dyDescent="0.4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spans="1:26" ht="12.3" x14ac:dyDescent="0.4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spans="1:26" ht="12.3" x14ac:dyDescent="0.4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spans="1:26" ht="12.3" x14ac:dyDescent="0.4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spans="1:26" ht="12.3" x14ac:dyDescent="0.4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spans="1:26" ht="12.3" x14ac:dyDescent="0.4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spans="1:26" ht="12.3" x14ac:dyDescent="0.4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spans="1:26" ht="12.3" x14ac:dyDescent="0.4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spans="1:26" ht="12.3" x14ac:dyDescent="0.4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spans="1:26" ht="12.3" x14ac:dyDescent="0.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spans="1:26" ht="12.3" x14ac:dyDescent="0.4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spans="1:26" ht="12.3" x14ac:dyDescent="0.4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spans="1:26" ht="12.3" x14ac:dyDescent="0.4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spans="1:26" ht="12.3" x14ac:dyDescent="0.4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spans="1:26" ht="12.3" x14ac:dyDescent="0.4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spans="1:26" ht="12.3" x14ac:dyDescent="0.4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spans="1:26" ht="12.3" x14ac:dyDescent="0.4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spans="1:26" ht="12.3" x14ac:dyDescent="0.4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spans="1:26" ht="12.3" x14ac:dyDescent="0.4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spans="1:26" ht="12.3" x14ac:dyDescent="0.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spans="1:26" ht="12.3" x14ac:dyDescent="0.4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spans="1:26" ht="12.3" x14ac:dyDescent="0.4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spans="1:26" ht="12.3" x14ac:dyDescent="0.4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spans="1:26" ht="12.3" x14ac:dyDescent="0.4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spans="1:26" ht="12.3" x14ac:dyDescent="0.4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spans="1:26" ht="12.3" x14ac:dyDescent="0.4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spans="1:26" ht="12.3" x14ac:dyDescent="0.4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spans="1:26" ht="12.3" x14ac:dyDescent="0.4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spans="1:26" ht="12.3" x14ac:dyDescent="0.4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spans="1:26" ht="12.3" x14ac:dyDescent="0.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spans="1:26" ht="12.3" x14ac:dyDescent="0.4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spans="1:26" ht="12.3" x14ac:dyDescent="0.4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spans="1:26" ht="12.3" x14ac:dyDescent="0.4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spans="1:26" ht="12.3" x14ac:dyDescent="0.4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spans="1:26" ht="12.3" x14ac:dyDescent="0.4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spans="1:26" ht="12.3" x14ac:dyDescent="0.4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spans="1:26" ht="12.3" x14ac:dyDescent="0.4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spans="1:26" ht="12.3" x14ac:dyDescent="0.4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spans="1:26" ht="12.3" x14ac:dyDescent="0.4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spans="1:26" ht="12.3" x14ac:dyDescent="0.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spans="1:26" ht="12.3" x14ac:dyDescent="0.4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spans="1:26" ht="12.3" x14ac:dyDescent="0.4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spans="1:26" ht="12.3" x14ac:dyDescent="0.4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spans="1:26" ht="12.3" x14ac:dyDescent="0.4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spans="1:26" ht="12.3" x14ac:dyDescent="0.4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spans="1:26" ht="12.3" x14ac:dyDescent="0.4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spans="1:26" ht="12.3" x14ac:dyDescent="0.4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spans="1:26" ht="12.3" x14ac:dyDescent="0.4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spans="1:26" ht="12.3" x14ac:dyDescent="0.4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spans="1:26" ht="12.3" x14ac:dyDescent="0.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spans="1:26" ht="12.3" x14ac:dyDescent="0.4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spans="1:26" ht="12.3" x14ac:dyDescent="0.4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spans="1:26" ht="12.3" x14ac:dyDescent="0.4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spans="1:26" ht="12.3" x14ac:dyDescent="0.4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spans="1:26" ht="12.3" x14ac:dyDescent="0.4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spans="1:26" ht="12.3" x14ac:dyDescent="0.4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spans="1:26" ht="12.3" x14ac:dyDescent="0.4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spans="1:26" ht="12.3" x14ac:dyDescent="0.4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spans="1:26" ht="12.3" x14ac:dyDescent="0.4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spans="1:26" ht="12.3" x14ac:dyDescent="0.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spans="1:26" ht="12.3" x14ac:dyDescent="0.4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spans="1:26" ht="12.3" x14ac:dyDescent="0.4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spans="1:26" ht="12.3" x14ac:dyDescent="0.4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spans="1:26" ht="12.3" x14ac:dyDescent="0.4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spans="1:26" ht="12.3" x14ac:dyDescent="0.4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spans="1:26" ht="12.3" x14ac:dyDescent="0.4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spans="1:26" ht="12.3" x14ac:dyDescent="0.4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spans="1:26" ht="12.3" x14ac:dyDescent="0.4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spans="1:26" ht="12.3" x14ac:dyDescent="0.4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spans="1:26" ht="12.3" x14ac:dyDescent="0.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spans="1:26" ht="12.3" x14ac:dyDescent="0.4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spans="1:26" ht="12.3" x14ac:dyDescent="0.4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spans="1:26" ht="12.3" x14ac:dyDescent="0.4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spans="1:26" ht="12.3" x14ac:dyDescent="0.4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spans="1:26" ht="12.3" x14ac:dyDescent="0.4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spans="1:26" ht="12.3" x14ac:dyDescent="0.4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spans="1:26" ht="12.3" x14ac:dyDescent="0.4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spans="1:26" ht="12.3" x14ac:dyDescent="0.4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spans="1:26" ht="12.3" x14ac:dyDescent="0.4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spans="1:26" ht="12.3" x14ac:dyDescent="0.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spans="1:26" ht="12.3" x14ac:dyDescent="0.4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spans="1:26" ht="12.3" x14ac:dyDescent="0.4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spans="1:26" ht="12.3" x14ac:dyDescent="0.4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spans="1:26" ht="12.3" x14ac:dyDescent="0.4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spans="1:26" ht="12.3" x14ac:dyDescent="0.4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spans="1:26" ht="12.3" x14ac:dyDescent="0.4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spans="1:26" ht="12.3" x14ac:dyDescent="0.4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spans="1:26" ht="12.3" x14ac:dyDescent="0.4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spans="1:26" ht="12.3" x14ac:dyDescent="0.4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spans="1:26" ht="12.3" x14ac:dyDescent="0.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spans="1:26" ht="12.3" x14ac:dyDescent="0.4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spans="1:26" ht="12.3" x14ac:dyDescent="0.4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spans="1:26" ht="12.3" x14ac:dyDescent="0.4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spans="1:26" ht="12.3" x14ac:dyDescent="0.4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spans="1:26" ht="12.3" x14ac:dyDescent="0.4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spans="1:26" ht="12.3" x14ac:dyDescent="0.4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spans="1:26" ht="12.3" x14ac:dyDescent="0.4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spans="1:26" ht="12.3" x14ac:dyDescent="0.4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spans="1:26" ht="12.3" x14ac:dyDescent="0.4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spans="1:26" ht="12.3" x14ac:dyDescent="0.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spans="1:26" ht="12.3" x14ac:dyDescent="0.4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spans="1:26" ht="12.3" x14ac:dyDescent="0.4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spans="1:26" ht="12.3" x14ac:dyDescent="0.4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spans="1:26" ht="12.3" x14ac:dyDescent="0.4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spans="1:26" ht="12.3" x14ac:dyDescent="0.4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spans="1:26" ht="12.3" x14ac:dyDescent="0.4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spans="1:26" ht="12.3" x14ac:dyDescent="0.4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spans="1:26" ht="12.3" x14ac:dyDescent="0.4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spans="1:26" ht="12.3" x14ac:dyDescent="0.4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spans="1:26" ht="12.3" x14ac:dyDescent="0.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spans="1:26" ht="12.3" x14ac:dyDescent="0.4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spans="1:26" ht="12.3" x14ac:dyDescent="0.4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spans="1:26" ht="12.3" x14ac:dyDescent="0.4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spans="1:26" ht="12.3" x14ac:dyDescent="0.4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spans="1:26" ht="12.3" x14ac:dyDescent="0.4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spans="1:26" ht="12.3" x14ac:dyDescent="0.4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spans="1:26" ht="12.3" x14ac:dyDescent="0.4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spans="1:26" ht="12.3" x14ac:dyDescent="0.4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spans="1:26" ht="12.3" x14ac:dyDescent="0.4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spans="1:26" ht="12.3" x14ac:dyDescent="0.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spans="1:26" ht="12.3" x14ac:dyDescent="0.4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spans="1:26" ht="12.3" x14ac:dyDescent="0.4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spans="1:26" ht="12.3" x14ac:dyDescent="0.4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spans="1:26" ht="12.3" x14ac:dyDescent="0.4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spans="1:26" ht="12.3" x14ac:dyDescent="0.4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spans="1:26" ht="12.3" x14ac:dyDescent="0.4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spans="1:26" ht="12.3" x14ac:dyDescent="0.4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spans="1:26" ht="12.3" x14ac:dyDescent="0.4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spans="1:26" ht="12.3" x14ac:dyDescent="0.4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spans="1:26" ht="12.3" x14ac:dyDescent="0.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spans="1:26" ht="12.3" x14ac:dyDescent="0.4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spans="1:26" ht="12.3" x14ac:dyDescent="0.4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spans="1:26" ht="12.3" x14ac:dyDescent="0.4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spans="1:26" ht="12.3" x14ac:dyDescent="0.4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spans="1:26" ht="12.3" x14ac:dyDescent="0.4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spans="1:26" ht="12.3" x14ac:dyDescent="0.4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spans="1:26" ht="12.3" x14ac:dyDescent="0.4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spans="1:26" ht="12.3" x14ac:dyDescent="0.4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spans="1:26" ht="12.3" x14ac:dyDescent="0.4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spans="1:26" ht="12.3" x14ac:dyDescent="0.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spans="1:26" ht="12.3" x14ac:dyDescent="0.4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spans="1:26" ht="12.3" x14ac:dyDescent="0.4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spans="1:26" ht="12.3" x14ac:dyDescent="0.4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spans="1:26" ht="12.3" x14ac:dyDescent="0.4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spans="1:26" ht="12.3" x14ac:dyDescent="0.4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spans="1:26" ht="12.3" x14ac:dyDescent="0.4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spans="1:26" ht="12.3" x14ac:dyDescent="0.4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spans="1:26" ht="12.3" x14ac:dyDescent="0.4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spans="1:26" ht="12.3" x14ac:dyDescent="0.4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spans="1:26" ht="12.3" x14ac:dyDescent="0.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spans="1:26" ht="12.3" x14ac:dyDescent="0.4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spans="1:26" ht="12.3" x14ac:dyDescent="0.4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spans="1:26" ht="12.3" x14ac:dyDescent="0.4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spans="1:26" ht="12.3" x14ac:dyDescent="0.4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spans="1:26" ht="12.3" x14ac:dyDescent="0.4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spans="1:26" ht="12.3" x14ac:dyDescent="0.4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spans="1:26" ht="12.3" x14ac:dyDescent="0.4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spans="1:26" ht="12.3" x14ac:dyDescent="0.4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spans="1:26" ht="12.3" x14ac:dyDescent="0.4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spans="1:26" ht="12.3" x14ac:dyDescent="0.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spans="1:26" ht="12.3" x14ac:dyDescent="0.4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spans="1:26" ht="12.3" x14ac:dyDescent="0.4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spans="1:26" ht="12.3" x14ac:dyDescent="0.4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spans="1:26" ht="12.3" x14ac:dyDescent="0.4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spans="1:26" ht="12.3" x14ac:dyDescent="0.4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spans="1:26" ht="12.3" x14ac:dyDescent="0.4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spans="1:26" ht="12.3" x14ac:dyDescent="0.4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spans="1:26" ht="12.3" x14ac:dyDescent="0.4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spans="1:26" ht="12.3" x14ac:dyDescent="0.4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spans="1:26" ht="12.3" x14ac:dyDescent="0.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spans="1:26" ht="12.3" x14ac:dyDescent="0.4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spans="1:26" ht="12.3" x14ac:dyDescent="0.4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spans="1:26" ht="12.3" x14ac:dyDescent="0.4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spans="1:26" ht="12.3" x14ac:dyDescent="0.4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spans="1:26" ht="12.3" x14ac:dyDescent="0.4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spans="1:26" ht="12.3" x14ac:dyDescent="0.4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spans="1:26" ht="12.3" x14ac:dyDescent="0.4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spans="1:26" ht="12.3" x14ac:dyDescent="0.4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spans="1:26" ht="12.3" x14ac:dyDescent="0.4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spans="1:26" ht="12.3" x14ac:dyDescent="0.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spans="1:26" ht="12.3" x14ac:dyDescent="0.4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spans="1:26" ht="12.3" x14ac:dyDescent="0.4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spans="1:26" ht="12.3" x14ac:dyDescent="0.4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spans="1:26" ht="12.3" x14ac:dyDescent="0.4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spans="1:26" ht="12.3" x14ac:dyDescent="0.4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spans="1:26" ht="12.3" x14ac:dyDescent="0.4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spans="1:26" ht="12.3" x14ac:dyDescent="0.4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spans="1:26" ht="12.3" x14ac:dyDescent="0.4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spans="1:26" ht="12.3" x14ac:dyDescent="0.4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spans="1:26" ht="12.3" x14ac:dyDescent="0.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spans="1:26" ht="12.3" x14ac:dyDescent="0.4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spans="1:26" ht="12.3" x14ac:dyDescent="0.4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spans="1:26" ht="12.3" x14ac:dyDescent="0.4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spans="1:26" ht="12.3" x14ac:dyDescent="0.4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spans="1:26" ht="12.3" x14ac:dyDescent="0.4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spans="1:26" ht="12.3" x14ac:dyDescent="0.4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spans="1:26" ht="12.3" x14ac:dyDescent="0.4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spans="1:26" ht="12.3" x14ac:dyDescent="0.4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spans="1:26" ht="12.3" x14ac:dyDescent="0.4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spans="1:26" ht="12.3" x14ac:dyDescent="0.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spans="1:26" ht="12.3" x14ac:dyDescent="0.4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spans="1:26" ht="12.3" x14ac:dyDescent="0.4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spans="1:26" ht="12.3" x14ac:dyDescent="0.4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spans="1:26" ht="12.3" x14ac:dyDescent="0.4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spans="1:26" ht="12.3" x14ac:dyDescent="0.4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spans="1:26" ht="12.3" x14ac:dyDescent="0.4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spans="1:26" ht="12.3" x14ac:dyDescent="0.4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spans="1:26" ht="12.3" x14ac:dyDescent="0.4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spans="1:26" ht="12.3" x14ac:dyDescent="0.4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spans="1:26" ht="12.3" x14ac:dyDescent="0.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spans="1:26" ht="12.3" x14ac:dyDescent="0.4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spans="1:26" ht="12.3" x14ac:dyDescent="0.4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spans="1:26" ht="12.3" x14ac:dyDescent="0.4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spans="1:26" ht="12.3" x14ac:dyDescent="0.4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spans="1:26" ht="12.3" x14ac:dyDescent="0.4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spans="1:26" ht="12.3" x14ac:dyDescent="0.4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spans="1:26" ht="12.3" x14ac:dyDescent="0.4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spans="1:26" ht="12.3" x14ac:dyDescent="0.4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spans="1:26" ht="12.3" x14ac:dyDescent="0.4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spans="1:26" ht="12.3" x14ac:dyDescent="0.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spans="1:26" ht="12.3" x14ac:dyDescent="0.4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spans="1:26" ht="12.3" x14ac:dyDescent="0.4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spans="1:26" ht="12.3" x14ac:dyDescent="0.4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spans="1:26" ht="12.3" x14ac:dyDescent="0.4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spans="1:26" ht="12.3" x14ac:dyDescent="0.4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spans="1:26" ht="12.3" x14ac:dyDescent="0.4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spans="1:26" ht="12.3" x14ac:dyDescent="0.4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spans="1:26" ht="12.3" x14ac:dyDescent="0.4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spans="1:26" ht="12.3" x14ac:dyDescent="0.4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spans="1:26" ht="12.3" x14ac:dyDescent="0.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spans="1:26" ht="12.3" x14ac:dyDescent="0.4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spans="1:26" ht="12.3" x14ac:dyDescent="0.4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spans="1:26" ht="12.3" x14ac:dyDescent="0.4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spans="1:26" ht="12.3" x14ac:dyDescent="0.4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spans="1:26" ht="12.3" x14ac:dyDescent="0.4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spans="1:26" ht="12.3" x14ac:dyDescent="0.4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spans="1:26" ht="12.3" x14ac:dyDescent="0.4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spans="1:26" ht="12.3" x14ac:dyDescent="0.4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spans="1:26" ht="12.3" x14ac:dyDescent="0.4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spans="1:26" ht="12.3" x14ac:dyDescent="0.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spans="1:26" ht="12.3" x14ac:dyDescent="0.4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spans="1:26" ht="12.3" x14ac:dyDescent="0.4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spans="1:26" ht="12.3" x14ac:dyDescent="0.4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spans="1:26" ht="12.3" x14ac:dyDescent="0.4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spans="1:26" ht="12.3" x14ac:dyDescent="0.4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spans="1:26" ht="12.3" x14ac:dyDescent="0.4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spans="1:26" ht="12.3" x14ac:dyDescent="0.4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spans="1:26" ht="12.3" x14ac:dyDescent="0.4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spans="1:26" ht="12.3" x14ac:dyDescent="0.4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spans="1:26" ht="12.3" x14ac:dyDescent="0.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spans="1:26" ht="12.3" x14ac:dyDescent="0.4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spans="1:26" ht="12.3" x14ac:dyDescent="0.4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spans="1:26" ht="12.3" x14ac:dyDescent="0.4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spans="1:26" ht="12.3" x14ac:dyDescent="0.4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spans="1:26" ht="12.3" x14ac:dyDescent="0.4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spans="1:26" ht="12.3" x14ac:dyDescent="0.4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spans="1:26" ht="12.3" x14ac:dyDescent="0.4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spans="1:26" ht="12.3" x14ac:dyDescent="0.4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spans="1:26" ht="12.3" x14ac:dyDescent="0.4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spans="1:26" ht="12.3" x14ac:dyDescent="0.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spans="1:26" ht="12.3" x14ac:dyDescent="0.4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spans="1:26" ht="12.3" x14ac:dyDescent="0.4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spans="1:26" ht="12.3" x14ac:dyDescent="0.4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spans="1:26" ht="12.3" x14ac:dyDescent="0.4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spans="1:26" ht="12.3" x14ac:dyDescent="0.4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spans="1:26" ht="12.3" x14ac:dyDescent="0.4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spans="1:26" ht="12.3" x14ac:dyDescent="0.4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spans="1:26" ht="12.3" x14ac:dyDescent="0.4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spans="1:26" ht="12.3" x14ac:dyDescent="0.4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spans="1:26" ht="12.3" x14ac:dyDescent="0.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spans="1:26" ht="12.3" x14ac:dyDescent="0.4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spans="1:26" ht="12.3" x14ac:dyDescent="0.4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spans="1:26" ht="12.3" x14ac:dyDescent="0.4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spans="1:26" ht="12.3" x14ac:dyDescent="0.4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spans="1:26" ht="12.3" x14ac:dyDescent="0.4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spans="1:26" ht="12.3" x14ac:dyDescent="0.4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spans="1:26" ht="12.3" x14ac:dyDescent="0.4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spans="1:26" ht="12.3" x14ac:dyDescent="0.4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spans="1:26" ht="12.3" x14ac:dyDescent="0.4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spans="1:26" ht="12.3" x14ac:dyDescent="0.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spans="1:26" ht="12.3" x14ac:dyDescent="0.4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spans="1:26" ht="12.3" x14ac:dyDescent="0.4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spans="1:26" ht="12.3" x14ac:dyDescent="0.4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spans="1:26" ht="12.3" x14ac:dyDescent="0.4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spans="1:26" ht="12.3" x14ac:dyDescent="0.4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spans="1:26" ht="12.3" x14ac:dyDescent="0.4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spans="1:26" ht="12.3" x14ac:dyDescent="0.4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spans="1:26" ht="12.3" x14ac:dyDescent="0.4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spans="1:26" ht="12.3" x14ac:dyDescent="0.4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spans="1:26" ht="12.3" x14ac:dyDescent="0.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spans="1:26" ht="12.3" x14ac:dyDescent="0.4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spans="1:26" ht="12.3" x14ac:dyDescent="0.4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spans="1:26" ht="12.3" x14ac:dyDescent="0.4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spans="1:26" ht="12.3" x14ac:dyDescent="0.4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spans="1:26" ht="12.3" x14ac:dyDescent="0.4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spans="1:26" ht="12.3" x14ac:dyDescent="0.4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spans="1:26" ht="12.3" x14ac:dyDescent="0.4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spans="1:26" ht="12.3" x14ac:dyDescent="0.4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spans="1:26" ht="12.3" x14ac:dyDescent="0.4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spans="1:26" ht="12.3" x14ac:dyDescent="0.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spans="1:26" ht="12.3" x14ac:dyDescent="0.4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spans="1:26" ht="12.3" x14ac:dyDescent="0.4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spans="1:26" ht="12.3" x14ac:dyDescent="0.4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spans="1:26" ht="12.3" x14ac:dyDescent="0.4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spans="1:26" ht="12.3" x14ac:dyDescent="0.4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spans="1:26" ht="12.3" x14ac:dyDescent="0.4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spans="1:26" ht="12.3" x14ac:dyDescent="0.4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spans="1:26" ht="12.3" x14ac:dyDescent="0.4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spans="1:26" ht="12.3" x14ac:dyDescent="0.4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spans="1:26" ht="12.3" x14ac:dyDescent="0.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spans="1:26" ht="12.3" x14ac:dyDescent="0.4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spans="1:26" ht="12.3" x14ac:dyDescent="0.4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spans="1:26" ht="12.3" x14ac:dyDescent="0.4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spans="1:26" ht="12.3" x14ac:dyDescent="0.4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spans="1:26" ht="12.3" x14ac:dyDescent="0.4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spans="1:26" ht="12.3" x14ac:dyDescent="0.4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spans="1:26" ht="12.3" x14ac:dyDescent="0.4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spans="1:26" ht="12.3" x14ac:dyDescent="0.4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spans="1:26" ht="12.3" x14ac:dyDescent="0.4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spans="1:26" ht="12.3" x14ac:dyDescent="0.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spans="1:26" ht="12.3" x14ac:dyDescent="0.4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spans="1:26" ht="12.3" x14ac:dyDescent="0.4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spans="1:26" ht="12.3" x14ac:dyDescent="0.4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spans="1:26" ht="12.3" x14ac:dyDescent="0.4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spans="1:26" ht="12.3" x14ac:dyDescent="0.4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spans="1:26" ht="12.3" x14ac:dyDescent="0.4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spans="1:26" ht="12.3" x14ac:dyDescent="0.4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spans="1:26" ht="12.3" x14ac:dyDescent="0.4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spans="1:26" ht="12.3" x14ac:dyDescent="0.4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spans="1:26" ht="12.3" x14ac:dyDescent="0.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spans="1:26" ht="12.3" x14ac:dyDescent="0.4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spans="1:26" ht="12.3" x14ac:dyDescent="0.4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spans="1:26" ht="12.3" x14ac:dyDescent="0.4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spans="1:26" ht="12.3" x14ac:dyDescent="0.4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spans="1:26" ht="12.3" x14ac:dyDescent="0.4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spans="1:26" ht="12.3" x14ac:dyDescent="0.4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spans="1:26" ht="12.3" x14ac:dyDescent="0.4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spans="1:26" ht="12.3" x14ac:dyDescent="0.4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spans="1:26" ht="12.3" x14ac:dyDescent="0.4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spans="1:26" ht="12.3" x14ac:dyDescent="0.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spans="1:26" ht="12.3" x14ac:dyDescent="0.4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spans="1:26" ht="12.3" x14ac:dyDescent="0.4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spans="1:26" ht="12.3" x14ac:dyDescent="0.4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spans="1:26" ht="12.3" x14ac:dyDescent="0.4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spans="1:26" ht="12.3" x14ac:dyDescent="0.4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spans="1:26" ht="12.3" x14ac:dyDescent="0.4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spans="1:26" ht="12.3" x14ac:dyDescent="0.4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spans="1:26" ht="12.3" x14ac:dyDescent="0.4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spans="1:26" ht="12.3" x14ac:dyDescent="0.4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spans="1:26" ht="12.3" x14ac:dyDescent="0.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spans="1:26" ht="12.3" x14ac:dyDescent="0.4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spans="1:26" ht="12.3" x14ac:dyDescent="0.4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spans="1:26" ht="12.3" x14ac:dyDescent="0.4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spans="1:26" ht="12.3" x14ac:dyDescent="0.4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spans="1:26" ht="12.3" x14ac:dyDescent="0.4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spans="1:26" ht="12.3" x14ac:dyDescent="0.4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spans="1:26" ht="12.3" x14ac:dyDescent="0.4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spans="1:26" ht="12.3" x14ac:dyDescent="0.4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spans="1:26" ht="12.3" x14ac:dyDescent="0.4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spans="1:26" ht="12.3" x14ac:dyDescent="0.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spans="1:26" ht="12.3" x14ac:dyDescent="0.4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spans="1:26" ht="12.3" x14ac:dyDescent="0.4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spans="1:26" ht="12.3" x14ac:dyDescent="0.4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spans="1:26" ht="12.3" x14ac:dyDescent="0.4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spans="1:26" ht="12.3" x14ac:dyDescent="0.4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spans="1:26" ht="12.3" x14ac:dyDescent="0.4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spans="1:26" ht="12.3" x14ac:dyDescent="0.4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spans="1:26" ht="12.3" x14ac:dyDescent="0.4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spans="1:26" ht="12.3" x14ac:dyDescent="0.4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spans="1:26" ht="12.3" x14ac:dyDescent="0.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spans="1:26" ht="12.3" x14ac:dyDescent="0.4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spans="1:26" ht="12.3" x14ac:dyDescent="0.4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spans="1:26" ht="12.3" x14ac:dyDescent="0.4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spans="1:26" ht="12.3" x14ac:dyDescent="0.4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spans="1:26" ht="12.3" x14ac:dyDescent="0.4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spans="1:26" ht="12.3" x14ac:dyDescent="0.4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spans="1:26" ht="12.3" x14ac:dyDescent="0.4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spans="1:26" ht="12.3" x14ac:dyDescent="0.4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spans="1:26" ht="12.3" x14ac:dyDescent="0.4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spans="1:26" ht="12.3" x14ac:dyDescent="0.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spans="1:26" ht="12.3" x14ac:dyDescent="0.4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spans="1:26" ht="12.3" x14ac:dyDescent="0.4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spans="1:26" ht="12.3" x14ac:dyDescent="0.4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spans="1:26" ht="12.3" x14ac:dyDescent="0.4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spans="1:26" ht="12.3" x14ac:dyDescent="0.4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spans="1:26" ht="12.3" x14ac:dyDescent="0.4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spans="1:26" ht="12.3" x14ac:dyDescent="0.4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spans="1:26" ht="12.3" x14ac:dyDescent="0.4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spans="1:26" ht="12.3" x14ac:dyDescent="0.4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spans="1:26" ht="12.3" x14ac:dyDescent="0.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spans="1:26" ht="12.3" x14ac:dyDescent="0.4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spans="1:26" ht="12.3" x14ac:dyDescent="0.4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spans="1:26" ht="12.3" x14ac:dyDescent="0.4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spans="1:26" ht="12.3" x14ac:dyDescent="0.4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spans="1:26" ht="12.3" x14ac:dyDescent="0.4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spans="1:26" ht="12.3" x14ac:dyDescent="0.4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spans="1:26" ht="12.3" x14ac:dyDescent="0.4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spans="1:26" ht="12.3" x14ac:dyDescent="0.4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spans="1:26" ht="12.3" x14ac:dyDescent="0.4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spans="1:26" ht="12.3" x14ac:dyDescent="0.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spans="1:26" ht="12.3" x14ac:dyDescent="0.4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spans="1:26" ht="12.3" x14ac:dyDescent="0.4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spans="1:26" ht="12.3" x14ac:dyDescent="0.4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spans="1:26" ht="12.3" x14ac:dyDescent="0.4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spans="1:26" ht="12.3" x14ac:dyDescent="0.4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spans="1:26" ht="12.3" x14ac:dyDescent="0.4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spans="1:26" ht="12.3" x14ac:dyDescent="0.4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spans="1:26" ht="12.3" x14ac:dyDescent="0.4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spans="1:26" ht="12.3" x14ac:dyDescent="0.4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spans="1:26" ht="12.3" x14ac:dyDescent="0.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spans="1:26" ht="12.3" x14ac:dyDescent="0.4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spans="1:26" ht="12.3" x14ac:dyDescent="0.4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spans="1:26" ht="12.3" x14ac:dyDescent="0.4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spans="1:26" ht="12.3" x14ac:dyDescent="0.4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spans="1:26" ht="12.3" x14ac:dyDescent="0.4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spans="1:26" ht="12.3" x14ac:dyDescent="0.4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spans="1:26" ht="12.3" x14ac:dyDescent="0.4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spans="1:26" ht="12.3" x14ac:dyDescent="0.4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spans="1:26" ht="12.3" x14ac:dyDescent="0.4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spans="1:26" ht="12.3" x14ac:dyDescent="0.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spans="1:26" ht="12.3" x14ac:dyDescent="0.4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spans="1:26" ht="12.3" x14ac:dyDescent="0.4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spans="1:26" ht="12.3" x14ac:dyDescent="0.4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spans="1:26" ht="12.3" x14ac:dyDescent="0.4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spans="1:26" ht="12.3" x14ac:dyDescent="0.4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spans="1:26" ht="12.3" x14ac:dyDescent="0.4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spans="1:26" ht="12.3" x14ac:dyDescent="0.4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spans="1:26" ht="12.3" x14ac:dyDescent="0.4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spans="1:26" ht="12.3" x14ac:dyDescent="0.4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spans="1:26" ht="12.3" x14ac:dyDescent="0.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spans="1:26" ht="12.3" x14ac:dyDescent="0.4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spans="1:26" ht="12.3" x14ac:dyDescent="0.4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spans="1:26" ht="12.3" x14ac:dyDescent="0.4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spans="1:26" ht="12.3" x14ac:dyDescent="0.4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spans="1:26" ht="12.3" x14ac:dyDescent="0.4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spans="1:26" ht="12.3" x14ac:dyDescent="0.4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spans="1:26" ht="12.3" x14ac:dyDescent="0.4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spans="1:26" ht="12.3" x14ac:dyDescent="0.4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spans="1:26" ht="12.3" x14ac:dyDescent="0.4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spans="1:26" ht="12.3" x14ac:dyDescent="0.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spans="1:26" ht="12.3" x14ac:dyDescent="0.4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spans="1:26" ht="12.3" x14ac:dyDescent="0.4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spans="1:26" ht="12.3" x14ac:dyDescent="0.4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spans="1:26" ht="12.3" x14ac:dyDescent="0.4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spans="1:26" ht="12.3" x14ac:dyDescent="0.4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spans="1:26" ht="12.3" x14ac:dyDescent="0.4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spans="1:26" ht="12.3" x14ac:dyDescent="0.4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spans="1:26" ht="12.3" x14ac:dyDescent="0.4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spans="1:26" ht="12.3" x14ac:dyDescent="0.4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spans="1:26" ht="12.3" x14ac:dyDescent="0.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spans="1:26" ht="12.3" x14ac:dyDescent="0.4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spans="1:26" ht="12.3" x14ac:dyDescent="0.4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spans="1:26" ht="12.3" x14ac:dyDescent="0.4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spans="1:26" ht="12.3" x14ac:dyDescent="0.4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spans="1:26" ht="12.3" x14ac:dyDescent="0.4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spans="1:26" ht="12.3" x14ac:dyDescent="0.4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spans="1:26" ht="12.3" x14ac:dyDescent="0.4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spans="1:26" ht="12.3" x14ac:dyDescent="0.4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spans="1:26" ht="12.3" x14ac:dyDescent="0.4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spans="1:26" ht="12.3" x14ac:dyDescent="0.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spans="1:26" ht="12.3" x14ac:dyDescent="0.4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spans="1:26" ht="12.3" x14ac:dyDescent="0.4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spans="1:26" ht="12.3" x14ac:dyDescent="0.4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spans="1:26" ht="12.3" x14ac:dyDescent="0.4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spans="1:26" ht="12.3" x14ac:dyDescent="0.4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spans="1:26" ht="12.3" x14ac:dyDescent="0.4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spans="1:26" ht="12.3" x14ac:dyDescent="0.4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spans="1:26" ht="12.3" x14ac:dyDescent="0.4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spans="1:26" ht="12.3" x14ac:dyDescent="0.4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spans="1:26" ht="12.3" x14ac:dyDescent="0.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 spans="1:26" ht="12.3" x14ac:dyDescent="0.4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 spans="1:26" ht="12.3" x14ac:dyDescent="0.4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 spans="1:26" ht="12.3" x14ac:dyDescent="0.4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 spans="1:26" ht="12.3" x14ac:dyDescent="0.4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 spans="1:26" ht="12.3" x14ac:dyDescent="0.4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 spans="1:26" ht="12.3" x14ac:dyDescent="0.4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 spans="1:26" ht="12.3" x14ac:dyDescent="0.4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 spans="1:26" ht="12.3" x14ac:dyDescent="0.4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 spans="1:26" ht="12.3" x14ac:dyDescent="0.4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 spans="1:26" ht="12.3" x14ac:dyDescent="0.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 spans="1:26" ht="12.3" x14ac:dyDescent="0.4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 spans="1:26" ht="12.3" x14ac:dyDescent="0.4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 spans="1:26" ht="12.3" x14ac:dyDescent="0.4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  <row r="978" spans="1:26" ht="12.3" x14ac:dyDescent="0.4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</row>
    <row r="979" spans="1:26" ht="12.3" x14ac:dyDescent="0.4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</row>
    <row r="980" spans="1:26" ht="12.3" x14ac:dyDescent="0.4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</row>
    <row r="981" spans="1:26" ht="12.3" x14ac:dyDescent="0.4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</row>
    <row r="982" spans="1:26" ht="12.3" x14ac:dyDescent="0.4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</row>
    <row r="983" spans="1:26" ht="12.3" x14ac:dyDescent="0.4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</row>
    <row r="984" spans="1:26" ht="12.3" x14ac:dyDescent="0.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</row>
    <row r="985" spans="1:26" ht="12.3" x14ac:dyDescent="0.4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</row>
    <row r="986" spans="1:26" ht="12.3" x14ac:dyDescent="0.4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</row>
    <row r="987" spans="1:26" ht="12.3" x14ac:dyDescent="0.4"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</row>
    <row r="988" spans="1:26" ht="12.3" x14ac:dyDescent="0.4"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</row>
    <row r="989" spans="1:26" ht="12.3" x14ac:dyDescent="0.4"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</row>
    <row r="990" spans="1:26" ht="12.3" x14ac:dyDescent="0.4"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</row>
    <row r="991" spans="1:26" ht="12.3" x14ac:dyDescent="0.4"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</row>
    <row r="992" spans="1:26" ht="12.3" x14ac:dyDescent="0.4"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</row>
    <row r="993" spans="5:26" ht="12.3" x14ac:dyDescent="0.4"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</row>
    <row r="994" spans="5:26" ht="12.3" x14ac:dyDescent="0.4"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</row>
    <row r="995" spans="5:26" ht="12.3" x14ac:dyDescent="0.4"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</row>
    <row r="996" spans="5:26" ht="12.3" x14ac:dyDescent="0.4"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</row>
    <row r="997" spans="5:26" ht="12.3" x14ac:dyDescent="0.4"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</row>
    <row r="998" spans="5:26" ht="12.3" x14ac:dyDescent="0.4"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</row>
    <row r="999" spans="5:26" ht="12.3" x14ac:dyDescent="0.4"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</row>
    <row r="1000" spans="5:26" ht="12.3" x14ac:dyDescent="0.4"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</row>
    <row r="1001" spans="5:26" ht="12.3" x14ac:dyDescent="0.4"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</row>
    <row r="1002" spans="5:26" ht="12.3" x14ac:dyDescent="0.4"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</row>
    <row r="1003" spans="5:26" ht="12.3" x14ac:dyDescent="0.4"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4"/>
  <sheetViews>
    <sheetView workbookViewId="0">
      <selection activeCell="B22" sqref="B22"/>
    </sheetView>
  </sheetViews>
  <sheetFormatPr defaultColWidth="14.44140625" defaultRowHeight="15.75" customHeight="1" x14ac:dyDescent="0.4"/>
  <cols>
    <col min="2" max="2" width="29.83203125" customWidth="1"/>
    <col min="3" max="4" width="51.5546875" customWidth="1"/>
    <col min="5" max="5" width="33.71875" customWidth="1"/>
  </cols>
  <sheetData>
    <row r="1" spans="1:26" ht="12.75" customHeight="1" x14ac:dyDescent="0.4">
      <c r="A1" s="5" t="s">
        <v>190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2.75" customHeight="1" x14ac:dyDescent="0.4">
      <c r="A2" s="7" t="s">
        <v>4</v>
      </c>
      <c r="B2" s="8" t="s">
        <v>191</v>
      </c>
      <c r="C2" s="8" t="s">
        <v>192</v>
      </c>
      <c r="D2" s="8" t="s">
        <v>193</v>
      </c>
      <c r="E2" s="8" t="s">
        <v>7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4">
      <c r="A3" s="50" t="s">
        <v>194</v>
      </c>
      <c r="B3" s="12" t="s">
        <v>195</v>
      </c>
      <c r="C3" s="12"/>
      <c r="D3" s="12"/>
      <c r="E3" s="15" t="str">
        <f t="shared" ref="E3:E7" si="0">$A3 &amp; " - " &amp; $B3</f>
        <v>E0 - Incredible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2.75" customHeight="1" x14ac:dyDescent="0.4">
      <c r="A4" s="50" t="s">
        <v>196</v>
      </c>
      <c r="B4" s="62" t="s">
        <v>301</v>
      </c>
      <c r="C4" s="12" t="s">
        <v>197</v>
      </c>
      <c r="D4" s="12" t="s">
        <v>198</v>
      </c>
      <c r="E4" s="15" t="str">
        <f t="shared" si="0"/>
        <v>E1 - Very low probability</v>
      </c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2.75" customHeight="1" x14ac:dyDescent="0.4">
      <c r="A5" s="50" t="s">
        <v>199</v>
      </c>
      <c r="B5" s="12" t="s">
        <v>200</v>
      </c>
      <c r="C5" s="12" t="s">
        <v>201</v>
      </c>
      <c r="D5" s="12" t="s">
        <v>202</v>
      </c>
      <c r="E5" s="15" t="str">
        <f t="shared" si="0"/>
        <v>E2 - Low probability</v>
      </c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2.75" customHeight="1" x14ac:dyDescent="0.4">
      <c r="A6" s="50" t="s">
        <v>203</v>
      </c>
      <c r="B6" s="62" t="s">
        <v>266</v>
      </c>
      <c r="C6" s="12" t="s">
        <v>204</v>
      </c>
      <c r="D6" s="12" t="s">
        <v>205</v>
      </c>
      <c r="E6" s="15" t="str">
        <f t="shared" si="0"/>
        <v>E3 - Medium probability</v>
      </c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2.75" customHeight="1" x14ac:dyDescent="0.4">
      <c r="A7" s="50" t="s">
        <v>206</v>
      </c>
      <c r="B7" s="12" t="s">
        <v>207</v>
      </c>
      <c r="C7" s="12" t="s">
        <v>208</v>
      </c>
      <c r="D7" s="12" t="s">
        <v>209</v>
      </c>
      <c r="E7" s="15" t="str">
        <f t="shared" si="0"/>
        <v>E4 - High probability</v>
      </c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2.75" customHeight="1" x14ac:dyDescent="0.4">
      <c r="A8" s="19"/>
      <c r="B8" s="19"/>
      <c r="C8" s="19"/>
      <c r="D8" s="19"/>
      <c r="E8" s="19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2.75" customHeight="1" x14ac:dyDescent="0.4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2.75" customHeight="1" x14ac:dyDescent="0.4">
      <c r="A10" s="5" t="s">
        <v>210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2.75" customHeight="1" x14ac:dyDescent="0.4">
      <c r="A11" s="7" t="s">
        <v>4</v>
      </c>
      <c r="B11" s="8" t="s">
        <v>191</v>
      </c>
      <c r="C11" s="8" t="s">
        <v>6</v>
      </c>
      <c r="D11" s="8" t="s">
        <v>211</v>
      </c>
      <c r="E11" s="8" t="s">
        <v>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4">
      <c r="A12" s="50" t="s">
        <v>212</v>
      </c>
      <c r="B12" s="12" t="s">
        <v>213</v>
      </c>
      <c r="C12" s="12" t="s">
        <v>213</v>
      </c>
      <c r="D12" s="12" t="s">
        <v>214</v>
      </c>
      <c r="E12" s="15" t="str">
        <f t="shared" ref="E12:E15" si="1">$A12 &amp; " - " &amp; $B12</f>
        <v>S0 - No injuries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4">
      <c r="A13" s="50" t="s">
        <v>216</v>
      </c>
      <c r="B13" s="62" t="s">
        <v>290</v>
      </c>
      <c r="C13" s="12" t="s">
        <v>217</v>
      </c>
      <c r="D13" s="12" t="s">
        <v>218</v>
      </c>
      <c r="E13" s="15" t="str">
        <f t="shared" si="1"/>
        <v>S1 - Light and moderate injuries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2.75" customHeight="1" x14ac:dyDescent="0.4">
      <c r="A14" s="50" t="s">
        <v>219</v>
      </c>
      <c r="B14" s="12" t="s">
        <v>220</v>
      </c>
      <c r="C14" s="12" t="s">
        <v>221</v>
      </c>
      <c r="D14" s="12" t="s">
        <v>222</v>
      </c>
      <c r="E14" s="15" t="str">
        <f t="shared" si="1"/>
        <v>S2 - Severe and life-threatening injuries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.75" customHeight="1" x14ac:dyDescent="0.4">
      <c r="A15" s="50" t="s">
        <v>223</v>
      </c>
      <c r="B15" s="12" t="s">
        <v>224</v>
      </c>
      <c r="C15" s="12" t="s">
        <v>225</v>
      </c>
      <c r="D15" s="12" t="s">
        <v>226</v>
      </c>
      <c r="E15" s="15" t="str">
        <f t="shared" si="1"/>
        <v>S3 - Life-threatening or fatal injuries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2.75" customHeight="1" x14ac:dyDescent="0.4">
      <c r="A16" s="19"/>
      <c r="B16" s="19"/>
      <c r="C16" s="19"/>
      <c r="D16" s="19"/>
      <c r="E16" s="1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2.75" customHeight="1" x14ac:dyDescent="0.4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2.75" customHeight="1" x14ac:dyDescent="0.4">
      <c r="A18" s="5" t="s">
        <v>215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2.75" customHeight="1" x14ac:dyDescent="0.4">
      <c r="A19" s="7" t="s">
        <v>4</v>
      </c>
      <c r="B19" s="8" t="s">
        <v>191</v>
      </c>
      <c r="C19" s="51" t="s">
        <v>6</v>
      </c>
      <c r="D19" s="52"/>
      <c r="E19" s="8" t="s">
        <v>7</v>
      </c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2.75" customHeight="1" x14ac:dyDescent="0.4">
      <c r="A20" s="50" t="s">
        <v>227</v>
      </c>
      <c r="B20" s="12" t="s">
        <v>228</v>
      </c>
      <c r="C20" s="53" t="s">
        <v>228</v>
      </c>
      <c r="D20" s="54"/>
      <c r="E20" s="15" t="str">
        <f t="shared" ref="E20:E23" si="2">$A20 &amp; " - " &amp; $B20</f>
        <v>C0 - Controllable in general</v>
      </c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2.75" customHeight="1" x14ac:dyDescent="0.4">
      <c r="A21" s="50" t="s">
        <v>229</v>
      </c>
      <c r="B21" s="12" t="s">
        <v>230</v>
      </c>
      <c r="C21" s="53" t="s">
        <v>231</v>
      </c>
      <c r="D21" s="54"/>
      <c r="E21" s="15" t="str">
        <f t="shared" si="2"/>
        <v>C1 - Simply controllable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2.75" customHeight="1" x14ac:dyDescent="0.4">
      <c r="A22" s="50" t="s">
        <v>232</v>
      </c>
      <c r="B22" s="12" t="s">
        <v>311</v>
      </c>
      <c r="C22" s="53" t="s">
        <v>233</v>
      </c>
      <c r="D22" s="54"/>
      <c r="E22" s="15" t="str">
        <f t="shared" si="2"/>
        <v>C2 - Normally controllable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2.75" customHeight="1" x14ac:dyDescent="0.4">
      <c r="A23" s="50" t="s">
        <v>234</v>
      </c>
      <c r="B23" s="12" t="s">
        <v>235</v>
      </c>
      <c r="C23" s="53" t="s">
        <v>236</v>
      </c>
      <c r="D23" s="54"/>
      <c r="E23" s="15" t="str">
        <f t="shared" si="2"/>
        <v>C3 - Difficult to control or uncontrollable</v>
      </c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2.75" customHeight="1" x14ac:dyDescent="0.4">
      <c r="A24" s="19"/>
      <c r="B24" s="19"/>
      <c r="C24" s="56"/>
      <c r="D24" s="57"/>
      <c r="E24" s="19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5"/>
  <sheetViews>
    <sheetView workbookViewId="0"/>
  </sheetViews>
  <sheetFormatPr defaultColWidth="14.44140625" defaultRowHeight="15.75" customHeight="1" x14ac:dyDescent="0.4"/>
  <sheetData>
    <row r="2" spans="2:7" ht="15.75" customHeight="1" x14ac:dyDescent="0.4">
      <c r="B2" s="77" t="s">
        <v>215</v>
      </c>
      <c r="C2" s="78" t="s">
        <v>190</v>
      </c>
      <c r="D2" s="80" t="s">
        <v>210</v>
      </c>
      <c r="E2" s="81"/>
      <c r="F2" s="81"/>
      <c r="G2" s="82"/>
    </row>
    <row r="3" spans="2:7" ht="15.75" customHeight="1" x14ac:dyDescent="0.4">
      <c r="B3" s="76"/>
      <c r="C3" s="79"/>
      <c r="D3" s="55" t="s">
        <v>212</v>
      </c>
      <c r="E3" s="55" t="s">
        <v>216</v>
      </c>
      <c r="F3" s="55" t="s">
        <v>219</v>
      </c>
      <c r="G3" s="55" t="s">
        <v>223</v>
      </c>
    </row>
    <row r="4" spans="2:7" ht="15.75" customHeight="1" x14ac:dyDescent="0.4">
      <c r="B4" s="74" t="s">
        <v>229</v>
      </c>
      <c r="C4" s="58" t="s">
        <v>196</v>
      </c>
      <c r="D4" s="58" t="s">
        <v>81</v>
      </c>
      <c r="E4" s="58" t="s">
        <v>81</v>
      </c>
      <c r="F4" s="58" t="s">
        <v>81</v>
      </c>
      <c r="G4" s="58" t="s">
        <v>81</v>
      </c>
    </row>
    <row r="5" spans="2:7" ht="15.75" customHeight="1" x14ac:dyDescent="0.4">
      <c r="B5" s="75"/>
      <c r="C5" s="58" t="s">
        <v>199</v>
      </c>
      <c r="D5" s="58" t="s">
        <v>81</v>
      </c>
      <c r="E5" s="58" t="s">
        <v>81</v>
      </c>
      <c r="F5" s="58" t="s">
        <v>81</v>
      </c>
      <c r="G5" s="58" t="s">
        <v>81</v>
      </c>
    </row>
    <row r="6" spans="2:7" ht="15.75" customHeight="1" x14ac:dyDescent="0.4">
      <c r="B6" s="75"/>
      <c r="C6" s="58" t="s">
        <v>203</v>
      </c>
      <c r="D6" s="58" t="s">
        <v>81</v>
      </c>
      <c r="E6" s="58" t="s">
        <v>81</v>
      </c>
      <c r="F6" s="58" t="s">
        <v>81</v>
      </c>
      <c r="G6" s="58" t="s">
        <v>155</v>
      </c>
    </row>
    <row r="7" spans="2:7" ht="15.75" customHeight="1" x14ac:dyDescent="0.4">
      <c r="B7" s="76"/>
      <c r="C7" s="58" t="s">
        <v>206</v>
      </c>
      <c r="D7" s="58" t="s">
        <v>81</v>
      </c>
      <c r="E7" s="58" t="s">
        <v>81</v>
      </c>
      <c r="F7" s="58" t="s">
        <v>155</v>
      </c>
      <c r="G7" s="58" t="s">
        <v>164</v>
      </c>
    </row>
    <row r="8" spans="2:7" ht="15.75" customHeight="1" x14ac:dyDescent="0.4">
      <c r="B8" s="74" t="s">
        <v>232</v>
      </c>
      <c r="C8" s="58" t="s">
        <v>196</v>
      </c>
      <c r="D8" s="58" t="s">
        <v>81</v>
      </c>
      <c r="E8" s="58" t="s">
        <v>81</v>
      </c>
      <c r="F8" s="58" t="s">
        <v>81</v>
      </c>
      <c r="G8" s="58" t="s">
        <v>81</v>
      </c>
    </row>
    <row r="9" spans="2:7" ht="15.75" customHeight="1" x14ac:dyDescent="0.4">
      <c r="B9" s="75"/>
      <c r="C9" s="58" t="s">
        <v>199</v>
      </c>
      <c r="D9" s="58" t="s">
        <v>81</v>
      </c>
      <c r="E9" s="58" t="s">
        <v>81</v>
      </c>
      <c r="F9" s="58" t="s">
        <v>81</v>
      </c>
      <c r="G9" s="58" t="s">
        <v>155</v>
      </c>
    </row>
    <row r="10" spans="2:7" ht="15.75" customHeight="1" x14ac:dyDescent="0.4">
      <c r="B10" s="75"/>
      <c r="C10" s="58" t="s">
        <v>203</v>
      </c>
      <c r="D10" s="58" t="s">
        <v>81</v>
      </c>
      <c r="E10" s="58" t="s">
        <v>81</v>
      </c>
      <c r="F10" s="58" t="s">
        <v>155</v>
      </c>
      <c r="G10" s="58" t="s">
        <v>164</v>
      </c>
    </row>
    <row r="11" spans="2:7" ht="15.75" customHeight="1" x14ac:dyDescent="0.4">
      <c r="B11" s="76"/>
      <c r="C11" s="58" t="s">
        <v>206</v>
      </c>
      <c r="D11" s="58" t="s">
        <v>81</v>
      </c>
      <c r="E11" s="58" t="s">
        <v>155</v>
      </c>
      <c r="F11" s="58" t="s">
        <v>164</v>
      </c>
      <c r="G11" s="58" t="s">
        <v>237</v>
      </c>
    </row>
    <row r="12" spans="2:7" ht="15.75" customHeight="1" x14ac:dyDescent="0.4">
      <c r="B12" s="74" t="s">
        <v>234</v>
      </c>
      <c r="C12" s="58" t="s">
        <v>196</v>
      </c>
      <c r="D12" s="58" t="s">
        <v>81</v>
      </c>
      <c r="E12" s="58" t="s">
        <v>81</v>
      </c>
      <c r="F12" s="58" t="s">
        <v>81</v>
      </c>
      <c r="G12" s="58" t="s">
        <v>155</v>
      </c>
    </row>
    <row r="13" spans="2:7" ht="12.3" x14ac:dyDescent="0.4">
      <c r="B13" s="75"/>
      <c r="C13" s="58" t="s">
        <v>199</v>
      </c>
      <c r="D13" s="58" t="s">
        <v>81</v>
      </c>
      <c r="E13" s="58" t="s">
        <v>81</v>
      </c>
      <c r="F13" s="58" t="s">
        <v>155</v>
      </c>
      <c r="G13" s="58" t="s">
        <v>164</v>
      </c>
    </row>
    <row r="14" spans="2:7" ht="12.3" x14ac:dyDescent="0.4">
      <c r="B14" s="75"/>
      <c r="C14" s="58" t="s">
        <v>203</v>
      </c>
      <c r="D14" s="58" t="s">
        <v>81</v>
      </c>
      <c r="E14" s="58" t="s">
        <v>155</v>
      </c>
      <c r="F14" s="58" t="s">
        <v>164</v>
      </c>
      <c r="G14" s="58" t="s">
        <v>237</v>
      </c>
    </row>
    <row r="15" spans="2:7" ht="12.3" x14ac:dyDescent="0.4">
      <c r="B15" s="76"/>
      <c r="C15" s="58" t="s">
        <v>206</v>
      </c>
      <c r="D15" s="58" t="s">
        <v>81</v>
      </c>
      <c r="E15" s="58" t="s">
        <v>164</v>
      </c>
      <c r="F15" s="58" t="s">
        <v>237</v>
      </c>
      <c r="G15" s="58" t="s">
        <v>238</v>
      </c>
    </row>
  </sheetData>
  <mergeCells count="6">
    <mergeCell ref="B12:B15"/>
    <mergeCell ref="B2:B3"/>
    <mergeCell ref="C2:C3"/>
    <mergeCell ref="D2:G2"/>
    <mergeCell ref="B4:B7"/>
    <mergeCell ref="B8:B11"/>
  </mergeCells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9</vt:i4>
      </vt:variant>
    </vt:vector>
  </HeadingPairs>
  <TitlesOfParts>
    <vt:vector size="15" baseType="lpstr">
      <vt:lpstr>Hazard Analysis and Risk Assess</vt:lpstr>
      <vt:lpstr>Examples</vt:lpstr>
      <vt:lpstr>Situational Analysis Guidewords</vt:lpstr>
      <vt:lpstr>Hazard Analysis Guidewords</vt:lpstr>
      <vt:lpstr>Severity, Exposure, Controllabi</vt:lpstr>
      <vt:lpstr>ASIL Table</vt:lpstr>
      <vt:lpstr>'Situational Analysis Guidewords'!C_List</vt:lpstr>
      <vt:lpstr>'Situational Analysis Guidewords'!DV_List</vt:lpstr>
      <vt:lpstr>'Situational Analysis Guidewords'!E_List</vt:lpstr>
      <vt:lpstr>'Situational Analysis Guidewords'!EN_List</vt:lpstr>
      <vt:lpstr>'Situational Analysis Guidewords'!IU_List</vt:lpstr>
      <vt:lpstr>'Situational Analysis Guidewords'!OM_List</vt:lpstr>
      <vt:lpstr>'Situational Analysis Guidewords'!OS_List</vt:lpstr>
      <vt:lpstr>'Situational Analysis Guidewords'!S_List</vt:lpstr>
      <vt:lpstr>'Situational Analysis Guidewords'!SD_List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dongmin Kim</cp:lastModifiedBy>
  <cp:lastPrinted>2017-12-09T16:08:49Z</cp:lastPrinted>
  <dcterms:modified xsi:type="dcterms:W3CDTF">2017-12-19T05:17:57Z</dcterms:modified>
</cp:coreProperties>
</file>