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Updated-Single variable" sheetId="4" r:id="rId7"/>
    <sheet name="Sheet4" sheetId="5" r:id="rId8"/>
    <sheet name="Updated-Multiple variable" sheetId="6" r:id="rId9"/>
    <sheet name="CAT" sheetId="7" r:id="rId10"/>
    <sheet name="Sheet3" sheetId="8" r:id="rId11"/>
  </sheets>
</workbook>
</file>

<file path=xl/sharedStrings.xml><?xml version="1.0" encoding="utf-8"?>
<sst xmlns="http://schemas.openxmlformats.org/spreadsheetml/2006/main" uniqueCount="100">
  <si>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</si>
  <si>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</si>
  <si>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</si>
  <si>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</si>
  <si>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</si>
  <si>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</si>
  <si>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r>
      <rPr>
        <u val="single"/>
        <sz val="12"/>
        <color indexed="13"/>
        <rFont val="Calibri"/>
      </rPr>
      <t>Sheet1</t>
    </r>
  </si>
  <si>
    <t>Sheet2</t>
  </si>
  <si>
    <r>
      <rPr>
        <u val="single"/>
        <sz val="12"/>
        <color indexed="13"/>
        <rFont val="Calibri"/>
      </rPr>
      <t>Sheet2</t>
    </r>
  </si>
  <si>
    <t>Updated-Single variable</t>
  </si>
  <si>
    <r>
      <rPr>
        <u val="single"/>
        <sz val="12"/>
        <color indexed="13"/>
        <rFont val="Calibri"/>
      </rPr>
      <t>Updated-Single variable</t>
    </r>
  </si>
  <si>
    <t>Sheet4</t>
  </si>
  <si>
    <r>
      <rPr>
        <u val="single"/>
        <sz val="12"/>
        <color indexed="13"/>
        <rFont val="Calibri"/>
      </rPr>
      <t>Sheet4</t>
    </r>
  </si>
  <si>
    <t>Updated-Multiple variable</t>
  </si>
  <si>
    <r>
      <rPr>
        <u val="single"/>
        <sz val="12"/>
        <color indexed="13"/>
        <rFont val="Calibri"/>
      </rPr>
      <t>Updated-Multiple variable</t>
    </r>
  </si>
  <si>
    <t>CAT</t>
  </si>
  <si>
    <r>
      <rPr>
        <u val="single"/>
        <sz val="12"/>
        <color indexed="13"/>
        <rFont val="Calibri"/>
      </rPr>
      <t>CAT</t>
    </r>
  </si>
  <si>
    <t>Sheet3</t>
  </si>
  <si>
    <r>
      <rPr>
        <u val="single"/>
        <sz val="12"/>
        <color indexed="13"/>
        <rFont val="Calibri"/>
      </rPr>
      <t>Sheet3</t>
    </r>
  </si>
  <si>
    <t>item</t>
  </si>
  <si>
    <t>pokeman (x)</t>
  </si>
  <si>
    <t>urban (y)</t>
  </si>
  <si>
    <t>xy</t>
  </si>
  <si>
    <r>
      <rPr>
        <sz val="11"/>
        <color indexed="8"/>
        <rFont val="Calibri"/>
      </rPr>
      <t>x</t>
    </r>
    <r>
      <rPr>
        <vertAlign val="superscript"/>
        <sz val="11"/>
        <color indexed="8"/>
        <rFont val="Calibri"/>
      </rPr>
      <t>2</t>
    </r>
  </si>
  <si>
    <r>
      <rPr>
        <sz val="11"/>
        <color indexed="8"/>
        <rFont val="Calibri"/>
      </rPr>
      <t>y</t>
    </r>
    <r>
      <rPr>
        <vertAlign val="superscript"/>
        <sz val="11"/>
        <color indexed="8"/>
        <rFont val="Calibri"/>
      </rPr>
      <t>2</t>
    </r>
  </si>
  <si>
    <r>
      <rPr>
        <sz val="28"/>
        <color indexed="8"/>
        <rFont val="Times New Roman"/>
      </rPr>
      <t>x</t>
    </r>
    <r>
      <rPr>
        <vertAlign val="superscript"/>
        <sz val="28"/>
        <color indexed="8"/>
        <rFont val="Times New Roman"/>
      </rPr>
      <t>2</t>
    </r>
  </si>
  <si>
    <r>
      <rPr>
        <sz val="28"/>
        <color indexed="8"/>
        <rFont val="Times New Roman"/>
      </rPr>
      <t>y</t>
    </r>
    <r>
      <rPr>
        <vertAlign val="superscript"/>
        <sz val="28"/>
        <color indexed="8"/>
        <rFont val="Times New Roman"/>
      </rPr>
      <t>2</t>
    </r>
  </si>
  <si>
    <t>SUMMARY OUTPUT</t>
  </si>
  <si>
    <t>Regression Statistics</t>
  </si>
  <si>
    <t>Multiple R</t>
  </si>
  <si>
    <t>R Square</t>
  </si>
  <si>
    <t>Adjusted R Square</t>
  </si>
  <si>
    <t>Ʃx</t>
  </si>
  <si>
    <t>Ʃy</t>
  </si>
  <si>
    <t>Ʃxy</t>
  </si>
  <si>
    <t>Ʃx^2</t>
  </si>
  <si>
    <t>Ʃy^2</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</si>
  <si>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</si>
  <si>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</si>
  <si>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</si>
  <si>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</si>
  <si>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</si>
  <si>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</si>
  <si>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</si>
  <si>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</si>
  <si>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</si>
  <si>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</si>
  <si>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</si>
  <si>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</si>
  <si>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</si>
  <si>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</si>
  <si>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</si>
  <si>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</si>
  <si>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</si>
  <si>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</si>
  <si>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</si>
  <si>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</si>
  <si>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x</t>
  </si>
  <si>
    <t>y</t>
  </si>
  <si>
    <r>
      <rPr>
        <b val="1"/>
        <sz val="11"/>
        <color indexed="16"/>
        <rFont val="Calibri"/>
      </rPr>
      <t>x-</t>
    </r>
    <r>
      <rPr>
        <sz val="11"/>
        <color indexed="16"/>
        <rFont val="MS Reference Sans Serif"/>
      </rPr>
      <t></t>
    </r>
  </si>
  <si>
    <r>
      <rPr>
        <b val="1"/>
        <sz val="11"/>
        <color indexed="16"/>
        <rFont val="Calibri"/>
      </rPr>
      <t>y-</t>
    </r>
    <r>
      <rPr>
        <sz val="11"/>
        <color indexed="16"/>
        <rFont val="MS Reference Sans Serif"/>
      </rPr>
      <t></t>
    </r>
  </si>
  <si>
    <r>
      <rPr>
        <b val="1"/>
        <sz val="11"/>
        <color indexed="16"/>
        <rFont val="Calibri"/>
      </rPr>
      <t>(x-</t>
    </r>
    <r>
      <rPr>
        <sz val="11"/>
        <color indexed="16"/>
        <rFont val="MS Reference Sans Serif"/>
      </rPr>
      <t>)(y-)</t>
    </r>
  </si>
  <si>
    <r>
      <rPr>
        <b val="1"/>
        <sz val="11"/>
        <color indexed="16"/>
        <rFont val="Calibri"/>
      </rPr>
      <t>(x-</t>
    </r>
    <r>
      <rPr>
        <sz val="11"/>
        <color indexed="16"/>
        <rFont val="MS Reference Sans Serif"/>
      </rPr>
      <t>)^2</t>
    </r>
  </si>
  <si>
    <r>
      <rPr>
        <b val="1"/>
        <sz val="11"/>
        <color indexed="16"/>
        <rFont val="Calibri"/>
      </rPr>
      <t>(y-</t>
    </r>
    <r>
      <rPr>
        <sz val="11"/>
        <color indexed="16"/>
        <rFont val="MS Reference Sans Serif"/>
      </rPr>
      <t>)^2</t>
    </r>
  </si>
  <si>
    <t>Predicted y=a+bx</t>
  </si>
  <si>
    <t>Mean</t>
  </si>
  <si>
    <t></t>
  </si>
  <si>
    <t></t>
  </si>
  <si>
    <r>
      <rPr>
        <b val="1"/>
        <sz val="11"/>
        <color indexed="16"/>
        <rFont val="Calibri"/>
      </rPr>
      <t>∑(x-</t>
    </r>
    <r>
      <rPr>
        <sz val="11"/>
        <color indexed="16"/>
        <rFont val="MS Reference Sans Serif"/>
      </rPr>
      <t></t>
    </r>
    <r>
      <rPr>
        <b val="1"/>
        <sz val="11"/>
        <color indexed="16"/>
        <rFont val="Calibri"/>
      </rPr>
      <t>)(y-</t>
    </r>
    <r>
      <rPr>
        <sz val="11"/>
        <color indexed="16"/>
        <rFont val="MS Reference Sans Serif"/>
      </rPr>
      <t></t>
    </r>
    <r>
      <rPr>
        <b val="1"/>
        <sz val="11"/>
        <color indexed="16"/>
        <rFont val="Calibri"/>
      </rPr>
      <t>)</t>
    </r>
  </si>
  <si>
    <r>
      <rPr>
        <b val="1"/>
        <sz val="11"/>
        <color indexed="16"/>
        <rFont val="Calibri"/>
      </rPr>
      <t>∑(x-</t>
    </r>
    <r>
      <rPr>
        <sz val="11"/>
        <color indexed="16"/>
        <rFont val="MS Reference Sans Serif"/>
      </rPr>
      <t></t>
    </r>
    <r>
      <rPr>
        <b val="1"/>
        <sz val="11"/>
        <color indexed="16"/>
        <rFont val="Calibri"/>
      </rPr>
      <t>)^2</t>
    </r>
  </si>
  <si>
    <r>
      <rPr>
        <b val="1"/>
        <sz val="11"/>
        <color indexed="16"/>
        <rFont val="Calibri"/>
      </rPr>
      <t>∑(y-</t>
    </r>
    <r>
      <rPr>
        <sz val="11"/>
        <color indexed="16"/>
        <rFont val="MS Reference Sans Serif"/>
      </rPr>
      <t></t>
    </r>
    <r>
      <rPr>
        <b val="1"/>
        <sz val="11"/>
        <color indexed="16"/>
        <rFont val="Calibri"/>
      </rPr>
      <t>)^2</t>
    </r>
  </si>
  <si>
    <t>STDEV</t>
  </si>
  <si>
    <r>
      <rPr>
        <sz val="11"/>
        <color indexed="8"/>
        <rFont val="Calibri"/>
      </rPr>
      <t>r=∑((x-</t>
    </r>
    <r>
      <rPr>
        <sz val="11"/>
        <color indexed="8"/>
        <rFont val="MS Reference Sans Serif"/>
      </rPr>
      <t></t>
    </r>
    <r>
      <rPr>
        <sz val="11"/>
        <color indexed="8"/>
        <rFont val="Calibri"/>
      </rPr>
      <t>)(y-</t>
    </r>
    <r>
      <rPr>
        <sz val="11"/>
        <color indexed="8"/>
        <rFont val="MS Reference Sans Serif"/>
      </rPr>
      <t></t>
    </r>
    <r>
      <rPr>
        <sz val="11"/>
        <color indexed="8"/>
        <rFont val="Calibri"/>
      </rPr>
      <t>))/(sqrt(∑(x-</t>
    </r>
    <r>
      <rPr>
        <sz val="11"/>
        <color indexed="8"/>
        <rFont val="MS Reference Sans Serif"/>
      </rPr>
      <t></t>
    </r>
    <r>
      <rPr>
        <sz val="11"/>
        <color indexed="8"/>
        <rFont val="Calibri"/>
      </rPr>
      <t>)^2∑(y-</t>
    </r>
    <r>
      <rPr>
        <sz val="11"/>
        <color indexed="8"/>
        <rFont val="MS Reference Sans Serif"/>
      </rPr>
      <t></t>
    </r>
    <r>
      <rPr>
        <sz val="11"/>
        <color indexed="8"/>
        <rFont val="Calibri"/>
      </rPr>
      <t>)^2))</t>
    </r>
  </si>
  <si>
    <t>b=r*(SD(y)/SD(x))</t>
  </si>
  <si>
    <r>
      <rPr>
        <sz val="11"/>
        <color indexed="8"/>
        <rFont val="Calibri"/>
      </rPr>
      <t>a=</t>
    </r>
    <r>
      <rPr>
        <sz val="11"/>
        <color indexed="8"/>
        <rFont val="MS Reference Sans Serif"/>
      </rPr>
      <t></t>
    </r>
    <r>
      <rPr>
        <sz val="11"/>
        <color indexed="8"/>
        <rFont val="Calibri"/>
      </rPr>
      <t>-b</t>
    </r>
    <r>
      <rPr>
        <sz val="11"/>
        <color indexed="8"/>
        <rFont val="MS Reference Sans Serif"/>
      </rPr>
      <t></t>
    </r>
  </si>
  <si>
    <t>x1</t>
  </si>
  <si>
    <t>x2</t>
  </si>
  <si>
    <r>
      <rPr>
        <b val="1"/>
        <sz val="11"/>
        <color indexed="16"/>
        <rFont val="Calibri"/>
      </rPr>
      <t>x1-</t>
    </r>
    <r>
      <rPr>
        <sz val="11"/>
        <color indexed="16"/>
        <rFont val="MS Reference Sans Serif"/>
      </rPr>
      <t>1</t>
    </r>
  </si>
  <si>
    <r>
      <rPr>
        <b val="1"/>
        <sz val="11"/>
        <color indexed="16"/>
        <rFont val="Calibri"/>
      </rPr>
      <t>x2-</t>
    </r>
    <r>
      <rPr>
        <sz val="11"/>
        <color indexed="16"/>
        <rFont val="MS Reference Sans Serif"/>
      </rPr>
      <t></t>
    </r>
    <r>
      <rPr>
        <b val="1"/>
        <sz val="11"/>
        <color indexed="16"/>
        <rFont val="Calibri"/>
      </rPr>
      <t>2</t>
    </r>
  </si>
  <si>
    <r>
      <rPr>
        <b val="1"/>
        <sz val="11"/>
        <color indexed="16"/>
        <rFont val="Calibri"/>
      </rPr>
      <t>(x1-</t>
    </r>
    <r>
      <rPr>
        <sz val="11"/>
        <color indexed="16"/>
        <rFont val="MS Reference Sans Serif"/>
      </rPr>
      <t>1)(x2-2)(y-)</t>
    </r>
  </si>
  <si>
    <t>x2 x1 Y</t>
  </si>
  <si>
    <t>20 1.5 55</t>
  </si>
  <si>
    <t>21 2 65</t>
  </si>
  <si>
    <t>25 2.8 80</t>
  </si>
  <si>
    <t>27 2.9 90</t>
  </si>
  <si>
    <t>28 3.4 95</t>
  </si>
  <si>
    <t>31 3.6 105</t>
  </si>
  <si>
    <t>38 3.8 125</t>
  </si>
  <si>
    <t>40 3.9 135</t>
  </si>
  <si>
    <t>41 4 140</t>
  </si>
  <si>
    <t>42 4.5 150</t>
  </si>
  <si>
    <t>1</t>
  </si>
  <si>
    <t>2</t>
  </si>
  <si>
    <r>
      <rPr>
        <b val="1"/>
        <sz val="11"/>
        <color indexed="16"/>
        <rFont val="Calibri"/>
      </rPr>
      <t>∑(x1-</t>
    </r>
    <r>
      <rPr>
        <sz val="11"/>
        <color indexed="16"/>
        <rFont val="MS Reference Sans Serif"/>
      </rPr>
      <t>1</t>
    </r>
    <r>
      <rPr>
        <b val="1"/>
        <sz val="11"/>
        <color indexed="16"/>
        <rFont val="Calibri"/>
      </rPr>
      <t>)(x2-</t>
    </r>
    <r>
      <rPr>
        <sz val="11"/>
        <color indexed="16"/>
        <rFont val="MS Reference Sans Serif"/>
      </rPr>
      <t>2)</t>
    </r>
    <r>
      <rPr>
        <b val="1"/>
        <sz val="11"/>
        <color indexed="16"/>
        <rFont val="Calibri"/>
      </rPr>
      <t>(y-</t>
    </r>
    <r>
      <rPr>
        <sz val="11"/>
        <color indexed="16"/>
        <rFont val="MS Reference Sans Serif"/>
      </rPr>
      <t></t>
    </r>
    <r>
      <rPr>
        <b val="1"/>
        <sz val="11"/>
        <color indexed="16"/>
        <rFont val="Calibri"/>
      </rPr>
      <t>)</t>
    </r>
  </si>
  <si>
    <t>y=a+bx</t>
  </si>
  <si>
    <t>∑(x-)(y-)</t>
  </si>
  <si>
    <t>∑(x-)^2</t>
  </si>
  <si>
    <t>∑(y-)^2</t>
  </si>
  <si>
    <t>r=∑((x-)(y-))/(sqrt(∑(x-)^2∑(y-)^2))</t>
  </si>
  <si>
    <t>a=-b</t>
  </si>
</sst>
</file>

<file path=xl/styles.xml><?xml version="1.0" encoding="utf-8"?>
<styleSheet xmlns="http://schemas.openxmlformats.org/spreadsheetml/2006/main">
  <numFmts count="1">
    <numFmt numFmtId="0" formatCode="General"/>
  </numFmts>
  <fonts count="18">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vertAlign val="superscript"/>
      <sz val="11"/>
      <color indexed="8"/>
      <name val="Calibri"/>
    </font>
    <font>
      <sz val="28"/>
      <color indexed="8"/>
      <name val="Times New Roman"/>
    </font>
    <font>
      <vertAlign val="superscript"/>
      <sz val="28"/>
      <color indexed="8"/>
      <name val="Times New Roman"/>
    </font>
    <font>
      <i val="1"/>
      <sz val="11"/>
      <color indexed="8"/>
      <name val="Calibri"/>
    </font>
    <font>
      <sz val="32"/>
      <color indexed="8"/>
      <name val="Times New Roman"/>
    </font>
    <font>
      <vertAlign val="superscript"/>
      <sz val="32"/>
      <color indexed="8"/>
      <name val="Times New Roman"/>
    </font>
    <font>
      <sz val="10"/>
      <color indexed="8"/>
      <name val="Calibri"/>
    </font>
    <font>
      <b val="1"/>
      <sz val="11"/>
      <color indexed="16"/>
      <name val="Calibri"/>
    </font>
    <font>
      <sz val="11"/>
      <color indexed="16"/>
      <name val="MS Reference Sans Serif"/>
    </font>
    <font>
      <b val="1"/>
      <sz val="11"/>
      <color indexed="17"/>
      <name val="Calibri"/>
    </font>
    <font>
      <sz val="11"/>
      <color indexed="8"/>
      <name val="MS Reference Sans Serif"/>
    </font>
    <font>
      <b val="1"/>
      <sz val="11"/>
      <color indexed="19"/>
      <name val="Calibri"/>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thin">
        <color indexed="9"/>
      </right>
      <top style="medium">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medium">
        <color indexed="8"/>
      </top>
      <bottom style="medium">
        <color indexed="8"/>
      </bottom>
      <diagonal/>
    </border>
    <border>
      <left/>
      <right/>
      <top style="medium">
        <color indexed="8"/>
      </top>
      <bottom/>
      <diagonal/>
    </border>
    <border>
      <left/>
      <right style="thin">
        <color indexed="9"/>
      </right>
      <top style="medium">
        <color indexed="8"/>
      </top>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bottom" wrapText="1"/>
    </xf>
    <xf numFmtId="49" fontId="4" borderId="5" applyNumberFormat="1" applyFont="1" applyFill="0"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2" borderId="10" applyNumberFormat="1" applyFont="1" applyFill="1" applyBorder="1" applyAlignment="1" applyProtection="0">
      <alignment vertical="bottom"/>
    </xf>
    <xf numFmtId="0" fontId="7" fillId="2" borderId="10" applyNumberFormat="1" applyFont="1" applyFill="1" applyBorder="1" applyAlignment="1" applyProtection="0">
      <alignment vertical="bottom"/>
    </xf>
    <xf numFmtId="0" fontId="7"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9" fillId="2" borderId="12" applyNumberFormat="1" applyFont="1" applyFill="1" applyBorder="1" applyAlignment="1" applyProtection="0">
      <alignment horizontal="center" vertical="bottom"/>
    </xf>
    <xf numFmtId="0" fontId="9" fillId="2" borderId="12" applyNumberFormat="0" applyFont="1" applyFill="1" applyBorder="1" applyAlignment="1" applyProtection="0">
      <alignment horizontal="center" vertical="bottom"/>
    </xf>
    <xf numFmtId="49" fontId="0" fillId="2" borderId="13"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0" fontId="0" fillId="2" borderId="11"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center"/>
    </xf>
    <xf numFmtId="49" fontId="13" fillId="2" borderId="10" applyNumberFormat="1" applyFont="1" applyFill="1" applyBorder="1" applyAlignment="1" applyProtection="0">
      <alignment horizontal="center" vertical="center"/>
    </xf>
    <xf numFmtId="0" fontId="13" fillId="2" borderId="10" applyNumberFormat="0" applyFont="1" applyFill="1" applyBorder="1" applyAlignment="1" applyProtection="0">
      <alignment horizontal="center" vertical="center"/>
    </xf>
    <xf numFmtId="49" fontId="13" fillId="2" borderId="10" applyNumberFormat="1" applyFont="1" applyFill="1" applyBorder="1" applyAlignment="1" applyProtection="0">
      <alignment horizontal="left" vertical="center"/>
    </xf>
    <xf numFmtId="0" fontId="0" fillId="2" borderId="10" applyNumberFormat="1" applyFont="1" applyFill="1" applyBorder="1" applyAlignment="1" applyProtection="0">
      <alignment vertical="center"/>
    </xf>
    <xf numFmtId="0" fontId="0" fillId="2" borderId="10" applyNumberFormat="1" applyFont="1" applyFill="1" applyBorder="1" applyAlignment="1" applyProtection="0">
      <alignment horizontal="center" vertical="center"/>
    </xf>
    <xf numFmtId="49" fontId="13" fillId="2" borderId="10" applyNumberFormat="1" applyFont="1" applyFill="1" applyBorder="1" applyAlignment="1" applyProtection="0">
      <alignment vertical="bottom"/>
    </xf>
    <xf numFmtId="0" fontId="15" fillId="2" borderId="10" applyNumberFormat="1" applyFont="1" applyFill="1" applyBorder="1" applyAlignment="1" applyProtection="0">
      <alignment horizontal="center" vertical="center"/>
    </xf>
    <xf numFmtId="0" fontId="15" fillId="2" borderId="10" applyNumberFormat="0" applyFont="1" applyFill="1" applyBorder="1" applyAlignment="1" applyProtection="0">
      <alignment horizontal="center" vertical="center"/>
    </xf>
    <xf numFmtId="0" fontId="13" fillId="2" borderId="10" applyNumberFormat="0" applyFont="1" applyFill="1" applyBorder="1" applyAlignment="1" applyProtection="0">
      <alignment vertical="bottom"/>
    </xf>
    <xf numFmtId="49" fontId="14" fillId="2" borderId="10" applyNumberFormat="1" applyFont="1" applyFill="1" applyBorder="1" applyAlignment="1" applyProtection="0">
      <alignment horizontal="center" vertical="center"/>
    </xf>
    <xf numFmtId="0" fontId="0" fillId="2" borderId="18" applyNumberFormat="0" applyFont="1" applyFill="1" applyBorder="1" applyAlignment="1" applyProtection="0">
      <alignment vertical="bottom"/>
    </xf>
    <xf numFmtId="0" fontId="0" fillId="2" borderId="18" applyNumberFormat="0" applyFont="1" applyFill="1" applyBorder="1" applyAlignment="1" applyProtection="0">
      <alignment vertical="center"/>
    </xf>
    <xf numFmtId="49" fontId="0" fillId="2" borderId="19" applyNumberFormat="1" applyFont="1" applyFill="1" applyBorder="1" applyAlignment="1" applyProtection="0">
      <alignment horizontal="left" vertical="center"/>
    </xf>
    <xf numFmtId="0" fontId="0" fillId="2" borderId="19" applyNumberFormat="0" applyFont="1" applyFill="1" applyBorder="1" applyAlignment="1" applyProtection="0">
      <alignment horizontal="left" vertical="center"/>
    </xf>
    <xf numFmtId="0" fontId="0" fillId="2" borderId="19" applyNumberFormat="1" applyFont="1" applyFill="1" applyBorder="1" applyAlignment="1" applyProtection="0">
      <alignment horizontal="left" vertical="center"/>
    </xf>
    <xf numFmtId="0" fontId="0" fillId="2" borderId="20" applyNumberFormat="0" applyFont="1" applyFill="1" applyBorder="1" applyAlignment="1" applyProtection="0">
      <alignment vertical="center"/>
    </xf>
    <xf numFmtId="0" fontId="0" fillId="2" borderId="13" applyNumberFormat="0" applyFont="1" applyFill="1" applyBorder="1" applyAlignment="1" applyProtection="0">
      <alignment vertical="bottom"/>
    </xf>
    <xf numFmtId="0" fontId="0" fillId="2" borderId="13" applyNumberFormat="0" applyFont="1" applyFill="1" applyBorder="1" applyAlignment="1" applyProtection="0">
      <alignment vertical="center"/>
    </xf>
    <xf numFmtId="0" fontId="0" fillId="2"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horizontal="center" vertical="center"/>
    </xf>
    <xf numFmtId="0" fontId="0" fillId="2" borderId="10" applyNumberFormat="0" applyFont="1" applyFill="1" applyBorder="1" applyAlignment="1" applyProtection="0">
      <alignment horizontal="left" vertical="center"/>
    </xf>
    <xf numFmtId="49" fontId="0" fillId="2" borderId="19" applyNumberFormat="1" applyFont="1" applyFill="1" applyBorder="1" applyAlignment="1" applyProtection="0">
      <alignment horizontal="left" vertical="bottom"/>
    </xf>
    <xf numFmtId="49" fontId="17" fillId="2" borderId="20" applyNumberFormat="1" applyFont="1" applyFill="1" applyBorder="1" applyAlignment="1" applyProtection="0">
      <alignment horizontal="center" vertical="center"/>
    </xf>
    <xf numFmtId="49" fontId="17" fillId="2" borderId="10" applyNumberFormat="1" applyFont="1" applyFill="1" applyBorder="1" applyAlignment="1" applyProtection="0">
      <alignment horizontal="center" vertical="center"/>
    </xf>
    <xf numFmtId="0" fontId="17" fillId="2" borderId="10"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13" fillId="2" borderId="18" applyNumberFormat="1" applyFont="1" applyFill="1" applyBorder="1" applyAlignment="1" applyProtection="0">
      <alignment horizontal="center" vertical="center"/>
    </xf>
    <xf numFmtId="0" fontId="0" fillId="2" borderId="21" applyNumberFormat="0" applyFont="1" applyFill="1" applyBorder="1" applyAlignment="1" applyProtection="0">
      <alignment vertical="bottom"/>
    </xf>
    <xf numFmtId="0" fontId="0" fillId="2" borderId="19" applyNumberFormat="1" applyFont="1" applyFill="1" applyBorder="1" applyAlignment="1" applyProtection="0">
      <alignment horizontal="center" vertical="center"/>
    </xf>
    <xf numFmtId="0" fontId="0" fillId="2" borderId="19" applyNumberFormat="1" applyFont="1" applyFill="1" applyBorder="1" applyAlignment="1" applyProtection="0">
      <alignment horizontal="center" vertical="center" wrapText="1"/>
    </xf>
    <xf numFmtId="0" fontId="0" fillId="2" borderId="20" applyNumberFormat="1" applyFont="1" applyFill="1" applyBorder="1" applyAlignment="1" applyProtection="0">
      <alignment vertical="bottom"/>
    </xf>
    <xf numFmtId="0" fontId="0" fillId="2" borderId="19" applyNumberFormat="0" applyFont="1" applyFill="1" applyBorder="1" applyAlignment="1" applyProtection="0">
      <alignment vertical="center"/>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rgbColor rgb="ff878787"/>
      <rgbColor rgb="ff4a7dbb"/>
      <rgbColor rgb="ff00b050"/>
      <rgbColor rgb="ffff0000"/>
      <rgbColor rgb="ffbe4b48"/>
      <rgbColor rgb="ff7030a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745186"/>
          <c:y val="0.0523985"/>
          <c:w val="0.719549"/>
          <c:h val="0.853574"/>
        </c:manualLayout>
      </c:layout>
      <c:scatterChart>
        <c:scatterStyle val="lineMarker"/>
        <c:varyColors val="0"/>
        <c:ser>
          <c:idx val="0"/>
          <c:order val="0"/>
          <c:tx>
            <c:v>Series1</c:v>
          </c:tx>
          <c:spPr>
            <a:solidFill>
              <a:schemeClr val="accent1"/>
            </a:solidFill>
            <a:ln w="12700" cap="flat">
              <a:noFill/>
              <a:miter lim="400000"/>
            </a:ln>
            <a:effectLst/>
          </c:spPr>
          <c:marker>
            <c:symbol val="diamond"/>
            <c:size val="5"/>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xVal>
            <c:numRef>
              <c:f>'Sheet2'!$B$2:$B$7</c:f>
              <c:numCache>
                <c:ptCount val="6"/>
                <c:pt idx="0">
                  <c:v>43.000000</c:v>
                </c:pt>
                <c:pt idx="1">
                  <c:v>21.000000</c:v>
                </c:pt>
                <c:pt idx="2">
                  <c:v>25.000000</c:v>
                </c:pt>
                <c:pt idx="3">
                  <c:v>42.000000</c:v>
                </c:pt>
                <c:pt idx="4">
                  <c:v>57.000000</c:v>
                </c:pt>
                <c:pt idx="5">
                  <c:v>59.000000</c:v>
                </c:pt>
              </c:numCache>
            </c:numRef>
          </c:xVal>
          <c:yVal>
            <c:numRef>
              <c:f>'Sheet2'!$C$2:$C$7</c:f>
              <c:numCache>
                <c:ptCount val="6"/>
                <c:pt idx="0">
                  <c:v>99.000000</c:v>
                </c:pt>
                <c:pt idx="1">
                  <c:v>65.000000</c:v>
                </c:pt>
                <c:pt idx="2">
                  <c:v>79.000000</c:v>
                </c:pt>
                <c:pt idx="3">
                  <c:v>75.000000</c:v>
                </c:pt>
                <c:pt idx="4">
                  <c:v>87.000000</c:v>
                </c:pt>
                <c:pt idx="5">
                  <c:v>81.000000</c:v>
                </c:pt>
              </c:numCache>
            </c:numRef>
          </c:yVal>
          <c:smooth val="0"/>
        </c:ser>
        <c:axId val="2094734552"/>
        <c:axId val="2094734553"/>
      </c:scatterChart>
      <c:valAx>
        <c:axId val="2094734552"/>
        <c:scaling>
          <c:orientation val="minMax"/>
        </c:scaling>
        <c:delete val="0"/>
        <c:axPos val="b"/>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crossBetween val="between"/>
        <c:majorUnit val="15"/>
        <c:minorUnit val="7.5"/>
      </c:val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25"/>
        <c:minorUnit val="12.5"/>
      </c:valAx>
      <c:spPr>
        <a:solidFill>
          <a:srgbClr val="FFFFFF"/>
        </a:solidFill>
        <a:ln w="12700" cap="flat">
          <a:noFill/>
          <a:miter lim="400000"/>
        </a:ln>
        <a:effectLst/>
      </c:spPr>
    </c:plotArea>
    <c:legend>
      <c:legendPos val="r"/>
      <c:layout>
        <c:manualLayout>
          <c:xMode val="edge"/>
          <c:yMode val="edge"/>
          <c:x val="0.84017"/>
          <c:y val="0.452483"/>
          <c:w val="0.15983"/>
          <c:h val="0.0773985"/>
        </c:manualLayout>
      </c:layout>
      <c:overlay val="1"/>
      <c:spPr>
        <a:noFill/>
        <a:ln w="12700" cap="flat">
          <a:noFill/>
          <a:miter lim="400000"/>
        </a:ln>
        <a:effectLst/>
      </c:spPr>
      <c:txPr>
        <a:bodyPr rot="0"/>
        <a:lstStyle/>
        <a:p>
          <a:pPr>
            <a:defRPr b="0" i="0" strike="noStrike" sz="10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09622"/>
          <c:y val="0.0970778"/>
          <c:w val="0.587438"/>
          <c:h val="0.739377"/>
        </c:manualLayout>
      </c:layout>
      <c:scatterChart>
        <c:scatterStyle val="lineMarker"/>
        <c:varyColors val="0"/>
        <c:ser>
          <c:idx val="0"/>
          <c:order val="0"/>
          <c:tx>
            <c:v>Series1</c:v>
          </c:tx>
          <c:spPr>
            <a:solidFill>
              <a:schemeClr val="accent1"/>
            </a:solidFill>
            <a:ln w="12700" cap="flat">
              <a:noFill/>
              <a:miter lim="400000"/>
            </a:ln>
            <a:effectLst/>
          </c:spPr>
          <c:marker>
            <c:symbol val="diamond"/>
            <c:size val="5"/>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xVal>
            <c:numRef>
              <c:f>'Updated-Single variable'!$K$5:$K$14</c:f>
              <c:numCache>
                <c:ptCount val="10"/>
                <c:pt idx="0">
                  <c:v>17.000000</c:v>
                </c:pt>
                <c:pt idx="1">
                  <c:v>13.000000</c:v>
                </c:pt>
                <c:pt idx="2">
                  <c:v>12.000000</c:v>
                </c:pt>
                <c:pt idx="3">
                  <c:v>15.000000</c:v>
                </c:pt>
                <c:pt idx="4">
                  <c:v>16.000000</c:v>
                </c:pt>
                <c:pt idx="5">
                  <c:v>14.000000</c:v>
                </c:pt>
                <c:pt idx="6">
                  <c:v>16.000000</c:v>
                </c:pt>
                <c:pt idx="7">
                  <c:v>16.000000</c:v>
                </c:pt>
                <c:pt idx="8">
                  <c:v>18.000000</c:v>
                </c:pt>
                <c:pt idx="9">
                  <c:v>19.000000</c:v>
                </c:pt>
              </c:numCache>
            </c:numRef>
          </c:xVal>
          <c:yVal>
            <c:numRef>
              <c:f>'Updated-Single variable'!$L$5:$L$14</c:f>
              <c:numCache>
                <c:ptCount val="10"/>
                <c:pt idx="0">
                  <c:v>94.000000</c:v>
                </c:pt>
                <c:pt idx="1">
                  <c:v>73.000000</c:v>
                </c:pt>
                <c:pt idx="2">
                  <c:v>59.000000</c:v>
                </c:pt>
                <c:pt idx="3">
                  <c:v>80.000000</c:v>
                </c:pt>
                <c:pt idx="4">
                  <c:v>93.000000</c:v>
                </c:pt>
                <c:pt idx="5">
                  <c:v>85.000000</c:v>
                </c:pt>
                <c:pt idx="6">
                  <c:v>66.000000</c:v>
                </c:pt>
                <c:pt idx="7">
                  <c:v>79.000000</c:v>
                </c:pt>
                <c:pt idx="8">
                  <c:v>77.000000</c:v>
                </c:pt>
                <c:pt idx="9">
                  <c:v>91.000000</c:v>
                </c:pt>
              </c:numCache>
            </c:numRef>
          </c:yVal>
          <c:smooth val="0"/>
        </c:ser>
        <c:ser>
          <c:idx val="1"/>
          <c:order val="1"/>
          <c:tx>
            <c:v>Series2</c:v>
          </c:tx>
          <c:spPr>
            <a:solidFill>
              <a:schemeClr val="accent2"/>
            </a:solidFill>
            <a:ln w="12700" cap="flat">
              <a:noFill/>
              <a:miter lim="400000"/>
            </a:ln>
            <a:effectLst/>
          </c:spPr>
          <c:marker>
            <c:symbol val="square"/>
            <c:size val="5"/>
            <c:spPr>
              <a:solidFill>
                <a:schemeClr val="accent2"/>
              </a:solidFill>
              <a:ln w="9525" cap="flat">
                <a:solidFill>
                  <a:srgbClr val="BE4B48"/>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xVal>
            <c:numRef>
              <c:f>'Updated-Single variable'!$K$5:$K$14</c:f>
              <c:numCache>
                <c:ptCount val="10"/>
                <c:pt idx="0">
                  <c:v>17.000000</c:v>
                </c:pt>
                <c:pt idx="1">
                  <c:v>13.000000</c:v>
                </c:pt>
                <c:pt idx="2">
                  <c:v>12.000000</c:v>
                </c:pt>
                <c:pt idx="3">
                  <c:v>15.000000</c:v>
                </c:pt>
                <c:pt idx="4">
                  <c:v>16.000000</c:v>
                </c:pt>
                <c:pt idx="5">
                  <c:v>14.000000</c:v>
                </c:pt>
                <c:pt idx="6">
                  <c:v>16.000000</c:v>
                </c:pt>
                <c:pt idx="7">
                  <c:v>16.000000</c:v>
                </c:pt>
                <c:pt idx="8">
                  <c:v>18.000000</c:v>
                </c:pt>
                <c:pt idx="9">
                  <c:v>19.000000</c:v>
                </c:pt>
              </c:numCache>
            </c:numRef>
          </c:xVal>
          <c:yVal>
            <c:numRef>
              <c:f>'Updated-Single variable'!$M$5:$M$14</c:f>
              <c:numCache>
                <c:ptCount val="10"/>
                <c:pt idx="0">
                  <c:v>84.150000</c:v>
                </c:pt>
                <c:pt idx="1">
                  <c:v>71.430000</c:v>
                </c:pt>
                <c:pt idx="2">
                  <c:v>30.080000</c:v>
                </c:pt>
                <c:pt idx="3">
                  <c:v>77.790000</c:v>
                </c:pt>
                <c:pt idx="4">
                  <c:v>80.970000</c:v>
                </c:pt>
                <c:pt idx="5">
                  <c:v>74.610000</c:v>
                </c:pt>
                <c:pt idx="6">
                  <c:v>80.970000</c:v>
                </c:pt>
                <c:pt idx="7">
                  <c:v>80.970000</c:v>
                </c:pt>
                <c:pt idx="8">
                  <c:v>87.330000</c:v>
                </c:pt>
                <c:pt idx="9">
                  <c:v>90.520000</c:v>
                </c:pt>
              </c:numCache>
            </c:numRef>
          </c:yVal>
          <c:smooth val="0"/>
        </c:ser>
        <c:axId val="2094734552"/>
        <c:axId val="2094734553"/>
      </c:scatterChart>
      <c:valAx>
        <c:axId val="2094734552"/>
        <c:scaling>
          <c:orientation val="minMax"/>
        </c:scaling>
        <c:delete val="0"/>
        <c:axPos val="b"/>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crossBetween val="between"/>
        <c:majorUnit val="4.75"/>
        <c:minorUnit val="2.375"/>
      </c:val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25"/>
        <c:minorUnit val="12.5"/>
      </c:valAx>
      <c:spPr>
        <a:solidFill>
          <a:srgbClr val="FFFFFF"/>
        </a:solidFill>
        <a:ln w="12700" cap="flat">
          <a:noFill/>
          <a:miter lim="400000"/>
        </a:ln>
        <a:effectLst/>
      </c:spPr>
    </c:plotArea>
    <c:legend>
      <c:legendPos val="r"/>
      <c:layout>
        <c:manualLayout>
          <c:xMode val="edge"/>
          <c:yMode val="edge"/>
          <c:x val="0.76488"/>
          <c:y val="0.357333"/>
          <c:w val="0.23512"/>
          <c:h val="0.219156"/>
        </c:manualLayout>
      </c:layout>
      <c:overlay val="1"/>
      <c:spPr>
        <a:noFill/>
        <a:ln w="12700" cap="flat">
          <a:noFill/>
          <a:miter lim="400000"/>
        </a:ln>
        <a:effectLst/>
      </c:spPr>
      <c:txPr>
        <a:bodyPr rot="0"/>
        <a:lstStyle/>
        <a:p>
          <a:pPr>
            <a:defRPr b="0" i="0" strike="noStrike" sz="10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08906"/>
          <c:y val="0.0970778"/>
          <c:w val="0.59013"/>
          <c:h val="0.739377"/>
        </c:manualLayout>
      </c:layout>
      <c:scatterChart>
        <c:scatterStyle val="lineMarker"/>
        <c:varyColors val="0"/>
        <c:ser>
          <c:idx val="0"/>
          <c:order val="0"/>
          <c:tx>
            <c:v>Series1</c:v>
          </c:tx>
          <c:spPr>
            <a:solidFill>
              <a:schemeClr val="accent1"/>
            </a:solidFill>
            <a:ln w="12700" cap="flat">
              <a:noFill/>
              <a:miter lim="400000"/>
            </a:ln>
            <a:effectLst/>
          </c:spPr>
          <c:marker>
            <c:symbol val="diamond"/>
            <c:size val="5"/>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xVal>
            <c:numRef>
              <c:f>'CAT'!$K$5:$K$9</c:f>
              <c:numCache>
                <c:ptCount val="5"/>
                <c:pt idx="0">
                  <c:v>17.000000</c:v>
                </c:pt>
                <c:pt idx="1">
                  <c:v>13.000000</c:v>
                </c:pt>
                <c:pt idx="2">
                  <c:v>12.000000</c:v>
                </c:pt>
                <c:pt idx="3">
                  <c:v>15.000000</c:v>
                </c:pt>
                <c:pt idx="4">
                  <c:v>16.000000</c:v>
                </c:pt>
              </c:numCache>
            </c:numRef>
          </c:xVal>
          <c:yVal>
            <c:numRef>
              <c:f>'CAT'!$L$5:$L$9</c:f>
              <c:numCache>
                <c:ptCount val="5"/>
                <c:pt idx="0">
                  <c:v>94.000000</c:v>
                </c:pt>
                <c:pt idx="1">
                  <c:v>73.000000</c:v>
                </c:pt>
                <c:pt idx="2">
                  <c:v>59.000000</c:v>
                </c:pt>
                <c:pt idx="3">
                  <c:v>80.000000</c:v>
                </c:pt>
                <c:pt idx="4">
                  <c:v>93.000000</c:v>
                </c:pt>
              </c:numCache>
            </c:numRef>
          </c:yVal>
          <c:smooth val="0"/>
        </c:ser>
        <c:ser>
          <c:idx val="1"/>
          <c:order val="1"/>
          <c:tx>
            <c:v>Series2</c:v>
          </c:tx>
          <c:spPr>
            <a:solidFill>
              <a:schemeClr val="accent2"/>
            </a:solidFill>
            <a:ln w="12700" cap="flat">
              <a:noFill/>
              <a:miter lim="400000"/>
            </a:ln>
            <a:effectLst/>
          </c:spPr>
          <c:marker>
            <c:symbol val="square"/>
            <c:size val="5"/>
            <c:spPr>
              <a:solidFill>
                <a:schemeClr val="accent2"/>
              </a:solidFill>
              <a:ln w="9525" cap="flat">
                <a:solidFill>
                  <a:srgbClr val="BE4B48"/>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xVal>
            <c:numRef>
              <c:f>'CAT'!$K$5:$K$9</c:f>
              <c:numCache>
                <c:ptCount val="5"/>
                <c:pt idx="0">
                  <c:v>17.000000</c:v>
                </c:pt>
                <c:pt idx="1">
                  <c:v>13.000000</c:v>
                </c:pt>
                <c:pt idx="2">
                  <c:v>12.000000</c:v>
                </c:pt>
                <c:pt idx="3">
                  <c:v>15.000000</c:v>
                </c:pt>
                <c:pt idx="4">
                  <c:v>16.000000</c:v>
                </c:pt>
              </c:numCache>
            </c:numRef>
          </c:xVal>
          <c:yVal>
            <c:numRef>
              <c:f>'CAT'!$M$5:$M$9</c:f>
              <c:numCache>
                <c:ptCount val="5"/>
                <c:pt idx="0">
                  <c:v>84.150000</c:v>
                </c:pt>
                <c:pt idx="1">
                  <c:v>71.430000</c:v>
                </c:pt>
                <c:pt idx="2">
                  <c:v>30.080000</c:v>
                </c:pt>
                <c:pt idx="3">
                  <c:v>77.790000</c:v>
                </c:pt>
                <c:pt idx="4">
                  <c:v>80.970000</c:v>
                </c:pt>
              </c:numCache>
            </c:numRef>
          </c:yVal>
          <c:smooth val="0"/>
        </c:ser>
        <c:axId val="2094734552"/>
        <c:axId val="2094734553"/>
      </c:scatterChart>
      <c:valAx>
        <c:axId val="2094734552"/>
        <c:scaling>
          <c:orientation val="minMax"/>
        </c:scaling>
        <c:delete val="0"/>
        <c:axPos val="b"/>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crossBetween val="between"/>
        <c:majorUnit val="4.25"/>
        <c:minorUnit val="2.125"/>
      </c:val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25"/>
        <c:minorUnit val="12.5"/>
      </c:valAx>
      <c:spPr>
        <a:solidFill>
          <a:srgbClr val="FFFFFF"/>
        </a:solidFill>
        <a:ln w="12700" cap="flat">
          <a:noFill/>
          <a:miter lim="400000"/>
        </a:ln>
        <a:effectLst/>
      </c:spPr>
    </c:plotArea>
    <c:legend>
      <c:legendPos val="r"/>
      <c:layout>
        <c:manualLayout>
          <c:xMode val="edge"/>
          <c:yMode val="edge"/>
          <c:x val="0.766414"/>
          <c:y val="0.357333"/>
          <c:w val="0.233586"/>
          <c:h val="0.219156"/>
        </c:manualLayout>
      </c:layout>
      <c:overlay val="1"/>
      <c:spPr>
        <a:noFill/>
        <a:ln w="12700" cap="flat">
          <a:noFill/>
          <a:miter lim="400000"/>
        </a:ln>
        <a:effectLst/>
      </c:spPr>
      <c:txPr>
        <a:bodyPr rot="0"/>
        <a:lstStyle/>
        <a:p>
          <a:pPr>
            <a:defRPr b="0" i="0" strike="noStrike" sz="10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596828"/>
          <c:y val="0.0773158"/>
          <c:w val="0.734484"/>
          <c:h val="0.8308"/>
        </c:manualLayout>
      </c:layout>
      <c:scatterChart>
        <c:scatterStyle val="lineMarker"/>
        <c:varyColors val="0"/>
        <c:ser>
          <c:idx val="0"/>
          <c:order val="0"/>
          <c:tx>
            <c:v>Series1</c:v>
          </c:tx>
          <c:spPr>
            <a:solidFill>
              <a:schemeClr val="accent1"/>
            </a:solidFill>
            <a:ln w="12700" cap="flat">
              <a:noFill/>
              <a:miter lim="400000"/>
            </a:ln>
            <a:effectLst/>
          </c:spPr>
          <c:marker>
            <c:symbol val="diamond"/>
            <c:size val="5"/>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1"/>
            <c:showCatName val="0"/>
            <c:showSerName val="0"/>
            <c:showPercent val="0"/>
            <c:showBubbleSize val="0"/>
            <c:showLeaderLines val="0"/>
          </c:dLbls>
          <c:trendline>
            <c:spPr>
              <a:noFill/>
              <a:ln w="9525" cap="flat">
                <a:solidFill>
                  <a:srgbClr val="000000"/>
                </a:solidFill>
                <a:prstDash val="solid"/>
                <a:round/>
              </a:ln>
              <a:effectLst>
                <a:outerShdw sx="100000" sy="100000" kx="0" ky="0" algn="tl" rotWithShape="1" blurRad="12700" dist="25400" dir="7320000">
                  <a:srgbClr val="000000">
                    <a:alpha val="25000"/>
                  </a:srgbClr>
                </a:outerShdw>
              </a:effectLst>
            </c:spPr>
            <c:trendlineType val="linear"/>
            <c:forward val="0"/>
            <c:backward val="0"/>
            <c:dispRSqr val="0"/>
            <c:dispEq val="0"/>
          </c:trendline>
          <c:xVal>
            <c:numRef>
              <c:f>'CAT'!$B$5:$B$9</c:f>
              <c:numCache>
                <c:ptCount val="5"/>
                <c:pt idx="0">
                  <c:v>94.000000</c:v>
                </c:pt>
                <c:pt idx="1">
                  <c:v>88.000000</c:v>
                </c:pt>
                <c:pt idx="2">
                  <c:v>71.000000</c:v>
                </c:pt>
                <c:pt idx="3">
                  <c:v>75.000000</c:v>
                </c:pt>
                <c:pt idx="4">
                  <c:v>71.000000</c:v>
                </c:pt>
              </c:numCache>
            </c:numRef>
          </c:xVal>
          <c:yVal>
            <c:numRef>
              <c:f>'CAT'!$C$5:$C$9</c:f>
              <c:numCache>
                <c:ptCount val="5"/>
                <c:pt idx="0">
                  <c:v>80.000000</c:v>
                </c:pt>
                <c:pt idx="1">
                  <c:v>60.000000</c:v>
                </c:pt>
                <c:pt idx="2">
                  <c:v>56.000000</c:v>
                </c:pt>
                <c:pt idx="3">
                  <c:v>47.000000</c:v>
                </c:pt>
                <c:pt idx="4">
                  <c:v>43.000000</c:v>
                </c:pt>
              </c:numCache>
            </c:numRef>
          </c:yVal>
          <c:smooth val="0"/>
        </c:ser>
        <c:axId val="2094734552"/>
        <c:axId val="2094734553"/>
      </c:scatterChart>
      <c:valAx>
        <c:axId val="2094734552"/>
        <c:scaling>
          <c:orientation val="minMax"/>
        </c:scaling>
        <c:delete val="0"/>
        <c:axPos val="b"/>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crossBetween val="between"/>
        <c:majorUnit val="25"/>
        <c:minorUnit val="12.5"/>
      </c:val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20"/>
        <c:minorUnit val="10"/>
      </c:valAx>
      <c:spPr>
        <a:solidFill>
          <a:srgbClr val="FFFFFF"/>
        </a:solidFill>
        <a:ln w="12700" cap="flat">
          <a:noFill/>
          <a:miter lim="400000"/>
        </a:ln>
        <a:effectLst/>
      </c:spPr>
    </c:plotArea>
    <c:legend>
      <c:legendPos val="r"/>
      <c:layout>
        <c:manualLayout>
          <c:xMode val="edge"/>
          <c:yMode val="edge"/>
          <c:x val="0.84511"/>
          <c:y val="0.466716"/>
          <c:w val="0.15489"/>
          <c:h val="0.0760207"/>
        </c:manualLayout>
      </c:layout>
      <c:overlay val="1"/>
      <c:spPr>
        <a:noFill/>
        <a:ln w="12700" cap="flat">
          <a:noFill/>
          <a:miter lim="400000"/>
        </a:ln>
        <a:effectLst/>
      </c:spPr>
      <c:txPr>
        <a:bodyPr rot="0"/>
        <a:lstStyle/>
        <a:p>
          <a:pPr>
            <a:defRPr b="0" i="0" strike="noStrike" sz="10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s>

</file>

<file path=xl/drawings/_rels/drawing3.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7618</xdr:colOff>
      <xdr:row>10</xdr:row>
      <xdr:rowOff>178523</xdr:rowOff>
    </xdr:from>
    <xdr:to>
      <xdr:col>4</xdr:col>
      <xdr:colOff>725805</xdr:colOff>
      <xdr:row>20</xdr:row>
      <xdr:rowOff>116894</xdr:rowOff>
    </xdr:to>
    <xdr:sp>
      <xdr:nvSpPr>
        <xdr:cNvPr id="2" name="TextBox 1"/>
        <xdr:cNvSpPr txBox="1"/>
      </xdr:nvSpPr>
      <xdr:spPr>
        <a:xfrm>
          <a:off x="7618" y="4493348"/>
          <a:ext cx="4032888" cy="188147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3200" u="none">
              <a:solidFill>
                <a:srgbClr val="000000"/>
              </a:solidFill>
              <a:uFillTx/>
              <a:latin typeface="Times New Roman"/>
              <a:ea typeface="Times New Roman"/>
              <a:cs typeface="Times New Roman"/>
              <a:sym typeface="Times New Roman"/>
            </a:defRPr>
          </a:pPr>
          <a:r>
            <a:rPr b="0" baseline="0" cap="none" i="0" spc="0" strike="noStrike" sz="3200" u="none">
              <a:solidFill>
                <a:srgbClr val="000000"/>
              </a:solidFill>
              <a:uFillTx/>
              <a:latin typeface="Times New Roman"/>
              <a:ea typeface="Times New Roman"/>
              <a:cs typeface="Times New Roman"/>
              <a:sym typeface="Times New Roman"/>
            </a:rPr>
            <a:t>a= </a:t>
          </a:r>
          <a14:m>
            <m:oMath>
              <m:f>
                <m:fPr>
                  <m:ctrlPr>
                    <a:rPr xmlns:a="http://schemas.openxmlformats.org/drawingml/2006/main" sz="3150" i="1">
                      <a:solidFill>
                        <a:srgbClr val="000000"/>
                      </a:solidFill>
                      <a:latin typeface="Cambria Math" panose="02040503050406030204" pitchFamily="18" charset="0"/>
                    </a:rPr>
                  </m:ctrlPr>
                  <m:type m:val="bar"/>
                </m:fPr>
                <m:num>
                  <m:d>
                    <m:dPr>
                      <m:ctrlPr>
                        <a:rPr xmlns:a="http://schemas.openxmlformats.org/drawingml/2006/main" sz="3150" i="1">
                          <a:solidFill>
                            <a:srgbClr val="000000"/>
                          </a:solidFill>
                          <a:latin typeface="Cambria Math" panose="02040503050406030204" pitchFamily="18" charset="0"/>
                        </a:rPr>
                      </m:ctrlPr>
                    </m:dPr>
                    <m:e>
                      <m:r>
                        <a:rPr xmlns:a="http://schemas.openxmlformats.org/drawingml/2006/main" sz="3150" i="1">
                          <a:solidFill>
                            <a:srgbClr val="000000"/>
                          </a:solidFill>
                          <a:latin typeface="Cambria Math" panose="02040503050406030204" pitchFamily="18" charset="0"/>
                        </a:rPr>
                        <m:t>Ʃ</m:t>
                      </m:r>
                      <m:r>
                        <a:rPr xmlns:a="http://schemas.openxmlformats.org/drawingml/2006/main" sz="3150" i="1">
                          <a:solidFill>
                            <a:srgbClr val="000000"/>
                          </a:solidFill>
                          <a:latin typeface="Cambria Math" panose="02040503050406030204" pitchFamily="18" charset="0"/>
                        </a:rPr>
                        <m:t>𝑦</m:t>
                      </m:r>
                    </m:e>
                  </m:d>
                  <m:d>
                    <m:dPr>
                      <m:ctrlPr>
                        <a:rPr xmlns:a="http://schemas.openxmlformats.org/drawingml/2006/main" sz="3150" i="1">
                          <a:solidFill>
                            <a:srgbClr val="000000"/>
                          </a:solidFill>
                          <a:latin typeface="Cambria Math" panose="02040503050406030204" pitchFamily="18" charset="0"/>
                        </a:rPr>
                      </m:ctrlPr>
                    </m:dPr>
                    <m:e>
                      <m:r>
                        <a:rPr xmlns:a="http://schemas.openxmlformats.org/drawingml/2006/main" sz="3150" i="1">
                          <a:solidFill>
                            <a:srgbClr val="000000"/>
                          </a:solidFill>
                          <a:latin typeface="Cambria Math" panose="02040503050406030204" pitchFamily="18" charset="0"/>
                        </a:rPr>
                        <m:t>Ʃ</m:t>
                      </m:r>
                      <m:r>
                        <a:rPr xmlns:a="http://schemas.openxmlformats.org/drawingml/2006/main" sz="3150" i="1">
                          <a:solidFill>
                            <a:srgbClr val="000000"/>
                          </a:solidFill>
                          <a:latin typeface="Cambria Math" panose="02040503050406030204" pitchFamily="18" charset="0"/>
                        </a:rPr>
                        <m:t>𝑥</m:t>
                      </m:r>
                      <m:r>
                        <a:rPr xmlns:a="http://schemas.openxmlformats.org/drawingml/2006/main" sz="3150" i="1">
                          <a:solidFill>
                            <a:srgbClr val="000000"/>
                          </a:solidFill>
                          <a:latin typeface="Cambria Math" panose="02040503050406030204" pitchFamily="18" charset="0"/>
                        </a:rPr>
                        <m:t>2</m:t>
                      </m:r>
                    </m:e>
                  </m:d>
                  <m:r>
                    <a:rPr xmlns:a="http://schemas.openxmlformats.org/drawingml/2006/main" sz="3150" i="1">
                      <a:solidFill>
                        <a:srgbClr val="000000"/>
                      </a:solidFill>
                      <a:latin typeface="Cambria Math" panose="02040503050406030204" pitchFamily="18" charset="0"/>
                    </a:rPr>
                    <m:t>−</m:t>
                  </m:r>
                  <m:r>
                    <a:rPr xmlns:a="http://schemas.openxmlformats.org/drawingml/2006/main" sz="3150" i="1">
                      <a:solidFill>
                        <a:srgbClr val="000000"/>
                      </a:solidFill>
                      <a:latin typeface="Cambria Math" panose="02040503050406030204" pitchFamily="18" charset="0"/>
                    </a:rPr>
                    <m:t>(</m:t>
                  </m:r>
                  <m:r>
                    <a:rPr xmlns:a="http://schemas.openxmlformats.org/drawingml/2006/main" sz="3150" i="1">
                      <a:solidFill>
                        <a:srgbClr val="000000"/>
                      </a:solidFill>
                      <a:latin typeface="Cambria Math" panose="02040503050406030204" pitchFamily="18" charset="0"/>
                    </a:rPr>
                    <m:t>Ʃ</m:t>
                  </m:r>
                  <m:r>
                    <a:rPr xmlns:a="http://schemas.openxmlformats.org/drawingml/2006/main" sz="3150" i="1">
                      <a:solidFill>
                        <a:srgbClr val="000000"/>
                      </a:solidFill>
                      <a:latin typeface="Cambria Math" panose="02040503050406030204" pitchFamily="18" charset="0"/>
                    </a:rPr>
                    <m:t>𝑥</m:t>
                  </m:r>
                  <m:r>
                    <a:rPr xmlns:a="http://schemas.openxmlformats.org/drawingml/2006/main" sz="3150" i="1">
                      <a:solidFill>
                        <a:srgbClr val="000000"/>
                      </a:solidFill>
                      <a:latin typeface="Cambria Math" panose="02040503050406030204" pitchFamily="18" charset="0"/>
                    </a:rPr>
                    <m:t>)</m:t>
                  </m:r>
                  <m:r>
                    <a:rPr xmlns:a="http://schemas.openxmlformats.org/drawingml/2006/main" sz="3150" i="1">
                      <a:solidFill>
                        <a:srgbClr val="000000"/>
                      </a:solidFill>
                      <a:latin typeface="Cambria Math" panose="02040503050406030204" pitchFamily="18" charset="0"/>
                    </a:rPr>
                    <m:t>(</m:t>
                  </m:r>
                  <m:r>
                    <a:rPr xmlns:a="http://schemas.openxmlformats.org/drawingml/2006/main" sz="3150" i="1">
                      <a:solidFill>
                        <a:srgbClr val="000000"/>
                      </a:solidFill>
                      <a:latin typeface="Cambria Math" panose="02040503050406030204" pitchFamily="18" charset="0"/>
                    </a:rPr>
                    <m:t>Ʃ</m:t>
                  </m:r>
                  <m:r>
                    <a:rPr xmlns:a="http://schemas.openxmlformats.org/drawingml/2006/main" sz="3150" i="1">
                      <a:solidFill>
                        <a:srgbClr val="000000"/>
                      </a:solidFill>
                      <a:latin typeface="Cambria Math" panose="02040503050406030204" pitchFamily="18" charset="0"/>
                    </a:rPr>
                    <m:t>𝑥</m:t>
                  </m:r>
                  <m:r>
                    <a:rPr xmlns:a="http://schemas.openxmlformats.org/drawingml/2006/main" sz="3150" i="1">
                      <a:solidFill>
                        <a:srgbClr val="000000"/>
                      </a:solidFill>
                      <a:latin typeface="Cambria Math" panose="02040503050406030204" pitchFamily="18" charset="0"/>
                    </a:rPr>
                    <m:t>𝑦</m:t>
                  </m:r>
                  <m:r>
                    <a:rPr xmlns:a="http://schemas.openxmlformats.org/drawingml/2006/main" sz="3150" i="1">
                      <a:solidFill>
                        <a:srgbClr val="000000"/>
                      </a:solidFill>
                      <a:latin typeface="Cambria Math" panose="02040503050406030204" pitchFamily="18" charset="0"/>
                    </a:rPr>
                    <m:t>)</m:t>
                  </m:r>
                </m:num>
                <m:den>
                  <m:r>
                    <a:rPr xmlns:a="http://schemas.openxmlformats.org/drawingml/2006/main" sz="3150" i="1">
                      <a:solidFill>
                        <a:srgbClr val="000000"/>
                      </a:solidFill>
                      <a:latin typeface="Cambria Math" panose="02040503050406030204" pitchFamily="18" charset="0"/>
                    </a:rPr>
                    <m:t>𝑛</m:t>
                  </m:r>
                  <m:d>
                    <m:dPr>
                      <m:ctrlPr>
                        <a:rPr xmlns:a="http://schemas.openxmlformats.org/drawingml/2006/main" sz="3150" i="1">
                          <a:solidFill>
                            <a:srgbClr val="000000"/>
                          </a:solidFill>
                          <a:latin typeface="Cambria Math" panose="02040503050406030204" pitchFamily="18" charset="0"/>
                        </a:rPr>
                      </m:ctrlPr>
                    </m:dPr>
                    <m:e>
                      <m:r>
                        <a:rPr xmlns:a="http://schemas.openxmlformats.org/drawingml/2006/main" sz="3150" i="1">
                          <a:solidFill>
                            <a:srgbClr val="000000"/>
                          </a:solidFill>
                          <a:latin typeface="Cambria Math" panose="02040503050406030204" pitchFamily="18" charset="0"/>
                        </a:rPr>
                        <m:t>Ʃ</m:t>
                      </m:r>
                      <m:r>
                        <a:rPr xmlns:a="http://schemas.openxmlformats.org/drawingml/2006/main" sz="3150" i="1">
                          <a:solidFill>
                            <a:srgbClr val="000000"/>
                          </a:solidFill>
                          <a:latin typeface="Cambria Math" panose="02040503050406030204" pitchFamily="18" charset="0"/>
                        </a:rPr>
                        <m:t>𝑥</m:t>
                      </m:r>
                      <m:r>
                        <a:rPr xmlns:a="http://schemas.openxmlformats.org/drawingml/2006/main" sz="3150" i="1">
                          <a:solidFill>
                            <a:srgbClr val="000000"/>
                          </a:solidFill>
                          <a:latin typeface="Cambria Math" panose="02040503050406030204" pitchFamily="18" charset="0"/>
                        </a:rPr>
                        <m:t>2</m:t>
                      </m:r>
                    </m:e>
                  </m:d>
                  <m:r>
                    <a:rPr xmlns:a="http://schemas.openxmlformats.org/drawingml/2006/main" sz="3150" i="1">
                      <a:solidFill>
                        <a:srgbClr val="000000"/>
                      </a:solidFill>
                      <a:latin typeface="Cambria Math" panose="02040503050406030204" pitchFamily="18" charset="0"/>
                    </a:rPr>
                    <m:t>−</m:t>
                  </m:r>
                  <m:d>
                    <m:dPr>
                      <m:ctrlPr>
                        <a:rPr xmlns:a="http://schemas.openxmlformats.org/drawingml/2006/main" sz="3150" i="1">
                          <a:solidFill>
                            <a:srgbClr val="000000"/>
                          </a:solidFill>
                          <a:latin typeface="Cambria Math" panose="02040503050406030204" pitchFamily="18" charset="0"/>
                        </a:rPr>
                      </m:ctrlPr>
                    </m:dPr>
                    <m:e>
                      <m:r>
                        <a:rPr xmlns:a="http://schemas.openxmlformats.org/drawingml/2006/main" sz="3150" i="1">
                          <a:solidFill>
                            <a:srgbClr val="000000"/>
                          </a:solidFill>
                          <a:latin typeface="Cambria Math" panose="02040503050406030204" pitchFamily="18" charset="0"/>
                        </a:rPr>
                        <m:t>Ʃ</m:t>
                      </m:r>
                      <m:r>
                        <a:rPr xmlns:a="http://schemas.openxmlformats.org/drawingml/2006/main" sz="3150" i="1">
                          <a:solidFill>
                            <a:srgbClr val="000000"/>
                          </a:solidFill>
                          <a:latin typeface="Cambria Math" panose="02040503050406030204" pitchFamily="18" charset="0"/>
                        </a:rPr>
                        <m:t>𝑥</m:t>
                      </m:r>
                    </m:e>
                  </m:d>
                  <m:r>
                    <a:rPr xmlns:a="http://schemas.openxmlformats.org/drawingml/2006/main" sz="3150" i="1">
                      <a:solidFill>
                        <a:srgbClr val="000000"/>
                      </a:solidFill>
                      <a:latin typeface="Cambria Math" panose="02040503050406030204" pitchFamily="18" charset="0"/>
                    </a:rPr>
                    <m:t>2</m:t>
                  </m:r>
                </m:den>
              </m:f>
            </m:oMath>
          </a14:m>
          <a:endParaRPr sz="3200">
            <a:solidFill>
              <a:srgbClr val="000000"/>
            </a:solidFill>
          </a:endParaRPr>
        </a:p>
      </xdr:txBody>
    </xdr:sp>
    <xdr:clientData/>
  </xdr:twoCellAnchor>
  <xdr:twoCellAnchor>
    <xdr:from>
      <xdr:col>0</xdr:col>
      <xdr:colOff>7618</xdr:colOff>
      <xdr:row>17</xdr:row>
      <xdr:rowOff>21732</xdr:rowOff>
    </xdr:from>
    <xdr:to>
      <xdr:col>4</xdr:col>
      <xdr:colOff>659130</xdr:colOff>
      <xdr:row>23</xdr:row>
      <xdr:rowOff>120619</xdr:rowOff>
    </xdr:to>
    <xdr:sp>
      <xdr:nvSpPr>
        <xdr:cNvPr id="3" name="TextBox 2"/>
        <xdr:cNvSpPr txBox="1"/>
      </xdr:nvSpPr>
      <xdr:spPr>
        <a:xfrm>
          <a:off x="7618" y="5698632"/>
          <a:ext cx="3966213" cy="125141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3200" u="none">
              <a:solidFill>
                <a:srgbClr val="000000"/>
              </a:solidFill>
              <a:uFillTx/>
              <a:latin typeface="Times New Roman"/>
              <a:ea typeface="Times New Roman"/>
              <a:cs typeface="Times New Roman"/>
              <a:sym typeface="Times New Roman"/>
            </a:defRPr>
          </a:pPr>
          <a:r>
            <a:rPr b="0" baseline="0" cap="none" i="0" spc="0" strike="noStrike" sz="3200" u="none">
              <a:solidFill>
                <a:srgbClr val="000000"/>
              </a:solidFill>
              <a:uFillTx/>
              <a:latin typeface="Times New Roman"/>
              <a:ea typeface="Times New Roman"/>
              <a:cs typeface="Times New Roman"/>
              <a:sym typeface="Times New Roman"/>
            </a:rPr>
            <a:t>b= </a:t>
          </a:r>
          <a14:m>
            <m:oMath>
              <m:f>
                <m:fPr>
                  <m:ctrlPr>
                    <a:rPr xmlns:a="http://schemas.openxmlformats.org/drawingml/2006/main" sz="3300" i="1">
                      <a:solidFill>
                        <a:srgbClr val="000000"/>
                      </a:solidFill>
                      <a:latin typeface="Cambria Math" panose="02040503050406030204" pitchFamily="18" charset="0"/>
                    </a:rPr>
                  </m:ctrlPr>
                  <m:type m:val="bar"/>
                </m:fPr>
                <m:num>
                  <m:r>
                    <a:rPr xmlns:a="http://schemas.openxmlformats.org/drawingml/2006/main" sz="3300" i="1">
                      <a:solidFill>
                        <a:srgbClr val="000000"/>
                      </a:solidFill>
                      <a:latin typeface="Cambria Math" panose="02040503050406030204" pitchFamily="18" charset="0"/>
                    </a:rPr>
                    <m:t>𝑛</m:t>
                  </m:r>
                  <m:r>
                    <a:rPr xmlns:a="http://schemas.openxmlformats.org/drawingml/2006/main" sz="3300" i="1">
                      <a:solidFill>
                        <a:srgbClr val="000000"/>
                      </a:solidFill>
                      <a:latin typeface="Cambria Math" panose="02040503050406030204" pitchFamily="18" charset="0"/>
                    </a:rPr>
                    <m:t>Ʃ</m:t>
                  </m:r>
                  <m:r>
                    <a:rPr xmlns:a="http://schemas.openxmlformats.org/drawingml/2006/main" sz="3300" i="1">
                      <a:solidFill>
                        <a:srgbClr val="000000"/>
                      </a:solidFill>
                      <a:latin typeface="Cambria Math" panose="02040503050406030204" pitchFamily="18" charset="0"/>
                    </a:rPr>
                    <m:t>𝑥</m:t>
                  </m:r>
                  <m:r>
                    <a:rPr xmlns:a="http://schemas.openxmlformats.org/drawingml/2006/main" sz="3300" i="1">
                      <a:solidFill>
                        <a:srgbClr val="000000"/>
                      </a:solidFill>
                      <a:latin typeface="Cambria Math" panose="02040503050406030204" pitchFamily="18" charset="0"/>
                    </a:rPr>
                    <m:t>𝑦</m:t>
                  </m:r>
                  <m:r>
                    <a:rPr xmlns:a="http://schemas.openxmlformats.org/drawingml/2006/main" sz="3300" i="1">
                      <a:solidFill>
                        <a:srgbClr val="000000"/>
                      </a:solidFill>
                      <a:latin typeface="Cambria Math" panose="02040503050406030204" pitchFamily="18" charset="0"/>
                    </a:rPr>
                    <m:t>−</m:t>
                  </m:r>
                  <m:r>
                    <a:rPr xmlns:a="http://schemas.openxmlformats.org/drawingml/2006/main" sz="3300" i="1">
                      <a:solidFill>
                        <a:srgbClr val="000000"/>
                      </a:solidFill>
                      <a:latin typeface="Cambria Math" panose="02040503050406030204" pitchFamily="18" charset="0"/>
                    </a:rPr>
                    <m:t>(</m:t>
                  </m:r>
                  <m:r>
                    <a:rPr xmlns:a="http://schemas.openxmlformats.org/drawingml/2006/main" sz="3300" i="1">
                      <a:solidFill>
                        <a:srgbClr val="000000"/>
                      </a:solidFill>
                      <a:latin typeface="Cambria Math" panose="02040503050406030204" pitchFamily="18" charset="0"/>
                    </a:rPr>
                    <m:t>Ʃ</m:t>
                  </m:r>
                  <m:r>
                    <a:rPr xmlns:a="http://schemas.openxmlformats.org/drawingml/2006/main" sz="3300" i="1">
                      <a:solidFill>
                        <a:srgbClr val="000000"/>
                      </a:solidFill>
                      <a:latin typeface="Cambria Math" panose="02040503050406030204" pitchFamily="18" charset="0"/>
                    </a:rPr>
                    <m:t>𝑥</m:t>
                  </m:r>
                  <m:r>
                    <a:rPr xmlns:a="http://schemas.openxmlformats.org/drawingml/2006/main" sz="3300" i="1">
                      <a:solidFill>
                        <a:srgbClr val="000000"/>
                      </a:solidFill>
                      <a:latin typeface="Cambria Math" panose="02040503050406030204" pitchFamily="18" charset="0"/>
                    </a:rPr>
                    <m:t>)</m:t>
                  </m:r>
                  <m:r>
                    <a:rPr xmlns:a="http://schemas.openxmlformats.org/drawingml/2006/main" sz="3300" i="1">
                      <a:solidFill>
                        <a:srgbClr val="000000"/>
                      </a:solidFill>
                      <a:latin typeface="Cambria Math" panose="02040503050406030204" pitchFamily="18" charset="0"/>
                    </a:rPr>
                    <m:t>(</m:t>
                  </m:r>
                  <m:r>
                    <a:rPr xmlns:a="http://schemas.openxmlformats.org/drawingml/2006/main" sz="3300" i="1">
                      <a:solidFill>
                        <a:srgbClr val="000000"/>
                      </a:solidFill>
                      <a:latin typeface="Cambria Math" panose="02040503050406030204" pitchFamily="18" charset="0"/>
                    </a:rPr>
                    <m:t>Ʃ</m:t>
                  </m:r>
                  <m:r>
                    <a:rPr xmlns:a="http://schemas.openxmlformats.org/drawingml/2006/main" sz="3300" i="1">
                      <a:solidFill>
                        <a:srgbClr val="000000"/>
                      </a:solidFill>
                      <a:latin typeface="Cambria Math" panose="02040503050406030204" pitchFamily="18" charset="0"/>
                    </a:rPr>
                    <m:t>𝑦</m:t>
                  </m:r>
                  <m:r>
                    <a:rPr xmlns:a="http://schemas.openxmlformats.org/drawingml/2006/main" sz="3300" i="1">
                      <a:solidFill>
                        <a:srgbClr val="000000"/>
                      </a:solidFill>
                      <a:latin typeface="Cambria Math" panose="02040503050406030204" pitchFamily="18" charset="0"/>
                    </a:rPr>
                    <m:t>)</m:t>
                  </m:r>
                </m:num>
                <m:den>
                  <m:r>
                    <a:rPr xmlns:a="http://schemas.openxmlformats.org/drawingml/2006/main" sz="3300" i="1">
                      <a:solidFill>
                        <a:srgbClr val="000000"/>
                      </a:solidFill>
                      <a:latin typeface="Cambria Math" panose="02040503050406030204" pitchFamily="18" charset="0"/>
                    </a:rPr>
                    <m:t>𝑛</m:t>
                  </m:r>
                  <m:d>
                    <m:dPr>
                      <m:ctrlPr>
                        <a:rPr xmlns:a="http://schemas.openxmlformats.org/drawingml/2006/main" sz="3300" i="1">
                          <a:solidFill>
                            <a:srgbClr val="000000"/>
                          </a:solidFill>
                          <a:latin typeface="Cambria Math" panose="02040503050406030204" pitchFamily="18" charset="0"/>
                        </a:rPr>
                      </m:ctrlPr>
                    </m:dPr>
                    <m:e>
                      <m:r>
                        <a:rPr xmlns:a="http://schemas.openxmlformats.org/drawingml/2006/main" sz="3300" i="1">
                          <a:solidFill>
                            <a:srgbClr val="000000"/>
                          </a:solidFill>
                          <a:latin typeface="Cambria Math" panose="02040503050406030204" pitchFamily="18" charset="0"/>
                        </a:rPr>
                        <m:t>Ʃ</m:t>
                      </m:r>
                      <m:r>
                        <a:rPr xmlns:a="http://schemas.openxmlformats.org/drawingml/2006/main" sz="3300" i="1">
                          <a:solidFill>
                            <a:srgbClr val="000000"/>
                          </a:solidFill>
                          <a:latin typeface="Cambria Math" panose="02040503050406030204" pitchFamily="18" charset="0"/>
                        </a:rPr>
                        <m:t>𝑥</m:t>
                      </m:r>
                      <m:r>
                        <a:rPr xmlns:a="http://schemas.openxmlformats.org/drawingml/2006/main" sz="3300" i="1">
                          <a:solidFill>
                            <a:srgbClr val="000000"/>
                          </a:solidFill>
                          <a:latin typeface="Cambria Math" panose="02040503050406030204" pitchFamily="18" charset="0"/>
                        </a:rPr>
                        <m:t>2</m:t>
                      </m:r>
                    </m:e>
                  </m:d>
                  <m:r>
                    <a:rPr xmlns:a="http://schemas.openxmlformats.org/drawingml/2006/main" sz="3300" i="1">
                      <a:solidFill>
                        <a:srgbClr val="000000"/>
                      </a:solidFill>
                      <a:latin typeface="Cambria Math" panose="02040503050406030204" pitchFamily="18" charset="0"/>
                    </a:rPr>
                    <m:t>−</m:t>
                  </m:r>
                  <m:d>
                    <m:dPr>
                      <m:ctrlPr>
                        <a:rPr xmlns:a="http://schemas.openxmlformats.org/drawingml/2006/main" sz="3300" i="1">
                          <a:solidFill>
                            <a:srgbClr val="000000"/>
                          </a:solidFill>
                          <a:latin typeface="Cambria Math" panose="02040503050406030204" pitchFamily="18" charset="0"/>
                        </a:rPr>
                      </m:ctrlPr>
                    </m:dPr>
                    <m:e>
                      <m:r>
                        <a:rPr xmlns:a="http://schemas.openxmlformats.org/drawingml/2006/main" sz="3300" i="1">
                          <a:solidFill>
                            <a:srgbClr val="000000"/>
                          </a:solidFill>
                          <a:latin typeface="Cambria Math" panose="02040503050406030204" pitchFamily="18" charset="0"/>
                        </a:rPr>
                        <m:t>Ʃ</m:t>
                      </m:r>
                      <m:r>
                        <a:rPr xmlns:a="http://schemas.openxmlformats.org/drawingml/2006/main" sz="3300" i="1">
                          <a:solidFill>
                            <a:srgbClr val="000000"/>
                          </a:solidFill>
                          <a:latin typeface="Cambria Math" panose="02040503050406030204" pitchFamily="18" charset="0"/>
                        </a:rPr>
                        <m:t>𝑥</m:t>
                      </m:r>
                    </m:e>
                  </m:d>
                  <m:r>
                    <a:rPr xmlns:a="http://schemas.openxmlformats.org/drawingml/2006/main" sz="3300" i="1">
                      <a:solidFill>
                        <a:srgbClr val="000000"/>
                      </a:solidFill>
                      <a:latin typeface="Cambria Math" panose="02040503050406030204" pitchFamily="18" charset="0"/>
                    </a:rPr>
                    <m:t>2</m:t>
                  </m:r>
                </m:den>
              </m:f>
            </m:oMath>
          </a14:m>
          <a:endParaRPr sz="3200">
            <a:solidFill>
              <a:srgbClr val="000000"/>
            </a:solidFill>
          </a:endParaRPr>
        </a:p>
      </xdr:txBody>
    </xdr:sp>
    <xdr:clientData/>
  </xdr:twoCellAnchor>
  <xdr:twoCellAnchor>
    <xdr:from>
      <xdr:col>5</xdr:col>
      <xdr:colOff>217170</xdr:colOff>
      <xdr:row>11</xdr:row>
      <xdr:rowOff>195233</xdr:rowOff>
    </xdr:from>
    <xdr:to>
      <xdr:col>12</xdr:col>
      <xdr:colOff>519430</xdr:colOff>
      <xdr:row>20</xdr:row>
      <xdr:rowOff>159166</xdr:rowOff>
    </xdr:to>
    <xdr:sp>
      <xdr:nvSpPr>
        <xdr:cNvPr id="4" name="TextBox 3"/>
        <xdr:cNvSpPr txBox="1"/>
      </xdr:nvSpPr>
      <xdr:spPr>
        <a:xfrm>
          <a:off x="4408170" y="4700558"/>
          <a:ext cx="6842760" cy="171653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3200" u="none">
              <a:solidFill>
                <a:srgbClr val="000000"/>
              </a:solidFill>
              <a:uFillTx/>
              <a:latin typeface="Times New Roman"/>
              <a:ea typeface="Times New Roman"/>
              <a:cs typeface="Times New Roman"/>
              <a:sym typeface="Times New Roman"/>
            </a:defRPr>
          </a:pPr>
          <a:r>
            <a:rPr b="0" baseline="0" cap="none" i="0" spc="0" strike="noStrike" sz="3200" u="none">
              <a:solidFill>
                <a:srgbClr val="000000"/>
              </a:solidFill>
              <a:uFillTx/>
              <a:latin typeface="Times New Roman"/>
              <a:ea typeface="Times New Roman"/>
              <a:cs typeface="Times New Roman"/>
              <a:sym typeface="Times New Roman"/>
            </a:rPr>
            <a:t>R</a:t>
          </a:r>
          <a:r>
            <a:rPr b="0" baseline="30000" cap="none" i="0" spc="0" strike="noStrike" sz="3200" u="none">
              <a:solidFill>
                <a:srgbClr val="000000"/>
              </a:solidFill>
              <a:uFillTx/>
              <a:latin typeface="Times New Roman"/>
              <a:ea typeface="Times New Roman"/>
              <a:cs typeface="Times New Roman"/>
              <a:sym typeface="Times New Roman"/>
            </a:rPr>
            <a:t>2</a:t>
          </a:r>
          <a:r>
            <a:rPr b="0" baseline="0" cap="none" i="0" spc="0" strike="noStrike" sz="3200" u="none">
              <a:solidFill>
                <a:srgbClr val="000000"/>
              </a:solidFill>
              <a:uFillTx/>
              <a:latin typeface="Times New Roman"/>
              <a:ea typeface="Times New Roman"/>
              <a:cs typeface="Times New Roman"/>
              <a:sym typeface="Times New Roman"/>
            </a:rPr>
            <a:t>= </a:t>
          </a:r>
          <a14:m>
            <m:oMath>
              <m:f>
                <m:fPr>
                  <m:ctrlPr>
                    <a:rPr xmlns:a="http://schemas.openxmlformats.org/drawingml/2006/main" sz="2700" i="1">
                      <a:solidFill>
                        <a:srgbClr val="000000"/>
                      </a:solidFill>
                      <a:latin typeface="Cambria Math" panose="02040503050406030204" pitchFamily="18" charset="0"/>
                    </a:rPr>
                  </m:ctrlPr>
                  <m:type m:val="bar"/>
                </m:fPr>
                <m:num>
                  <m:d>
                    <m:dPr>
                      <m:ctrlPr>
                        <a:rPr xmlns:a="http://schemas.openxmlformats.org/drawingml/2006/main" sz="2700" i="1">
                          <a:solidFill>
                            <a:srgbClr val="000000"/>
                          </a:solidFill>
                          <a:latin typeface="Cambria Math" panose="02040503050406030204" pitchFamily="18" charset="0"/>
                        </a:rPr>
                      </m:ctrlPr>
                    </m:dPr>
                    <m:e>
                      <m:r>
                        <a:rPr xmlns:a="http://schemas.openxmlformats.org/drawingml/2006/main" sz="2700" i="1">
                          <a:solidFill>
                            <a:srgbClr val="000000"/>
                          </a:solidFill>
                          <a:latin typeface="Cambria Math" panose="02040503050406030204" pitchFamily="18" charset="0"/>
                        </a:rPr>
                        <m:t>𝑁</m:t>
                      </m:r>
                      <m:r>
                        <a:rPr xmlns:a="http://schemas.openxmlformats.org/drawingml/2006/main" sz="2700" i="1">
                          <a:solidFill>
                            <a:srgbClr val="000000"/>
                          </a:solidFill>
                          <a:latin typeface="Cambria Math" panose="02040503050406030204" pitchFamily="18" charset="0"/>
                        </a:rPr>
                        <m:t>𝑥</m:t>
                      </m:r>
                      <m:r>
                        <a:rPr xmlns:a="http://schemas.openxmlformats.org/drawingml/2006/main" sz="2700" i="1">
                          <a:solidFill>
                            <a:srgbClr val="000000"/>
                          </a:solidFill>
                          <a:latin typeface="Cambria Math" panose="02040503050406030204" pitchFamily="18" charset="0"/>
                        </a:rPr>
                        <m:t>𝑦</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m:t>
                      </m:r>
                      <m:r>
                        <a:rPr xmlns:a="http://schemas.openxmlformats.org/drawingml/2006/main" sz="2700" i="1">
                          <a:solidFill>
                            <a:srgbClr val="000000"/>
                          </a:solidFill>
                          <a:latin typeface="Cambria Math" panose="02040503050406030204" pitchFamily="18" charset="0"/>
                        </a:rPr>
                        <m:t>𝑥</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𝑦</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e>
                  </m:d>
                  <m:r>
                    <a:rPr xmlns:a="http://schemas.openxmlformats.org/drawingml/2006/main" sz="2700" i="1">
                      <a:solidFill>
                        <a:srgbClr val="000000"/>
                      </a:solidFill>
                      <a:latin typeface="Cambria Math" panose="02040503050406030204" pitchFamily="18" charset="0"/>
                    </a:rPr>
                    <m:t>2</m:t>
                  </m:r>
                </m:num>
                <m:den>
                  <m:r>
                    <a:rPr xmlns:a="http://schemas.openxmlformats.org/drawingml/2006/main" sz="2700" i="1">
                      <a:solidFill>
                        <a:srgbClr val="000000"/>
                      </a:solidFill>
                      <a:latin typeface="Cambria Math" panose="02040503050406030204" pitchFamily="18" charset="0"/>
                    </a:rPr>
                    <m:t>(</m:t>
                  </m:r>
                  <m:r>
                    <a:rPr xmlns:a="http://schemas.openxmlformats.org/drawingml/2006/main" sz="2700" i="1">
                      <a:solidFill>
                        <a:srgbClr val="000000"/>
                      </a:solidFill>
                      <a:latin typeface="Cambria Math" panose="02040503050406030204" pitchFamily="18" charset="0"/>
                    </a:rPr>
                    <m:t>𝑁</m:t>
                  </m:r>
                  <m:r>
                    <a:rPr xmlns:a="http://schemas.openxmlformats.org/drawingml/2006/main" sz="2700" i="1">
                      <a:solidFill>
                        <a:srgbClr val="000000"/>
                      </a:solidFill>
                      <a:latin typeface="Cambria Math" panose="02040503050406030204" pitchFamily="18" charset="0"/>
                    </a:rPr>
                    <m:t>𝑥</m:t>
                  </m:r>
                  <m:r>
                    <a:rPr xmlns:a="http://schemas.openxmlformats.org/drawingml/2006/main" sz="2700" i="1">
                      <a:solidFill>
                        <a:srgbClr val="000000"/>
                      </a:solidFill>
                      <a:latin typeface="Cambria Math" panose="02040503050406030204" pitchFamily="18" charset="0"/>
                    </a:rPr>
                    <m:t>2</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m:t>
                  </m:r>
                  <m:r>
                    <a:rPr xmlns:a="http://schemas.openxmlformats.org/drawingml/2006/main" sz="2700" i="1">
                      <a:solidFill>
                        <a:srgbClr val="000000"/>
                      </a:solidFill>
                      <a:latin typeface="Cambria Math" panose="02040503050406030204" pitchFamily="18" charset="0"/>
                    </a:rPr>
                    <m:t>𝑥</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𝑥</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m:t>
                  </m:r>
                  <m:r>
                    <a:rPr xmlns:a="http://schemas.openxmlformats.org/drawingml/2006/main" sz="2700" i="1">
                      <a:solidFill>
                        <a:srgbClr val="000000"/>
                      </a:solidFill>
                      <a:latin typeface="Cambria Math" panose="02040503050406030204" pitchFamily="18" charset="0"/>
                    </a:rPr>
                    <m:t>(</m:t>
                  </m:r>
                  <m:r>
                    <a:rPr xmlns:a="http://schemas.openxmlformats.org/drawingml/2006/main" sz="2700" i="1">
                      <a:solidFill>
                        <a:srgbClr val="000000"/>
                      </a:solidFill>
                      <a:latin typeface="Cambria Math" panose="02040503050406030204" pitchFamily="18" charset="0"/>
                    </a:rPr>
                    <m:t>𝑁</m:t>
                  </m:r>
                  <m:r>
                    <a:rPr xmlns:a="http://schemas.openxmlformats.org/drawingml/2006/main" sz="2700" i="1">
                      <a:solidFill>
                        <a:srgbClr val="000000"/>
                      </a:solidFill>
                      <a:latin typeface="Cambria Math" panose="02040503050406030204" pitchFamily="18" charset="0"/>
                    </a:rPr>
                    <m:t>𝑦</m:t>
                  </m:r>
                  <m:r>
                    <a:rPr xmlns:a="http://schemas.openxmlformats.org/drawingml/2006/main" sz="2700" i="1">
                      <a:solidFill>
                        <a:srgbClr val="000000"/>
                      </a:solidFill>
                      <a:latin typeface="Cambria Math" panose="02040503050406030204" pitchFamily="18" charset="0"/>
                    </a:rPr>
                    <m:t>2</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m:t>
                  </m:r>
                  <m:r>
                    <a:rPr xmlns:a="http://schemas.openxmlformats.org/drawingml/2006/main" sz="2700" i="1">
                      <a:solidFill>
                        <a:srgbClr val="000000"/>
                      </a:solidFill>
                      <a:latin typeface="Cambria Math" panose="02040503050406030204" pitchFamily="18" charset="0"/>
                    </a:rPr>
                    <m:t>𝑦</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𝑦</m:t>
                  </m:r>
                  <m:r>
                    <a:rPr xmlns:a="http://schemas.openxmlformats.org/drawingml/2006/main" sz="2700" i="1">
                      <a:solidFill>
                        <a:srgbClr val="000000"/>
                      </a:solidFill>
                      <a:latin typeface="Cambria Math" panose="02040503050406030204" pitchFamily="18" charset="0"/>
                    </a:rPr>
                    <m:t>𝑠</m:t>
                  </m:r>
                  <m:r>
                    <a:rPr xmlns:a="http://schemas.openxmlformats.org/drawingml/2006/main" sz="2700" i="1">
                      <a:solidFill>
                        <a:srgbClr val="000000"/>
                      </a:solidFill>
                      <a:latin typeface="Cambria Math" panose="02040503050406030204" pitchFamily="18" charset="0"/>
                    </a:rPr>
                    <m:t>𝑢</m:t>
                  </m:r>
                  <m:r>
                    <a:rPr xmlns:a="http://schemas.openxmlformats.org/drawingml/2006/main" sz="2700" i="1">
                      <a:solidFill>
                        <a:srgbClr val="000000"/>
                      </a:solidFill>
                      <a:latin typeface="Cambria Math" panose="02040503050406030204" pitchFamily="18" charset="0"/>
                    </a:rPr>
                    <m:t>𝑚</m:t>
                  </m:r>
                  <m:r>
                    <a:rPr xmlns:a="http://schemas.openxmlformats.org/drawingml/2006/main" sz="2700" i="1">
                      <a:solidFill>
                        <a:srgbClr val="000000"/>
                      </a:solidFill>
                      <a:latin typeface="Cambria Math" panose="02040503050406030204" pitchFamily="18" charset="0"/>
                    </a:rPr>
                    <m:t>)</m:t>
                  </m:r>
                </m:den>
              </m:f>
            </m:oMath>
          </a14:m>
          <a:endParaRPr sz="3200">
            <a:solidFill>
              <a:srgbClr val="000000"/>
            </a:solidFill>
          </a:endParaRPr>
        </a:p>
      </xdr:txBody>
    </xdr:sp>
    <xdr:clientData/>
  </xdr:twoCellAnchor>
  <xdr:twoCellAnchor>
    <xdr:from>
      <xdr:col>7</xdr:col>
      <xdr:colOff>315382</xdr:colOff>
      <xdr:row>1</xdr:row>
      <xdr:rowOff>18503</xdr:rowOff>
    </xdr:from>
    <xdr:to>
      <xdr:col>12</xdr:col>
      <xdr:colOff>327024</xdr:colOff>
      <xdr:row>6</xdr:row>
      <xdr:rowOff>386532</xdr:rowOff>
    </xdr:to>
    <xdr:graphicFrame>
      <xdr:nvGraphicFramePr>
        <xdr:cNvPr id="5" name="Chart 4"/>
        <xdr:cNvGraphicFramePr/>
      </xdr:nvGraphicFramePr>
      <xdr:xfrm>
        <a:off x="6081182" y="542378"/>
        <a:ext cx="4977343" cy="2615930"/>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29633</xdr:colOff>
      <xdr:row>18</xdr:row>
      <xdr:rowOff>94704</xdr:rowOff>
    </xdr:from>
    <xdr:to>
      <xdr:col>11</xdr:col>
      <xdr:colOff>250825</xdr:colOff>
      <xdr:row>26</xdr:row>
      <xdr:rowOff>95701</xdr:rowOff>
    </xdr:to>
    <xdr:graphicFrame>
      <xdr:nvGraphicFramePr>
        <xdr:cNvPr id="7" name="Chart 5"/>
        <xdr:cNvGraphicFramePr/>
      </xdr:nvGraphicFramePr>
      <xdr:xfrm>
        <a:off x="6265333" y="3257004"/>
        <a:ext cx="3383493" cy="1411968"/>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124881</xdr:colOff>
      <xdr:row>12</xdr:row>
      <xdr:rowOff>12789</xdr:rowOff>
    </xdr:from>
    <xdr:to>
      <xdr:col>13</xdr:col>
      <xdr:colOff>241300</xdr:colOff>
      <xdr:row>20</xdr:row>
      <xdr:rowOff>13787</xdr:rowOff>
    </xdr:to>
    <xdr:graphicFrame>
      <xdr:nvGraphicFramePr>
        <xdr:cNvPr id="9" name="Chart 1"/>
        <xdr:cNvGraphicFramePr/>
      </xdr:nvGraphicFramePr>
      <xdr:xfrm>
        <a:off x="7630581" y="2142579"/>
        <a:ext cx="3405720" cy="1411969"/>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8</xdr:col>
      <xdr:colOff>953558</xdr:colOff>
      <xdr:row>22</xdr:row>
      <xdr:rowOff>6279</xdr:rowOff>
    </xdr:from>
    <xdr:to>
      <xdr:col>15</xdr:col>
      <xdr:colOff>184149</xdr:colOff>
      <xdr:row>37</xdr:row>
      <xdr:rowOff>111575</xdr:rowOff>
    </xdr:to>
    <xdr:graphicFrame>
      <xdr:nvGraphicFramePr>
        <xdr:cNvPr id="10" name="Chart 2"/>
        <xdr:cNvGraphicFramePr/>
      </xdr:nvGraphicFramePr>
      <xdr:xfrm>
        <a:off x="7189258" y="3891209"/>
        <a:ext cx="5136092" cy="2686572"/>
      </xdr:xfrm>
      <a:graphic xmlns:a="http://schemas.openxmlformats.org/drawingml/2006/main">
        <a:graphicData uri="http://schemas.openxmlformats.org/drawingml/2006/chart">
          <c:chart xmlns:c="http://schemas.openxmlformats.org/drawingml/2006/chart" r:id="rId2"/>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_rels/sheet7.xml.rels><?xml version="1.0" encoding="UTF-8"?>
<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5"/>
      <c r="B14" s="12"/>
      <c r="C14" t="s" s="13">
        <v>5</v>
      </c>
      <c r="D14" t="s" s="14">
        <v>10</v>
      </c>
      <c r="E14" s="7"/>
    </row>
    <row r="15" ht="15.35" customHeight="1">
      <c r="A15" s="5"/>
      <c r="B15" t="s" s="10">
        <v>11</v>
      </c>
      <c r="C15" s="11"/>
      <c r="D15" s="11"/>
      <c r="E15" s="7"/>
    </row>
    <row r="16" ht="15.35" customHeight="1">
      <c r="A16" s="5"/>
      <c r="B16" s="12"/>
      <c r="C16" t="s" s="13">
        <v>5</v>
      </c>
      <c r="D16" t="s" s="14">
        <v>12</v>
      </c>
      <c r="E16" s="7"/>
    </row>
    <row r="17" ht="15.35" customHeight="1">
      <c r="A17" s="5"/>
      <c r="B17" t="s" s="10">
        <v>13</v>
      </c>
      <c r="C17" s="11"/>
      <c r="D17" s="11"/>
      <c r="E17" s="7"/>
    </row>
    <row r="18" ht="15.35" customHeight="1">
      <c r="A18" s="5"/>
      <c r="B18" s="12"/>
      <c r="C18" t="s" s="13">
        <v>5</v>
      </c>
      <c r="D18" t="s" s="14">
        <v>14</v>
      </c>
      <c r="E18" s="7"/>
    </row>
    <row r="19" ht="15.35" customHeight="1">
      <c r="A19" s="5"/>
      <c r="B19" t="s" s="10">
        <v>15</v>
      </c>
      <c r="C19" s="11"/>
      <c r="D19" s="11"/>
      <c r="E19" s="7"/>
    </row>
    <row r="20" ht="15.35" customHeight="1">
      <c r="A20" s="5"/>
      <c r="B20" s="12"/>
      <c r="C20" t="s" s="13">
        <v>5</v>
      </c>
      <c r="D20" t="s" s="14">
        <v>16</v>
      </c>
      <c r="E20" s="7"/>
    </row>
    <row r="21" ht="15.35" customHeight="1">
      <c r="A21" s="5"/>
      <c r="B21" t="s" s="10">
        <v>17</v>
      </c>
      <c r="C21" s="11"/>
      <c r="D21" s="11"/>
      <c r="E21" s="7"/>
    </row>
    <row r="22" ht="15.35" customHeight="1">
      <c r="A22" s="15"/>
      <c r="B22" s="16"/>
      <c r="C22" t="s" s="17">
        <v>5</v>
      </c>
      <c r="D22" t="s" s="18">
        <v>18</v>
      </c>
      <c r="E22" s="19"/>
    </row>
  </sheetData>
  <mergeCells count="1">
    <mergeCell ref="B3:D3"/>
  </mergeCells>
  <hyperlinks>
    <hyperlink ref="D10" location="'Sheet1'!R1C1" tooltip="" display="Sheet1"/>
    <hyperlink ref="D12" location="'Sheet2'!R1C1" tooltip="" display="Sheet2"/>
    <hyperlink ref="D14" location="'Updated-Single variable'!R1C1" tooltip="" display="Updated-Single variable"/>
    <hyperlink ref="D16" location="'Sheet4'!R1C1" tooltip="" display="Sheet4"/>
    <hyperlink ref="D18" location="'Updated-Multiple variable'!R1C1" tooltip="" display="Updated-Multiple variable"/>
    <hyperlink ref="D20" location="'CAT'!R1C1" tooltip="" display="CAT"/>
    <hyperlink ref="D22" location="'Sheet3'!R1C1" tooltip="" display="Sheet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Q29"/>
  <sheetViews>
    <sheetView workbookViewId="0" showGridLines="0" defaultGridColor="1"/>
  </sheetViews>
  <sheetFormatPr defaultColWidth="8.83333" defaultRowHeight="15" customHeight="1" outlineLevelRow="0" outlineLevelCol="0"/>
  <cols>
    <col min="1" max="17" width="8.85156" style="20" customWidth="1"/>
    <col min="18" max="16384" width="8.85156" style="20" customWidth="1"/>
  </cols>
  <sheetData>
    <row r="1" ht="17.25" customHeight="1">
      <c r="A1" t="s" s="21">
        <v>19</v>
      </c>
      <c r="B1" t="s" s="21">
        <v>20</v>
      </c>
      <c r="C1" t="s" s="21">
        <v>21</v>
      </c>
      <c r="D1" t="s" s="21">
        <v>22</v>
      </c>
      <c r="E1" t="s" s="21">
        <v>23</v>
      </c>
      <c r="F1" t="s" s="21">
        <v>24</v>
      </c>
      <c r="G1" s="22"/>
      <c r="H1" s="22"/>
      <c r="I1" s="22"/>
      <c r="J1" s="22"/>
      <c r="K1" s="22"/>
      <c r="L1" s="22"/>
      <c r="M1" s="22"/>
      <c r="N1" s="22"/>
      <c r="O1" s="22"/>
      <c r="P1" s="22"/>
      <c r="Q1" s="22"/>
    </row>
    <row r="2" ht="15" customHeight="1">
      <c r="A2" s="23">
        <v>1</v>
      </c>
      <c r="B2" s="23">
        <v>43</v>
      </c>
      <c r="C2" s="23">
        <v>99</v>
      </c>
      <c r="D2" s="23">
        <f>B2*C2</f>
        <v>4257</v>
      </c>
      <c r="E2" s="23">
        <f>B2*B2</f>
        <v>1849</v>
      </c>
      <c r="F2" s="23">
        <f>C2*C2</f>
        <v>9801</v>
      </c>
      <c r="G2" s="22"/>
      <c r="H2" s="22"/>
      <c r="I2" s="22"/>
      <c r="J2" s="22"/>
      <c r="K2" s="22"/>
      <c r="L2" s="22"/>
      <c r="M2" s="22"/>
      <c r="N2" s="22"/>
      <c r="O2" s="22"/>
      <c r="P2" s="22"/>
      <c r="Q2" s="22"/>
    </row>
    <row r="3" ht="15" customHeight="1">
      <c r="A3" s="23">
        <v>2</v>
      </c>
      <c r="B3" s="23">
        <v>21</v>
      </c>
      <c r="C3" s="23">
        <v>65</v>
      </c>
      <c r="D3" s="23">
        <f>B3*C3</f>
        <v>1365</v>
      </c>
      <c r="E3" s="23">
        <f>B3*B3</f>
        <v>441</v>
      </c>
      <c r="F3" s="23">
        <f>C3*C3</f>
        <v>4225</v>
      </c>
      <c r="G3" s="22"/>
      <c r="H3" s="22"/>
      <c r="I3" s="22"/>
      <c r="J3" s="22"/>
      <c r="K3" s="22"/>
      <c r="L3" s="22"/>
      <c r="M3" s="22"/>
      <c r="N3" s="22"/>
      <c r="O3" s="22"/>
      <c r="P3" s="22"/>
      <c r="Q3" s="22"/>
    </row>
    <row r="4" ht="15" customHeight="1">
      <c r="A4" s="23">
        <v>3</v>
      </c>
      <c r="B4" s="23">
        <v>25</v>
      </c>
      <c r="C4" s="23">
        <v>79</v>
      </c>
      <c r="D4" s="23">
        <f>B4*C4</f>
        <v>1975</v>
      </c>
      <c r="E4" s="23">
        <f>B4*B4</f>
        <v>625</v>
      </c>
      <c r="F4" s="23">
        <f>C4*C4</f>
        <v>6241</v>
      </c>
      <c r="G4" s="22"/>
      <c r="H4" s="22"/>
      <c r="I4" s="22"/>
      <c r="J4" s="22"/>
      <c r="K4" s="22"/>
      <c r="L4" s="22"/>
      <c r="M4" s="22"/>
      <c r="N4" s="22"/>
      <c r="O4" s="22"/>
      <c r="P4" s="22"/>
      <c r="Q4" s="22"/>
    </row>
    <row r="5" ht="15" customHeight="1">
      <c r="A5" s="23">
        <v>4</v>
      </c>
      <c r="B5" s="23">
        <v>42</v>
      </c>
      <c r="C5" s="23">
        <v>75</v>
      </c>
      <c r="D5" s="23">
        <f>B5*C5</f>
        <v>3150</v>
      </c>
      <c r="E5" s="23">
        <f>B5*B5</f>
        <v>1764</v>
      </c>
      <c r="F5" s="23">
        <f>C5*C5</f>
        <v>5625</v>
      </c>
      <c r="G5" s="22"/>
      <c r="H5" s="22"/>
      <c r="I5" s="22"/>
      <c r="J5" s="22"/>
      <c r="K5" s="22"/>
      <c r="L5" s="22"/>
      <c r="M5" s="22"/>
      <c r="N5" s="22"/>
      <c r="O5" s="22"/>
      <c r="P5" s="22"/>
      <c r="Q5" s="22"/>
    </row>
    <row r="6" ht="15" customHeight="1">
      <c r="A6" s="23">
        <v>5</v>
      </c>
      <c r="B6" s="23">
        <v>57</v>
      </c>
      <c r="C6" s="23">
        <v>87</v>
      </c>
      <c r="D6" s="23">
        <f>B6*C6</f>
        <v>4959</v>
      </c>
      <c r="E6" s="23">
        <f>B6*B6</f>
        <v>3249</v>
      </c>
      <c r="F6" s="23">
        <f>C6*C6</f>
        <v>7569</v>
      </c>
      <c r="G6" s="22"/>
      <c r="H6" s="22"/>
      <c r="I6" s="22"/>
      <c r="J6" s="22"/>
      <c r="K6" s="22"/>
      <c r="L6" s="22"/>
      <c r="M6" s="22"/>
      <c r="N6" s="22"/>
      <c r="O6" s="22"/>
      <c r="P6" s="22"/>
      <c r="Q6" s="22"/>
    </row>
    <row r="7" ht="15" customHeight="1">
      <c r="A7" s="23">
        <v>6</v>
      </c>
      <c r="B7" s="23">
        <v>59</v>
      </c>
      <c r="C7" s="23">
        <v>81</v>
      </c>
      <c r="D7" s="23">
        <f>B7*C7</f>
        <v>4779</v>
      </c>
      <c r="E7" s="23">
        <f>B7*B7</f>
        <v>3481</v>
      </c>
      <c r="F7" s="23">
        <f>C7*C7</f>
        <v>6561</v>
      </c>
      <c r="G7" s="22"/>
      <c r="H7" s="22"/>
      <c r="I7" s="22"/>
      <c r="J7" s="22"/>
      <c r="K7" s="22"/>
      <c r="L7" s="22"/>
      <c r="M7" s="22"/>
      <c r="N7" s="22"/>
      <c r="O7" s="22"/>
      <c r="P7" s="22"/>
      <c r="Q7" s="22"/>
    </row>
    <row r="8" ht="15" customHeight="1">
      <c r="A8" s="22"/>
      <c r="B8" s="22"/>
      <c r="C8" s="22"/>
      <c r="D8" s="22"/>
      <c r="E8" s="22"/>
      <c r="F8" s="22"/>
      <c r="G8" s="22"/>
      <c r="H8" s="22"/>
      <c r="I8" s="22"/>
      <c r="J8" s="22"/>
      <c r="K8" s="22"/>
      <c r="L8" s="22"/>
      <c r="M8" s="22"/>
      <c r="N8" s="22"/>
      <c r="O8" s="22"/>
      <c r="P8" s="22"/>
      <c r="Q8" s="22"/>
    </row>
    <row r="9" ht="15" customHeight="1">
      <c r="A9" s="22"/>
      <c r="B9" s="22"/>
      <c r="C9" s="22"/>
      <c r="D9" s="22"/>
      <c r="E9" s="22"/>
      <c r="F9" s="22"/>
      <c r="G9" s="22"/>
      <c r="H9" s="22"/>
      <c r="I9" s="22"/>
      <c r="J9" s="22"/>
      <c r="K9" s="22"/>
      <c r="L9" s="22"/>
      <c r="M9" s="22"/>
      <c r="N9" s="22"/>
      <c r="O9" s="22"/>
      <c r="P9" s="22"/>
      <c r="Q9" s="22"/>
    </row>
    <row r="10" ht="15" customHeight="1">
      <c r="A10" s="22"/>
      <c r="B10" s="22"/>
      <c r="C10" s="22"/>
      <c r="D10" s="22"/>
      <c r="E10" s="22"/>
      <c r="F10" s="22"/>
      <c r="G10" s="22"/>
      <c r="H10" s="22"/>
      <c r="I10" s="22"/>
      <c r="J10" s="22"/>
      <c r="K10" s="22"/>
      <c r="L10" s="22"/>
      <c r="M10" s="22"/>
      <c r="N10" s="22"/>
      <c r="O10" s="22"/>
      <c r="P10" s="22"/>
      <c r="Q10" s="22"/>
    </row>
    <row r="11" ht="15" customHeight="1">
      <c r="A11" s="22"/>
      <c r="B11" s="22"/>
      <c r="C11" s="22"/>
      <c r="D11" s="22"/>
      <c r="E11" s="22"/>
      <c r="F11" s="22"/>
      <c r="G11" s="22"/>
      <c r="H11" s="22"/>
      <c r="I11" s="22"/>
      <c r="J11" s="22"/>
      <c r="K11" s="22"/>
      <c r="L11" s="22"/>
      <c r="M11" s="22"/>
      <c r="N11" s="22"/>
      <c r="O11" s="22"/>
      <c r="P11" s="22"/>
      <c r="Q11" s="22"/>
    </row>
    <row r="12" ht="15" customHeight="1">
      <c r="A12" s="22"/>
      <c r="B12" s="22"/>
      <c r="C12" s="22"/>
      <c r="D12" s="22"/>
      <c r="E12" s="22"/>
      <c r="F12" s="22"/>
      <c r="G12" s="22"/>
      <c r="H12" s="22"/>
      <c r="I12" s="22"/>
      <c r="J12" s="22"/>
      <c r="K12" s="22"/>
      <c r="L12" s="22"/>
      <c r="M12" s="22"/>
      <c r="N12" s="22"/>
      <c r="O12" s="22"/>
      <c r="P12" s="22"/>
      <c r="Q12" s="22"/>
    </row>
    <row r="13" ht="15" customHeight="1">
      <c r="A13" s="22"/>
      <c r="B13" s="22"/>
      <c r="C13" s="22"/>
      <c r="D13" s="22"/>
      <c r="E13" s="22"/>
      <c r="F13" s="22"/>
      <c r="G13" s="22"/>
      <c r="H13" s="22"/>
      <c r="I13" s="22"/>
      <c r="J13" s="22"/>
      <c r="K13" s="22"/>
      <c r="L13" s="22"/>
      <c r="M13" s="22"/>
      <c r="N13" s="22"/>
      <c r="O13" s="22"/>
      <c r="P13" s="22"/>
      <c r="Q13" s="22"/>
    </row>
    <row r="14" ht="15" customHeight="1">
      <c r="A14" s="22"/>
      <c r="B14" s="22"/>
      <c r="C14" s="22"/>
      <c r="D14" s="22"/>
      <c r="E14" s="22"/>
      <c r="F14" s="22"/>
      <c r="G14" s="22"/>
      <c r="H14" s="22"/>
      <c r="I14" s="22"/>
      <c r="J14" s="22"/>
      <c r="K14" s="22"/>
      <c r="L14" s="22"/>
      <c r="M14" s="22"/>
      <c r="N14" s="22"/>
      <c r="O14" s="22"/>
      <c r="P14" s="22"/>
      <c r="Q14" s="22"/>
    </row>
    <row r="15" ht="15" customHeight="1">
      <c r="A15" s="22"/>
      <c r="B15" s="22"/>
      <c r="C15" s="22"/>
      <c r="D15" s="22"/>
      <c r="E15" s="22"/>
      <c r="F15" s="22"/>
      <c r="G15" s="22"/>
      <c r="H15" s="22"/>
      <c r="I15" s="22"/>
      <c r="J15" s="22"/>
      <c r="K15" s="22"/>
      <c r="L15" s="22"/>
      <c r="M15" s="22"/>
      <c r="N15" s="22"/>
      <c r="O15" s="22"/>
      <c r="P15" s="22"/>
      <c r="Q15" s="22"/>
    </row>
    <row r="16" ht="15" customHeight="1">
      <c r="A16" s="22"/>
      <c r="B16" s="22"/>
      <c r="C16" s="22"/>
      <c r="D16" s="22"/>
      <c r="E16" s="22"/>
      <c r="F16" s="22"/>
      <c r="G16" s="22"/>
      <c r="H16" s="22"/>
      <c r="I16" s="22"/>
      <c r="J16" s="22"/>
      <c r="K16" s="22"/>
      <c r="L16" s="22"/>
      <c r="M16" s="22"/>
      <c r="N16" s="22"/>
      <c r="O16" s="22"/>
      <c r="P16" s="22"/>
      <c r="Q16" s="22"/>
    </row>
    <row r="17" ht="15" customHeight="1">
      <c r="A17" s="22"/>
      <c r="B17" s="22"/>
      <c r="C17" s="22"/>
      <c r="D17" s="22"/>
      <c r="E17" s="22"/>
      <c r="F17" s="22"/>
      <c r="G17" s="22"/>
      <c r="H17" s="22"/>
      <c r="I17" s="22"/>
      <c r="J17" s="22"/>
      <c r="K17" s="22"/>
      <c r="L17" s="22"/>
      <c r="M17" s="22"/>
      <c r="N17" s="22"/>
      <c r="O17" s="22"/>
      <c r="P17" s="22"/>
      <c r="Q17" s="22"/>
    </row>
    <row r="18" ht="15" customHeight="1">
      <c r="A18" s="22"/>
      <c r="B18" s="22"/>
      <c r="C18" s="22"/>
      <c r="D18" s="22"/>
      <c r="E18" s="22"/>
      <c r="F18" s="22"/>
      <c r="G18" s="22"/>
      <c r="H18" s="22"/>
      <c r="I18" s="22"/>
      <c r="J18" s="22"/>
      <c r="K18" s="22"/>
      <c r="L18" s="22"/>
      <c r="M18" s="22"/>
      <c r="N18" s="22"/>
      <c r="O18" s="22"/>
      <c r="P18" s="22"/>
      <c r="Q18" s="22"/>
    </row>
    <row r="19" ht="15" customHeight="1">
      <c r="A19" s="22"/>
      <c r="B19" s="22"/>
      <c r="C19" s="22"/>
      <c r="D19" s="22"/>
      <c r="E19" s="22"/>
      <c r="F19" s="22"/>
      <c r="G19" s="22"/>
      <c r="H19" s="22"/>
      <c r="I19" s="22"/>
      <c r="J19" s="22"/>
      <c r="K19" s="22"/>
      <c r="L19" s="22"/>
      <c r="M19" s="22"/>
      <c r="N19" s="22"/>
      <c r="O19" s="22"/>
      <c r="P19" s="22"/>
      <c r="Q19" s="22"/>
    </row>
    <row r="20" ht="15" customHeight="1">
      <c r="A20" s="22"/>
      <c r="B20" s="22"/>
      <c r="C20" s="22"/>
      <c r="D20" s="22"/>
      <c r="E20" s="22"/>
      <c r="F20" s="22"/>
      <c r="G20" s="22"/>
      <c r="H20" s="22"/>
      <c r="I20" s="22"/>
      <c r="J20" s="22"/>
      <c r="K20" s="22"/>
      <c r="L20" s="22"/>
      <c r="M20" s="22"/>
      <c r="N20" s="22"/>
      <c r="O20" s="22"/>
      <c r="P20" s="22"/>
      <c r="Q20" s="22"/>
    </row>
    <row r="21" ht="15" customHeight="1">
      <c r="A21" s="22"/>
      <c r="B21" s="22"/>
      <c r="C21" s="22"/>
      <c r="D21" s="22"/>
      <c r="E21" s="22"/>
      <c r="F21" s="22"/>
      <c r="G21" s="22"/>
      <c r="H21" s="22"/>
      <c r="I21" s="22"/>
      <c r="J21" s="22"/>
      <c r="K21" s="22"/>
      <c r="L21" s="22"/>
      <c r="M21" s="22"/>
      <c r="N21" s="22"/>
      <c r="O21" s="22"/>
      <c r="P21" s="22"/>
      <c r="Q21" s="22"/>
    </row>
    <row r="22" ht="15" customHeight="1">
      <c r="A22" s="22"/>
      <c r="B22" s="22"/>
      <c r="C22" s="22"/>
      <c r="D22" s="22"/>
      <c r="E22" s="22"/>
      <c r="F22" s="22"/>
      <c r="G22" s="22"/>
      <c r="H22" s="22"/>
      <c r="I22" s="22"/>
      <c r="J22" s="22"/>
      <c r="K22" s="22"/>
      <c r="L22" s="22"/>
      <c r="M22" s="22"/>
      <c r="N22" s="22"/>
      <c r="O22" s="22"/>
      <c r="P22" s="22"/>
      <c r="Q22" s="22"/>
    </row>
    <row r="23" ht="15" customHeight="1">
      <c r="A23" s="22"/>
      <c r="B23" s="22"/>
      <c r="C23" s="22"/>
      <c r="D23" s="22"/>
      <c r="E23" s="22"/>
      <c r="F23" s="22"/>
      <c r="G23" s="22"/>
      <c r="H23" s="22"/>
      <c r="I23" s="22"/>
      <c r="J23" s="22"/>
      <c r="K23" s="22"/>
      <c r="L23" s="22"/>
      <c r="M23" s="22"/>
      <c r="N23" s="22"/>
      <c r="O23" s="22"/>
      <c r="P23" s="22"/>
      <c r="Q23" s="22"/>
    </row>
    <row r="24" ht="15" customHeight="1">
      <c r="A24" s="22"/>
      <c r="B24" s="22"/>
      <c r="C24" s="22"/>
      <c r="D24" s="22"/>
      <c r="E24" s="22"/>
      <c r="F24" s="22"/>
      <c r="G24" s="22"/>
      <c r="H24" s="22"/>
      <c r="I24" s="22"/>
      <c r="J24" s="22"/>
      <c r="K24" s="22"/>
      <c r="L24" s="22"/>
      <c r="M24" s="22"/>
      <c r="N24" s="22"/>
      <c r="O24" s="22"/>
      <c r="P24" s="22"/>
      <c r="Q24" s="22"/>
    </row>
    <row r="25" ht="15" customHeight="1">
      <c r="A25" s="22"/>
      <c r="B25" s="22"/>
      <c r="C25" s="22"/>
      <c r="D25" s="22"/>
      <c r="E25" s="22"/>
      <c r="F25" s="22"/>
      <c r="G25" s="22"/>
      <c r="H25" s="22"/>
      <c r="I25" s="22"/>
      <c r="J25" s="22"/>
      <c r="K25" s="22"/>
      <c r="L25" s="22"/>
      <c r="M25" s="22"/>
      <c r="N25" s="22"/>
      <c r="O25" s="22"/>
      <c r="P25" s="22"/>
      <c r="Q25" s="22"/>
    </row>
    <row r="26" ht="15" customHeight="1">
      <c r="A26" s="22"/>
      <c r="B26" s="22"/>
      <c r="C26" s="22"/>
      <c r="D26" s="22"/>
      <c r="E26" s="22"/>
      <c r="F26" s="22"/>
      <c r="G26" s="22"/>
      <c r="H26" s="22"/>
      <c r="I26" s="22"/>
      <c r="J26" s="22"/>
      <c r="K26" s="22"/>
      <c r="L26" s="22"/>
      <c r="M26" s="22"/>
      <c r="N26" s="22"/>
      <c r="O26" s="22"/>
      <c r="P26" s="22"/>
      <c r="Q26" s="22"/>
    </row>
    <row r="27" ht="15" customHeight="1">
      <c r="A27" s="22"/>
      <c r="B27" s="22"/>
      <c r="C27" s="22"/>
      <c r="D27" s="22"/>
      <c r="E27" s="22"/>
      <c r="F27" s="22"/>
      <c r="G27" s="22"/>
      <c r="H27" s="22"/>
      <c r="I27" s="22"/>
      <c r="J27" s="22"/>
      <c r="K27" s="22"/>
      <c r="L27" s="22"/>
      <c r="M27" s="22"/>
      <c r="N27" s="22"/>
      <c r="O27" s="22"/>
      <c r="P27" s="22"/>
      <c r="Q27" s="22"/>
    </row>
    <row r="28" ht="15" customHeight="1">
      <c r="A28" s="22"/>
      <c r="B28" s="22"/>
      <c r="C28" s="22"/>
      <c r="D28" s="22"/>
      <c r="E28" s="22"/>
      <c r="F28" s="22"/>
      <c r="G28" s="22"/>
      <c r="H28" s="22"/>
      <c r="I28" s="22"/>
      <c r="J28" s="22"/>
      <c r="K28" s="22"/>
      <c r="L28" s="22"/>
      <c r="M28" s="22"/>
      <c r="N28" s="22"/>
      <c r="O28" s="22"/>
      <c r="P28" s="22"/>
      <c r="Q28" s="22"/>
    </row>
    <row r="29" ht="15" customHeight="1">
      <c r="A29" s="22"/>
      <c r="B29" s="22"/>
      <c r="C29" s="22"/>
      <c r="D29" s="22"/>
      <c r="E29" s="22"/>
      <c r="F29" s="22"/>
      <c r="G29" s="22"/>
      <c r="H29" s="22"/>
      <c r="I29" s="22"/>
      <c r="J29" s="22"/>
      <c r="K29" s="22"/>
      <c r="L29" s="22"/>
      <c r="M29" s="22"/>
      <c r="N29" s="22"/>
      <c r="O29" s="22"/>
      <c r="P29" s="22"/>
      <c r="Q29" s="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25"/>
  <sheetViews>
    <sheetView workbookViewId="0" showGridLines="0" defaultGridColor="1"/>
  </sheetViews>
  <sheetFormatPr defaultColWidth="8.83333" defaultRowHeight="15" customHeight="1" outlineLevelRow="0" outlineLevelCol="0"/>
  <cols>
    <col min="1" max="1" width="8.85156" style="24" customWidth="1"/>
    <col min="2" max="2" width="10.6719" style="24" customWidth="1"/>
    <col min="3" max="3" width="12.6719" style="24" customWidth="1"/>
    <col min="4" max="4" width="11.3516" style="24" customWidth="1"/>
    <col min="5" max="5" width="11.5" style="24" customWidth="1"/>
    <col min="6" max="6" width="11.8516" style="24" customWidth="1"/>
    <col min="7" max="7" width="8.85156" style="24" customWidth="1"/>
    <col min="8" max="8" width="29.8516" style="24" customWidth="1"/>
    <col min="9" max="16" width="8.85156" style="24" customWidth="1"/>
    <col min="17" max="16384" width="8.85156" style="24" customWidth="1"/>
  </cols>
  <sheetData>
    <row r="1" ht="41.25" customHeight="1">
      <c r="A1" t="s" s="25">
        <v>19</v>
      </c>
      <c r="B1" t="s" s="25">
        <v>20</v>
      </c>
      <c r="C1" t="s" s="25">
        <v>21</v>
      </c>
      <c r="D1" t="s" s="25">
        <v>22</v>
      </c>
      <c r="E1" t="s" s="25">
        <v>25</v>
      </c>
      <c r="F1" t="s" s="25">
        <v>26</v>
      </c>
      <c r="G1" s="22"/>
      <c r="H1" s="22"/>
      <c r="I1" s="22"/>
      <c r="J1" s="22"/>
      <c r="K1" s="22"/>
      <c r="L1" s="22"/>
      <c r="M1" s="22"/>
      <c r="N1" s="22"/>
      <c r="O1" s="22"/>
      <c r="P1" s="22"/>
    </row>
    <row r="2" ht="35.25" customHeight="1">
      <c r="A2" s="26">
        <v>1</v>
      </c>
      <c r="B2" s="26">
        <v>43</v>
      </c>
      <c r="C2" s="26">
        <v>99</v>
      </c>
      <c r="D2" s="27"/>
      <c r="E2" s="27"/>
      <c r="F2" s="27"/>
      <c r="G2" s="22"/>
      <c r="H2" s="22"/>
      <c r="I2" s="22"/>
      <c r="J2" s="22"/>
      <c r="K2" s="22"/>
      <c r="L2" s="22"/>
      <c r="M2" s="22"/>
      <c r="N2" s="22"/>
      <c r="O2" s="22"/>
      <c r="P2" s="22"/>
    </row>
    <row r="3" ht="35.25" customHeight="1">
      <c r="A3" s="26">
        <v>2</v>
      </c>
      <c r="B3" s="26">
        <v>21</v>
      </c>
      <c r="C3" s="26">
        <v>65</v>
      </c>
      <c r="D3" s="27"/>
      <c r="E3" s="27"/>
      <c r="F3" s="27"/>
      <c r="G3" s="22"/>
      <c r="H3" t="s" s="21">
        <v>27</v>
      </c>
      <c r="I3" s="22"/>
      <c r="J3" s="22"/>
      <c r="K3" s="22"/>
      <c r="L3" s="22"/>
      <c r="M3" s="22"/>
      <c r="N3" s="22"/>
      <c r="O3" s="22"/>
      <c r="P3" s="22"/>
    </row>
    <row r="4" ht="36" customHeight="1">
      <c r="A4" s="26">
        <v>3</v>
      </c>
      <c r="B4" s="26">
        <v>25</v>
      </c>
      <c r="C4" s="26">
        <v>79</v>
      </c>
      <c r="D4" s="27"/>
      <c r="E4" s="27"/>
      <c r="F4" s="27"/>
      <c r="G4" s="22"/>
      <c r="H4" s="28"/>
      <c r="I4" s="28"/>
      <c r="J4" s="22"/>
      <c r="K4" s="22"/>
      <c r="L4" s="22"/>
      <c r="M4" s="22"/>
      <c r="N4" s="22"/>
      <c r="O4" s="22"/>
      <c r="P4" s="22"/>
    </row>
    <row r="5" ht="35.25" customHeight="1">
      <c r="A5" s="26">
        <v>4</v>
      </c>
      <c r="B5" s="26">
        <v>42</v>
      </c>
      <c r="C5" s="26">
        <v>75</v>
      </c>
      <c r="D5" s="27"/>
      <c r="E5" s="27"/>
      <c r="F5" s="27"/>
      <c r="G5" s="22"/>
      <c r="H5" t="s" s="29">
        <v>28</v>
      </c>
      <c r="I5" s="30"/>
      <c r="J5" s="22"/>
      <c r="K5" s="22"/>
      <c r="L5" s="22"/>
      <c r="M5" s="22"/>
      <c r="N5" s="22"/>
      <c r="O5" s="22"/>
      <c r="P5" s="22"/>
    </row>
    <row r="6" ht="35.25" customHeight="1">
      <c r="A6" s="26">
        <v>5</v>
      </c>
      <c r="B6" s="26">
        <v>57</v>
      </c>
      <c r="C6" s="26">
        <v>87</v>
      </c>
      <c r="D6" s="27"/>
      <c r="E6" s="27"/>
      <c r="F6" s="27"/>
      <c r="G6" s="22"/>
      <c r="H6" t="s" s="31">
        <v>29</v>
      </c>
      <c r="I6" s="32">
        <v>0.529808901890174</v>
      </c>
      <c r="J6" s="22"/>
      <c r="K6" s="22"/>
      <c r="L6" s="22"/>
      <c r="M6" s="22"/>
      <c r="N6" s="22"/>
      <c r="O6" s="22"/>
      <c r="P6" s="22"/>
    </row>
    <row r="7" ht="35.25" customHeight="1">
      <c r="A7" s="26">
        <v>6</v>
      </c>
      <c r="B7" s="26">
        <v>59</v>
      </c>
      <c r="C7" s="26">
        <v>81</v>
      </c>
      <c r="D7" s="27"/>
      <c r="E7" s="27"/>
      <c r="F7" s="27"/>
      <c r="G7" s="22"/>
      <c r="H7" t="s" s="21">
        <v>30</v>
      </c>
      <c r="I7" s="23">
        <v>0.280697472522072</v>
      </c>
      <c r="J7" s="22"/>
      <c r="K7" s="22"/>
      <c r="L7" s="22"/>
      <c r="M7" s="22"/>
      <c r="N7" s="22"/>
      <c r="O7" s="22"/>
      <c r="P7" s="22"/>
    </row>
    <row r="8" ht="35.25" customHeight="1">
      <c r="A8" s="27"/>
      <c r="B8" s="26">
        <f>SUM(B2:B7)</f>
        <v>247</v>
      </c>
      <c r="C8" s="26">
        <f>SUM(C2:C7)</f>
        <v>486</v>
      </c>
      <c r="D8" s="27"/>
      <c r="E8" s="27"/>
      <c r="F8" s="27"/>
      <c r="G8" s="22"/>
      <c r="H8" t="s" s="21">
        <v>31</v>
      </c>
      <c r="I8" s="23">
        <v>0.100871840652591</v>
      </c>
      <c r="J8" s="22"/>
      <c r="K8" s="22"/>
      <c r="L8" s="22"/>
      <c r="M8" s="22"/>
      <c r="N8" s="22"/>
      <c r="O8" s="22"/>
      <c r="P8" s="22"/>
    </row>
    <row r="9" ht="35.25" customHeight="1">
      <c r="A9" s="27"/>
      <c r="B9" t="s" s="25">
        <v>32</v>
      </c>
      <c r="C9" t="s" s="25">
        <v>33</v>
      </c>
      <c r="D9" t="s" s="25">
        <v>34</v>
      </c>
      <c r="E9" t="s" s="25">
        <v>35</v>
      </c>
      <c r="F9" t="s" s="25">
        <v>36</v>
      </c>
      <c r="G9" s="22"/>
      <c r="H9" t="s" s="21">
        <v>37</v>
      </c>
      <c r="I9" s="23">
        <v>10.8611976552487</v>
      </c>
      <c r="J9" s="22"/>
      <c r="K9" s="22"/>
      <c r="L9" s="22"/>
      <c r="M9" s="22"/>
      <c r="N9" s="22"/>
      <c r="O9" s="22"/>
      <c r="P9" s="22"/>
    </row>
    <row r="10" ht="15.75" customHeight="1">
      <c r="A10" s="22"/>
      <c r="B10" s="22"/>
      <c r="C10" s="22"/>
      <c r="D10" s="22"/>
      <c r="E10" s="22"/>
      <c r="F10" s="22"/>
      <c r="G10" s="22"/>
      <c r="H10" t="s" s="33">
        <v>38</v>
      </c>
      <c r="I10" s="34">
        <v>6</v>
      </c>
      <c r="J10" s="22"/>
      <c r="K10" s="22"/>
      <c r="L10" s="22"/>
      <c r="M10" s="22"/>
      <c r="N10" s="22"/>
      <c r="O10" s="22"/>
      <c r="P10" s="22"/>
    </row>
    <row r="11" ht="15" customHeight="1">
      <c r="A11" s="22"/>
      <c r="B11" s="22"/>
      <c r="C11" s="22"/>
      <c r="D11" s="22"/>
      <c r="E11" s="22"/>
      <c r="F11" s="22"/>
      <c r="G11" s="22"/>
      <c r="H11" s="35"/>
      <c r="I11" s="35"/>
      <c r="J11" s="22"/>
      <c r="K11" s="22"/>
      <c r="L11" s="22"/>
      <c r="M11" s="22"/>
      <c r="N11" s="22"/>
      <c r="O11" s="22"/>
      <c r="P11" s="22"/>
    </row>
    <row r="12" ht="15.75" customHeight="1">
      <c r="A12" s="22"/>
      <c r="B12" s="22"/>
      <c r="C12" s="22"/>
      <c r="D12" s="22"/>
      <c r="E12" s="22"/>
      <c r="F12" s="22"/>
      <c r="G12" s="22"/>
      <c r="H12" t="s" s="33">
        <v>39</v>
      </c>
      <c r="I12" s="28"/>
      <c r="J12" s="28"/>
      <c r="K12" s="28"/>
      <c r="L12" s="28"/>
      <c r="M12" s="28"/>
      <c r="N12" s="22"/>
      <c r="O12" s="22"/>
      <c r="P12" s="22"/>
    </row>
    <row r="13" ht="15" customHeight="1">
      <c r="A13" s="22"/>
      <c r="B13" s="22"/>
      <c r="C13" s="22"/>
      <c r="D13" s="22"/>
      <c r="E13" s="22"/>
      <c r="F13" s="22"/>
      <c r="G13" s="22"/>
      <c r="H13" s="30"/>
      <c r="I13" t="s" s="29">
        <v>40</v>
      </c>
      <c r="J13" t="s" s="29">
        <v>41</v>
      </c>
      <c r="K13" t="s" s="29">
        <v>42</v>
      </c>
      <c r="L13" t="s" s="29">
        <v>43</v>
      </c>
      <c r="M13" t="s" s="29">
        <v>44</v>
      </c>
      <c r="N13" s="22"/>
      <c r="O13" s="22"/>
      <c r="P13" s="22"/>
    </row>
    <row r="14" ht="15" customHeight="1">
      <c r="A14" s="22"/>
      <c r="B14" s="22"/>
      <c r="C14" s="22"/>
      <c r="D14" s="22"/>
      <c r="E14" s="22"/>
      <c r="F14" s="22"/>
      <c r="G14" s="22"/>
      <c r="H14" t="s" s="31">
        <v>45</v>
      </c>
      <c r="I14" s="32">
        <v>1</v>
      </c>
      <c r="J14" s="32">
        <v>184.137541974480</v>
      </c>
      <c r="K14" s="32">
        <v>184.137541974480</v>
      </c>
      <c r="L14" s="32">
        <v>1.56094250638198</v>
      </c>
      <c r="M14" s="32">
        <v>0.279644657004872</v>
      </c>
      <c r="N14" s="22"/>
      <c r="O14" s="22"/>
      <c r="P14" s="22"/>
    </row>
    <row r="15" ht="15" customHeight="1">
      <c r="A15" s="22"/>
      <c r="B15" s="22"/>
      <c r="C15" s="22"/>
      <c r="D15" s="22"/>
      <c r="E15" s="22"/>
      <c r="F15" s="22"/>
      <c r="G15" s="22"/>
      <c r="H15" t="s" s="21">
        <v>46</v>
      </c>
      <c r="I15" s="23">
        <v>4</v>
      </c>
      <c r="J15" s="23">
        <v>471.862458025520</v>
      </c>
      <c r="K15" s="23">
        <v>117.965614506380</v>
      </c>
      <c r="L15" s="22"/>
      <c r="M15" s="22"/>
      <c r="N15" s="22"/>
      <c r="O15" s="22"/>
      <c r="P15" s="22"/>
    </row>
    <row r="16" ht="15.75" customHeight="1">
      <c r="A16" s="22"/>
      <c r="B16" s="22"/>
      <c r="C16" s="22"/>
      <c r="D16" s="22"/>
      <c r="E16" s="22"/>
      <c r="F16" s="22"/>
      <c r="G16" s="22"/>
      <c r="H16" t="s" s="33">
        <v>47</v>
      </c>
      <c r="I16" s="34">
        <v>5</v>
      </c>
      <c r="J16" s="34">
        <v>656</v>
      </c>
      <c r="K16" s="28"/>
      <c r="L16" s="28"/>
      <c r="M16" s="28"/>
      <c r="N16" s="22"/>
      <c r="O16" s="22"/>
      <c r="P16" s="22"/>
    </row>
    <row r="17" ht="15.75" customHeight="1">
      <c r="A17" s="22"/>
      <c r="B17" s="22"/>
      <c r="C17" s="22"/>
      <c r="D17" s="22"/>
      <c r="E17" s="22"/>
      <c r="F17" s="22"/>
      <c r="G17" s="22"/>
      <c r="H17" s="36"/>
      <c r="I17" s="36"/>
      <c r="J17" s="36"/>
      <c r="K17" s="36"/>
      <c r="L17" s="36"/>
      <c r="M17" s="36"/>
      <c r="N17" s="28"/>
      <c r="O17" s="28"/>
      <c r="P17" s="28"/>
    </row>
    <row r="18" ht="15" customHeight="1">
      <c r="A18" s="22"/>
      <c r="B18" s="22"/>
      <c r="C18" s="22"/>
      <c r="D18" s="22"/>
      <c r="E18" s="22"/>
      <c r="F18" s="22"/>
      <c r="G18" s="22"/>
      <c r="H18" s="30"/>
      <c r="I18" t="s" s="29">
        <v>48</v>
      </c>
      <c r="J18" t="s" s="29">
        <v>37</v>
      </c>
      <c r="K18" t="s" s="29">
        <v>49</v>
      </c>
      <c r="L18" t="s" s="29">
        <v>50</v>
      </c>
      <c r="M18" t="s" s="29">
        <v>51</v>
      </c>
      <c r="N18" t="s" s="29">
        <v>52</v>
      </c>
      <c r="O18" t="s" s="29">
        <v>53</v>
      </c>
      <c r="P18" t="s" s="29">
        <v>54</v>
      </c>
    </row>
    <row r="19" ht="15" customHeight="1">
      <c r="A19" s="22"/>
      <c r="B19" s="22"/>
      <c r="C19" s="22"/>
      <c r="D19" s="22"/>
      <c r="E19" s="22"/>
      <c r="F19" s="22"/>
      <c r="G19" s="22"/>
      <c r="H19" t="s" s="31">
        <v>55</v>
      </c>
      <c r="I19" s="32">
        <v>65.1415715245131</v>
      </c>
      <c r="J19" s="32">
        <v>13.4452584930164</v>
      </c>
      <c r="K19" s="32">
        <v>4.84494750014278</v>
      </c>
      <c r="L19" s="32">
        <v>0.00837000293517093</v>
      </c>
      <c r="M19" s="32">
        <v>27.8115493934588</v>
      </c>
      <c r="N19" s="32">
        <v>102.471593655567</v>
      </c>
      <c r="O19" s="32">
        <v>27.8115493934588</v>
      </c>
      <c r="P19" s="32">
        <v>102.471593655567</v>
      </c>
    </row>
    <row r="20" ht="15.75" customHeight="1">
      <c r="A20" s="22"/>
      <c r="B20" s="22"/>
      <c r="C20" s="22"/>
      <c r="D20" s="22"/>
      <c r="E20" s="22"/>
      <c r="F20" s="22"/>
      <c r="G20" s="22"/>
      <c r="H20" t="s" s="33">
        <v>56</v>
      </c>
      <c r="I20" s="34">
        <v>0.385224983210208</v>
      </c>
      <c r="J20" s="34">
        <v>0.308333697767669</v>
      </c>
      <c r="K20" s="34">
        <v>1.24937684722504</v>
      </c>
      <c r="L20" s="34">
        <v>0.279644657004872</v>
      </c>
      <c r="M20" s="34">
        <v>-0.470846602724371</v>
      </c>
      <c r="N20" s="34">
        <v>1.24129656914479</v>
      </c>
      <c r="O20" s="34">
        <v>-0.470846602724371</v>
      </c>
      <c r="P20" s="34">
        <v>1.24129656914479</v>
      </c>
    </row>
    <row r="21" ht="15" customHeight="1">
      <c r="A21" s="37"/>
      <c r="B21" s="38"/>
      <c r="C21" s="38"/>
      <c r="D21" s="38"/>
      <c r="E21" s="38"/>
      <c r="F21" s="38"/>
      <c r="G21" s="38"/>
      <c r="H21" s="39"/>
      <c r="I21" s="39"/>
      <c r="J21" s="39"/>
      <c r="K21" s="39"/>
      <c r="L21" s="39"/>
      <c r="M21" s="39"/>
      <c r="N21" s="39"/>
      <c r="O21" s="39"/>
      <c r="P21" s="40"/>
    </row>
    <row r="22" ht="15" customHeight="1">
      <c r="A22" s="41"/>
      <c r="B22" s="42"/>
      <c r="C22" s="42"/>
      <c r="D22" s="42"/>
      <c r="E22" s="42"/>
      <c r="F22" s="42"/>
      <c r="G22" s="42"/>
      <c r="H22" s="42"/>
      <c r="I22" s="42"/>
      <c r="J22" s="42"/>
      <c r="K22" s="42"/>
      <c r="L22" s="42"/>
      <c r="M22" s="42"/>
      <c r="N22" s="42"/>
      <c r="O22" s="42"/>
      <c r="P22" s="43"/>
    </row>
    <row r="23" ht="15" customHeight="1">
      <c r="A23" s="41"/>
      <c r="B23" s="42"/>
      <c r="C23" s="42"/>
      <c r="D23" s="42"/>
      <c r="E23" s="42"/>
      <c r="F23" s="42"/>
      <c r="G23" s="42"/>
      <c r="H23" s="42"/>
      <c r="I23" s="42"/>
      <c r="J23" s="42"/>
      <c r="K23" s="42"/>
      <c r="L23" s="42"/>
      <c r="M23" s="42"/>
      <c r="N23" s="42"/>
      <c r="O23" s="42"/>
      <c r="P23" s="43"/>
    </row>
    <row r="24" ht="15" customHeight="1">
      <c r="A24" s="41"/>
      <c r="B24" s="42"/>
      <c r="C24" s="42"/>
      <c r="D24" s="42"/>
      <c r="E24" s="42"/>
      <c r="F24" s="42"/>
      <c r="G24" s="42"/>
      <c r="H24" s="42"/>
      <c r="I24" s="42"/>
      <c r="J24" s="42"/>
      <c r="K24" s="42"/>
      <c r="L24" s="42"/>
      <c r="M24" s="42"/>
      <c r="N24" s="42"/>
      <c r="O24" s="42"/>
      <c r="P24" s="43"/>
    </row>
    <row r="25" ht="15" customHeight="1">
      <c r="A25" s="44"/>
      <c r="B25" s="45"/>
      <c r="C25" s="45"/>
      <c r="D25" s="45"/>
      <c r="E25" s="45"/>
      <c r="F25" s="45"/>
      <c r="G25" s="45"/>
      <c r="H25" s="45"/>
      <c r="I25" s="45"/>
      <c r="J25" s="45"/>
      <c r="K25" s="45"/>
      <c r="L25" s="45"/>
      <c r="M25" s="45"/>
      <c r="N25" s="45"/>
      <c r="O25" s="45"/>
      <c r="P25" s="46"/>
    </row>
  </sheetData>
  <mergeCells count="1">
    <mergeCell ref="H5:I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M27"/>
  <sheetViews>
    <sheetView workbookViewId="0" showGridLines="0" defaultGridColor="1"/>
  </sheetViews>
  <sheetFormatPr defaultColWidth="8.83333" defaultRowHeight="15" customHeight="1" outlineLevelRow="0" outlineLevelCol="0"/>
  <cols>
    <col min="1" max="3" width="9.17188" style="47" customWidth="1"/>
    <col min="4" max="4" width="11" style="47" customWidth="1"/>
    <col min="5" max="5" width="9.17188" style="47" customWidth="1"/>
    <col min="6" max="6" width="11.8516" style="47" customWidth="1"/>
    <col min="7" max="7" width="13.1719" style="47" customWidth="1"/>
    <col min="8" max="8" width="9.17188" style="47" customWidth="1"/>
    <col min="9" max="10" width="16.6719" style="47" customWidth="1"/>
    <col min="11" max="11" width="8.17188" style="47" customWidth="1"/>
    <col min="12" max="13" width="9.17188" style="47" customWidth="1"/>
    <col min="14" max="16384" width="8.85156" style="47" customWidth="1"/>
  </cols>
  <sheetData>
    <row r="1" ht="13.55" customHeight="1">
      <c r="A1" s="22"/>
      <c r="B1" s="48"/>
      <c r="C1" s="48"/>
      <c r="D1" s="48"/>
      <c r="E1" s="48"/>
      <c r="F1" s="48"/>
      <c r="G1" s="48"/>
      <c r="H1" s="48"/>
      <c r="I1" s="48"/>
      <c r="J1" s="48"/>
      <c r="K1" s="48"/>
      <c r="L1" s="48"/>
      <c r="M1" s="48"/>
    </row>
    <row r="2" ht="13.55" customHeight="1">
      <c r="A2" s="22"/>
      <c r="B2" s="48"/>
      <c r="C2" s="48"/>
      <c r="D2" s="48"/>
      <c r="E2" s="48"/>
      <c r="F2" s="48"/>
      <c r="G2" s="48"/>
      <c r="H2" s="48"/>
      <c r="I2" s="48"/>
      <c r="J2" s="48"/>
      <c r="K2" s="48"/>
      <c r="L2" s="48"/>
      <c r="M2" s="48"/>
    </row>
    <row r="3" ht="13.55" customHeight="1">
      <c r="A3" s="22"/>
      <c r="B3" s="48"/>
      <c r="C3" s="48"/>
      <c r="D3" s="48"/>
      <c r="E3" s="48"/>
      <c r="F3" s="48"/>
      <c r="G3" s="48"/>
      <c r="H3" s="48"/>
      <c r="I3" s="48"/>
      <c r="J3" s="48"/>
      <c r="K3" s="48"/>
      <c r="L3" s="48"/>
      <c r="M3" s="48"/>
    </row>
    <row r="4" ht="16.2" customHeight="1">
      <c r="A4" s="22"/>
      <c r="B4" t="s" s="49">
        <v>57</v>
      </c>
      <c r="C4" t="s" s="49">
        <v>58</v>
      </c>
      <c r="D4" t="s" s="49">
        <v>59</v>
      </c>
      <c r="E4" t="s" s="49">
        <v>60</v>
      </c>
      <c r="F4" t="s" s="49">
        <v>61</v>
      </c>
      <c r="G4" t="s" s="49">
        <v>62</v>
      </c>
      <c r="H4" t="s" s="49">
        <v>63</v>
      </c>
      <c r="I4" t="s" s="49">
        <v>64</v>
      </c>
      <c r="J4" s="50"/>
      <c r="K4" t="s" s="49">
        <v>57</v>
      </c>
      <c r="L4" t="s" s="49">
        <v>58</v>
      </c>
      <c r="M4" t="s" s="51">
        <v>64</v>
      </c>
    </row>
    <row r="5" ht="13.55" customHeight="1">
      <c r="A5" s="22"/>
      <c r="B5" s="52">
        <v>17</v>
      </c>
      <c r="C5" s="52">
        <v>94</v>
      </c>
      <c r="D5" s="52">
        <f>B5-B15</f>
        <v>1.4</v>
      </c>
      <c r="E5" s="52">
        <f>C5-C15</f>
        <v>14.3</v>
      </c>
      <c r="F5" s="52">
        <f>D5*E5</f>
        <v>20.02</v>
      </c>
      <c r="G5" s="52">
        <f>D5*D5</f>
        <v>1.96</v>
      </c>
      <c r="H5" s="52">
        <f>E5*E5</f>
        <v>204.49</v>
      </c>
      <c r="I5" s="52">
        <f>ROUND((E21+E20*B5),2)</f>
        <v>84.15000000000001</v>
      </c>
      <c r="J5" s="48"/>
      <c r="K5" s="53">
        <v>17</v>
      </c>
      <c r="L5" s="52">
        <v>94</v>
      </c>
      <c r="M5" s="52">
        <v>84.15000000000001</v>
      </c>
    </row>
    <row r="6" ht="13.55" customHeight="1">
      <c r="A6" s="22"/>
      <c r="B6" s="52">
        <v>13</v>
      </c>
      <c r="C6" s="52">
        <v>73</v>
      </c>
      <c r="D6" s="52">
        <f>B6-B15</f>
        <v>-2.6</v>
      </c>
      <c r="E6" s="52">
        <f>C6-C15</f>
        <v>-6.7</v>
      </c>
      <c r="F6" s="52">
        <f>D6*E6</f>
        <v>17.42</v>
      </c>
      <c r="G6" s="52">
        <f>D6*D6</f>
        <v>6.76</v>
      </c>
      <c r="H6" s="52">
        <f>E6*E6</f>
        <v>44.89</v>
      </c>
      <c r="I6" s="52">
        <f>ROUND((E21+E20*B6),2)</f>
        <v>71.43000000000001</v>
      </c>
      <c r="J6" s="48"/>
      <c r="K6" s="53">
        <v>13</v>
      </c>
      <c r="L6" s="52">
        <v>73</v>
      </c>
      <c r="M6" s="52">
        <v>71.43000000000001</v>
      </c>
    </row>
    <row r="7" ht="13.55" customHeight="1">
      <c r="A7" s="22"/>
      <c r="B7" s="52">
        <v>12</v>
      </c>
      <c r="C7" s="52">
        <v>59</v>
      </c>
      <c r="D7" s="52">
        <f>B7-B15</f>
        <v>-3.6</v>
      </c>
      <c r="E7" s="52">
        <f>C7-C15</f>
        <v>-20.7</v>
      </c>
      <c r="F7" s="52">
        <f>D7*E7</f>
        <v>74.52</v>
      </c>
      <c r="G7" s="52">
        <f>D7*D7</f>
        <v>12.96</v>
      </c>
      <c r="H7" s="52">
        <f>E7*E7</f>
        <v>428.49</v>
      </c>
      <c r="I7" s="52">
        <f>ROUND((E21+E22*B7),2)</f>
        <v>30.08</v>
      </c>
      <c r="J7" s="48"/>
      <c r="K7" s="53">
        <v>12</v>
      </c>
      <c r="L7" s="52">
        <v>59</v>
      </c>
      <c r="M7" s="52">
        <v>30.08</v>
      </c>
    </row>
    <row r="8" ht="13.55" customHeight="1">
      <c r="A8" s="22"/>
      <c r="B8" s="52">
        <v>15</v>
      </c>
      <c r="C8" s="52">
        <v>80</v>
      </c>
      <c r="D8" s="52">
        <f>B8-B15</f>
        <v>-0.6</v>
      </c>
      <c r="E8" s="52">
        <f>C8-C15</f>
        <v>0.3</v>
      </c>
      <c r="F8" s="52">
        <f>D8*E8</f>
        <v>-0.18</v>
      </c>
      <c r="G8" s="52">
        <f>D8*D8</f>
        <v>0.36</v>
      </c>
      <c r="H8" s="52">
        <f>E8*E8</f>
        <v>0.09</v>
      </c>
      <c r="I8" s="52">
        <f>ROUND((E21+E20*B8),2)</f>
        <v>77.79000000000001</v>
      </c>
      <c r="J8" s="48"/>
      <c r="K8" s="53">
        <v>15</v>
      </c>
      <c r="L8" s="52">
        <v>80</v>
      </c>
      <c r="M8" s="52">
        <v>77.79000000000001</v>
      </c>
    </row>
    <row r="9" ht="13.55" customHeight="1">
      <c r="A9" s="22"/>
      <c r="B9" s="52">
        <v>16</v>
      </c>
      <c r="C9" s="52">
        <v>93</v>
      </c>
      <c r="D9" s="52">
        <f>B9-B15</f>
        <v>0.4</v>
      </c>
      <c r="E9" s="52">
        <f>C9-C15</f>
        <v>13.3</v>
      </c>
      <c r="F9" s="52">
        <f>D9*E9</f>
        <v>5.32</v>
      </c>
      <c r="G9" s="52">
        <f>D9*D9</f>
        <v>0.16</v>
      </c>
      <c r="H9" s="52">
        <f>E9*E9</f>
        <v>176.89</v>
      </c>
      <c r="I9" s="52">
        <f>ROUND((E21+E20*B9),2)</f>
        <v>80.97</v>
      </c>
      <c r="J9" s="48"/>
      <c r="K9" s="53">
        <v>16</v>
      </c>
      <c r="L9" s="52">
        <v>93</v>
      </c>
      <c r="M9" s="52">
        <v>80.97</v>
      </c>
    </row>
    <row r="10" ht="13.55" customHeight="1">
      <c r="A10" s="22"/>
      <c r="B10" s="52">
        <v>14</v>
      </c>
      <c r="C10" s="52">
        <v>85</v>
      </c>
      <c r="D10" s="52">
        <f>B10-B15</f>
        <v>-1.6</v>
      </c>
      <c r="E10" s="52">
        <f>C10-C15</f>
        <v>5.3</v>
      </c>
      <c r="F10" s="52">
        <f>D10*E10</f>
        <v>-8.48</v>
      </c>
      <c r="G10" s="52">
        <f>D10*D10</f>
        <v>2.56</v>
      </c>
      <c r="H10" s="52">
        <f>E10*E10</f>
        <v>28.09</v>
      </c>
      <c r="I10" s="52">
        <f>ROUND((E21+E20*B10),2)</f>
        <v>74.61</v>
      </c>
      <c r="J10" s="48"/>
      <c r="K10" s="53">
        <v>14</v>
      </c>
      <c r="L10" s="52">
        <v>85</v>
      </c>
      <c r="M10" s="52">
        <v>74.61</v>
      </c>
    </row>
    <row r="11" ht="13.55" customHeight="1">
      <c r="A11" s="22"/>
      <c r="B11" s="52">
        <v>16</v>
      </c>
      <c r="C11" s="52">
        <v>66</v>
      </c>
      <c r="D11" s="52">
        <f>B11-B15</f>
        <v>0.4</v>
      </c>
      <c r="E11" s="52">
        <f>C11-C15</f>
        <v>-13.7</v>
      </c>
      <c r="F11" s="52">
        <f>D11*E11</f>
        <v>-5.48</v>
      </c>
      <c r="G11" s="52">
        <f>D11*D11</f>
        <v>0.16</v>
      </c>
      <c r="H11" s="52">
        <f>E11*E11</f>
        <v>187.69</v>
      </c>
      <c r="I11" s="52">
        <f>ROUND((E21+E20*B11),2)</f>
        <v>80.97</v>
      </c>
      <c r="J11" s="48"/>
      <c r="K11" s="53">
        <v>16</v>
      </c>
      <c r="L11" s="52">
        <v>66</v>
      </c>
      <c r="M11" s="52">
        <v>80.97</v>
      </c>
    </row>
    <row r="12" ht="13.55" customHeight="1">
      <c r="A12" s="22"/>
      <c r="B12" s="52">
        <v>16</v>
      </c>
      <c r="C12" s="52">
        <v>79</v>
      </c>
      <c r="D12" s="52">
        <f>B12-B15</f>
        <v>0.4</v>
      </c>
      <c r="E12" s="52">
        <f>C12-C15</f>
        <v>-0.7</v>
      </c>
      <c r="F12" s="52">
        <f>D12*E12</f>
        <v>-0.28</v>
      </c>
      <c r="G12" s="52">
        <f>D12*D12</f>
        <v>0.16</v>
      </c>
      <c r="H12" s="52">
        <f>E12*E12</f>
        <v>0.49</v>
      </c>
      <c r="I12" s="52">
        <f>ROUND((E21+E20*B12),2)</f>
        <v>80.97</v>
      </c>
      <c r="J12" s="48"/>
      <c r="K12" s="53">
        <v>16</v>
      </c>
      <c r="L12" s="52">
        <v>79</v>
      </c>
      <c r="M12" s="52">
        <v>80.97</v>
      </c>
    </row>
    <row r="13" ht="13.55" customHeight="1">
      <c r="A13" s="22"/>
      <c r="B13" s="52">
        <v>18</v>
      </c>
      <c r="C13" s="52">
        <v>77</v>
      </c>
      <c r="D13" s="52">
        <f>B13-B15</f>
        <v>2.4</v>
      </c>
      <c r="E13" s="52">
        <f>C13-C15</f>
        <v>-2.7</v>
      </c>
      <c r="F13" s="52">
        <f>D13*E13</f>
        <v>-6.48</v>
      </c>
      <c r="G13" s="52">
        <f>D13*D13</f>
        <v>5.76</v>
      </c>
      <c r="H13" s="52">
        <f>E13*E13</f>
        <v>7.29</v>
      </c>
      <c r="I13" s="52">
        <f>ROUND((E21+E20*B13),2)</f>
        <v>87.33</v>
      </c>
      <c r="J13" s="48"/>
      <c r="K13" s="53">
        <v>18</v>
      </c>
      <c r="L13" s="52">
        <v>77</v>
      </c>
      <c r="M13" s="52">
        <v>87.33</v>
      </c>
    </row>
    <row r="14" ht="13.55" customHeight="1">
      <c r="A14" s="22"/>
      <c r="B14" s="52">
        <v>19</v>
      </c>
      <c r="C14" s="52">
        <v>91</v>
      </c>
      <c r="D14" s="52">
        <f>B14-B15</f>
        <v>3.4</v>
      </c>
      <c r="E14" s="52">
        <f>C14-C15</f>
        <v>11.3</v>
      </c>
      <c r="F14" s="52">
        <f>D14*E14</f>
        <v>38.42</v>
      </c>
      <c r="G14" s="52">
        <f>D14*D14</f>
        <v>11.56</v>
      </c>
      <c r="H14" s="52">
        <f>E14*E14</f>
        <v>127.69</v>
      </c>
      <c r="I14" s="52">
        <f>ROUND((E21+E20*B14),2)</f>
        <v>90.52</v>
      </c>
      <c r="J14" s="48"/>
      <c r="K14" s="53">
        <v>19</v>
      </c>
      <c r="L14" s="52">
        <v>91</v>
      </c>
      <c r="M14" s="52">
        <v>90.52</v>
      </c>
    </row>
    <row r="15" ht="13.55" customHeight="1">
      <c r="A15" t="s" s="54">
        <v>65</v>
      </c>
      <c r="B15" s="55">
        <f>AVERAGE(B5:B14)</f>
        <v>15.6</v>
      </c>
      <c r="C15" s="55">
        <f>AVERAGE(C5:C14)</f>
        <v>79.7</v>
      </c>
      <c r="D15" s="56"/>
      <c r="E15" s="56"/>
      <c r="F15" s="55">
        <f>SUM(F5:F14)</f>
        <v>134.8</v>
      </c>
      <c r="G15" s="55">
        <f>SUM(G5:G14)</f>
        <v>42.4</v>
      </c>
      <c r="H15" s="55">
        <f>SUM(H5:H14)</f>
        <v>1206.1</v>
      </c>
      <c r="I15" s="48"/>
      <c r="J15" s="48"/>
      <c r="K15" s="48"/>
      <c r="L15" s="48"/>
      <c r="M15" s="48"/>
    </row>
    <row r="16" ht="16" customHeight="1">
      <c r="A16" s="57"/>
      <c r="B16" t="s" s="58">
        <v>66</v>
      </c>
      <c r="C16" t="s" s="58">
        <v>67</v>
      </c>
      <c r="D16" s="50"/>
      <c r="E16" s="50"/>
      <c r="F16" t="s" s="49">
        <v>68</v>
      </c>
      <c r="G16" t="s" s="49">
        <v>69</v>
      </c>
      <c r="H16" t="s" s="49">
        <v>70</v>
      </c>
      <c r="I16" s="48"/>
      <c r="J16" s="48"/>
      <c r="K16" s="48"/>
      <c r="L16" s="48"/>
      <c r="M16" s="48"/>
    </row>
    <row r="17" ht="13.55" customHeight="1">
      <c r="A17" t="s" s="54">
        <v>71</v>
      </c>
      <c r="B17" s="55">
        <f>ROUND(STDEV(B5:B14),2)</f>
        <v>2.17</v>
      </c>
      <c r="C17" s="55">
        <f>ROUND(STDEV(C5:C14),2)</f>
        <v>11.58</v>
      </c>
      <c r="D17" s="48"/>
      <c r="E17" s="48"/>
      <c r="F17" s="48"/>
      <c r="G17" s="48"/>
      <c r="H17" s="48"/>
      <c r="I17" s="48"/>
      <c r="J17" s="48"/>
      <c r="K17" s="48"/>
      <c r="L17" s="48"/>
      <c r="M17" s="48"/>
    </row>
    <row r="18" ht="13.55" customHeight="1">
      <c r="A18" s="59"/>
      <c r="B18" s="60"/>
      <c r="C18" s="60"/>
      <c r="D18" s="60"/>
      <c r="E18" s="60"/>
      <c r="F18" s="48"/>
      <c r="G18" s="48"/>
      <c r="H18" s="48"/>
      <c r="I18" s="48"/>
      <c r="J18" s="48"/>
      <c r="K18" s="48"/>
      <c r="L18" s="48"/>
      <c r="M18" s="48"/>
    </row>
    <row r="19" ht="14.9" customHeight="1">
      <c r="A19" t="s" s="61">
        <v>72</v>
      </c>
      <c r="B19" s="62"/>
      <c r="C19" s="62"/>
      <c r="D19" s="62"/>
      <c r="E19" s="63">
        <f>F15/SQRT(G15*H15)</f>
        <v>0.596094761389462</v>
      </c>
      <c r="F19" s="64"/>
      <c r="G19" s="48"/>
      <c r="H19" s="48"/>
      <c r="I19" s="48"/>
      <c r="J19" s="48"/>
      <c r="K19" s="48"/>
      <c r="L19" s="48"/>
      <c r="M19" s="48"/>
    </row>
    <row r="20" ht="13.55" customHeight="1">
      <c r="A20" t="s" s="61">
        <v>73</v>
      </c>
      <c r="B20" s="62"/>
      <c r="C20" s="62"/>
      <c r="D20" s="62"/>
      <c r="E20" s="63">
        <f>E19*(C17/B17)</f>
        <v>3.18100338105529</v>
      </c>
      <c r="F20" s="64"/>
      <c r="G20" s="48"/>
      <c r="H20" s="48"/>
      <c r="I20" s="48"/>
      <c r="J20" s="48"/>
      <c r="K20" s="48"/>
      <c r="L20" s="48"/>
      <c r="M20" s="48"/>
    </row>
    <row r="21" ht="14.9" customHeight="1">
      <c r="A21" t="s" s="61">
        <v>74</v>
      </c>
      <c r="B21" s="62"/>
      <c r="C21" s="62"/>
      <c r="D21" s="62"/>
      <c r="E21" s="63">
        <f>C15-E20*B15</f>
        <v>30.0763472555375</v>
      </c>
      <c r="F21" s="64"/>
      <c r="G21" s="48"/>
      <c r="H21" s="48"/>
      <c r="I21" s="48"/>
      <c r="J21" s="48"/>
      <c r="K21" s="48"/>
      <c r="L21" s="48"/>
      <c r="M21" s="48"/>
    </row>
    <row r="22" ht="13.55" customHeight="1">
      <c r="A22" s="65"/>
      <c r="B22" s="66"/>
      <c r="C22" s="66"/>
      <c r="D22" s="66"/>
      <c r="E22" s="66"/>
      <c r="F22" s="48"/>
      <c r="G22" s="48"/>
      <c r="H22" s="48"/>
      <c r="I22" s="48"/>
      <c r="J22" s="48"/>
      <c r="K22" s="48"/>
      <c r="L22" s="48"/>
      <c r="M22" s="48"/>
    </row>
    <row r="23" ht="13.55" customHeight="1">
      <c r="A23" s="22"/>
      <c r="B23" s="48"/>
      <c r="C23" s="48"/>
      <c r="D23" s="48"/>
      <c r="E23" s="48"/>
      <c r="F23" s="48"/>
      <c r="G23" s="48"/>
      <c r="H23" s="48"/>
      <c r="I23" s="48"/>
      <c r="J23" s="48"/>
      <c r="K23" s="48"/>
      <c r="L23" s="48"/>
      <c r="M23" s="48"/>
    </row>
    <row r="24" ht="13.55" customHeight="1">
      <c r="A24" s="22"/>
      <c r="B24" s="48"/>
      <c r="C24" s="48"/>
      <c r="D24" s="48"/>
      <c r="E24" s="48"/>
      <c r="F24" s="48"/>
      <c r="G24" s="48"/>
      <c r="H24" s="48"/>
      <c r="I24" s="48"/>
      <c r="J24" s="48"/>
      <c r="K24" s="48"/>
      <c r="L24" s="48"/>
      <c r="M24" s="48"/>
    </row>
    <row r="25" ht="13.55" customHeight="1">
      <c r="A25" s="22"/>
      <c r="B25" s="48"/>
      <c r="C25" s="48"/>
      <c r="D25" s="48"/>
      <c r="E25" s="48"/>
      <c r="F25" s="48"/>
      <c r="G25" s="48"/>
      <c r="H25" s="48"/>
      <c r="I25" s="48"/>
      <c r="J25" s="48"/>
      <c r="K25" s="48"/>
      <c r="L25" s="48"/>
      <c r="M25" s="48"/>
    </row>
    <row r="26" ht="13.55" customHeight="1">
      <c r="A26" s="37"/>
      <c r="B26" s="38"/>
      <c r="C26" s="38"/>
      <c r="D26" s="38"/>
      <c r="E26" s="38"/>
      <c r="F26" s="38"/>
      <c r="G26" s="38"/>
      <c r="H26" s="38"/>
      <c r="I26" s="38"/>
      <c r="J26" s="38"/>
      <c r="K26" s="38"/>
      <c r="L26" s="38"/>
      <c r="M26" s="67"/>
    </row>
    <row r="27" ht="13.55" customHeight="1">
      <c r="A27" s="44"/>
      <c r="B27" s="45"/>
      <c r="C27" s="45"/>
      <c r="D27" s="45"/>
      <c r="E27" s="45"/>
      <c r="F27" s="45"/>
      <c r="G27" s="45"/>
      <c r="H27" s="45"/>
      <c r="I27" s="45"/>
      <c r="J27" s="45"/>
      <c r="K27" s="45"/>
      <c r="L27" s="45"/>
      <c r="M27" s="46"/>
    </row>
  </sheetData>
  <mergeCells count="3">
    <mergeCell ref="A20:D20"/>
    <mergeCell ref="A21:D21"/>
    <mergeCell ref="A19:D1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I18"/>
  <sheetViews>
    <sheetView workbookViewId="0" showGridLines="0" defaultGridColor="1"/>
  </sheetViews>
  <sheetFormatPr defaultColWidth="8.83333" defaultRowHeight="15" customHeight="1" outlineLevelRow="0" outlineLevelCol="0"/>
  <cols>
    <col min="1" max="1" width="21.6719" style="68" customWidth="1"/>
    <col min="2" max="2" width="16.3516" style="68" customWidth="1"/>
    <col min="3" max="9" width="8.85156" style="68" customWidth="1"/>
    <col min="10" max="16384" width="8.85156" style="68" customWidth="1"/>
  </cols>
  <sheetData>
    <row r="1" ht="13.55" customHeight="1">
      <c r="A1" t="s" s="21">
        <v>27</v>
      </c>
      <c r="B1" s="22"/>
      <c r="C1" s="22"/>
      <c r="D1" s="22"/>
      <c r="E1" s="22"/>
      <c r="F1" s="22"/>
      <c r="G1" s="22"/>
      <c r="H1" s="22"/>
      <c r="I1" s="22"/>
    </row>
    <row r="2" ht="15.75" customHeight="1">
      <c r="A2" s="28"/>
      <c r="B2" s="28"/>
      <c r="C2" s="22"/>
      <c r="D2" s="22"/>
      <c r="E2" s="22"/>
      <c r="F2" s="22"/>
      <c r="G2" s="22"/>
      <c r="H2" s="22"/>
      <c r="I2" s="22"/>
    </row>
    <row r="3" ht="14.05" customHeight="1">
      <c r="A3" t="s" s="29">
        <v>28</v>
      </c>
      <c r="B3" s="30"/>
      <c r="C3" s="22"/>
      <c r="D3" s="22"/>
      <c r="E3" s="22"/>
      <c r="F3" s="22"/>
      <c r="G3" s="22"/>
      <c r="H3" s="22"/>
      <c r="I3" s="22"/>
    </row>
    <row r="4" ht="13.55" customHeight="1">
      <c r="A4" t="s" s="31">
        <v>29</v>
      </c>
      <c r="B4" s="32">
        <v>0.596094761389462</v>
      </c>
      <c r="C4" s="22"/>
      <c r="D4" s="22"/>
      <c r="E4" s="22"/>
      <c r="F4" s="22"/>
      <c r="G4" s="22"/>
      <c r="H4" s="22"/>
      <c r="I4" s="22"/>
    </row>
    <row r="5" ht="13.55" customHeight="1">
      <c r="A5" t="s" s="21">
        <v>30</v>
      </c>
      <c r="B5" s="23">
        <v>0.35532896455596</v>
      </c>
      <c r="C5" s="22"/>
      <c r="D5" s="22"/>
      <c r="E5" s="22"/>
      <c r="F5" s="22"/>
      <c r="G5" s="22"/>
      <c r="H5" s="22"/>
      <c r="I5" s="22"/>
    </row>
    <row r="6" ht="13.55" customHeight="1">
      <c r="A6" t="s" s="21">
        <v>31</v>
      </c>
      <c r="B6" s="23">
        <v>0.274745085125455</v>
      </c>
      <c r="C6" s="22"/>
      <c r="D6" s="22"/>
      <c r="E6" s="22"/>
      <c r="F6" s="22"/>
      <c r="G6" s="22"/>
      <c r="H6" s="22"/>
      <c r="I6" s="22"/>
    </row>
    <row r="7" ht="13.55" customHeight="1">
      <c r="A7" t="s" s="21">
        <v>37</v>
      </c>
      <c r="B7" s="23">
        <v>9.85861131098757</v>
      </c>
      <c r="C7" s="22"/>
      <c r="D7" s="22"/>
      <c r="E7" s="22"/>
      <c r="F7" s="22"/>
      <c r="G7" s="22"/>
      <c r="H7" s="22"/>
      <c r="I7" s="22"/>
    </row>
    <row r="8" ht="15.75" customHeight="1">
      <c r="A8" t="s" s="33">
        <v>38</v>
      </c>
      <c r="B8" s="34">
        <v>10</v>
      </c>
      <c r="C8" s="22"/>
      <c r="D8" s="22"/>
      <c r="E8" s="22"/>
      <c r="F8" s="22"/>
      <c r="G8" s="22"/>
      <c r="H8" s="22"/>
      <c r="I8" s="22"/>
    </row>
    <row r="9" ht="14.05" customHeight="1">
      <c r="A9" s="35"/>
      <c r="B9" s="35"/>
      <c r="C9" s="22"/>
      <c r="D9" s="22"/>
      <c r="E9" s="22"/>
      <c r="F9" s="22"/>
      <c r="G9" s="22"/>
      <c r="H9" s="22"/>
      <c r="I9" s="22"/>
    </row>
    <row r="10" ht="15.75" customHeight="1">
      <c r="A10" t="s" s="33">
        <v>39</v>
      </c>
      <c r="B10" s="28"/>
      <c r="C10" s="28"/>
      <c r="D10" s="28"/>
      <c r="E10" s="28"/>
      <c r="F10" s="28"/>
      <c r="G10" s="22"/>
      <c r="H10" s="22"/>
      <c r="I10" s="22"/>
    </row>
    <row r="11" ht="14.05" customHeight="1">
      <c r="A11" s="30"/>
      <c r="B11" t="s" s="29">
        <v>40</v>
      </c>
      <c r="C11" t="s" s="29">
        <v>41</v>
      </c>
      <c r="D11" t="s" s="29">
        <v>42</v>
      </c>
      <c r="E11" t="s" s="29">
        <v>43</v>
      </c>
      <c r="F11" t="s" s="29">
        <v>44</v>
      </c>
      <c r="G11" s="22"/>
      <c r="H11" s="22"/>
      <c r="I11" s="22"/>
    </row>
    <row r="12" ht="13.55" customHeight="1">
      <c r="A12" t="s" s="31">
        <v>45</v>
      </c>
      <c r="B12" s="32">
        <v>1</v>
      </c>
      <c r="C12" s="32">
        <v>428.562264150943</v>
      </c>
      <c r="D12" s="32">
        <v>428.562264150943</v>
      </c>
      <c r="E12" s="32">
        <v>4.409429864473</v>
      </c>
      <c r="F12" s="32">
        <v>0.06895208300005359</v>
      </c>
      <c r="G12" s="22"/>
      <c r="H12" s="22"/>
      <c r="I12" s="22"/>
    </row>
    <row r="13" ht="13.55" customHeight="1">
      <c r="A13" t="s" s="21">
        <v>46</v>
      </c>
      <c r="B13" s="23">
        <v>8</v>
      </c>
      <c r="C13" s="23">
        <v>777.537735849057</v>
      </c>
      <c r="D13" s="23">
        <v>97.19221698113211</v>
      </c>
      <c r="E13" s="22"/>
      <c r="F13" s="22"/>
      <c r="G13" s="22"/>
      <c r="H13" s="22"/>
      <c r="I13" s="22"/>
    </row>
    <row r="14" ht="15.75" customHeight="1">
      <c r="A14" t="s" s="33">
        <v>47</v>
      </c>
      <c r="B14" s="34">
        <v>9</v>
      </c>
      <c r="C14" s="34">
        <v>1206.1</v>
      </c>
      <c r="D14" s="28"/>
      <c r="E14" s="28"/>
      <c r="F14" s="28"/>
      <c r="G14" s="22"/>
      <c r="H14" s="22"/>
      <c r="I14" s="22"/>
    </row>
    <row r="15" ht="15.75" customHeight="1">
      <c r="A15" s="36"/>
      <c r="B15" s="36"/>
      <c r="C15" s="36"/>
      <c r="D15" s="36"/>
      <c r="E15" s="36"/>
      <c r="F15" s="36"/>
      <c r="G15" s="28"/>
      <c r="H15" s="28"/>
      <c r="I15" s="28"/>
    </row>
    <row r="16" ht="14.05" customHeight="1">
      <c r="A16" s="30"/>
      <c r="B16" t="s" s="29">
        <v>48</v>
      </c>
      <c r="C16" t="s" s="29">
        <v>37</v>
      </c>
      <c r="D16" t="s" s="29">
        <v>49</v>
      </c>
      <c r="E16" t="s" s="29">
        <v>50</v>
      </c>
      <c r="F16" t="s" s="29">
        <v>51</v>
      </c>
      <c r="G16" t="s" s="29">
        <v>52</v>
      </c>
      <c r="H16" t="s" s="29">
        <v>53</v>
      </c>
      <c r="I16" t="s" s="29">
        <v>54</v>
      </c>
    </row>
    <row r="17" ht="13.55" customHeight="1">
      <c r="A17" t="s" s="31">
        <v>55</v>
      </c>
      <c r="B17" s="32">
        <v>30.1037735849056</v>
      </c>
      <c r="C17" s="32">
        <v>23.8236410076528</v>
      </c>
      <c r="D17" s="32">
        <v>1.26360926842524</v>
      </c>
      <c r="E17" s="32">
        <v>0.241947545277197</v>
      </c>
      <c r="F17" s="32">
        <v>-24.8336410943613</v>
      </c>
      <c r="G17" s="32">
        <v>85.0411882641726</v>
      </c>
      <c r="H17" s="32">
        <v>-24.8336410943613</v>
      </c>
      <c r="I17" s="32">
        <v>85.0411882641726</v>
      </c>
    </row>
    <row r="18" ht="15.75" customHeight="1">
      <c r="A18" t="s" s="33">
        <v>56</v>
      </c>
      <c r="B18" s="34">
        <v>3.17924528301887</v>
      </c>
      <c r="C18" s="34">
        <v>1.51402419677591</v>
      </c>
      <c r="D18" s="34">
        <v>2.09986424905826</v>
      </c>
      <c r="E18" s="34">
        <v>0.0689520830000535</v>
      </c>
      <c r="F18" s="34">
        <v>-0.312100775545537</v>
      </c>
      <c r="G18" s="34">
        <v>6.67059134158328</v>
      </c>
      <c r="H18" s="34">
        <v>-0.312100775545537</v>
      </c>
      <c r="I18" s="34">
        <v>6.67059134158328</v>
      </c>
    </row>
  </sheetData>
  <mergeCells count="1">
    <mergeCell ref="A3:B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R22"/>
  <sheetViews>
    <sheetView workbookViewId="0" showGridLines="0" defaultGridColor="1"/>
  </sheetViews>
  <sheetFormatPr defaultColWidth="8.83333" defaultRowHeight="15" customHeight="1" outlineLevelRow="0" outlineLevelCol="0"/>
  <cols>
    <col min="1" max="4" width="9.17188" style="69" customWidth="1"/>
    <col min="5" max="6" width="11" style="69" customWidth="1"/>
    <col min="7" max="7" width="9.17188" style="69" customWidth="1"/>
    <col min="8" max="8" width="24.5" style="69" customWidth="1"/>
    <col min="9" max="9" width="13.1719" style="69" customWidth="1"/>
    <col min="10" max="10" width="9.17188" style="69" customWidth="1"/>
    <col min="11" max="11" width="16.6719" style="69" customWidth="1"/>
    <col min="12" max="12" width="6.17188" style="69" customWidth="1"/>
    <col min="13" max="13" width="8.17188" style="69" customWidth="1"/>
    <col min="14" max="15" width="9.17188" style="69" customWidth="1"/>
    <col min="16" max="18" width="8.85156" style="69" customWidth="1"/>
    <col min="19" max="16384" width="8.85156" style="69" customWidth="1"/>
  </cols>
  <sheetData>
    <row r="1" ht="13.55" customHeight="1">
      <c r="A1" s="22"/>
      <c r="B1" s="48"/>
      <c r="C1" s="48"/>
      <c r="D1" s="48"/>
      <c r="E1" s="48"/>
      <c r="F1" s="48"/>
      <c r="G1" s="48"/>
      <c r="H1" s="48"/>
      <c r="I1" s="48"/>
      <c r="J1" s="48"/>
      <c r="K1" s="48"/>
      <c r="L1" s="48"/>
      <c r="M1" s="48"/>
      <c r="N1" s="48"/>
      <c r="O1" s="48"/>
      <c r="P1" s="22"/>
      <c r="Q1" s="22"/>
      <c r="R1" s="22"/>
    </row>
    <row r="2" ht="13.55" customHeight="1">
      <c r="A2" s="22"/>
      <c r="B2" s="48"/>
      <c r="C2" s="48"/>
      <c r="D2" s="48"/>
      <c r="E2" s="48"/>
      <c r="F2" s="48"/>
      <c r="G2" s="48"/>
      <c r="H2" s="48"/>
      <c r="I2" s="48"/>
      <c r="J2" s="48"/>
      <c r="K2" s="48"/>
      <c r="L2" s="48"/>
      <c r="M2" s="48"/>
      <c r="N2" s="48"/>
      <c r="O2" s="48"/>
      <c r="P2" s="22"/>
      <c r="Q2" s="22"/>
      <c r="R2" s="22"/>
    </row>
    <row r="3" ht="13.55" customHeight="1">
      <c r="A3" s="22"/>
      <c r="B3" s="48"/>
      <c r="C3" s="48"/>
      <c r="D3" s="48"/>
      <c r="E3" s="48"/>
      <c r="F3" s="48"/>
      <c r="G3" s="48"/>
      <c r="H3" s="48"/>
      <c r="I3" s="48"/>
      <c r="J3" s="48"/>
      <c r="K3" s="48"/>
      <c r="L3" s="48"/>
      <c r="M3" s="48"/>
      <c r="N3" s="48"/>
      <c r="O3" s="48"/>
      <c r="P3" s="22"/>
      <c r="Q3" s="22"/>
      <c r="R3" s="22"/>
    </row>
    <row r="4" ht="16.2" customHeight="1">
      <c r="A4" s="22"/>
      <c r="B4" t="s" s="49">
        <v>75</v>
      </c>
      <c r="C4" t="s" s="49">
        <v>76</v>
      </c>
      <c r="D4" t="s" s="49">
        <v>58</v>
      </c>
      <c r="E4" t="s" s="49">
        <v>77</v>
      </c>
      <c r="F4" t="s" s="49">
        <v>78</v>
      </c>
      <c r="G4" t="s" s="49">
        <v>60</v>
      </c>
      <c r="H4" t="s" s="49">
        <v>79</v>
      </c>
      <c r="I4" t="s" s="49">
        <v>62</v>
      </c>
      <c r="J4" t="s" s="49">
        <v>63</v>
      </c>
      <c r="K4" t="s" s="49">
        <v>64</v>
      </c>
      <c r="L4" s="50"/>
      <c r="M4" t="s" s="49">
        <v>58</v>
      </c>
      <c r="N4" t="s" s="49">
        <v>75</v>
      </c>
      <c r="O4" t="s" s="49">
        <v>76</v>
      </c>
      <c r="P4" s="22"/>
      <c r="Q4" s="22"/>
      <c r="R4" t="s" s="21">
        <v>80</v>
      </c>
    </row>
    <row r="5" ht="13.55" customHeight="1">
      <c r="A5" s="22"/>
      <c r="B5" s="52">
        <v>1.5</v>
      </c>
      <c r="C5" s="52">
        <v>20</v>
      </c>
      <c r="D5" s="52">
        <v>55</v>
      </c>
      <c r="E5" s="52">
        <f>B5-B15</f>
        <v>-1.74</v>
      </c>
      <c r="F5" s="52">
        <f>C5-C15</f>
        <v>-11.3</v>
      </c>
      <c r="G5" s="52">
        <f>D5-D15</f>
        <v>-49</v>
      </c>
      <c r="H5" s="52">
        <f>E5*F5*G5</f>
        <v>-963.438</v>
      </c>
      <c r="I5" s="52">
        <f>E5*E5</f>
        <v>3.0276</v>
      </c>
      <c r="J5" s="52">
        <f>G5*G5</f>
        <v>2401</v>
      </c>
      <c r="K5" s="52">
        <f>ROUND((G21+G20*B5),2)</f>
        <v>275.46</v>
      </c>
      <c r="L5" s="48"/>
      <c r="M5" s="53">
        <v>55</v>
      </c>
      <c r="N5" s="52">
        <v>1.5</v>
      </c>
      <c r="O5" s="52">
        <v>20</v>
      </c>
      <c r="P5" s="22"/>
      <c r="Q5" s="22"/>
      <c r="R5" t="s" s="21">
        <v>81</v>
      </c>
    </row>
    <row r="6" ht="13.55" customHeight="1">
      <c r="A6" s="22"/>
      <c r="B6" s="52">
        <v>2</v>
      </c>
      <c r="C6" s="52">
        <v>21</v>
      </c>
      <c r="D6" s="52">
        <v>65</v>
      </c>
      <c r="E6" s="52">
        <f>B6-B15</f>
        <v>-1.24</v>
      </c>
      <c r="F6" s="52">
        <f>C6-C15</f>
        <v>-10.3</v>
      </c>
      <c r="G6" s="52">
        <f>D6-D15</f>
        <v>-39</v>
      </c>
      <c r="H6" s="52">
        <f>E6*G6</f>
        <v>48.36</v>
      </c>
      <c r="I6" s="52">
        <f>E6*E6</f>
        <v>1.5376</v>
      </c>
      <c r="J6" s="52">
        <f>G6*G6</f>
        <v>1521</v>
      </c>
      <c r="K6" s="52">
        <f>ROUND((G21+G20*B6),2)</f>
        <v>226.19</v>
      </c>
      <c r="L6" s="48"/>
      <c r="M6" s="53">
        <v>65</v>
      </c>
      <c r="N6" s="52">
        <v>2</v>
      </c>
      <c r="O6" s="52">
        <v>21</v>
      </c>
      <c r="P6" s="22"/>
      <c r="Q6" s="22"/>
      <c r="R6" t="s" s="21">
        <v>82</v>
      </c>
    </row>
    <row r="7" ht="13.55" customHeight="1">
      <c r="A7" s="22"/>
      <c r="B7" s="52">
        <v>2.8</v>
      </c>
      <c r="C7" s="52">
        <v>25</v>
      </c>
      <c r="D7" s="52">
        <v>80</v>
      </c>
      <c r="E7" s="52">
        <f>B7-B15</f>
        <v>-0.44</v>
      </c>
      <c r="F7" s="52">
        <f>C7-C15</f>
        <v>-6.3</v>
      </c>
      <c r="G7" s="52">
        <f>D7-D15</f>
        <v>-24</v>
      </c>
      <c r="H7" s="52">
        <f>E7*G7</f>
        <v>10.56</v>
      </c>
      <c r="I7" s="52">
        <f>E7*E7</f>
        <v>0.1936</v>
      </c>
      <c r="J7" s="52">
        <f>G7*G7</f>
        <v>576</v>
      </c>
      <c r="K7" s="52">
        <f>ROUND((G21+G22*B7),2)</f>
        <v>423.28</v>
      </c>
      <c r="L7" s="48"/>
      <c r="M7" s="53">
        <v>80</v>
      </c>
      <c r="N7" s="52">
        <v>2.8</v>
      </c>
      <c r="O7" s="52">
        <v>25</v>
      </c>
      <c r="P7" s="22"/>
      <c r="Q7" s="22"/>
      <c r="R7" t="s" s="21">
        <v>83</v>
      </c>
    </row>
    <row r="8" ht="13.55" customHeight="1">
      <c r="A8" s="22"/>
      <c r="B8" s="52">
        <v>2.9</v>
      </c>
      <c r="C8" s="52">
        <v>27</v>
      </c>
      <c r="D8" s="52">
        <v>90</v>
      </c>
      <c r="E8" s="52">
        <f>B8-B15</f>
        <v>-0.34</v>
      </c>
      <c r="F8" s="52">
        <f>C8-C15</f>
        <v>-4.3</v>
      </c>
      <c r="G8" s="52">
        <f>D8-D15</f>
        <v>-14</v>
      </c>
      <c r="H8" s="52">
        <f>E8*G8</f>
        <v>4.76</v>
      </c>
      <c r="I8" s="52">
        <f>E8*E8</f>
        <v>0.1156</v>
      </c>
      <c r="J8" s="52">
        <f>G8*G8</f>
        <v>196</v>
      </c>
      <c r="K8" s="52">
        <f>ROUND((G21+G20*B8),2)</f>
        <v>137.5</v>
      </c>
      <c r="L8" s="48"/>
      <c r="M8" s="53">
        <v>90</v>
      </c>
      <c r="N8" s="52">
        <v>2.9</v>
      </c>
      <c r="O8" s="52">
        <v>27</v>
      </c>
      <c r="P8" s="22"/>
      <c r="Q8" s="22"/>
      <c r="R8" t="s" s="21">
        <v>84</v>
      </c>
    </row>
    <row r="9" ht="13.55" customHeight="1">
      <c r="A9" s="22"/>
      <c r="B9" s="52">
        <v>3.4</v>
      </c>
      <c r="C9" s="52">
        <v>28</v>
      </c>
      <c r="D9" s="52">
        <v>95</v>
      </c>
      <c r="E9" s="52">
        <f>B9-B15</f>
        <v>0.16</v>
      </c>
      <c r="F9" s="52">
        <f>C9-C15</f>
        <v>-3.3</v>
      </c>
      <c r="G9" s="52">
        <f>D9-D15</f>
        <v>-9</v>
      </c>
      <c r="H9" s="52">
        <f>E9*G9</f>
        <v>-1.44</v>
      </c>
      <c r="I9" s="52">
        <f>E9*E9</f>
        <v>0.0256</v>
      </c>
      <c r="J9" s="52">
        <f>G9*G9</f>
        <v>81</v>
      </c>
      <c r="K9" s="52">
        <f>ROUND((G21+G20*B9),2)</f>
        <v>88.23</v>
      </c>
      <c r="L9" s="48"/>
      <c r="M9" s="53">
        <v>95</v>
      </c>
      <c r="N9" s="52">
        <v>3.4</v>
      </c>
      <c r="O9" s="52">
        <v>28</v>
      </c>
      <c r="P9" s="22"/>
      <c r="Q9" s="22"/>
      <c r="R9" t="s" s="21">
        <v>85</v>
      </c>
    </row>
    <row r="10" ht="13.55" customHeight="1">
      <c r="A10" s="22"/>
      <c r="B10" s="52">
        <v>3.6</v>
      </c>
      <c r="C10" s="52">
        <v>31</v>
      </c>
      <c r="D10" s="52">
        <v>105</v>
      </c>
      <c r="E10" s="52">
        <f>B10-B15</f>
        <v>0.36</v>
      </c>
      <c r="F10" s="52">
        <f>C10-C15</f>
        <v>-0.3</v>
      </c>
      <c r="G10" s="52">
        <f>D10-D15</f>
        <v>1</v>
      </c>
      <c r="H10" s="52">
        <f>E10*G10</f>
        <v>0.36</v>
      </c>
      <c r="I10" s="52">
        <f>E10*E10</f>
        <v>0.1296</v>
      </c>
      <c r="J10" s="52">
        <f>G10*G10</f>
        <v>1</v>
      </c>
      <c r="K10" s="52">
        <f>ROUND((G21+G20*B10),2)</f>
        <v>68.52</v>
      </c>
      <c r="L10" s="48"/>
      <c r="M10" s="53">
        <v>105</v>
      </c>
      <c r="N10" s="52">
        <v>3.6</v>
      </c>
      <c r="O10" s="52">
        <v>31</v>
      </c>
      <c r="P10" s="22"/>
      <c r="Q10" s="22"/>
      <c r="R10" t="s" s="21">
        <v>86</v>
      </c>
    </row>
    <row r="11" ht="13.55" customHeight="1">
      <c r="A11" s="22"/>
      <c r="B11" s="52">
        <v>3.8</v>
      </c>
      <c r="C11" s="52">
        <v>38</v>
      </c>
      <c r="D11" s="52">
        <v>125</v>
      </c>
      <c r="E11" s="52">
        <f>B11-B15</f>
        <v>0.5600000000000001</v>
      </c>
      <c r="F11" s="52">
        <f>C11-C15</f>
        <v>6.7</v>
      </c>
      <c r="G11" s="52">
        <f>D11-D15</f>
        <v>21</v>
      </c>
      <c r="H11" s="52">
        <f>E11*G11</f>
        <v>11.76</v>
      </c>
      <c r="I11" s="52">
        <f>E11*E11</f>
        <v>0.3136</v>
      </c>
      <c r="J11" s="52">
        <f>G11*G11</f>
        <v>441</v>
      </c>
      <c r="K11" s="52">
        <f>ROUND((G21+G20*B11),2)</f>
        <v>48.82</v>
      </c>
      <c r="L11" s="48"/>
      <c r="M11" s="53">
        <v>125</v>
      </c>
      <c r="N11" s="52">
        <v>3.8</v>
      </c>
      <c r="O11" s="52">
        <v>38</v>
      </c>
      <c r="P11" s="22"/>
      <c r="Q11" s="22"/>
      <c r="R11" t="s" s="21">
        <v>87</v>
      </c>
    </row>
    <row r="12" ht="13.55" customHeight="1">
      <c r="A12" s="22"/>
      <c r="B12" s="52">
        <v>3.9</v>
      </c>
      <c r="C12" s="52">
        <v>40</v>
      </c>
      <c r="D12" s="52">
        <v>135</v>
      </c>
      <c r="E12" s="52">
        <f>B12-B15</f>
        <v>0.66</v>
      </c>
      <c r="F12" s="52">
        <f>C12-C15</f>
        <v>8.699999999999999</v>
      </c>
      <c r="G12" s="52">
        <f>D12-D15</f>
        <v>31</v>
      </c>
      <c r="H12" s="52">
        <f>E12*G12</f>
        <v>20.46</v>
      </c>
      <c r="I12" s="52">
        <f>E12*E12</f>
        <v>0.4356</v>
      </c>
      <c r="J12" s="52">
        <f>G12*G12</f>
        <v>961</v>
      </c>
      <c r="K12" s="52">
        <f>ROUND((G21+G20*B12),2)</f>
        <v>38.96</v>
      </c>
      <c r="L12" s="48"/>
      <c r="M12" s="53">
        <v>135</v>
      </c>
      <c r="N12" s="52">
        <v>3.9</v>
      </c>
      <c r="O12" s="52">
        <v>40</v>
      </c>
      <c r="P12" s="22"/>
      <c r="Q12" s="22"/>
      <c r="R12" t="s" s="21">
        <v>88</v>
      </c>
    </row>
    <row r="13" ht="13.55" customHeight="1">
      <c r="A13" s="22"/>
      <c r="B13" s="52">
        <v>4</v>
      </c>
      <c r="C13" s="52">
        <v>41</v>
      </c>
      <c r="D13" s="52">
        <v>140</v>
      </c>
      <c r="E13" s="52">
        <f>B13-B15</f>
        <v>0.76</v>
      </c>
      <c r="F13" s="52">
        <f>C13-C15</f>
        <v>9.699999999999999</v>
      </c>
      <c r="G13" s="52">
        <f>D13-D15</f>
        <v>36</v>
      </c>
      <c r="H13" s="52">
        <f>E13*G13</f>
        <v>27.36</v>
      </c>
      <c r="I13" s="52">
        <f>E13*E13</f>
        <v>0.5776</v>
      </c>
      <c r="J13" s="52">
        <f>G13*G13</f>
        <v>1296</v>
      </c>
      <c r="K13" s="52">
        <f>ROUND((G21+G20*B13),2)</f>
        <v>29.11</v>
      </c>
      <c r="L13" s="48"/>
      <c r="M13" s="53">
        <v>140</v>
      </c>
      <c r="N13" s="52">
        <v>4</v>
      </c>
      <c r="O13" s="52">
        <v>41</v>
      </c>
      <c r="P13" s="22"/>
      <c r="Q13" s="22"/>
      <c r="R13" t="s" s="21">
        <v>89</v>
      </c>
    </row>
    <row r="14" ht="13.55" customHeight="1">
      <c r="A14" s="22"/>
      <c r="B14" s="52">
        <v>4.5</v>
      </c>
      <c r="C14" s="52">
        <v>42</v>
      </c>
      <c r="D14" s="52">
        <v>150</v>
      </c>
      <c r="E14" s="52">
        <f>B14-B15</f>
        <v>1.26</v>
      </c>
      <c r="F14" s="52">
        <f>C14-C15</f>
        <v>10.7</v>
      </c>
      <c r="G14" s="52">
        <f>D14-D15</f>
        <v>46</v>
      </c>
      <c r="H14" s="52">
        <f>E14*G14</f>
        <v>57.96</v>
      </c>
      <c r="I14" s="52">
        <f>E14*E14</f>
        <v>1.5876</v>
      </c>
      <c r="J14" s="52">
        <f>G14*G14</f>
        <v>2116</v>
      </c>
      <c r="K14" s="52">
        <f>ROUND((G21+G20*B14),2)</f>
        <v>-20.16</v>
      </c>
      <c r="L14" s="48"/>
      <c r="M14" s="53">
        <v>150</v>
      </c>
      <c r="N14" s="52">
        <v>4.5</v>
      </c>
      <c r="O14" s="52">
        <v>42</v>
      </c>
      <c r="P14" s="22"/>
      <c r="Q14" s="22"/>
      <c r="R14" t="s" s="21">
        <v>90</v>
      </c>
    </row>
    <row r="15" ht="13.55" customHeight="1">
      <c r="A15" t="s" s="54">
        <v>65</v>
      </c>
      <c r="B15" s="55">
        <f>AVERAGE(B5:B14)</f>
        <v>3.24</v>
      </c>
      <c r="C15" s="55">
        <f>AVERAGE(C5:C14)</f>
        <v>31.3</v>
      </c>
      <c r="D15" s="55">
        <f>AVERAGE(D5:D14)</f>
        <v>104</v>
      </c>
      <c r="E15" s="56"/>
      <c r="F15" s="56"/>
      <c r="G15" s="56"/>
      <c r="H15" s="55">
        <f>SUM(H5:H14)</f>
        <v>-783.298</v>
      </c>
      <c r="I15" s="55">
        <f>SUM(I5:I14)</f>
        <v>7.944</v>
      </c>
      <c r="J15" s="55">
        <f>SUM(J5:J14)</f>
        <v>9590</v>
      </c>
      <c r="K15" s="48"/>
      <c r="L15" s="48"/>
      <c r="M15" s="48"/>
      <c r="N15" s="48"/>
      <c r="O15" s="48"/>
      <c r="P15" s="22"/>
      <c r="Q15" s="22"/>
      <c r="R15" s="22"/>
    </row>
    <row r="16" ht="16.2" customHeight="1">
      <c r="A16" s="57"/>
      <c r="B16" t="s" s="58">
        <v>91</v>
      </c>
      <c r="C16" t="s" s="58">
        <v>92</v>
      </c>
      <c r="D16" t="s" s="58">
        <v>67</v>
      </c>
      <c r="E16" s="50"/>
      <c r="F16" s="50"/>
      <c r="G16" s="50"/>
      <c r="H16" t="s" s="49">
        <v>93</v>
      </c>
      <c r="I16" t="s" s="49">
        <v>69</v>
      </c>
      <c r="J16" t="s" s="49">
        <v>70</v>
      </c>
      <c r="K16" s="48"/>
      <c r="L16" s="48"/>
      <c r="M16" s="48"/>
      <c r="N16" s="48"/>
      <c r="O16" s="48"/>
      <c r="P16" s="22"/>
      <c r="Q16" s="22"/>
      <c r="R16" s="22"/>
    </row>
    <row r="17" ht="13.55" customHeight="1">
      <c r="A17" t="s" s="54">
        <v>71</v>
      </c>
      <c r="B17" s="55">
        <f>ROUND(STDEV(B5:B14),2)</f>
        <v>0.9399999999999999</v>
      </c>
      <c r="C17" s="55">
        <f>ROUND(STDEV(C5:C14),2)</f>
        <v>8.380000000000001</v>
      </c>
      <c r="D17" s="55">
        <f>ROUND(STDEV(D5:D14),2)</f>
        <v>32.64</v>
      </c>
      <c r="E17" s="48"/>
      <c r="F17" s="48"/>
      <c r="G17" s="48"/>
      <c r="H17" s="48"/>
      <c r="I17" s="48"/>
      <c r="J17" s="48"/>
      <c r="K17" s="48"/>
      <c r="L17" s="48"/>
      <c r="M17" s="48"/>
      <c r="N17" s="48"/>
      <c r="O17" s="48"/>
      <c r="P17" s="22"/>
      <c r="Q17" s="22"/>
      <c r="R17" s="22"/>
    </row>
    <row r="18" ht="13.55" customHeight="1">
      <c r="A18" s="59"/>
      <c r="B18" s="60"/>
      <c r="C18" s="60"/>
      <c r="D18" s="60"/>
      <c r="E18" s="60"/>
      <c r="F18" s="60"/>
      <c r="G18" s="60"/>
      <c r="H18" s="48"/>
      <c r="I18" s="48"/>
      <c r="J18" s="48"/>
      <c r="K18" s="48"/>
      <c r="L18" s="48"/>
      <c r="M18" s="48"/>
      <c r="N18" s="48"/>
      <c r="O18" s="48"/>
      <c r="P18" s="22"/>
      <c r="Q18" s="22"/>
      <c r="R18" s="22"/>
    </row>
    <row r="19" ht="14.9" customHeight="1">
      <c r="A19" t="s" s="61">
        <v>72</v>
      </c>
      <c r="B19" s="62"/>
      <c r="C19" s="62"/>
      <c r="D19" s="62"/>
      <c r="E19" s="62"/>
      <c r="F19" s="62"/>
      <c r="G19" s="63">
        <f>H15/SQRT(I15*J15)</f>
        <v>-2.83790658882909</v>
      </c>
      <c r="H19" s="64"/>
      <c r="I19" s="48"/>
      <c r="J19" s="48"/>
      <c r="K19" s="48"/>
      <c r="L19" s="48"/>
      <c r="M19" s="48"/>
      <c r="N19" s="48"/>
      <c r="O19" s="48"/>
      <c r="P19" s="22"/>
      <c r="Q19" s="22"/>
      <c r="R19" s="22"/>
    </row>
    <row r="20" ht="13.55" customHeight="1">
      <c r="A20" t="s" s="61">
        <v>73</v>
      </c>
      <c r="B20" s="62"/>
      <c r="C20" s="62"/>
      <c r="D20" s="62"/>
      <c r="E20" s="62"/>
      <c r="F20" s="62"/>
      <c r="G20" s="63">
        <f>G19*(D17/B17)</f>
        <v>-98.5417777227463</v>
      </c>
      <c r="H20" s="64"/>
      <c r="I20" s="48"/>
      <c r="J20" s="48"/>
      <c r="K20" s="48"/>
      <c r="L20" s="48"/>
      <c r="M20" s="48"/>
      <c r="N20" s="48"/>
      <c r="O20" s="48"/>
      <c r="P20" s="22"/>
      <c r="Q20" s="22"/>
      <c r="R20" s="22"/>
    </row>
    <row r="21" ht="14.9" customHeight="1">
      <c r="A21" t="s" s="61">
        <v>74</v>
      </c>
      <c r="B21" s="62"/>
      <c r="C21" s="62"/>
      <c r="D21" s="62"/>
      <c r="E21" s="62"/>
      <c r="F21" s="62"/>
      <c r="G21" s="63">
        <f>D15-G20*B15</f>
        <v>423.275359821698</v>
      </c>
      <c r="H21" s="64"/>
      <c r="I21" s="48"/>
      <c r="J21" s="48"/>
      <c r="K21" s="48"/>
      <c r="L21" s="48"/>
      <c r="M21" s="48"/>
      <c r="N21" s="48"/>
      <c r="O21" s="48"/>
      <c r="P21" s="22"/>
      <c r="Q21" s="22"/>
      <c r="R21" s="22"/>
    </row>
    <row r="22" ht="13.55" customHeight="1">
      <c r="A22" s="65"/>
      <c r="B22" s="66"/>
      <c r="C22" s="66"/>
      <c r="D22" s="66"/>
      <c r="E22" s="66"/>
      <c r="F22" s="66"/>
      <c r="G22" s="66"/>
      <c r="H22" s="48"/>
      <c r="I22" s="48"/>
      <c r="J22" s="48"/>
      <c r="K22" s="48"/>
      <c r="L22" s="48"/>
      <c r="M22" s="48"/>
      <c r="N22" s="48"/>
      <c r="O22" s="48"/>
      <c r="P22" s="22"/>
      <c r="Q22" s="22"/>
      <c r="R22" s="22"/>
    </row>
  </sheetData>
  <mergeCells count="3">
    <mergeCell ref="A19:E19"/>
    <mergeCell ref="A20:E20"/>
    <mergeCell ref="A21:E2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P38"/>
  <sheetViews>
    <sheetView workbookViewId="0" showGridLines="0" defaultGridColor="1"/>
  </sheetViews>
  <sheetFormatPr defaultColWidth="8.83333" defaultRowHeight="15" customHeight="1" outlineLevelRow="0" outlineLevelCol="0"/>
  <cols>
    <col min="1" max="3" width="9.17188" style="70" customWidth="1"/>
    <col min="4" max="4" width="11" style="70" customWidth="1"/>
    <col min="5" max="5" width="9.17188" style="70" customWidth="1"/>
    <col min="6" max="6" width="11.8516" style="70" customWidth="1"/>
    <col min="7" max="7" width="13.1719" style="70" customWidth="1"/>
    <col min="8" max="8" width="9.17188" style="70" customWidth="1"/>
    <col min="9" max="10" width="16.6719" style="70" customWidth="1"/>
    <col min="11" max="11" width="8.17188" style="70" customWidth="1"/>
    <col min="12" max="13" width="9.17188" style="70" customWidth="1"/>
    <col min="14" max="16" width="8.85156" style="70" customWidth="1"/>
    <col min="17" max="16384" width="8.85156" style="70" customWidth="1"/>
  </cols>
  <sheetData>
    <row r="1" ht="13.55" customHeight="1">
      <c r="A1" s="22"/>
      <c r="B1" s="48"/>
      <c r="C1" s="48"/>
      <c r="D1" s="48"/>
      <c r="E1" s="48"/>
      <c r="F1" s="48"/>
      <c r="G1" s="48"/>
      <c r="H1" s="48"/>
      <c r="I1" s="48"/>
      <c r="J1" s="48"/>
      <c r="K1" s="48"/>
      <c r="L1" s="48"/>
      <c r="M1" s="48"/>
      <c r="N1" s="22"/>
      <c r="O1" s="22"/>
      <c r="P1" s="22"/>
    </row>
    <row r="2" ht="13.55" customHeight="1">
      <c r="A2" s="22"/>
      <c r="B2" s="48"/>
      <c r="C2" s="48"/>
      <c r="D2" s="48"/>
      <c r="E2" s="48"/>
      <c r="F2" s="48"/>
      <c r="G2" s="48"/>
      <c r="H2" s="48"/>
      <c r="I2" s="48"/>
      <c r="J2" s="48"/>
      <c r="K2" s="48"/>
      <c r="L2" s="48"/>
      <c r="M2" s="48"/>
      <c r="N2" s="22"/>
      <c r="O2" s="22"/>
      <c r="P2" s="22"/>
    </row>
    <row r="3" ht="13.55" customHeight="1">
      <c r="A3" s="22"/>
      <c r="B3" s="48"/>
      <c r="C3" s="48"/>
      <c r="D3" s="48"/>
      <c r="E3" s="48"/>
      <c r="F3" s="48"/>
      <c r="G3" s="48"/>
      <c r="H3" s="48"/>
      <c r="I3" s="48"/>
      <c r="J3" s="48"/>
      <c r="K3" s="48"/>
      <c r="L3" s="48"/>
      <c r="M3" s="48"/>
      <c r="N3" s="22"/>
      <c r="O3" s="22"/>
      <c r="P3" s="22"/>
    </row>
    <row r="4" ht="16.2" customHeight="1">
      <c r="A4" s="22"/>
      <c r="B4" t="s" s="49">
        <v>57</v>
      </c>
      <c r="C4" t="s" s="49">
        <v>58</v>
      </c>
      <c r="D4" t="s" s="49">
        <v>59</v>
      </c>
      <c r="E4" t="s" s="49">
        <v>60</v>
      </c>
      <c r="F4" t="s" s="49">
        <v>61</v>
      </c>
      <c r="G4" t="s" s="49">
        <v>62</v>
      </c>
      <c r="H4" t="s" s="49">
        <v>63</v>
      </c>
      <c r="I4" t="s" s="49">
        <v>64</v>
      </c>
      <c r="J4" s="50"/>
      <c r="K4" t="s" s="49">
        <v>57</v>
      </c>
      <c r="L4" t="s" s="49">
        <v>58</v>
      </c>
      <c r="M4" t="s" s="51">
        <v>64</v>
      </c>
      <c r="N4" s="22"/>
      <c r="O4" s="22"/>
      <c r="P4" s="22"/>
    </row>
    <row r="5" ht="13.55" customHeight="1">
      <c r="A5" s="22"/>
      <c r="B5" s="52">
        <v>94</v>
      </c>
      <c r="C5" s="52">
        <v>80</v>
      </c>
      <c r="D5" s="52">
        <f>B5-B11</f>
        <v>14.2</v>
      </c>
      <c r="E5" s="52">
        <f>C5-C11</f>
        <v>22.8</v>
      </c>
      <c r="F5" s="52">
        <f>D5*E5</f>
        <v>323.76</v>
      </c>
      <c r="G5" s="52">
        <f>D5*D5</f>
        <v>201.64</v>
      </c>
      <c r="H5" s="52">
        <f>E5*E5</f>
        <v>519.84</v>
      </c>
      <c r="I5" s="52">
        <f>ROUND((E17+E16*B5),2)</f>
        <v>74.08</v>
      </c>
      <c r="J5" s="48"/>
      <c r="K5" s="53">
        <v>17</v>
      </c>
      <c r="L5" s="52">
        <v>94</v>
      </c>
      <c r="M5" s="52">
        <v>84.15000000000001</v>
      </c>
      <c r="N5" s="22"/>
      <c r="O5" s="22"/>
      <c r="P5" s="22"/>
    </row>
    <row r="6" ht="13.55" customHeight="1">
      <c r="A6" s="22"/>
      <c r="B6" s="52">
        <v>88</v>
      </c>
      <c r="C6" s="52">
        <v>60</v>
      </c>
      <c r="D6" s="52">
        <f>B6-B11</f>
        <v>8.199999999999999</v>
      </c>
      <c r="E6" s="52">
        <f>C6-C11</f>
        <v>2.8</v>
      </c>
      <c r="F6" s="52">
        <f>D6*E6</f>
        <v>22.96</v>
      </c>
      <c r="G6" s="52">
        <f>D6*D6</f>
        <v>67.23999999999999</v>
      </c>
      <c r="H6" s="52">
        <f>E6*E6</f>
        <v>7.84</v>
      </c>
      <c r="I6" s="52">
        <f>ROUND((E17+E16*B6),2)</f>
        <v>66.95</v>
      </c>
      <c r="J6" s="48"/>
      <c r="K6" s="53">
        <v>13</v>
      </c>
      <c r="L6" s="52">
        <v>73</v>
      </c>
      <c r="M6" s="52">
        <v>71.43000000000001</v>
      </c>
      <c r="N6" s="22"/>
      <c r="O6" s="22"/>
      <c r="P6" s="22"/>
    </row>
    <row r="7" ht="13.55" customHeight="1">
      <c r="A7" s="22"/>
      <c r="B7" s="52">
        <v>71</v>
      </c>
      <c r="C7" s="52">
        <v>56</v>
      </c>
      <c r="D7" s="52">
        <f>B7-B11</f>
        <v>-8.800000000000001</v>
      </c>
      <c r="E7" s="52">
        <f>C7-C11</f>
        <v>-1.2</v>
      </c>
      <c r="F7" s="52">
        <f>D7*E7</f>
        <v>10.56</v>
      </c>
      <c r="G7" s="52">
        <f>D7*D7</f>
        <v>77.44</v>
      </c>
      <c r="H7" s="52">
        <f>E7*E7</f>
        <v>1.44</v>
      </c>
      <c r="I7" s="52">
        <f>ROUND((E17+E18*B7),2)</f>
        <v>-37.69</v>
      </c>
      <c r="J7" s="48"/>
      <c r="K7" s="53">
        <v>12</v>
      </c>
      <c r="L7" s="52">
        <v>59</v>
      </c>
      <c r="M7" s="52">
        <v>30.08</v>
      </c>
      <c r="N7" s="22"/>
      <c r="O7" s="22"/>
      <c r="P7" s="22"/>
    </row>
    <row r="8" ht="13.55" customHeight="1">
      <c r="A8" s="22"/>
      <c r="B8" s="52">
        <v>75</v>
      </c>
      <c r="C8" s="52">
        <v>47</v>
      </c>
      <c r="D8" s="52">
        <f>B8-B11</f>
        <v>-4.8</v>
      </c>
      <c r="E8" s="52">
        <f>C8-C11</f>
        <v>-10.2</v>
      </c>
      <c r="F8" s="52">
        <f>D8*E8</f>
        <v>48.96</v>
      </c>
      <c r="G8" s="52">
        <f>D8*D8</f>
        <v>23.04</v>
      </c>
      <c r="H8" s="52">
        <f>E8*E8</f>
        <v>104.04</v>
      </c>
      <c r="I8" s="52">
        <f>ROUND((E17+E16*B8),2)</f>
        <v>51.49</v>
      </c>
      <c r="J8" s="48"/>
      <c r="K8" s="53">
        <v>15</v>
      </c>
      <c r="L8" s="52">
        <v>80</v>
      </c>
      <c r="M8" s="52">
        <v>77.79000000000001</v>
      </c>
      <c r="N8" s="22"/>
      <c r="O8" s="22"/>
      <c r="P8" s="22"/>
    </row>
    <row r="9" ht="13.55" customHeight="1">
      <c r="A9" s="22"/>
      <c r="B9" s="52">
        <v>71</v>
      </c>
      <c r="C9" s="52">
        <v>43</v>
      </c>
      <c r="D9" s="52">
        <f>B9-B11</f>
        <v>-8.800000000000001</v>
      </c>
      <c r="E9" s="52">
        <f>C9-C11</f>
        <v>-14.2</v>
      </c>
      <c r="F9" s="52">
        <f>D9*E9</f>
        <v>124.96</v>
      </c>
      <c r="G9" s="52">
        <f>D9*D9</f>
        <v>77.44</v>
      </c>
      <c r="H9" s="52">
        <f>E9*E9</f>
        <v>201.64</v>
      </c>
      <c r="I9" s="52">
        <f>ROUND((E17+E16*B9),2)</f>
        <v>46.74</v>
      </c>
      <c r="J9" s="48"/>
      <c r="K9" s="53">
        <v>16</v>
      </c>
      <c r="L9" s="52">
        <v>93</v>
      </c>
      <c r="M9" s="52">
        <v>80.97</v>
      </c>
      <c r="N9" s="22"/>
      <c r="O9" s="22"/>
      <c r="P9" s="22"/>
    </row>
    <row r="10" ht="13.55" customHeight="1">
      <c r="A10" s="22"/>
      <c r="B10" s="48"/>
      <c r="C10" s="48"/>
      <c r="D10" s="48"/>
      <c r="E10" s="48"/>
      <c r="F10" s="48"/>
      <c r="G10" s="48"/>
      <c r="H10" s="48"/>
      <c r="I10" s="48"/>
      <c r="J10" s="48"/>
      <c r="K10" s="71"/>
      <c r="L10" s="48"/>
      <c r="M10" s="48"/>
      <c r="N10" s="22"/>
      <c r="O10" s="22"/>
      <c r="P10" s="22"/>
    </row>
    <row r="11" ht="13.55" customHeight="1">
      <c r="A11" t="s" s="54">
        <v>65</v>
      </c>
      <c r="B11" s="55">
        <f>AVERAGE(B5:B9)</f>
        <v>79.8</v>
      </c>
      <c r="C11" s="55">
        <f>AVERAGE(C5:C9)</f>
        <v>57.2</v>
      </c>
      <c r="D11" s="56"/>
      <c r="E11" s="56"/>
      <c r="F11" s="55">
        <f>SUM(F5:F9)</f>
        <v>531.2</v>
      </c>
      <c r="G11" s="55">
        <f>SUM(G5:G9)</f>
        <v>446.8</v>
      </c>
      <c r="H11" s="55">
        <f>SUM(H5:H9)</f>
        <v>834.8</v>
      </c>
      <c r="I11" s="48"/>
      <c r="J11" s="48"/>
      <c r="K11" s="48"/>
      <c r="L11" s="48"/>
      <c r="M11" s="48"/>
      <c r="N11" s="22"/>
      <c r="O11" s="22"/>
      <c r="P11" s="22"/>
    </row>
    <row r="12" ht="16" customHeight="1">
      <c r="A12" s="57"/>
      <c r="B12" t="s" s="58">
        <v>66</v>
      </c>
      <c r="C12" t="s" s="58">
        <v>67</v>
      </c>
      <c r="D12" s="50"/>
      <c r="E12" s="50"/>
      <c r="F12" t="s" s="49">
        <v>68</v>
      </c>
      <c r="G12" t="s" s="49">
        <v>69</v>
      </c>
      <c r="H12" t="s" s="49">
        <v>70</v>
      </c>
      <c r="I12" s="48"/>
      <c r="J12" s="48"/>
      <c r="K12" s="48"/>
      <c r="L12" s="48"/>
      <c r="M12" s="48"/>
      <c r="N12" s="22"/>
      <c r="O12" s="22"/>
      <c r="P12" s="22"/>
    </row>
    <row r="13" ht="13.55" customHeight="1">
      <c r="A13" t="s" s="54">
        <v>71</v>
      </c>
      <c r="B13" s="55">
        <f>ROUND(STDEV(B5:B9),2)</f>
        <v>10.57</v>
      </c>
      <c r="C13" s="55">
        <f>ROUND(STDEV(C5:C9),2)</f>
        <v>14.45</v>
      </c>
      <c r="D13" s="48"/>
      <c r="E13" s="48"/>
      <c r="F13" s="48"/>
      <c r="G13" s="48"/>
      <c r="H13" s="48"/>
      <c r="I13" s="48"/>
      <c r="J13" s="48"/>
      <c r="K13" s="72"/>
      <c r="L13" s="48"/>
      <c r="M13" s="48"/>
      <c r="N13" s="22"/>
      <c r="O13" s="22"/>
      <c r="P13" s="22"/>
    </row>
    <row r="14" ht="13.55" customHeight="1">
      <c r="A14" s="59"/>
      <c r="B14" s="60"/>
      <c r="C14" s="60"/>
      <c r="D14" s="60"/>
      <c r="E14" s="60"/>
      <c r="F14" s="48"/>
      <c r="G14" s="48"/>
      <c r="H14" s="48"/>
      <c r="I14" s="48"/>
      <c r="J14" s="48"/>
      <c r="K14" s="48"/>
      <c r="L14" s="48"/>
      <c r="M14" s="48"/>
      <c r="N14" s="22"/>
      <c r="O14" s="22"/>
      <c r="P14" s="22"/>
    </row>
    <row r="15" ht="14.9" customHeight="1">
      <c r="A15" t="s" s="73">
        <v>72</v>
      </c>
      <c r="B15" s="62"/>
      <c r="C15" s="62"/>
      <c r="D15" s="62"/>
      <c r="E15" s="63">
        <f>F11/SQRT(G11*H11)</f>
        <v>0.8697816959315881</v>
      </c>
      <c r="F15" s="64"/>
      <c r="G15" s="48"/>
      <c r="H15" s="48"/>
      <c r="I15" s="48"/>
      <c r="J15" s="48"/>
      <c r="K15" s="72"/>
      <c r="L15" s="48"/>
      <c r="M15" s="48"/>
      <c r="N15" s="22"/>
      <c r="O15" s="22"/>
      <c r="P15" s="22"/>
    </row>
    <row r="16" ht="13.55" customHeight="1">
      <c r="A16" t="s" s="73">
        <v>73</v>
      </c>
      <c r="B16" s="62"/>
      <c r="C16" s="62"/>
      <c r="D16" s="62"/>
      <c r="E16" s="63">
        <f>E15*(C13/B13)</f>
        <v>1.18905823142965</v>
      </c>
      <c r="F16" s="64"/>
      <c r="G16" s="48"/>
      <c r="H16" s="48"/>
      <c r="I16" s="48"/>
      <c r="J16" s="48"/>
      <c r="K16" s="72"/>
      <c r="L16" s="48"/>
      <c r="M16" s="48"/>
      <c r="N16" s="22"/>
      <c r="O16" s="22"/>
      <c r="P16" s="22"/>
    </row>
    <row r="17" ht="14.9" customHeight="1">
      <c r="A17" t="s" s="73">
        <v>74</v>
      </c>
      <c r="B17" s="62"/>
      <c r="C17" s="62"/>
      <c r="D17" s="62"/>
      <c r="E17" s="63">
        <f>C11-E16*B11</f>
        <v>-37.6868468680861</v>
      </c>
      <c r="F17" t="s" s="74">
        <v>57</v>
      </c>
      <c r="G17" t="s" s="75">
        <v>94</v>
      </c>
      <c r="H17" s="48"/>
      <c r="I17" s="48"/>
      <c r="J17" s="48"/>
      <c r="K17" s="72"/>
      <c r="L17" s="48"/>
      <c r="M17" s="48"/>
      <c r="N17" s="22"/>
      <c r="O17" s="22"/>
      <c r="P17" s="22"/>
    </row>
    <row r="18" ht="13.55" customHeight="1">
      <c r="A18" s="65"/>
      <c r="B18" s="66"/>
      <c r="C18" s="66"/>
      <c r="D18" s="66"/>
      <c r="E18" s="66"/>
      <c r="F18" s="76">
        <v>74</v>
      </c>
      <c r="G18" s="76">
        <f>E17+E16*F18</f>
        <v>50.303462257708</v>
      </c>
      <c r="H18" s="48"/>
      <c r="I18" s="48"/>
      <c r="J18" s="48"/>
      <c r="K18" s="48"/>
      <c r="L18" s="48"/>
      <c r="M18" s="48"/>
      <c r="N18" s="22"/>
      <c r="O18" s="22"/>
      <c r="P18" s="22"/>
    </row>
    <row r="19" ht="13.55" customHeight="1">
      <c r="A19" s="22"/>
      <c r="B19" s="48"/>
      <c r="C19" s="48"/>
      <c r="D19" s="48"/>
      <c r="E19" s="48"/>
      <c r="F19" s="48"/>
      <c r="G19" s="48"/>
      <c r="H19" s="48"/>
      <c r="I19" s="48"/>
      <c r="J19" s="48"/>
      <c r="K19" s="48"/>
      <c r="L19" s="48"/>
      <c r="M19" s="48"/>
      <c r="N19" s="22"/>
      <c r="O19" s="22"/>
      <c r="P19" s="22"/>
    </row>
    <row r="20" ht="13.55" customHeight="1">
      <c r="A20" s="22"/>
      <c r="B20" s="48"/>
      <c r="C20" s="48"/>
      <c r="D20" s="48"/>
      <c r="E20" s="48"/>
      <c r="F20" s="48"/>
      <c r="G20" s="48"/>
      <c r="H20" s="48"/>
      <c r="I20" s="48"/>
      <c r="J20" s="48"/>
      <c r="K20" s="48"/>
      <c r="L20" s="48"/>
      <c r="M20" s="48"/>
      <c r="N20" s="22"/>
      <c r="O20" s="22"/>
      <c r="P20" s="22"/>
    </row>
    <row r="21" ht="13.55" customHeight="1">
      <c r="A21" s="22"/>
      <c r="B21" s="48"/>
      <c r="C21" s="48"/>
      <c r="D21" s="48"/>
      <c r="E21" s="48"/>
      <c r="F21" s="48"/>
      <c r="G21" s="48"/>
      <c r="H21" s="48"/>
      <c r="I21" s="48"/>
      <c r="J21" s="48"/>
      <c r="K21" s="48"/>
      <c r="L21" s="48"/>
      <c r="M21" s="48"/>
      <c r="N21" s="22"/>
      <c r="O21" s="22"/>
      <c r="P21" s="22"/>
    </row>
    <row r="22" ht="13.55" customHeight="1">
      <c r="A22" s="22"/>
      <c r="B22" s="48"/>
      <c r="C22" s="48"/>
      <c r="D22" s="48"/>
      <c r="E22" s="48"/>
      <c r="F22" s="48"/>
      <c r="G22" s="48"/>
      <c r="H22" s="48"/>
      <c r="I22" s="48"/>
      <c r="J22" s="48"/>
      <c r="K22" s="48"/>
      <c r="L22" s="48"/>
      <c r="M22" s="48"/>
      <c r="N22" s="22"/>
      <c r="O22" s="22"/>
      <c r="P22" s="22"/>
    </row>
    <row r="23" ht="13.55" customHeight="1">
      <c r="A23" s="22"/>
      <c r="B23" s="48"/>
      <c r="C23" s="48"/>
      <c r="D23" s="48"/>
      <c r="E23" s="48"/>
      <c r="F23" s="48"/>
      <c r="G23" s="48"/>
      <c r="H23" s="48"/>
      <c r="I23" s="48"/>
      <c r="J23" s="48"/>
      <c r="K23" s="48"/>
      <c r="L23" s="48"/>
      <c r="M23" s="48"/>
      <c r="N23" s="22"/>
      <c r="O23" s="22"/>
      <c r="P23" s="22"/>
    </row>
    <row r="24" ht="13.55" customHeight="1">
      <c r="A24" s="22"/>
      <c r="B24" s="48"/>
      <c r="C24" s="48"/>
      <c r="D24" s="48"/>
      <c r="E24" s="48"/>
      <c r="F24" s="48"/>
      <c r="G24" s="48"/>
      <c r="H24" s="48"/>
      <c r="I24" s="48"/>
      <c r="J24" s="48"/>
      <c r="K24" s="48"/>
      <c r="L24" s="48"/>
      <c r="M24" s="48"/>
      <c r="N24" s="22"/>
      <c r="O24" s="22"/>
      <c r="P24" s="22"/>
    </row>
    <row r="25" ht="13.55" customHeight="1">
      <c r="A25" s="22"/>
      <c r="B25" s="48"/>
      <c r="C25" s="48"/>
      <c r="D25" s="48"/>
      <c r="E25" s="48"/>
      <c r="F25" s="48"/>
      <c r="G25" s="48"/>
      <c r="H25" s="48"/>
      <c r="I25" s="48"/>
      <c r="J25" s="48"/>
      <c r="K25" s="48"/>
      <c r="L25" s="48"/>
      <c r="M25" s="48"/>
      <c r="N25" s="22"/>
      <c r="O25" s="22"/>
      <c r="P25" s="22"/>
    </row>
    <row r="26" ht="13.55" customHeight="1">
      <c r="A26" s="22"/>
      <c r="B26" s="48"/>
      <c r="C26" s="48"/>
      <c r="D26" s="48"/>
      <c r="E26" s="48"/>
      <c r="F26" s="48"/>
      <c r="G26" s="48"/>
      <c r="H26" s="48"/>
      <c r="I26" s="48"/>
      <c r="J26" s="48"/>
      <c r="K26" s="48"/>
      <c r="L26" s="48"/>
      <c r="M26" s="48"/>
      <c r="N26" s="22"/>
      <c r="O26" s="22"/>
      <c r="P26" s="22"/>
    </row>
    <row r="27" ht="13.55" customHeight="1">
      <c r="A27" s="22"/>
      <c r="B27" s="48"/>
      <c r="C27" s="48"/>
      <c r="D27" s="48"/>
      <c r="E27" s="48"/>
      <c r="F27" s="48"/>
      <c r="G27" s="48"/>
      <c r="H27" s="48"/>
      <c r="I27" s="48"/>
      <c r="J27" s="48"/>
      <c r="K27" s="48"/>
      <c r="L27" s="48"/>
      <c r="M27" s="48"/>
      <c r="N27" s="22"/>
      <c r="O27" s="22"/>
      <c r="P27" s="22"/>
    </row>
    <row r="28" ht="13.55" customHeight="1">
      <c r="A28" s="22"/>
      <c r="B28" s="48"/>
      <c r="C28" s="48"/>
      <c r="D28" s="48"/>
      <c r="E28" s="48"/>
      <c r="F28" s="48"/>
      <c r="G28" s="48"/>
      <c r="H28" s="48"/>
      <c r="I28" s="48"/>
      <c r="J28" s="48"/>
      <c r="K28" s="48"/>
      <c r="L28" s="48"/>
      <c r="M28" s="48"/>
      <c r="N28" s="22"/>
      <c r="O28" s="22"/>
      <c r="P28" s="22"/>
    </row>
    <row r="29" ht="13.55" customHeight="1">
      <c r="A29" s="22"/>
      <c r="B29" s="48"/>
      <c r="C29" s="48"/>
      <c r="D29" s="48"/>
      <c r="E29" s="48"/>
      <c r="F29" s="48"/>
      <c r="G29" s="48"/>
      <c r="H29" s="48"/>
      <c r="I29" s="48"/>
      <c r="J29" s="48"/>
      <c r="K29" s="48"/>
      <c r="L29" s="48"/>
      <c r="M29" s="48"/>
      <c r="N29" s="22"/>
      <c r="O29" s="22"/>
      <c r="P29" s="22"/>
    </row>
    <row r="30" ht="13.55" customHeight="1">
      <c r="A30" s="22"/>
      <c r="B30" s="48"/>
      <c r="C30" s="48"/>
      <c r="D30" s="48"/>
      <c r="E30" s="48"/>
      <c r="F30" s="48"/>
      <c r="G30" s="48"/>
      <c r="H30" s="48"/>
      <c r="I30" s="48"/>
      <c r="J30" s="48"/>
      <c r="K30" s="48"/>
      <c r="L30" s="48"/>
      <c r="M30" s="48"/>
      <c r="N30" s="22"/>
      <c r="O30" s="22"/>
      <c r="P30" s="22"/>
    </row>
    <row r="31" ht="13.55" customHeight="1">
      <c r="A31" s="22"/>
      <c r="B31" s="48"/>
      <c r="C31" s="48"/>
      <c r="D31" s="48"/>
      <c r="E31" s="48"/>
      <c r="F31" s="48"/>
      <c r="G31" s="48"/>
      <c r="H31" s="48"/>
      <c r="I31" s="48"/>
      <c r="J31" s="48"/>
      <c r="K31" s="48"/>
      <c r="L31" s="48"/>
      <c r="M31" s="48"/>
      <c r="N31" s="22"/>
      <c r="O31" s="22"/>
      <c r="P31" s="22"/>
    </row>
    <row r="32" ht="13.55" customHeight="1">
      <c r="A32" s="22"/>
      <c r="B32" s="48"/>
      <c r="C32" s="48"/>
      <c r="D32" s="48"/>
      <c r="E32" s="48"/>
      <c r="F32" s="48"/>
      <c r="G32" s="48"/>
      <c r="H32" s="48"/>
      <c r="I32" s="48"/>
      <c r="J32" s="48"/>
      <c r="K32" s="48"/>
      <c r="L32" s="48"/>
      <c r="M32" s="48"/>
      <c r="N32" s="22"/>
      <c r="O32" s="22"/>
      <c r="P32" s="22"/>
    </row>
    <row r="33" ht="13.55" customHeight="1">
      <c r="A33" s="22"/>
      <c r="B33" s="48"/>
      <c r="C33" s="48"/>
      <c r="D33" s="48"/>
      <c r="E33" s="48"/>
      <c r="F33" s="48"/>
      <c r="G33" s="48"/>
      <c r="H33" s="48"/>
      <c r="I33" s="48"/>
      <c r="J33" s="48"/>
      <c r="K33" s="48"/>
      <c r="L33" s="48"/>
      <c r="M33" s="48"/>
      <c r="N33" s="22"/>
      <c r="O33" s="22"/>
      <c r="P33" s="22"/>
    </row>
    <row r="34" ht="13.55" customHeight="1">
      <c r="A34" s="22"/>
      <c r="B34" s="48"/>
      <c r="C34" s="48"/>
      <c r="D34" s="48"/>
      <c r="E34" s="48"/>
      <c r="F34" s="48"/>
      <c r="G34" s="48"/>
      <c r="H34" s="48"/>
      <c r="I34" s="48"/>
      <c r="J34" s="48"/>
      <c r="K34" s="48"/>
      <c r="L34" s="48"/>
      <c r="M34" s="48"/>
      <c r="N34" s="22"/>
      <c r="O34" s="22"/>
      <c r="P34" s="22"/>
    </row>
    <row r="35" ht="13.55" customHeight="1">
      <c r="A35" s="22"/>
      <c r="B35" s="48"/>
      <c r="C35" s="48"/>
      <c r="D35" s="48"/>
      <c r="E35" s="48"/>
      <c r="F35" s="48"/>
      <c r="G35" s="48"/>
      <c r="H35" s="48"/>
      <c r="I35" s="48"/>
      <c r="J35" s="48"/>
      <c r="K35" s="48"/>
      <c r="L35" s="48"/>
      <c r="M35" s="48"/>
      <c r="N35" s="22"/>
      <c r="O35" s="22"/>
      <c r="P35" s="22"/>
    </row>
    <row r="36" ht="13.55" customHeight="1">
      <c r="A36" s="22"/>
      <c r="B36" s="48"/>
      <c r="C36" s="48"/>
      <c r="D36" s="48"/>
      <c r="E36" s="48"/>
      <c r="F36" s="48"/>
      <c r="G36" s="48"/>
      <c r="H36" s="48"/>
      <c r="I36" s="48"/>
      <c r="J36" s="48"/>
      <c r="K36" s="48"/>
      <c r="L36" s="48"/>
      <c r="M36" s="48"/>
      <c r="N36" s="22"/>
      <c r="O36" s="22"/>
      <c r="P36" s="22"/>
    </row>
    <row r="37" ht="13.55" customHeight="1">
      <c r="A37" s="37"/>
      <c r="B37" s="38"/>
      <c r="C37" s="38"/>
      <c r="D37" s="38"/>
      <c r="E37" s="38"/>
      <c r="F37" s="38"/>
      <c r="G37" s="38"/>
      <c r="H37" s="38"/>
      <c r="I37" s="38"/>
      <c r="J37" s="38"/>
      <c r="K37" s="38"/>
      <c r="L37" s="38"/>
      <c r="M37" s="38"/>
      <c r="N37" s="38"/>
      <c r="O37" s="38"/>
      <c r="P37" s="67"/>
    </row>
    <row r="38" ht="13.55" customHeight="1">
      <c r="A38" s="44"/>
      <c r="B38" s="45"/>
      <c r="C38" s="45"/>
      <c r="D38" s="45"/>
      <c r="E38" s="45"/>
      <c r="F38" s="45"/>
      <c r="G38" s="45"/>
      <c r="H38" s="45"/>
      <c r="I38" s="45"/>
      <c r="J38" s="45"/>
      <c r="K38" s="45"/>
      <c r="L38" s="45"/>
      <c r="M38" s="45"/>
      <c r="N38" s="45"/>
      <c r="O38" s="45"/>
      <c r="P38" s="46"/>
    </row>
  </sheetData>
  <mergeCells count="3">
    <mergeCell ref="A15:D15"/>
    <mergeCell ref="A16:D16"/>
    <mergeCell ref="A17:D1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dimension ref="A1:I134"/>
  <sheetViews>
    <sheetView workbookViewId="0" showGridLines="0" defaultGridColor="1"/>
  </sheetViews>
  <sheetFormatPr defaultColWidth="8.83333" defaultRowHeight="15" customHeight="1" outlineLevelRow="0" outlineLevelCol="0"/>
  <cols>
    <col min="1" max="5" width="8.85156" style="77" customWidth="1"/>
    <col min="6" max="6" width="13.5" style="77" customWidth="1"/>
    <col min="7" max="7" width="12.3516" style="77" customWidth="1"/>
    <col min="8" max="8" width="15.5" style="77" customWidth="1"/>
    <col min="9" max="9" width="8.85156" style="77" customWidth="1"/>
    <col min="10" max="16384" width="8.85156" style="77" customWidth="1"/>
  </cols>
  <sheetData>
    <row r="1" ht="13.55" customHeight="1">
      <c r="A1" s="22"/>
      <c r="B1" s="22"/>
      <c r="C1" s="22"/>
      <c r="D1" s="22"/>
      <c r="E1" s="22"/>
      <c r="F1" s="22"/>
      <c r="G1" s="22"/>
      <c r="H1" s="22"/>
      <c r="I1" s="22"/>
    </row>
    <row r="2" ht="16.2" customHeight="1">
      <c r="A2" s="22"/>
      <c r="B2" t="s" s="78">
        <v>57</v>
      </c>
      <c r="C2" t="s" s="78">
        <v>58</v>
      </c>
      <c r="D2" t="s" s="49">
        <v>59</v>
      </c>
      <c r="E2" t="s" s="49">
        <v>60</v>
      </c>
      <c r="F2" t="s" s="49">
        <v>61</v>
      </c>
      <c r="G2" t="s" s="49">
        <v>62</v>
      </c>
      <c r="H2" t="s" s="49">
        <v>63</v>
      </c>
      <c r="I2" t="s" s="49">
        <v>64</v>
      </c>
    </row>
    <row r="3" ht="13.55" customHeight="1">
      <c r="A3" s="79"/>
      <c r="B3" s="80">
        <v>19</v>
      </c>
      <c r="C3" s="81">
        <v>40</v>
      </c>
      <c r="D3" s="82">
        <f>B3-B70</f>
        <v>-44.2153846153846</v>
      </c>
      <c r="E3" s="23">
        <f>C3-C70</f>
        <v>-22.7384615384615</v>
      </c>
      <c r="F3" s="23">
        <f>D3*E3</f>
        <v>1005.389822485210</v>
      </c>
      <c r="G3" s="23">
        <f>D3*D3</f>
        <v>1955.000236686390</v>
      </c>
      <c r="H3" s="23">
        <f>E3*E3</f>
        <v>517.0376331360929</v>
      </c>
      <c r="I3" s="23">
        <f>ROUND((E15+E14*B3),2)</f>
        <v>0</v>
      </c>
    </row>
    <row r="4" ht="13.55" customHeight="1">
      <c r="A4" s="79"/>
      <c r="B4" s="80">
        <v>81</v>
      </c>
      <c r="C4" s="81">
        <v>73</v>
      </c>
      <c r="D4" s="82">
        <f>B4-B70</f>
        <v>17.7846153846154</v>
      </c>
      <c r="E4" s="22"/>
      <c r="F4" s="22"/>
      <c r="G4" s="22"/>
      <c r="H4" s="22"/>
      <c r="I4" s="22"/>
    </row>
    <row r="5" ht="13.55" customHeight="1">
      <c r="A5" s="79"/>
      <c r="B5" s="80">
        <v>65</v>
      </c>
      <c r="C5" s="81">
        <v>64</v>
      </c>
      <c r="D5" s="82">
        <f>B5-B70</f>
        <v>1.7846153846154</v>
      </c>
      <c r="E5" s="22"/>
      <c r="F5" s="22"/>
      <c r="G5" s="22"/>
      <c r="H5" s="22"/>
      <c r="I5" s="22"/>
    </row>
    <row r="6" ht="13.55" customHeight="1">
      <c r="A6" s="79"/>
      <c r="B6" s="80">
        <v>60</v>
      </c>
      <c r="C6" s="81">
        <v>67</v>
      </c>
      <c r="D6" s="82">
        <f>B6-B70</f>
        <v>-3.2153846153846</v>
      </c>
      <c r="E6" s="22"/>
      <c r="F6" s="22"/>
      <c r="G6" s="22"/>
      <c r="H6" s="22"/>
      <c r="I6" s="22"/>
    </row>
    <row r="7" ht="13.55" customHeight="1">
      <c r="A7" s="79"/>
      <c r="B7" s="80">
        <v>90</v>
      </c>
      <c r="C7" s="81">
        <v>78</v>
      </c>
      <c r="D7" s="82">
        <f>B7-B70</f>
        <v>26.7846153846154</v>
      </c>
      <c r="E7" s="22"/>
      <c r="F7" s="22"/>
      <c r="G7" s="22"/>
      <c r="H7" s="22"/>
      <c r="I7" s="22"/>
    </row>
    <row r="8" ht="13.55" customHeight="1">
      <c r="A8" s="79"/>
      <c r="B8" s="80">
        <v>36</v>
      </c>
      <c r="C8" s="81">
        <v>43</v>
      </c>
      <c r="D8" s="82">
        <f>B8-B70</f>
        <v>-27.2153846153846</v>
      </c>
      <c r="E8" s="22"/>
      <c r="F8" s="22"/>
      <c r="G8" s="22"/>
      <c r="H8" s="22"/>
      <c r="I8" s="22"/>
    </row>
    <row r="9" ht="13.55" customHeight="1">
      <c r="A9" s="79"/>
      <c r="B9" s="80">
        <v>72</v>
      </c>
      <c r="C9" s="81">
        <v>70</v>
      </c>
      <c r="D9" s="82">
        <f>B9-B76</f>
        <v>72</v>
      </c>
      <c r="E9" s="22"/>
      <c r="F9" s="22"/>
      <c r="G9" s="22"/>
      <c r="H9" s="22"/>
      <c r="I9" s="22"/>
    </row>
    <row r="10" ht="13.55" customHeight="1">
      <c r="A10" s="79"/>
      <c r="B10" s="80">
        <v>46</v>
      </c>
      <c r="C10" s="81">
        <v>62</v>
      </c>
      <c r="D10" s="82">
        <f>B10-B77</f>
        <v>46</v>
      </c>
      <c r="E10" s="22"/>
      <c r="F10" s="22"/>
      <c r="G10" s="22"/>
      <c r="H10" s="22"/>
      <c r="I10" s="22"/>
    </row>
    <row r="11" ht="13.55" customHeight="1">
      <c r="A11" s="79"/>
      <c r="B11" s="80">
        <v>67</v>
      </c>
      <c r="C11" s="81">
        <v>83</v>
      </c>
      <c r="D11" s="82">
        <f>B11-B78</f>
        <v>67</v>
      </c>
      <c r="E11" s="22"/>
      <c r="F11" s="22"/>
      <c r="G11" s="22"/>
      <c r="H11" s="22"/>
      <c r="I11" s="22"/>
    </row>
    <row r="12" ht="13.55" customHeight="1">
      <c r="A12" s="79"/>
      <c r="B12" s="80">
        <v>58</v>
      </c>
      <c r="C12" s="81">
        <v>69</v>
      </c>
      <c r="D12" s="82">
        <f>B12-B79</f>
        <v>58</v>
      </c>
      <c r="E12" s="22"/>
      <c r="F12" s="22"/>
      <c r="G12" s="22"/>
      <c r="H12" s="22"/>
      <c r="I12" s="22"/>
    </row>
    <row r="13" ht="13.55" customHeight="1">
      <c r="A13" s="79"/>
      <c r="B13" s="80">
        <v>37</v>
      </c>
      <c r="C13" s="81">
        <v>40</v>
      </c>
      <c r="D13" s="82">
        <f>B13-B80</f>
        <v>37</v>
      </c>
      <c r="E13" s="22"/>
      <c r="F13" s="22"/>
      <c r="G13" s="22"/>
      <c r="H13" s="22"/>
      <c r="I13" s="22"/>
    </row>
    <row r="14" ht="13.55" customHeight="1">
      <c r="A14" s="79"/>
      <c r="B14" s="80">
        <v>59</v>
      </c>
      <c r="C14" s="81">
        <v>54</v>
      </c>
      <c r="D14" s="82">
        <f>B14-B81</f>
        <v>59</v>
      </c>
      <c r="E14" s="22"/>
      <c r="F14" s="22"/>
      <c r="G14" s="22"/>
      <c r="H14" s="22"/>
      <c r="I14" s="22"/>
    </row>
    <row r="15" ht="13.55" customHeight="1">
      <c r="A15" s="79"/>
      <c r="B15" s="80">
        <v>55</v>
      </c>
      <c r="C15" s="81">
        <v>53</v>
      </c>
      <c r="D15" s="82">
        <f>B15-B82</f>
        <v>55</v>
      </c>
      <c r="E15" s="22"/>
      <c r="F15" s="22"/>
      <c r="G15" s="22"/>
      <c r="H15" s="22"/>
      <c r="I15" s="22"/>
    </row>
    <row r="16" ht="13.55" customHeight="1">
      <c r="A16" s="79"/>
      <c r="B16" s="80">
        <v>67</v>
      </c>
      <c r="C16" s="81">
        <v>56</v>
      </c>
      <c r="D16" s="82">
        <f>B16-B83</f>
        <v>67</v>
      </c>
      <c r="E16" s="22"/>
      <c r="F16" s="22"/>
      <c r="G16" s="22"/>
      <c r="H16" s="22"/>
      <c r="I16" s="22"/>
    </row>
    <row r="17" ht="13.55" customHeight="1">
      <c r="A17" s="79"/>
      <c r="B17" s="80">
        <v>85</v>
      </c>
      <c r="C17" s="81">
        <v>78</v>
      </c>
      <c r="D17" s="82">
        <f>B17-B84</f>
        <v>85</v>
      </c>
      <c r="E17" s="22"/>
      <c r="F17" s="22"/>
      <c r="G17" s="22"/>
      <c r="H17" s="22"/>
      <c r="I17" s="22"/>
    </row>
    <row r="18" ht="13.55" customHeight="1">
      <c r="A18" s="79"/>
      <c r="B18" s="80">
        <v>72</v>
      </c>
      <c r="C18" s="81">
        <v>69</v>
      </c>
      <c r="D18" s="82">
        <f>B18-B85</f>
        <v>72</v>
      </c>
      <c r="E18" s="22"/>
      <c r="F18" s="22"/>
      <c r="G18" s="22"/>
      <c r="H18" s="22"/>
      <c r="I18" s="22"/>
    </row>
    <row r="19" ht="13.55" customHeight="1">
      <c r="A19" s="79"/>
      <c r="B19" s="80">
        <v>55</v>
      </c>
      <c r="C19" s="81">
        <v>65</v>
      </c>
      <c r="D19" s="82">
        <f>B19-B86</f>
        <v>55</v>
      </c>
      <c r="E19" s="22"/>
      <c r="F19" s="22"/>
      <c r="G19" s="22"/>
      <c r="H19" s="22"/>
      <c r="I19" s="22"/>
    </row>
    <row r="20" ht="13.55" customHeight="1">
      <c r="A20" s="79"/>
      <c r="B20" s="80">
        <v>75</v>
      </c>
      <c r="C20" s="81">
        <v>83</v>
      </c>
      <c r="D20" s="82">
        <f>B20-B87</f>
        <v>75</v>
      </c>
      <c r="E20" s="22"/>
      <c r="F20" s="22"/>
      <c r="G20" s="22"/>
      <c r="H20" s="22"/>
      <c r="I20" s="22"/>
    </row>
    <row r="21" ht="13.55" customHeight="1">
      <c r="A21" s="79"/>
      <c r="B21" s="80">
        <v>63</v>
      </c>
      <c r="C21" s="81">
        <v>66</v>
      </c>
      <c r="D21" s="82">
        <f>B21-B88</f>
        <v>63</v>
      </c>
      <c r="E21" s="22"/>
      <c r="F21" s="22"/>
      <c r="G21" s="22"/>
      <c r="H21" s="22"/>
      <c r="I21" s="22"/>
    </row>
    <row r="22" ht="13.55" customHeight="1">
      <c r="A22" s="79"/>
      <c r="B22" s="80">
        <v>65</v>
      </c>
      <c r="C22" s="81">
        <v>67</v>
      </c>
      <c r="D22" s="82">
        <f>B22-B89</f>
        <v>65</v>
      </c>
      <c r="E22" s="22"/>
      <c r="F22" s="22"/>
      <c r="G22" s="22"/>
      <c r="H22" s="22"/>
      <c r="I22" s="22"/>
    </row>
    <row r="23" ht="13.55" customHeight="1">
      <c r="A23" s="79"/>
      <c r="B23" s="80">
        <v>56</v>
      </c>
      <c r="C23" s="81">
        <v>53</v>
      </c>
      <c r="D23" s="82">
        <f>B23-B90</f>
        <v>56</v>
      </c>
      <c r="E23" s="22"/>
      <c r="F23" s="22"/>
      <c r="G23" s="22"/>
      <c r="H23" s="22"/>
      <c r="I23" s="22"/>
    </row>
    <row r="24" ht="13.55" customHeight="1">
      <c r="A24" s="79"/>
      <c r="B24" s="80">
        <v>64</v>
      </c>
      <c r="C24" s="81">
        <v>61</v>
      </c>
      <c r="D24" s="82">
        <f>B24-B91</f>
        <v>64</v>
      </c>
      <c r="E24" s="22"/>
      <c r="F24" s="22"/>
      <c r="G24" s="22"/>
      <c r="H24" s="22"/>
      <c r="I24" s="22"/>
    </row>
    <row r="25" ht="13.55" customHeight="1">
      <c r="A25" s="79"/>
      <c r="B25" s="80">
        <v>78</v>
      </c>
      <c r="C25" s="81">
        <v>77</v>
      </c>
      <c r="D25" s="82">
        <f>B25-B92</f>
        <v>78</v>
      </c>
      <c r="E25" s="22"/>
      <c r="F25" s="22"/>
      <c r="G25" s="22"/>
      <c r="H25" s="22"/>
      <c r="I25" s="22"/>
    </row>
    <row r="26" ht="13.55" customHeight="1">
      <c r="A26" s="79"/>
      <c r="B26" s="80">
        <v>65</v>
      </c>
      <c r="C26" s="81">
        <v>63</v>
      </c>
      <c r="D26" s="82">
        <f>B26-B93</f>
        <v>65</v>
      </c>
      <c r="E26" s="22"/>
      <c r="F26" s="22"/>
      <c r="G26" s="22"/>
      <c r="H26" s="22"/>
      <c r="I26" s="22"/>
    </row>
    <row r="27" ht="13.55" customHeight="1">
      <c r="A27" s="79"/>
      <c r="B27" s="80">
        <v>69</v>
      </c>
      <c r="C27" s="81">
        <v>56</v>
      </c>
      <c r="D27" s="82">
        <f>B27-B94</f>
        <v>69</v>
      </c>
      <c r="E27" s="22"/>
      <c r="F27" s="22"/>
      <c r="G27" s="22"/>
      <c r="H27" s="22"/>
      <c r="I27" s="22"/>
    </row>
    <row r="28" ht="13.55" customHeight="1">
      <c r="A28" s="79"/>
      <c r="B28" s="80">
        <v>69</v>
      </c>
      <c r="C28" s="81">
        <v>70</v>
      </c>
      <c r="D28" s="82">
        <f>B28-B95</f>
        <v>69</v>
      </c>
      <c r="E28" s="22"/>
      <c r="F28" s="22"/>
      <c r="G28" s="22"/>
      <c r="H28" s="22"/>
      <c r="I28" s="22"/>
    </row>
    <row r="29" ht="13.55" customHeight="1">
      <c r="A29" s="79"/>
      <c r="B29" s="80">
        <v>63</v>
      </c>
      <c r="C29" s="81">
        <v>74</v>
      </c>
      <c r="D29" s="82">
        <f>B29-B96</f>
        <v>63</v>
      </c>
      <c r="E29" s="22"/>
      <c r="F29" s="22"/>
      <c r="G29" s="22"/>
      <c r="H29" s="22"/>
      <c r="I29" s="22"/>
    </row>
    <row r="30" ht="13.55" customHeight="1">
      <c r="A30" s="79"/>
      <c r="B30" s="80">
        <v>77</v>
      </c>
      <c r="C30" s="81">
        <v>73</v>
      </c>
      <c r="D30" s="82">
        <f>B30-B97</f>
        <v>77</v>
      </c>
      <c r="E30" s="22"/>
      <c r="F30" s="22"/>
      <c r="G30" s="22"/>
      <c r="H30" s="22"/>
      <c r="I30" s="22"/>
    </row>
    <row r="31" ht="13.55" customHeight="1">
      <c r="A31" s="79"/>
      <c r="B31" s="80">
        <v>58</v>
      </c>
      <c r="C31" s="81">
        <v>74</v>
      </c>
      <c r="D31" s="82">
        <f>B31-B98</f>
        <v>58</v>
      </c>
      <c r="E31" s="22"/>
      <c r="F31" s="22"/>
      <c r="G31" s="22"/>
      <c r="H31" s="22"/>
      <c r="I31" s="22"/>
    </row>
    <row r="32" ht="13.55" customHeight="1">
      <c r="A32" s="79"/>
      <c r="B32" s="80">
        <v>70</v>
      </c>
      <c r="C32" s="81">
        <v>55</v>
      </c>
      <c r="D32" s="82">
        <f>B32-B99</f>
        <v>70</v>
      </c>
      <c r="E32" s="22"/>
      <c r="F32" s="22"/>
      <c r="G32" s="22"/>
      <c r="H32" s="22"/>
      <c r="I32" s="22"/>
    </row>
    <row r="33" ht="13.55" customHeight="1">
      <c r="A33" s="79"/>
      <c r="B33" s="80">
        <v>64</v>
      </c>
      <c r="C33" s="81">
        <v>61</v>
      </c>
      <c r="D33" s="82">
        <f>B33-B100</f>
        <v>64</v>
      </c>
      <c r="E33" s="22"/>
      <c r="F33" s="22"/>
      <c r="G33" s="22"/>
      <c r="H33" s="22"/>
      <c r="I33" s="22"/>
    </row>
    <row r="34" ht="13.55" customHeight="1">
      <c r="A34" s="79"/>
      <c r="B34" s="80">
        <v>73</v>
      </c>
      <c r="C34" s="81">
        <v>63</v>
      </c>
      <c r="D34" s="82">
        <f>B34-B101</f>
        <v>73</v>
      </c>
      <c r="E34" s="22"/>
      <c r="F34" s="22"/>
      <c r="G34" s="22"/>
      <c r="H34" s="22"/>
      <c r="I34" s="22"/>
    </row>
    <row r="35" ht="13.55" customHeight="1">
      <c r="A35" s="79"/>
      <c r="B35" s="80">
        <v>67</v>
      </c>
      <c r="C35" s="81">
        <v>69</v>
      </c>
      <c r="D35" s="82">
        <f>B35-B102</f>
        <v>67</v>
      </c>
      <c r="E35" s="22"/>
      <c r="F35" s="22"/>
      <c r="G35" s="22"/>
      <c r="H35" s="22"/>
      <c r="I35" s="22"/>
    </row>
    <row r="36" ht="13.55" customHeight="1">
      <c r="A36" s="79"/>
      <c r="B36" s="80">
        <v>70</v>
      </c>
      <c r="C36" s="81">
        <v>75</v>
      </c>
      <c r="D36" s="82">
        <f>B36-B103</f>
        <v>70</v>
      </c>
      <c r="E36" s="22"/>
      <c r="F36" s="22"/>
      <c r="G36" s="22"/>
      <c r="H36" s="22"/>
      <c r="I36" s="22"/>
    </row>
    <row r="37" ht="13.55" customHeight="1">
      <c r="A37" s="79"/>
      <c r="B37" s="80">
        <v>54</v>
      </c>
      <c r="C37" s="81">
        <v>53</v>
      </c>
      <c r="D37" s="82">
        <f>B37-B104</f>
        <v>54</v>
      </c>
      <c r="E37" s="22"/>
      <c r="F37" s="22"/>
      <c r="G37" s="22"/>
      <c r="H37" s="22"/>
      <c r="I37" s="22"/>
    </row>
    <row r="38" ht="13.55" customHeight="1">
      <c r="A38" s="79"/>
      <c r="B38" s="80">
        <v>58</v>
      </c>
      <c r="C38" s="81">
        <v>51</v>
      </c>
      <c r="D38" s="82">
        <f>B38-B105</f>
        <v>58</v>
      </c>
      <c r="E38" s="22"/>
      <c r="F38" s="22"/>
      <c r="G38" s="22"/>
      <c r="H38" s="22"/>
      <c r="I38" s="22"/>
    </row>
    <row r="39" ht="13.55" customHeight="1">
      <c r="A39" s="79"/>
      <c r="B39" s="80">
        <v>77</v>
      </c>
      <c r="C39" s="81">
        <v>73</v>
      </c>
      <c r="D39" s="82">
        <f>B39-B106</f>
        <v>77</v>
      </c>
      <c r="E39" s="22"/>
      <c r="F39" s="22"/>
      <c r="G39" s="22"/>
      <c r="H39" s="22"/>
      <c r="I39" s="22"/>
    </row>
    <row r="40" ht="13.55" customHeight="1">
      <c r="A40" s="79"/>
      <c r="B40" s="80">
        <v>35</v>
      </c>
      <c r="C40" s="81">
        <v>55</v>
      </c>
      <c r="D40" s="82">
        <f>B40-B107</f>
        <v>35</v>
      </c>
      <c r="E40" s="22"/>
      <c r="F40" s="22"/>
      <c r="G40" s="22"/>
      <c r="H40" s="22"/>
      <c r="I40" s="22"/>
    </row>
    <row r="41" ht="13.55" customHeight="1">
      <c r="A41" s="79"/>
      <c r="B41" s="80">
        <v>32</v>
      </c>
      <c r="C41" s="81">
        <v>40</v>
      </c>
      <c r="D41" s="82">
        <f>B41-B108</f>
        <v>32</v>
      </c>
      <c r="E41" s="22"/>
      <c r="F41" s="22"/>
      <c r="G41" s="22"/>
      <c r="H41" s="22"/>
      <c r="I41" s="22"/>
    </row>
    <row r="42" ht="13.55" customHeight="1">
      <c r="A42" s="79"/>
      <c r="B42" s="80">
        <v>71</v>
      </c>
      <c r="C42" s="81">
        <v>70</v>
      </c>
      <c r="D42" s="82">
        <f>B42-B109</f>
        <v>71</v>
      </c>
      <c r="E42" s="22"/>
      <c r="F42" s="22"/>
      <c r="G42" s="22"/>
      <c r="H42" s="22"/>
      <c r="I42" s="22"/>
    </row>
    <row r="43" ht="13.55" customHeight="1">
      <c r="A43" s="79"/>
      <c r="B43" s="80">
        <v>76</v>
      </c>
      <c r="C43" s="81">
        <v>73</v>
      </c>
      <c r="D43" s="82">
        <f>B43-B110</f>
        <v>76</v>
      </c>
      <c r="E43" s="22"/>
      <c r="F43" s="22"/>
      <c r="G43" s="22"/>
      <c r="H43" s="22"/>
      <c r="I43" s="22"/>
    </row>
    <row r="44" ht="13.55" customHeight="1">
      <c r="A44" s="79"/>
      <c r="B44" s="80">
        <v>63</v>
      </c>
      <c r="C44" s="81">
        <v>68</v>
      </c>
      <c r="D44" s="82">
        <f>B44-B111</f>
        <v>63</v>
      </c>
      <c r="E44" s="22"/>
      <c r="F44" s="22"/>
      <c r="G44" s="22"/>
      <c r="H44" s="22"/>
      <c r="I44" s="22"/>
    </row>
    <row r="45" ht="13.55" customHeight="1">
      <c r="A45" s="79"/>
      <c r="B45" s="80">
        <v>62</v>
      </c>
      <c r="C45" s="81">
        <v>68</v>
      </c>
      <c r="D45" s="82">
        <f>B45-B112</f>
        <v>62</v>
      </c>
      <c r="E45" s="22"/>
      <c r="F45" s="22"/>
      <c r="G45" s="22"/>
      <c r="H45" s="22"/>
      <c r="I45" s="22"/>
    </row>
    <row r="46" ht="13.55" customHeight="1">
      <c r="A46" s="79"/>
      <c r="B46" s="80">
        <v>63</v>
      </c>
      <c r="C46" s="81">
        <v>64</v>
      </c>
      <c r="D46" s="82">
        <f>B46-B113</f>
        <v>63</v>
      </c>
      <c r="E46" s="22"/>
      <c r="F46" s="22"/>
      <c r="G46" s="22"/>
      <c r="H46" s="22"/>
      <c r="I46" s="22"/>
    </row>
    <row r="47" ht="13.55" customHeight="1">
      <c r="A47" s="79"/>
      <c r="B47" s="80">
        <v>59</v>
      </c>
      <c r="C47" s="81">
        <v>58</v>
      </c>
      <c r="D47" s="82">
        <f>B47-B114</f>
        <v>59</v>
      </c>
      <c r="E47" s="22"/>
      <c r="F47" s="22"/>
      <c r="G47" s="22"/>
      <c r="H47" s="22"/>
      <c r="I47" s="22"/>
    </row>
    <row r="48" ht="13.55" customHeight="1">
      <c r="A48" s="79"/>
      <c r="B48" s="80">
        <v>56</v>
      </c>
      <c r="C48" s="81">
        <v>47</v>
      </c>
      <c r="D48" s="82">
        <f>B48-B115</f>
        <v>56</v>
      </c>
      <c r="E48" s="22"/>
      <c r="F48" s="22"/>
      <c r="G48" s="22"/>
      <c r="H48" s="22"/>
      <c r="I48" s="22"/>
    </row>
    <row r="49" ht="13.55" customHeight="1">
      <c r="A49" s="79"/>
      <c r="B49" s="80">
        <v>73</v>
      </c>
      <c r="C49" s="81">
        <v>71</v>
      </c>
      <c r="D49" s="82">
        <f>B49-B116</f>
        <v>73</v>
      </c>
      <c r="E49" s="22"/>
      <c r="F49" s="22"/>
      <c r="G49" s="22"/>
      <c r="H49" s="22"/>
      <c r="I49" s="22"/>
    </row>
    <row r="50" ht="13.55" customHeight="1">
      <c r="A50" s="79"/>
      <c r="B50" s="80">
        <v>53</v>
      </c>
      <c r="C50" s="81">
        <v>59</v>
      </c>
      <c r="D50" s="82">
        <f>B50-B117</f>
        <v>53</v>
      </c>
      <c r="E50" s="22"/>
      <c r="F50" s="22"/>
      <c r="G50" s="22"/>
      <c r="H50" s="22"/>
      <c r="I50" s="22"/>
    </row>
    <row r="51" ht="13.55" customHeight="1">
      <c r="A51" s="79"/>
      <c r="B51" s="80">
        <v>50</v>
      </c>
      <c r="C51" s="81">
        <v>42</v>
      </c>
      <c r="D51" s="82">
        <f>B51-B118</f>
        <v>50</v>
      </c>
      <c r="E51" s="22"/>
      <c r="F51" s="22"/>
      <c r="G51" s="22"/>
      <c r="H51" s="22"/>
      <c r="I51" s="22"/>
    </row>
    <row r="52" ht="13.55" customHeight="1">
      <c r="A52" s="79"/>
      <c r="B52" s="80">
        <v>39</v>
      </c>
      <c r="C52" s="81">
        <v>40</v>
      </c>
      <c r="D52" s="82">
        <f>B52-B119</f>
        <v>39</v>
      </c>
      <c r="E52" s="22"/>
      <c r="F52" s="22"/>
      <c r="G52" s="22"/>
      <c r="H52" s="22"/>
      <c r="I52" s="22"/>
    </row>
    <row r="53" ht="13.55" customHeight="1">
      <c r="A53" s="79"/>
      <c r="B53" s="80">
        <v>92</v>
      </c>
      <c r="C53" s="81">
        <v>91</v>
      </c>
      <c r="D53" s="82">
        <f>B53-B120</f>
        <v>92</v>
      </c>
      <c r="E53" s="22"/>
      <c r="F53" s="22"/>
      <c r="G53" s="22"/>
      <c r="H53" s="22"/>
      <c r="I53" s="22"/>
    </row>
    <row r="54" ht="13.55" customHeight="1">
      <c r="A54" s="79"/>
      <c r="B54" s="80">
        <v>59</v>
      </c>
      <c r="C54" s="81">
        <v>45</v>
      </c>
      <c r="D54" s="82">
        <f>B54-B121</f>
        <v>59</v>
      </c>
      <c r="E54" s="22"/>
      <c r="F54" s="22"/>
      <c r="G54" s="22"/>
      <c r="H54" s="22"/>
      <c r="I54" s="22"/>
    </row>
    <row r="55" ht="13.55" customHeight="1">
      <c r="A55" s="79"/>
      <c r="B55" s="80">
        <v>68</v>
      </c>
      <c r="C55" s="81">
        <v>80</v>
      </c>
      <c r="D55" s="82">
        <f>B55-B122</f>
        <v>68</v>
      </c>
      <c r="E55" s="22"/>
      <c r="F55" s="22"/>
      <c r="G55" s="22"/>
      <c r="H55" s="22"/>
      <c r="I55" s="22"/>
    </row>
    <row r="56" ht="13.55" customHeight="1">
      <c r="A56" s="79"/>
      <c r="B56" s="80">
        <v>82</v>
      </c>
      <c r="C56" s="81">
        <v>72</v>
      </c>
      <c r="D56" s="82">
        <f>B56-B123</f>
        <v>82</v>
      </c>
      <c r="E56" s="22"/>
      <c r="F56" s="22"/>
      <c r="G56" s="22"/>
      <c r="H56" s="22"/>
      <c r="I56" s="22"/>
    </row>
    <row r="57" ht="13.55" customHeight="1">
      <c r="A57" s="79"/>
      <c r="B57" s="80">
        <v>75</v>
      </c>
      <c r="C57" s="81">
        <v>67</v>
      </c>
      <c r="D57" s="82">
        <f>B57-B124</f>
        <v>75</v>
      </c>
      <c r="E57" s="22"/>
      <c r="F57" s="22"/>
      <c r="G57" s="22"/>
      <c r="H57" s="22"/>
      <c r="I57" s="22"/>
    </row>
    <row r="58" ht="13.55" customHeight="1">
      <c r="A58" s="79"/>
      <c r="B58" s="80">
        <v>56</v>
      </c>
      <c r="C58" s="81">
        <v>54</v>
      </c>
      <c r="D58" s="82">
        <f>B58-B125</f>
        <v>56</v>
      </c>
      <c r="E58" s="22"/>
      <c r="F58" s="22"/>
      <c r="G58" s="22"/>
      <c r="H58" s="22"/>
      <c r="I58" s="22"/>
    </row>
    <row r="59" ht="13.55" customHeight="1">
      <c r="A59" s="79"/>
      <c r="B59" s="80">
        <v>65</v>
      </c>
      <c r="C59" s="81">
        <v>48</v>
      </c>
      <c r="D59" s="82">
        <f>B59-B126</f>
        <v>65</v>
      </c>
      <c r="E59" s="22"/>
      <c r="F59" s="22"/>
      <c r="G59" s="22"/>
      <c r="H59" s="22"/>
      <c r="I59" s="22"/>
    </row>
    <row r="60" ht="13.55" customHeight="1">
      <c r="A60" s="79"/>
      <c r="B60" s="80">
        <v>60</v>
      </c>
      <c r="C60" s="81">
        <v>54</v>
      </c>
      <c r="D60" s="82">
        <f>B60-B127</f>
        <v>60</v>
      </c>
      <c r="E60" s="22"/>
      <c r="F60" s="22"/>
      <c r="G60" s="22"/>
      <c r="H60" s="22"/>
      <c r="I60" s="22"/>
    </row>
    <row r="61" ht="13.55" customHeight="1">
      <c r="A61" s="79"/>
      <c r="B61" s="80">
        <v>47</v>
      </c>
      <c r="C61" s="81">
        <v>45</v>
      </c>
      <c r="D61" s="82">
        <f>B61-B128</f>
        <v>47</v>
      </c>
      <c r="E61" s="22"/>
      <c r="F61" s="22"/>
      <c r="G61" s="22"/>
      <c r="H61" s="22"/>
      <c r="I61" s="22"/>
    </row>
    <row r="62" ht="13.55" customHeight="1">
      <c r="A62" s="79"/>
      <c r="B62" s="80">
        <v>81</v>
      </c>
      <c r="C62" s="81">
        <v>76</v>
      </c>
      <c r="D62" s="82">
        <f>B62-B129</f>
        <v>81</v>
      </c>
      <c r="E62" s="22"/>
      <c r="F62" s="22"/>
      <c r="G62" s="22"/>
      <c r="H62" s="22"/>
      <c r="I62" s="22"/>
    </row>
    <row r="63" ht="13.55" customHeight="1">
      <c r="A63" s="79"/>
      <c r="B63" s="80">
        <v>62</v>
      </c>
      <c r="C63" s="81">
        <v>49</v>
      </c>
      <c r="D63" s="82">
        <f>B63-B130</f>
        <v>62</v>
      </c>
      <c r="E63" s="22"/>
      <c r="F63" s="22"/>
      <c r="G63" s="22"/>
      <c r="H63" s="22"/>
      <c r="I63" s="22"/>
    </row>
    <row r="64" ht="13.55" customHeight="1">
      <c r="A64" s="79"/>
      <c r="B64" s="80">
        <v>79</v>
      </c>
      <c r="C64" s="81">
        <v>64</v>
      </c>
      <c r="D64" s="82">
        <f>B64-B131</f>
        <v>79</v>
      </c>
      <c r="E64" s="22"/>
      <c r="F64" s="22"/>
      <c r="G64" s="22"/>
      <c r="H64" s="22"/>
      <c r="I64" s="22"/>
    </row>
    <row r="65" ht="13.55" customHeight="1">
      <c r="A65" s="79"/>
      <c r="B65" s="80">
        <v>36</v>
      </c>
      <c r="C65" s="81">
        <v>48</v>
      </c>
      <c r="D65" s="82">
        <f>B65-B132</f>
        <v>36</v>
      </c>
      <c r="E65" s="22"/>
      <c r="F65" s="22"/>
      <c r="G65" s="22"/>
      <c r="H65" s="22"/>
      <c r="I65" s="22"/>
    </row>
    <row r="66" ht="13.55" customHeight="1">
      <c r="A66" s="79"/>
      <c r="B66" s="80">
        <v>83</v>
      </c>
      <c r="C66" s="81">
        <v>73</v>
      </c>
      <c r="D66" s="82">
        <f>B66-B133</f>
        <v>83</v>
      </c>
      <c r="E66" s="22"/>
      <c r="F66" s="22"/>
      <c r="G66" s="22"/>
      <c r="H66" s="22"/>
      <c r="I66" s="22"/>
    </row>
    <row r="67" ht="13.55" customHeight="1">
      <c r="A67" s="79"/>
      <c r="B67" s="80">
        <v>73</v>
      </c>
      <c r="C67" s="81">
        <v>76</v>
      </c>
      <c r="D67" s="82">
        <f>B67-B134</f>
        <v>73</v>
      </c>
      <c r="E67" s="22"/>
      <c r="F67" s="22"/>
      <c r="G67" s="22"/>
      <c r="H67" s="22"/>
      <c r="I67" s="22"/>
    </row>
    <row r="68" ht="13.55" customHeight="1">
      <c r="A68" s="79"/>
      <c r="B68" s="83"/>
      <c r="C68" s="84"/>
      <c r="D68" s="85"/>
      <c r="E68" s="22"/>
      <c r="F68" s="22"/>
      <c r="G68" s="22"/>
      <c r="H68" s="22"/>
      <c r="I68" s="22"/>
    </row>
    <row r="69" ht="13.55" customHeight="1">
      <c r="A69" s="22"/>
      <c r="B69" s="65"/>
      <c r="C69" s="65"/>
      <c r="D69" s="22"/>
      <c r="E69" s="22"/>
      <c r="F69" s="22"/>
      <c r="G69" s="22"/>
      <c r="H69" s="22"/>
      <c r="I69" s="22"/>
    </row>
    <row r="70" ht="13.55" customHeight="1">
      <c r="A70" t="s" s="21">
        <v>65</v>
      </c>
      <c r="B70" s="23">
        <f>AVERAGE(B3:B68)</f>
        <v>63.2153846153846</v>
      </c>
      <c r="C70" s="23">
        <f>AVERAGE(C3:C68)</f>
        <v>62.7384615384615</v>
      </c>
      <c r="D70" s="22"/>
      <c r="E70" s="22"/>
      <c r="F70" s="23">
        <f>SUM(F64:F68)</f>
        <v>0</v>
      </c>
      <c r="G70" s="23">
        <f>SUM(G64:G68)</f>
        <v>0</v>
      </c>
      <c r="H70" s="23">
        <f>SUM(H64:H68)</f>
        <v>0</v>
      </c>
      <c r="I70" s="22"/>
    </row>
    <row r="71" ht="13.55" customHeight="1">
      <c r="A71" s="22"/>
      <c r="B71" t="s" s="21">
        <v>66</v>
      </c>
      <c r="C71" t="s" s="21">
        <v>67</v>
      </c>
      <c r="D71" s="22"/>
      <c r="E71" s="22"/>
      <c r="F71" t="s" s="21">
        <v>95</v>
      </c>
      <c r="G71" t="s" s="21">
        <v>96</v>
      </c>
      <c r="H71" t="s" s="21">
        <v>97</v>
      </c>
      <c r="I71" s="22"/>
    </row>
    <row r="72" ht="13.55" customHeight="1">
      <c r="A72" t="s" s="21">
        <v>71</v>
      </c>
      <c r="B72" s="23">
        <f>ROUND(STDEV(B3:B68),2)</f>
        <v>14.41</v>
      </c>
      <c r="C72" s="23">
        <f>ROUND(STDEV(C3:C68),2)</f>
        <v>12.33</v>
      </c>
      <c r="D72" s="22"/>
      <c r="E72" s="22"/>
      <c r="F72" s="22"/>
      <c r="G72" s="22"/>
      <c r="H72" s="22"/>
      <c r="I72" s="22"/>
    </row>
    <row r="73" ht="13.55" customHeight="1">
      <c r="A73" s="22"/>
      <c r="B73" s="22"/>
      <c r="C73" s="22"/>
      <c r="D73" s="22"/>
      <c r="E73" s="22"/>
      <c r="F73" s="22"/>
      <c r="G73" s="22"/>
      <c r="H73" s="22"/>
      <c r="I73" s="22"/>
    </row>
    <row r="74" ht="13.55" customHeight="1">
      <c r="A74" t="s" s="21">
        <v>98</v>
      </c>
      <c r="B74" s="22"/>
      <c r="C74" s="22"/>
      <c r="D74" s="22"/>
      <c r="E74" s="22">
        <f>F70/SQRT(G70*H70)</f>
      </c>
      <c r="F74" s="22"/>
      <c r="G74" s="22"/>
      <c r="H74" s="22"/>
      <c r="I74" s="22"/>
    </row>
    <row r="75" ht="13.55" customHeight="1">
      <c r="A75" t="s" s="21">
        <v>73</v>
      </c>
      <c r="B75" s="22"/>
      <c r="C75" s="22"/>
      <c r="D75" s="22"/>
      <c r="E75" s="22">
        <f>E74*(C72/B72)</f>
      </c>
      <c r="F75" s="22"/>
      <c r="G75" s="22"/>
      <c r="H75" s="22"/>
      <c r="I75" s="22"/>
    </row>
    <row r="76" ht="13.55" customHeight="1">
      <c r="A76" t="s" s="21">
        <v>99</v>
      </c>
      <c r="B76" s="22"/>
      <c r="C76" s="22"/>
      <c r="D76" s="22"/>
      <c r="E76" s="22">
        <f>C70-E75*B70</f>
      </c>
      <c r="F76" t="s" s="21">
        <v>57</v>
      </c>
      <c r="G76" t="s" s="21">
        <v>94</v>
      </c>
      <c r="H76" s="22"/>
      <c r="I76" s="22"/>
    </row>
    <row r="77" ht="13.55" customHeight="1">
      <c r="A77" s="22"/>
      <c r="B77" s="22"/>
      <c r="C77" s="22"/>
      <c r="D77" s="22"/>
      <c r="E77" s="22"/>
      <c r="F77" s="23">
        <v>74</v>
      </c>
      <c r="G77" s="22">
        <f>E76+E75*F77</f>
      </c>
      <c r="H77" s="22"/>
      <c r="I77" s="22"/>
    </row>
    <row r="78" ht="13.55" customHeight="1">
      <c r="A78" s="22"/>
      <c r="B78" s="22"/>
      <c r="C78" s="22"/>
      <c r="D78" s="22"/>
      <c r="E78" s="22"/>
      <c r="F78" s="22"/>
      <c r="G78" s="22"/>
      <c r="H78" s="22"/>
      <c r="I78" s="22"/>
    </row>
    <row r="79" ht="13.55" customHeight="1">
      <c r="A79" s="22"/>
      <c r="B79" s="22"/>
      <c r="C79" s="22"/>
      <c r="D79" s="22"/>
      <c r="E79" s="22"/>
      <c r="F79" s="22"/>
      <c r="G79" s="22"/>
      <c r="H79" s="22"/>
      <c r="I79" s="22"/>
    </row>
    <row r="80" ht="13.55" customHeight="1">
      <c r="A80" s="22"/>
      <c r="B80" s="22"/>
      <c r="C80" s="22"/>
      <c r="D80" s="22"/>
      <c r="E80" s="22"/>
      <c r="F80" s="22"/>
      <c r="G80" s="22"/>
      <c r="H80" s="22"/>
      <c r="I80" s="22"/>
    </row>
    <row r="81" ht="13.55" customHeight="1">
      <c r="A81" s="22"/>
      <c r="B81" s="22"/>
      <c r="C81" s="22"/>
      <c r="D81" s="22"/>
      <c r="E81" s="22"/>
      <c r="F81" s="22"/>
      <c r="G81" s="22"/>
      <c r="H81" s="22"/>
      <c r="I81" s="22"/>
    </row>
    <row r="82" ht="13.55" customHeight="1">
      <c r="A82" s="22"/>
      <c r="B82" s="22"/>
      <c r="C82" s="22"/>
      <c r="D82" s="22"/>
      <c r="E82" s="22"/>
      <c r="F82" s="22"/>
      <c r="G82" s="22"/>
      <c r="H82" s="22"/>
      <c r="I82" s="22"/>
    </row>
    <row r="83" ht="13.55" customHeight="1">
      <c r="A83" s="22"/>
      <c r="B83" s="22"/>
      <c r="C83" s="22"/>
      <c r="D83" s="22"/>
      <c r="E83" s="22"/>
      <c r="F83" s="22"/>
      <c r="G83" s="22"/>
      <c r="H83" s="22"/>
      <c r="I83" s="22"/>
    </row>
    <row r="84" ht="13.55" customHeight="1">
      <c r="A84" s="22"/>
      <c r="B84" s="22"/>
      <c r="C84" s="22"/>
      <c r="D84" s="22"/>
      <c r="E84" s="22"/>
      <c r="F84" s="22"/>
      <c r="G84" s="22"/>
      <c r="H84" s="22"/>
      <c r="I84" s="22"/>
    </row>
    <row r="85" ht="13.55" customHeight="1">
      <c r="A85" s="22"/>
      <c r="B85" s="22"/>
      <c r="C85" s="22"/>
      <c r="D85" s="22"/>
      <c r="E85" s="22"/>
      <c r="F85" s="22"/>
      <c r="G85" s="22"/>
      <c r="H85" s="22"/>
      <c r="I85" s="22"/>
    </row>
    <row r="86" ht="13.55" customHeight="1">
      <c r="A86" s="22"/>
      <c r="B86" s="22"/>
      <c r="C86" s="22"/>
      <c r="D86" s="22"/>
      <c r="E86" s="22"/>
      <c r="F86" s="22"/>
      <c r="G86" s="22"/>
      <c r="H86" s="22"/>
      <c r="I86" s="22"/>
    </row>
    <row r="87" ht="13.55" customHeight="1">
      <c r="A87" s="22"/>
      <c r="B87" s="22"/>
      <c r="C87" s="22"/>
      <c r="D87" s="22"/>
      <c r="E87" s="22"/>
      <c r="F87" s="22"/>
      <c r="G87" s="22"/>
      <c r="H87" s="22"/>
      <c r="I87" s="22"/>
    </row>
    <row r="88" ht="13.55" customHeight="1">
      <c r="A88" s="22"/>
      <c r="B88" s="22"/>
      <c r="C88" s="22"/>
      <c r="D88" s="22"/>
      <c r="E88" s="22"/>
      <c r="F88" s="22"/>
      <c r="G88" s="22"/>
      <c r="H88" s="22"/>
      <c r="I88" s="22"/>
    </row>
    <row r="89" ht="13.55" customHeight="1">
      <c r="A89" s="22"/>
      <c r="B89" s="22"/>
      <c r="C89" s="22"/>
      <c r="D89" s="22"/>
      <c r="E89" s="22"/>
      <c r="F89" s="22"/>
      <c r="G89" s="22"/>
      <c r="H89" s="22"/>
      <c r="I89" s="22"/>
    </row>
    <row r="90" ht="13.55" customHeight="1">
      <c r="A90" s="22"/>
      <c r="B90" s="22"/>
      <c r="C90" s="22"/>
      <c r="D90" s="22"/>
      <c r="E90" s="22"/>
      <c r="F90" s="22"/>
      <c r="G90" s="22"/>
      <c r="H90" s="22"/>
      <c r="I90" s="22"/>
    </row>
    <row r="91" ht="13.55" customHeight="1">
      <c r="A91" s="22"/>
      <c r="B91" s="22"/>
      <c r="C91" s="22"/>
      <c r="D91" s="22"/>
      <c r="E91" s="22"/>
      <c r="F91" s="22"/>
      <c r="G91" s="22"/>
      <c r="H91" s="22"/>
      <c r="I91" s="22"/>
    </row>
    <row r="92" ht="13.55" customHeight="1">
      <c r="A92" s="22"/>
      <c r="B92" s="22"/>
      <c r="C92" s="22"/>
      <c r="D92" s="22"/>
      <c r="E92" s="22"/>
      <c r="F92" s="22"/>
      <c r="G92" s="22"/>
      <c r="H92" s="22"/>
      <c r="I92" s="22"/>
    </row>
    <row r="93" ht="13.55" customHeight="1">
      <c r="A93" s="22"/>
      <c r="B93" s="22"/>
      <c r="C93" s="22"/>
      <c r="D93" s="22"/>
      <c r="E93" s="22"/>
      <c r="F93" s="22"/>
      <c r="G93" s="22"/>
      <c r="H93" s="22"/>
      <c r="I93" s="22"/>
    </row>
    <row r="94" ht="13.55" customHeight="1">
      <c r="A94" s="22"/>
      <c r="B94" s="22"/>
      <c r="C94" s="22"/>
      <c r="D94" s="22"/>
      <c r="E94" s="22"/>
      <c r="F94" s="22"/>
      <c r="G94" s="22"/>
      <c r="H94" s="22"/>
      <c r="I94" s="22"/>
    </row>
    <row r="95" ht="13.55" customHeight="1">
      <c r="A95" s="22"/>
      <c r="B95" s="22"/>
      <c r="C95" s="22"/>
      <c r="D95" s="22"/>
      <c r="E95" s="22"/>
      <c r="F95" s="22"/>
      <c r="G95" s="22"/>
      <c r="H95" s="22"/>
      <c r="I95" s="22"/>
    </row>
    <row r="96" ht="13.55" customHeight="1">
      <c r="A96" s="22"/>
      <c r="B96" s="22"/>
      <c r="C96" s="22"/>
      <c r="D96" s="22"/>
      <c r="E96" s="22"/>
      <c r="F96" s="22"/>
      <c r="G96" s="22"/>
      <c r="H96" s="22"/>
      <c r="I96" s="22"/>
    </row>
    <row r="97" ht="13.55" customHeight="1">
      <c r="A97" s="22"/>
      <c r="B97" s="22"/>
      <c r="C97" s="22"/>
      <c r="D97" s="22"/>
      <c r="E97" s="22"/>
      <c r="F97" s="22"/>
      <c r="G97" s="22"/>
      <c r="H97" s="22"/>
      <c r="I97" s="22"/>
    </row>
    <row r="98" ht="13.55" customHeight="1">
      <c r="A98" s="22"/>
      <c r="B98" s="22"/>
      <c r="C98" s="22"/>
      <c r="D98" s="22"/>
      <c r="E98" s="22"/>
      <c r="F98" s="22"/>
      <c r="G98" s="22"/>
      <c r="H98" s="22"/>
      <c r="I98" s="22"/>
    </row>
    <row r="99" ht="13.55" customHeight="1">
      <c r="A99" s="22"/>
      <c r="B99" s="22"/>
      <c r="C99" s="22"/>
      <c r="D99" s="22"/>
      <c r="E99" s="22"/>
      <c r="F99" s="22"/>
      <c r="G99" s="22"/>
      <c r="H99" s="22"/>
      <c r="I99" s="22"/>
    </row>
    <row r="100" ht="13.55" customHeight="1">
      <c r="A100" s="22"/>
      <c r="B100" s="22"/>
      <c r="C100" s="22"/>
      <c r="D100" s="22"/>
      <c r="E100" s="22"/>
      <c r="F100" s="22"/>
      <c r="G100" s="22"/>
      <c r="H100" s="22"/>
      <c r="I100" s="22"/>
    </row>
    <row r="101" ht="13.55" customHeight="1">
      <c r="A101" s="22"/>
      <c r="B101" s="22"/>
      <c r="C101" s="22"/>
      <c r="D101" s="22"/>
      <c r="E101" s="22"/>
      <c r="F101" s="22"/>
      <c r="G101" s="22"/>
      <c r="H101" s="22"/>
      <c r="I101" s="22"/>
    </row>
    <row r="102" ht="13.55" customHeight="1">
      <c r="A102" s="22"/>
      <c r="B102" s="22"/>
      <c r="C102" s="22"/>
      <c r="D102" s="22"/>
      <c r="E102" s="22"/>
      <c r="F102" s="22"/>
      <c r="G102" s="22"/>
      <c r="H102" s="22"/>
      <c r="I102" s="22"/>
    </row>
    <row r="103" ht="13.55" customHeight="1">
      <c r="A103" s="22"/>
      <c r="B103" s="22"/>
      <c r="C103" s="22"/>
      <c r="D103" s="22"/>
      <c r="E103" s="22"/>
      <c r="F103" s="22"/>
      <c r="G103" s="22"/>
      <c r="H103" s="22"/>
      <c r="I103" s="22"/>
    </row>
    <row r="104" ht="13.55" customHeight="1">
      <c r="A104" s="22"/>
      <c r="B104" s="22"/>
      <c r="C104" s="22"/>
      <c r="D104" s="22"/>
      <c r="E104" s="22"/>
      <c r="F104" s="22"/>
      <c r="G104" s="22"/>
      <c r="H104" s="22"/>
      <c r="I104" s="22"/>
    </row>
    <row r="105" ht="13.55" customHeight="1">
      <c r="A105" s="22"/>
      <c r="B105" s="22"/>
      <c r="C105" s="22"/>
      <c r="D105" s="22"/>
      <c r="E105" s="22"/>
      <c r="F105" s="22"/>
      <c r="G105" s="22"/>
      <c r="H105" s="22"/>
      <c r="I105" s="22"/>
    </row>
    <row r="106" ht="13.55" customHeight="1">
      <c r="A106" s="22"/>
      <c r="B106" s="22"/>
      <c r="C106" s="22"/>
      <c r="D106" s="22"/>
      <c r="E106" s="22"/>
      <c r="F106" s="22"/>
      <c r="G106" s="22"/>
      <c r="H106" s="22"/>
      <c r="I106" s="22"/>
    </row>
    <row r="107" ht="13.55" customHeight="1">
      <c r="A107" s="22"/>
      <c r="B107" s="22"/>
      <c r="C107" s="22"/>
      <c r="D107" s="22"/>
      <c r="E107" s="22"/>
      <c r="F107" s="22"/>
      <c r="G107" s="22"/>
      <c r="H107" s="22"/>
      <c r="I107" s="22"/>
    </row>
    <row r="108" ht="13.55" customHeight="1">
      <c r="A108" s="22"/>
      <c r="B108" s="22"/>
      <c r="C108" s="22"/>
      <c r="D108" s="22"/>
      <c r="E108" s="22"/>
      <c r="F108" s="22"/>
      <c r="G108" s="22"/>
      <c r="H108" s="22"/>
      <c r="I108" s="22"/>
    </row>
    <row r="109" ht="13.55" customHeight="1">
      <c r="A109" s="22"/>
      <c r="B109" s="22"/>
      <c r="C109" s="22"/>
      <c r="D109" s="22"/>
      <c r="E109" s="22"/>
      <c r="F109" s="22"/>
      <c r="G109" s="22"/>
      <c r="H109" s="22"/>
      <c r="I109" s="22"/>
    </row>
    <row r="110" ht="13.55" customHeight="1">
      <c r="A110" s="22"/>
      <c r="B110" s="22"/>
      <c r="C110" s="22"/>
      <c r="D110" s="22"/>
      <c r="E110" s="22"/>
      <c r="F110" s="22"/>
      <c r="G110" s="22"/>
      <c r="H110" s="22"/>
      <c r="I110" s="22"/>
    </row>
    <row r="111" ht="13.55" customHeight="1">
      <c r="A111" s="22"/>
      <c r="B111" s="22"/>
      <c r="C111" s="22"/>
      <c r="D111" s="22"/>
      <c r="E111" s="22"/>
      <c r="F111" s="22"/>
      <c r="G111" s="22"/>
      <c r="H111" s="22"/>
      <c r="I111" s="22"/>
    </row>
    <row r="112" ht="13.55" customHeight="1">
      <c r="A112" s="22"/>
      <c r="B112" s="22"/>
      <c r="C112" s="22"/>
      <c r="D112" s="22"/>
      <c r="E112" s="22"/>
      <c r="F112" s="22"/>
      <c r="G112" s="22"/>
      <c r="H112" s="22"/>
      <c r="I112" s="22"/>
    </row>
    <row r="113" ht="13.55" customHeight="1">
      <c r="A113" s="22"/>
      <c r="B113" s="22"/>
      <c r="C113" s="22"/>
      <c r="D113" s="22"/>
      <c r="E113" s="22"/>
      <c r="F113" s="22"/>
      <c r="G113" s="22"/>
      <c r="H113" s="22"/>
      <c r="I113" s="22"/>
    </row>
    <row r="114" ht="13.55" customHeight="1">
      <c r="A114" s="22"/>
      <c r="B114" s="22"/>
      <c r="C114" s="22"/>
      <c r="D114" s="22"/>
      <c r="E114" s="22"/>
      <c r="F114" s="22"/>
      <c r="G114" s="22"/>
      <c r="H114" s="22"/>
      <c r="I114" s="22"/>
    </row>
    <row r="115" ht="13.55" customHeight="1">
      <c r="A115" s="22"/>
      <c r="B115" s="22"/>
      <c r="C115" s="22"/>
      <c r="D115" s="22"/>
      <c r="E115" s="22"/>
      <c r="F115" s="22"/>
      <c r="G115" s="22"/>
      <c r="H115" s="22"/>
      <c r="I115" s="22"/>
    </row>
    <row r="116" ht="13.55" customHeight="1">
      <c r="A116" s="22"/>
      <c r="B116" s="22"/>
      <c r="C116" s="22"/>
      <c r="D116" s="22"/>
      <c r="E116" s="22"/>
      <c r="F116" s="22"/>
      <c r="G116" s="22"/>
      <c r="H116" s="22"/>
      <c r="I116" s="22"/>
    </row>
    <row r="117" ht="13.55" customHeight="1">
      <c r="A117" s="22"/>
      <c r="B117" s="22"/>
      <c r="C117" s="22"/>
      <c r="D117" s="22"/>
      <c r="E117" s="22"/>
      <c r="F117" s="22"/>
      <c r="G117" s="22"/>
      <c r="H117" s="22"/>
      <c r="I117" s="22"/>
    </row>
    <row r="118" ht="13.55" customHeight="1">
      <c r="A118" s="22"/>
      <c r="B118" s="22"/>
      <c r="C118" s="22"/>
      <c r="D118" s="22"/>
      <c r="E118" s="22"/>
      <c r="F118" s="22"/>
      <c r="G118" s="22"/>
      <c r="H118" s="22"/>
      <c r="I118" s="22"/>
    </row>
    <row r="119" ht="13.55" customHeight="1">
      <c r="A119" s="22"/>
      <c r="B119" s="22"/>
      <c r="C119" s="22"/>
      <c r="D119" s="22"/>
      <c r="E119" s="22"/>
      <c r="F119" s="22"/>
      <c r="G119" s="22"/>
      <c r="H119" s="22"/>
      <c r="I119" s="22"/>
    </row>
    <row r="120" ht="13.55" customHeight="1">
      <c r="A120" s="22"/>
      <c r="B120" s="22"/>
      <c r="C120" s="22"/>
      <c r="D120" s="22"/>
      <c r="E120" s="22"/>
      <c r="F120" s="22"/>
      <c r="G120" s="22"/>
      <c r="H120" s="22"/>
      <c r="I120" s="22"/>
    </row>
    <row r="121" ht="13.55" customHeight="1">
      <c r="A121" s="22"/>
      <c r="B121" s="22"/>
      <c r="C121" s="22"/>
      <c r="D121" s="22"/>
      <c r="E121" s="22"/>
      <c r="F121" s="22"/>
      <c r="G121" s="22"/>
      <c r="H121" s="22"/>
      <c r="I121" s="22"/>
    </row>
    <row r="122" ht="13.55" customHeight="1">
      <c r="A122" s="22"/>
      <c r="B122" s="22"/>
      <c r="C122" s="22"/>
      <c r="D122" s="22"/>
      <c r="E122" s="22"/>
      <c r="F122" s="22"/>
      <c r="G122" s="22"/>
      <c r="H122" s="22"/>
      <c r="I122" s="22"/>
    </row>
    <row r="123" ht="13.55" customHeight="1">
      <c r="A123" s="22"/>
      <c r="B123" s="22"/>
      <c r="C123" s="22"/>
      <c r="D123" s="22"/>
      <c r="E123" s="22"/>
      <c r="F123" s="22"/>
      <c r="G123" s="22"/>
      <c r="H123" s="22"/>
      <c r="I123" s="22"/>
    </row>
    <row r="124" ht="13.55" customHeight="1">
      <c r="A124" s="22"/>
      <c r="B124" s="22"/>
      <c r="C124" s="22"/>
      <c r="D124" s="22"/>
      <c r="E124" s="22"/>
      <c r="F124" s="22"/>
      <c r="G124" s="22"/>
      <c r="H124" s="22"/>
      <c r="I124" s="22"/>
    </row>
    <row r="125" ht="13.55" customHeight="1">
      <c r="A125" s="22"/>
      <c r="B125" s="22"/>
      <c r="C125" s="22"/>
      <c r="D125" s="22"/>
      <c r="E125" s="22"/>
      <c r="F125" s="22"/>
      <c r="G125" s="22"/>
      <c r="H125" s="22"/>
      <c r="I125" s="22"/>
    </row>
    <row r="126" ht="13.55" customHeight="1">
      <c r="A126" s="22"/>
      <c r="B126" s="22"/>
      <c r="C126" s="22"/>
      <c r="D126" s="22"/>
      <c r="E126" s="22"/>
      <c r="F126" s="22"/>
      <c r="G126" s="22"/>
      <c r="H126" s="22"/>
      <c r="I126" s="22"/>
    </row>
    <row r="127" ht="13.55" customHeight="1">
      <c r="A127" s="22"/>
      <c r="B127" s="22"/>
      <c r="C127" s="22"/>
      <c r="D127" s="22"/>
      <c r="E127" s="22"/>
      <c r="F127" s="22"/>
      <c r="G127" s="22"/>
      <c r="H127" s="22"/>
      <c r="I127" s="22"/>
    </row>
    <row r="128" ht="13.55" customHeight="1">
      <c r="A128" s="22"/>
      <c r="B128" s="22"/>
      <c r="C128" s="22"/>
      <c r="D128" s="22"/>
      <c r="E128" s="22"/>
      <c r="F128" s="22"/>
      <c r="G128" s="22"/>
      <c r="H128" s="22"/>
      <c r="I128" s="22"/>
    </row>
    <row r="129" ht="13.55" customHeight="1">
      <c r="A129" s="22"/>
      <c r="B129" s="22"/>
      <c r="C129" s="22"/>
      <c r="D129" s="22"/>
      <c r="E129" s="22"/>
      <c r="F129" s="22"/>
      <c r="G129" s="22"/>
      <c r="H129" s="22"/>
      <c r="I129" s="22"/>
    </row>
    <row r="130" ht="13.55" customHeight="1">
      <c r="A130" s="22"/>
      <c r="B130" s="22"/>
      <c r="C130" s="22"/>
      <c r="D130" s="22"/>
      <c r="E130" s="22"/>
      <c r="F130" s="22"/>
      <c r="G130" s="22"/>
      <c r="H130" s="22"/>
      <c r="I130" s="22"/>
    </row>
    <row r="131" ht="13.55" customHeight="1">
      <c r="A131" s="22"/>
      <c r="B131" s="22"/>
      <c r="C131" s="22"/>
      <c r="D131" s="22"/>
      <c r="E131" s="22"/>
      <c r="F131" s="22"/>
      <c r="G131" s="22"/>
      <c r="H131" s="22"/>
      <c r="I131" s="22"/>
    </row>
    <row r="132" ht="13.55" customHeight="1">
      <c r="A132" s="22"/>
      <c r="B132" s="22"/>
      <c r="C132" s="22"/>
      <c r="D132" s="22"/>
      <c r="E132" s="22"/>
      <c r="F132" s="22"/>
      <c r="G132" s="22"/>
      <c r="H132" s="22"/>
      <c r="I132" s="22"/>
    </row>
    <row r="133" ht="13.55" customHeight="1">
      <c r="A133" s="22"/>
      <c r="B133" s="22"/>
      <c r="C133" s="22"/>
      <c r="D133" s="22"/>
      <c r="E133" s="22"/>
      <c r="F133" s="22"/>
      <c r="G133" s="22"/>
      <c r="H133" s="22"/>
      <c r="I133" s="22"/>
    </row>
    <row r="134" ht="13.55" customHeight="1">
      <c r="A134" s="22"/>
      <c r="B134" s="22"/>
      <c r="C134" s="22"/>
      <c r="D134" s="22"/>
      <c r="E134" s="22"/>
      <c r="F134" s="22"/>
      <c r="G134" s="22"/>
      <c r="H134" s="22"/>
      <c r="I134" s="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