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Eks 1" sheetId="1" state="visible" r:id="rId1"/>
    <sheet name="Eks 2 - Datafeil" sheetId="2" state="visible" r:id="rId2"/>
    <sheet name="Eks 3 - Uenig i enig" sheetId="3" state="visible" r:id="rId3"/>
  </sheets>
  <calcPr/>
</workbook>
</file>

<file path=xl/sharedStrings.xml><?xml version="1.0" encoding="utf-8"?>
<sst xmlns="http://schemas.openxmlformats.org/spreadsheetml/2006/main" count="10" uniqueCount="10">
  <si>
    <t>Standardavvik-metoder</t>
  </si>
  <si>
    <t>Gj.snitt</t>
  </si>
  <si>
    <t xml:space="preserve">Per observasjon</t>
  </si>
  <si>
    <t xml:space="preserve">Ønsket strek</t>
  </si>
  <si>
    <t xml:space="preserve">St.dev *3</t>
  </si>
  <si>
    <t>Maksverdi</t>
  </si>
  <si>
    <t>(statisk)</t>
  </si>
  <si>
    <t xml:space="preserve">(st.dev * 2)</t>
  </si>
  <si>
    <t xml:space="preserve">(alle BIoU samlet)</t>
  </si>
  <si>
    <t xml:space="preserve">St.dev *2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</si>
</sst>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000"/>
  </numFmts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1" fillId="0" borderId="0" numFmtId="0" xfId="0" applyFont="1"/>
    <xf fontId="0" fillId="0" borderId="1" numFmtId="0" xfId="0" applyBorder="1"/>
    <xf fontId="0" fillId="0" borderId="0" numFmtId="0" xfId="0"/>
    <xf fontId="0" fillId="0" borderId="0" numFmtId="0" xfId="0">
      <protection hidden="0" locked="1"/>
    </xf>
    <xf fontId="0" fillId="2" borderId="0" numFmtId="0" xfId="0" applyFill="1"/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 locked="1"/>
    </xf>
    <xf fontId="0" fillId="0" borderId="2" numFmtId="0" xfId="0" applyBorder="1"/>
    <xf fontId="1" fillId="0" borderId="2" numFmtId="0" xfId="0" applyFont="1" applyBorder="1"/>
    <xf fontId="0" fillId="2" borderId="2" numFmtId="0" xfId="0" applyFill="1" applyBorder="1"/>
    <xf fontId="0" fillId="0" borderId="3" numFmtId="0" xfId="0" applyBorder="1"/>
    <xf fontId="0" fillId="0" borderId="2" numFmtId="160" xfId="0" applyNumberFormat="1" applyBorder="1"/>
    <xf fontId="0" fillId="0" borderId="2" numFmtId="160" xfId="0" applyNumberFormat="1" applyBorder="1">
      <protection hidden="0" locked="1"/>
    </xf>
    <xf fontId="0" fillId="0" borderId="2" numFmtId="0" xfId="0" applyBorder="1">
      <protection hidden="0" locked="1"/>
    </xf>
    <xf fontId="0" fillId="0" borderId="0" numFmtId="0" xfId="0" quotePrefix="1"/>
    <xf fontId="1" fillId="0" borderId="0" numFmtId="0" xfId="0" applyFont="1">
      <protection hidden="0" locked="1"/>
    </xf>
    <xf fontId="0" fillId="0" borderId="0" numFmtId="160" xfId="0" applyNumberFormat="1"/>
    <xf fontId="0" fillId="0" borderId="0" numFmtId="160" xfId="0" applyNumberFormat="1">
      <protection hidden="0" locked="1"/>
    </xf>
    <xf fontId="0" fillId="0" borderId="0" numFmtId="161" xfId="0" applyNumberFormat="1">
      <protection hidden="0" locked="1"/>
    </xf>
    <xf fontId="0" fillId="0" borderId="1" numFmtId="0" xfId="0" applyBorder="1">
      <protection hidden="0" locked="1"/>
    </xf>
    <xf fontId="0" fillId="0" borderId="0" numFmtId="0" xfId="0" applyAlignment="1">
      <alignment horizontal="left"/>
    </xf>
    <xf fontId="1" fillId="0" borderId="2" numFmtId="0" xfId="0" applyFont="1" applyBorder="1">
      <protection hidden="0" locked="1"/>
    </xf>
    <xf fontId="1" fillId="0" borderId="2" numFmtId="1" xfId="0" applyNumberFormat="1" applyFont="1" applyBorder="1"/>
    <xf fontId="0" fillId="2" borderId="2" numFmtId="0" xfId="0" applyFill="1" applyBorder="1">
      <protection hidden="0" locked="1"/>
    </xf>
    <xf fontId="1" fillId="0" borderId="0" numFmtId="1" xfId="0" applyNumberFormat="1" applyFont="1">
      <protection hidden="0" locked="1"/>
    </xf>
    <xf fontId="0" fillId="2" borderId="0" numFmtId="0" xfId="0" applyFill="1">
      <protection hidden="0" locked="1"/>
    </xf>
    <xf fontId="1" fillId="0" borderId="0" numFmtId="1" xfId="0" applyNumberFormat="1" applyFont="1"/>
    <xf fontId="0" fillId="0" borderId="0" numFmtId="16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<Relationship Id="rId4" Type="http://schemas.openxmlformats.org/officeDocument/2006/relationships/image" Target="../media/image13.png"/><Relationship Id="rId5" Type="http://schemas.openxmlformats.org/officeDocument/2006/relationships/image" Target="../media/image14.png"/><Relationship Id="rId6" Type="http://schemas.openxmlformats.org/officeDocument/2006/relationships/image" Target="../media/image15.png"/><Relationship Id="rId7" Type="http://schemas.openxmlformats.org/officeDocument/2006/relationships/image" Target="../media/image16.png"/><Relationship Id="rId8" Type="http://schemas.openxmlformats.org/officeDocument/2006/relationships/image" Target="../media/image17.png"/><Relationship Id="rId9" Type="http://schemas.openxmlformats.org/officeDocument/2006/relationships/image" Target="../media/image18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<Relationship Id="rId4" Type="http://schemas.openxmlformats.org/officeDocument/2006/relationships/image" Target="../media/image22.png"/><Relationship Id="rId5" Type="http://schemas.openxmlformats.org/officeDocument/2006/relationships/image" Target="../media/image23.png"/><Relationship Id="rId6" Type="http://schemas.openxmlformats.org/officeDocument/2006/relationships/image" Target="../media/image24.png"/><Relationship Id="rId7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304798</xdr:colOff>
      <xdr:row>17</xdr:row>
      <xdr:rowOff>166686</xdr:rowOff>
    </xdr:from>
    <xdr:ext cx="857250" cy="838197"/>
    <xdr:pic>
      <xdr:nvPicPr>
        <xdr:cNvPr id="329773270" name="" hidden="0"/>
        <xdr:cNvPicPr>
          <a:picLocks noChangeAspect="1"/>
        </xdr:cNvPicPr>
      </xdr:nvPicPr>
      <xdr:blipFill>
        <a:blip r:embed="rId1"/>
        <a:stretch/>
      </xdr:blipFill>
      <xdr:spPr bwMode="auto">
        <a:xfrm rot="0" flipH="0" flipV="0">
          <a:off x="304798" y="3243261"/>
          <a:ext cx="857250" cy="838198"/>
        </a:xfrm>
        <a:prstGeom prst="rect">
          <a:avLst/>
        </a:prstGeom>
      </xdr:spPr>
    </xdr:pic>
    <xdr:clientData/>
  </xdr:oneCellAnchor>
  <xdr:oneCellAnchor>
    <xdr:from>
      <xdr:col>2</xdr:col>
      <xdr:colOff>142872</xdr:colOff>
      <xdr:row>17</xdr:row>
      <xdr:rowOff>166686</xdr:rowOff>
    </xdr:from>
    <xdr:ext cx="876298" cy="809623"/>
    <xdr:pic>
      <xdr:nvPicPr>
        <xdr:cNvPr id="670734866" name="" hidden="0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1190623" y="3243261"/>
          <a:ext cx="876299" cy="809624"/>
        </a:xfrm>
        <a:prstGeom prst="rect">
          <a:avLst/>
        </a:prstGeom>
      </xdr:spPr>
    </xdr:pic>
    <xdr:clientData/>
  </xdr:oneCellAnchor>
  <xdr:oneCellAnchor>
    <xdr:from>
      <xdr:col>3</xdr:col>
      <xdr:colOff>419098</xdr:colOff>
      <xdr:row>18</xdr:row>
      <xdr:rowOff>4760</xdr:rowOff>
    </xdr:from>
    <xdr:ext cx="904873" cy="800100"/>
    <xdr:pic>
      <xdr:nvPicPr>
        <xdr:cNvPr id="706526484" name="" hidden="0"/>
        <xdr:cNvPicPr>
          <a:picLocks noChangeAspect="1"/>
        </xdr:cNvPicPr>
      </xdr:nvPicPr>
      <xdr:blipFill>
        <a:blip r:embed="rId3"/>
        <a:stretch/>
      </xdr:blipFill>
      <xdr:spPr bwMode="auto">
        <a:xfrm>
          <a:off x="2076448" y="3262311"/>
          <a:ext cx="904874" cy="800100"/>
        </a:xfrm>
        <a:prstGeom prst="rect">
          <a:avLst/>
        </a:prstGeom>
      </xdr:spPr>
    </xdr:pic>
    <xdr:clientData/>
  </xdr:oneCellAnchor>
  <xdr:oneCellAnchor>
    <xdr:from>
      <xdr:col>5</xdr:col>
      <xdr:colOff>114297</xdr:colOff>
      <xdr:row>17</xdr:row>
      <xdr:rowOff>166686</xdr:rowOff>
    </xdr:from>
    <xdr:ext cx="971551" cy="876298"/>
    <xdr:pic>
      <xdr:nvPicPr>
        <xdr:cNvPr id="1586824066" name="" hidden="0"/>
        <xdr:cNvPicPr>
          <a:picLocks noChangeAspect="1"/>
        </xdr:cNvPicPr>
      </xdr:nvPicPr>
      <xdr:blipFill>
        <a:blip r:embed="rId4"/>
        <a:srcRect l="0" t="0" r="5555" b="0"/>
        <a:stretch/>
      </xdr:blipFill>
      <xdr:spPr bwMode="auto">
        <a:xfrm flipH="0" flipV="0">
          <a:off x="2990847" y="3243261"/>
          <a:ext cx="971551" cy="876298"/>
        </a:xfrm>
        <a:prstGeom prst="rect">
          <a:avLst/>
        </a:prstGeom>
      </xdr:spPr>
    </xdr:pic>
    <xdr:clientData/>
  </xdr:oneCellAnchor>
  <xdr:oneCellAnchor>
    <xdr:from>
      <xdr:col>6</xdr:col>
      <xdr:colOff>504823</xdr:colOff>
      <xdr:row>17</xdr:row>
      <xdr:rowOff>180973</xdr:rowOff>
    </xdr:from>
    <xdr:ext cx="800100" cy="933448"/>
    <xdr:pic>
      <xdr:nvPicPr>
        <xdr:cNvPr id="311955686" name="" hidden="0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3990973" y="3257548"/>
          <a:ext cx="800100" cy="933449"/>
        </a:xfrm>
        <a:prstGeom prst="rect">
          <a:avLst/>
        </a:prstGeom>
      </xdr:spPr>
    </xdr:pic>
    <xdr:clientData/>
  </xdr:oneCellAnchor>
  <xdr:oneCellAnchor>
    <xdr:from>
      <xdr:col>8</xdr:col>
      <xdr:colOff>200022</xdr:colOff>
      <xdr:row>17</xdr:row>
      <xdr:rowOff>180973</xdr:rowOff>
    </xdr:from>
    <xdr:ext cx="790573" cy="862011"/>
    <xdr:pic>
      <xdr:nvPicPr>
        <xdr:cNvPr id="1588506241" name="" hidden="0"/>
        <xdr:cNvPicPr>
          <a:picLocks noChangeAspect="1"/>
        </xdr:cNvPicPr>
      </xdr:nvPicPr>
      <xdr:blipFill>
        <a:blip r:embed="rId6"/>
        <a:srcRect l="0" t="0" r="0" b="13808"/>
        <a:stretch/>
      </xdr:blipFill>
      <xdr:spPr bwMode="auto">
        <a:xfrm flipH="0" flipV="0">
          <a:off x="4905373" y="3257548"/>
          <a:ext cx="790573" cy="862011"/>
        </a:xfrm>
        <a:prstGeom prst="rect">
          <a:avLst/>
        </a:prstGeom>
      </xdr:spPr>
    </xdr:pic>
    <xdr:clientData/>
  </xdr:oneCellAnchor>
  <xdr:oneCellAnchor>
    <xdr:from>
      <xdr:col>9</xdr:col>
      <xdr:colOff>457197</xdr:colOff>
      <xdr:row>17</xdr:row>
      <xdr:rowOff>180973</xdr:rowOff>
    </xdr:from>
    <xdr:ext cx="838197" cy="933448"/>
    <xdr:pic>
      <xdr:nvPicPr>
        <xdr:cNvPr id="1917325200" name="" hidden="0"/>
        <xdr:cNvPicPr>
          <a:picLocks noChangeAspect="1"/>
        </xdr:cNvPicPr>
      </xdr:nvPicPr>
      <xdr:blipFill>
        <a:blip r:embed="rId7"/>
        <a:srcRect l="0" t="0" r="0" b="10090"/>
        <a:stretch/>
      </xdr:blipFill>
      <xdr:spPr bwMode="auto">
        <a:xfrm flipH="0" flipV="0">
          <a:off x="5772147" y="3257548"/>
          <a:ext cx="838197" cy="933448"/>
        </a:xfrm>
        <a:prstGeom prst="rect">
          <a:avLst/>
        </a:prstGeom>
      </xdr:spPr>
    </xdr:pic>
    <xdr:clientData/>
  </xdr:oneCellAnchor>
  <xdr:oneCellAnchor>
    <xdr:from>
      <xdr:col>11</xdr:col>
      <xdr:colOff>228598</xdr:colOff>
      <xdr:row>17</xdr:row>
      <xdr:rowOff>180973</xdr:rowOff>
    </xdr:from>
    <xdr:ext cx="714375" cy="933448"/>
    <xdr:pic>
      <xdr:nvPicPr>
        <xdr:cNvPr id="1889507757" name="" hidden="0"/>
        <xdr:cNvPicPr>
          <a:picLocks noChangeAspect="1"/>
        </xdr:cNvPicPr>
      </xdr:nvPicPr>
      <xdr:blipFill>
        <a:blip r:embed="rId8"/>
        <a:srcRect l="0" t="0" r="0" b="6665"/>
        <a:stretch/>
      </xdr:blipFill>
      <xdr:spPr bwMode="auto">
        <a:xfrm flipH="0" flipV="0">
          <a:off x="6762748" y="3257548"/>
          <a:ext cx="714375" cy="933448"/>
        </a:xfrm>
        <a:prstGeom prst="rect">
          <a:avLst/>
        </a:prstGeom>
      </xdr:spPr>
    </xdr:pic>
    <xdr:clientData/>
  </xdr:oneCellAnchor>
  <xdr:oneCellAnchor>
    <xdr:from>
      <xdr:col>12</xdr:col>
      <xdr:colOff>476248</xdr:colOff>
      <xdr:row>17</xdr:row>
      <xdr:rowOff>180973</xdr:rowOff>
    </xdr:from>
    <xdr:ext cx="809623" cy="933448"/>
    <xdr:pic>
      <xdr:nvPicPr>
        <xdr:cNvPr id="710420760" name="" hidden="0"/>
        <xdr:cNvPicPr>
          <a:picLocks noChangeAspect="1"/>
        </xdr:cNvPicPr>
      </xdr:nvPicPr>
      <xdr:blipFill>
        <a:blip r:embed="rId9"/>
        <a:srcRect l="0" t="0" r="0" b="8411"/>
        <a:stretch/>
      </xdr:blipFill>
      <xdr:spPr bwMode="auto">
        <a:xfrm flipH="0" flipV="0">
          <a:off x="7619998" y="3257548"/>
          <a:ext cx="809623" cy="933448"/>
        </a:xfrm>
        <a:prstGeom prst="rect">
          <a:avLst/>
        </a:prstGeom>
      </xdr:spPr>
    </xdr:pic>
    <xdr:clientData/>
  </xdr:oneCellAnchor>
  <xdr:twoCellAnchor editAs="twoCell">
    <xdr:from>
      <xdr:col>0</xdr:col>
      <xdr:colOff>566735</xdr:colOff>
      <xdr:row>22</xdr:row>
      <xdr:rowOff>138110</xdr:rowOff>
    </xdr:from>
    <xdr:to>
      <xdr:col>14</xdr:col>
      <xdr:colOff>38099</xdr:colOff>
      <xdr:row>24</xdr:row>
      <xdr:rowOff>52388</xdr:rowOff>
    </xdr:to>
    <xdr:sp>
      <xdr:nvSpPr>
        <xdr:cNvPr id="1001" name="" hidden="0"/>
        <xdr:cNvSpPr txBox="1"/>
      </xdr:nvSpPr>
      <xdr:spPr bwMode="auto">
        <a:xfrm flipH="0" flipV="0">
          <a:off x="566735" y="4119560"/>
          <a:ext cx="7662863" cy="276227"/>
        </a:xfrm>
        <a:prstGeom prst="rect">
          <a:avLst/>
        </a:prstGeom>
        <a:noFill/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/>
        <a:p>
          <a:pPr>
            <a:defRPr/>
          </a:pPr>
          <a:r>
            <a:rPr sz="1400" b="1">
              <a:solidFill>
                <a:srgbClr val="000000"/>
              </a:solidFill>
            </a:rPr>
            <a:t>1.	2.	3.	4.	5. 	6. 	7.	8.	9.</a:t>
          </a:r>
          <a:endParaRPr sz="1400" b="1">
            <a:solidFill>
              <a:srgbClr val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17</xdr:col>
      <xdr:colOff>581024</xdr:colOff>
      <xdr:row>16</xdr:row>
      <xdr:rowOff>171449</xdr:rowOff>
    </xdr:from>
    <xdr:ext cx="1266824" cy="1247773"/>
    <xdr:pic>
      <xdr:nvPicPr>
        <xdr:cNvPr id="350940242" name="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0629899" y="3067049"/>
          <a:ext cx="1266824" cy="1247774"/>
        </a:xfrm>
        <a:prstGeom prst="rect">
          <a:avLst/>
        </a:prstGeom>
      </xdr:spPr>
    </xdr:pic>
    <xdr:clientData/>
  </xdr:oneCellAnchor>
  <xdr:oneCellAnchor>
    <xdr:from>
      <xdr:col>15</xdr:col>
      <xdr:colOff>533399</xdr:colOff>
      <xdr:row>16</xdr:row>
      <xdr:rowOff>180974</xdr:rowOff>
    </xdr:from>
    <xdr:ext cx="1257299" cy="1228724"/>
    <xdr:pic>
      <xdr:nvPicPr>
        <xdr:cNvPr id="1563551022" name="" hidden="0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9344024" y="3076574"/>
          <a:ext cx="1257299" cy="1228725"/>
        </a:xfrm>
        <a:prstGeom prst="rect">
          <a:avLst/>
        </a:prstGeom>
      </xdr:spPr>
    </xdr:pic>
    <xdr:clientData/>
  </xdr:oneCellAnchor>
  <xdr:oneCellAnchor>
    <xdr:from>
      <xdr:col>0</xdr:col>
      <xdr:colOff>95249</xdr:colOff>
      <xdr:row>16</xdr:row>
      <xdr:rowOff>180974</xdr:rowOff>
    </xdr:from>
    <xdr:ext cx="1295399" cy="1257299"/>
    <xdr:pic>
      <xdr:nvPicPr>
        <xdr:cNvPr id="750481961" name="" hidden="0"/>
        <xdr:cNvPicPr>
          <a:picLocks noChangeAspect="1"/>
        </xdr:cNvPicPr>
      </xdr:nvPicPr>
      <xdr:blipFill>
        <a:blip r:embed="rId3"/>
        <a:stretch/>
      </xdr:blipFill>
      <xdr:spPr bwMode="auto">
        <a:xfrm>
          <a:off x="95249" y="3076574"/>
          <a:ext cx="1295399" cy="1257299"/>
        </a:xfrm>
        <a:prstGeom prst="rect">
          <a:avLst/>
        </a:prstGeom>
      </xdr:spPr>
    </xdr:pic>
    <xdr:clientData/>
  </xdr:oneCellAnchor>
  <xdr:oneCellAnchor>
    <xdr:from>
      <xdr:col>2</xdr:col>
      <xdr:colOff>380998</xdr:colOff>
      <xdr:row>16</xdr:row>
      <xdr:rowOff>180974</xdr:rowOff>
    </xdr:from>
    <xdr:ext cx="1285875" cy="1266824"/>
    <xdr:pic>
      <xdr:nvPicPr>
        <xdr:cNvPr id="573424582" name="" hidden="0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1428748" y="3076574"/>
          <a:ext cx="1285875" cy="1266824"/>
        </a:xfrm>
        <a:prstGeom prst="rect">
          <a:avLst/>
        </a:prstGeom>
      </xdr:spPr>
    </xdr:pic>
    <xdr:clientData/>
  </xdr:oneCellAnchor>
  <xdr:oneCellAnchor>
    <xdr:from>
      <xdr:col>4</xdr:col>
      <xdr:colOff>466724</xdr:colOff>
      <xdr:row>16</xdr:row>
      <xdr:rowOff>180974</xdr:rowOff>
    </xdr:from>
    <xdr:ext cx="1276348" cy="1219199"/>
    <xdr:pic>
      <xdr:nvPicPr>
        <xdr:cNvPr id="2022993567" name="" hidden="0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2733674" y="3076574"/>
          <a:ext cx="1276349" cy="1219199"/>
        </a:xfrm>
        <a:prstGeom prst="rect">
          <a:avLst/>
        </a:prstGeom>
      </xdr:spPr>
    </xdr:pic>
    <xdr:clientData/>
  </xdr:oneCellAnchor>
  <xdr:oneCellAnchor>
    <xdr:from>
      <xdr:col>6</xdr:col>
      <xdr:colOff>561974</xdr:colOff>
      <xdr:row>16</xdr:row>
      <xdr:rowOff>180974</xdr:rowOff>
    </xdr:from>
    <xdr:ext cx="1276348" cy="1228724"/>
    <xdr:pic>
      <xdr:nvPicPr>
        <xdr:cNvPr id="1006700313" name="" hidden="0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4048124" y="3076574"/>
          <a:ext cx="1276349" cy="1228725"/>
        </a:xfrm>
        <a:prstGeom prst="rect">
          <a:avLst/>
        </a:prstGeom>
      </xdr:spPr>
    </xdr:pic>
    <xdr:clientData/>
  </xdr:oneCellAnchor>
  <xdr:oneCellAnchor>
    <xdr:from>
      <xdr:col>9</xdr:col>
      <xdr:colOff>47623</xdr:colOff>
      <xdr:row>16</xdr:row>
      <xdr:rowOff>180974</xdr:rowOff>
    </xdr:from>
    <xdr:ext cx="1285875" cy="1238249"/>
    <xdr:pic>
      <xdr:nvPicPr>
        <xdr:cNvPr id="1457755069" name="" hidden="0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5362574" y="3076574"/>
          <a:ext cx="1285875" cy="1238249"/>
        </a:xfrm>
        <a:prstGeom prst="rect">
          <a:avLst/>
        </a:prstGeom>
      </xdr:spPr>
    </xdr:pic>
    <xdr:clientData/>
  </xdr:oneCellAnchor>
  <xdr:oneCellAnchor>
    <xdr:from>
      <xdr:col>11</xdr:col>
      <xdr:colOff>142874</xdr:colOff>
      <xdr:row>16</xdr:row>
      <xdr:rowOff>180974</xdr:rowOff>
    </xdr:from>
    <xdr:ext cx="1285875" cy="1247773"/>
    <xdr:pic>
      <xdr:nvPicPr>
        <xdr:cNvPr id="1037375795" name="" hidden="0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6677024" y="3076574"/>
          <a:ext cx="1285875" cy="1247774"/>
        </a:xfrm>
        <a:prstGeom prst="rect">
          <a:avLst/>
        </a:prstGeom>
      </xdr:spPr>
    </xdr:pic>
    <xdr:clientData/>
  </xdr:oneCellAnchor>
  <xdr:oneCellAnchor>
    <xdr:from>
      <xdr:col>13</xdr:col>
      <xdr:colOff>190499</xdr:colOff>
      <xdr:row>16</xdr:row>
      <xdr:rowOff>180974</xdr:rowOff>
    </xdr:from>
    <xdr:ext cx="1295399" cy="1247773"/>
    <xdr:pic>
      <xdr:nvPicPr>
        <xdr:cNvPr id="1295310012" name="" hidden="0"/>
        <xdr:cNvPicPr>
          <a:picLocks noChangeAspect="1"/>
        </xdr:cNvPicPr>
      </xdr:nvPicPr>
      <xdr:blipFill>
        <a:blip r:embed="rId9"/>
        <a:stretch/>
      </xdr:blipFill>
      <xdr:spPr bwMode="auto">
        <a:xfrm>
          <a:off x="8000999" y="3076574"/>
          <a:ext cx="1295399" cy="1247774"/>
        </a:xfrm>
        <a:prstGeom prst="rect">
          <a:avLst/>
        </a:prstGeom>
      </xdr:spPr>
    </xdr:pic>
    <xdr:clientData/>
  </xdr:oneCellAnchor>
  <xdr:twoCellAnchor editAs="twoCell">
    <xdr:from>
      <xdr:col>0</xdr:col>
      <xdr:colOff>523873</xdr:colOff>
      <xdr:row>23</xdr:row>
      <xdr:rowOff>133347</xdr:rowOff>
    </xdr:from>
    <xdr:to>
      <xdr:col>19</xdr:col>
      <xdr:colOff>219074</xdr:colOff>
      <xdr:row>25</xdr:row>
      <xdr:rowOff>47623</xdr:rowOff>
    </xdr:to>
    <xdr:sp>
      <xdr:nvSpPr>
        <xdr:cNvPr id="1350088283" name="" hidden="0"/>
        <xdr:cNvSpPr txBox="1"/>
      </xdr:nvSpPr>
      <xdr:spPr bwMode="auto">
        <a:xfrm flipH="0" flipV="0">
          <a:off x="523874" y="4295772"/>
          <a:ext cx="10963273" cy="276226"/>
        </a:xfrm>
        <a:prstGeom prst="rect">
          <a:avLst/>
        </a:prstGeom>
        <a:noFill/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/>
        <a:p>
          <a:pPr>
            <a:defRPr/>
          </a:pPr>
          <a:r>
            <a:rPr sz="1400" b="1">
              <a:solidFill>
                <a:srgbClr val="000000"/>
              </a:solidFill>
            </a:rPr>
            <a:t>1.	           2.		3.	        4.	                  5. 		     6. 	                 7.		    8.	              9.</a:t>
          </a:r>
          <a:endParaRPr sz="1400" b="1">
            <a:solidFill>
              <a:srgbClr val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12</xdr:col>
      <xdr:colOff>400049</xdr:colOff>
      <xdr:row>16</xdr:row>
      <xdr:rowOff>133349</xdr:rowOff>
    </xdr:from>
    <xdr:ext cx="1066799" cy="923924"/>
    <xdr:pic>
      <xdr:nvPicPr>
        <xdr:cNvPr id="1940498899" name="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7543798" y="3028949"/>
          <a:ext cx="1066799" cy="923924"/>
        </a:xfrm>
        <a:prstGeom prst="rect">
          <a:avLst/>
        </a:prstGeom>
      </xdr:spPr>
    </xdr:pic>
    <xdr:clientData/>
  </xdr:oneCellAnchor>
  <xdr:oneCellAnchor>
    <xdr:from>
      <xdr:col>10</xdr:col>
      <xdr:colOff>390524</xdr:colOff>
      <xdr:row>16</xdr:row>
      <xdr:rowOff>95249</xdr:rowOff>
    </xdr:from>
    <xdr:ext cx="1181099" cy="1000125"/>
    <xdr:pic>
      <xdr:nvPicPr>
        <xdr:cNvPr id="1488361207" name="" hidden="0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6315074" y="2990849"/>
          <a:ext cx="1181099" cy="1000125"/>
        </a:xfrm>
        <a:prstGeom prst="rect">
          <a:avLst/>
        </a:prstGeom>
      </xdr:spPr>
    </xdr:pic>
    <xdr:clientData/>
  </xdr:oneCellAnchor>
  <xdr:oneCellAnchor>
    <xdr:from>
      <xdr:col>0</xdr:col>
      <xdr:colOff>142874</xdr:colOff>
      <xdr:row>16</xdr:row>
      <xdr:rowOff>180974</xdr:rowOff>
    </xdr:from>
    <xdr:ext cx="1181099" cy="904874"/>
    <xdr:pic>
      <xdr:nvPicPr>
        <xdr:cNvPr id="2025476143" name="" hidden="0"/>
        <xdr:cNvPicPr>
          <a:picLocks noChangeAspect="1"/>
        </xdr:cNvPicPr>
      </xdr:nvPicPr>
      <xdr:blipFill>
        <a:blip r:embed="rId3"/>
        <a:stretch/>
      </xdr:blipFill>
      <xdr:spPr bwMode="auto">
        <a:xfrm>
          <a:off x="142874" y="3076574"/>
          <a:ext cx="1181099" cy="904874"/>
        </a:xfrm>
        <a:prstGeom prst="rect">
          <a:avLst/>
        </a:prstGeom>
      </xdr:spPr>
    </xdr:pic>
    <xdr:clientData/>
  </xdr:oneCellAnchor>
  <xdr:oneCellAnchor>
    <xdr:from>
      <xdr:col>2</xdr:col>
      <xdr:colOff>333374</xdr:colOff>
      <xdr:row>17</xdr:row>
      <xdr:rowOff>142874</xdr:rowOff>
    </xdr:from>
    <xdr:ext cx="1162048" cy="752474"/>
    <xdr:pic>
      <xdr:nvPicPr>
        <xdr:cNvPr id="524726125" name="" hidden="0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1381124" y="3219449"/>
          <a:ext cx="1162049" cy="752474"/>
        </a:xfrm>
        <a:prstGeom prst="rect">
          <a:avLst/>
        </a:prstGeom>
      </xdr:spPr>
    </xdr:pic>
    <xdr:clientData/>
  </xdr:oneCellAnchor>
  <xdr:oneCellAnchor>
    <xdr:from>
      <xdr:col>4</xdr:col>
      <xdr:colOff>333374</xdr:colOff>
      <xdr:row>15</xdr:row>
      <xdr:rowOff>123824</xdr:rowOff>
    </xdr:from>
    <xdr:ext cx="1162048" cy="1123949"/>
    <xdr:pic>
      <xdr:nvPicPr>
        <xdr:cNvPr id="51233720" name="" hidden="0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2600324" y="2838449"/>
          <a:ext cx="1162049" cy="1123949"/>
        </a:xfrm>
        <a:prstGeom prst="rect">
          <a:avLst/>
        </a:prstGeom>
      </xdr:spPr>
    </xdr:pic>
    <xdr:clientData/>
  </xdr:oneCellAnchor>
  <xdr:oneCellAnchor>
    <xdr:from>
      <xdr:col>6</xdr:col>
      <xdr:colOff>333374</xdr:colOff>
      <xdr:row>15</xdr:row>
      <xdr:rowOff>76199</xdr:rowOff>
    </xdr:from>
    <xdr:ext cx="1190623" cy="1162048"/>
    <xdr:pic>
      <xdr:nvPicPr>
        <xdr:cNvPr id="164302838" name="" hidden="0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3819524" y="2790824"/>
          <a:ext cx="1190624" cy="1162049"/>
        </a:xfrm>
        <a:prstGeom prst="rect">
          <a:avLst/>
        </a:prstGeom>
      </xdr:spPr>
    </xdr:pic>
    <xdr:clientData/>
  </xdr:oneCellAnchor>
  <xdr:oneCellAnchor>
    <xdr:from>
      <xdr:col>8</xdr:col>
      <xdr:colOff>371473</xdr:colOff>
      <xdr:row>15</xdr:row>
      <xdr:rowOff>95249</xdr:rowOff>
    </xdr:from>
    <xdr:ext cx="1190623" cy="1171575"/>
    <xdr:pic>
      <xdr:nvPicPr>
        <xdr:cNvPr id="973723595" name="" hidden="0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5076824" y="2809874"/>
          <a:ext cx="1190624" cy="1171575"/>
        </a:xfrm>
        <a:prstGeom prst="rect">
          <a:avLst/>
        </a:prstGeom>
      </xdr:spPr>
    </xdr:pic>
    <xdr:clientData/>
  </xdr:oneCellAnchor>
  <xdr:twoCellAnchor editAs="twoCell">
    <xdr:from>
      <xdr:col>0</xdr:col>
      <xdr:colOff>583403</xdr:colOff>
      <xdr:row>21</xdr:row>
      <xdr:rowOff>180972</xdr:rowOff>
    </xdr:from>
    <xdr:to>
      <xdr:col>14</xdr:col>
      <xdr:colOff>180974</xdr:colOff>
      <xdr:row>23</xdr:row>
      <xdr:rowOff>95249</xdr:rowOff>
    </xdr:to>
    <xdr:sp>
      <xdr:nvSpPr>
        <xdr:cNvPr id="901830501" name="" hidden="0"/>
        <xdr:cNvSpPr txBox="1"/>
      </xdr:nvSpPr>
      <xdr:spPr bwMode="auto">
        <a:xfrm flipH="0" flipV="0">
          <a:off x="583403" y="3981447"/>
          <a:ext cx="7789070" cy="276226"/>
        </a:xfrm>
        <a:prstGeom prst="rect">
          <a:avLst/>
        </a:prstGeom>
        <a:noFill/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/>
        <a:p>
          <a:pPr>
            <a:defRPr/>
          </a:pPr>
          <a:r>
            <a:rPr sz="1400" b="1">
              <a:solidFill>
                <a:srgbClr val="000000"/>
              </a:solidFill>
            </a:rPr>
            <a:t>1.	       2.	                 3.		4.	        5. 	                   6. 	  7.</a:t>
          </a:r>
          <a:endParaRPr sz="1400" b="1">
            <a:solidFill>
              <a:srgbClr val="000000"/>
            </a:solidFill>
          </a:endParaRPr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421875"/>
    <col customWidth="1" min="2" max="2" width="4.28125"/>
    <col customWidth="1" min="13" max="13" width="10.00390625"/>
    <col customWidth="1" min="14" max="14" width="5.7109375"/>
    <col customWidth="1" min="15" max="17" width="9.28125"/>
  </cols>
  <sheetData>
    <row r="1" ht="14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L1" s="2"/>
      <c r="M1" s="1" t="s">
        <v>0</v>
      </c>
      <c r="N1" s="3"/>
      <c r="O1" s="3"/>
      <c r="P1" s="4"/>
      <c r="Q1" s="4"/>
    </row>
    <row r="2" ht="14.25">
      <c r="B2" s="1">
        <v>1</v>
      </c>
      <c r="C2" s="5"/>
      <c r="D2" s="3"/>
      <c r="E2" s="3"/>
      <c r="L2" s="2"/>
      <c r="M2" s="6" t="s">
        <v>1</v>
      </c>
      <c r="N2" s="3"/>
      <c r="O2" s="7" t="s">
        <v>2</v>
      </c>
      <c r="P2" s="7"/>
      <c r="Q2" s="4"/>
    </row>
    <row r="3" ht="14.25">
      <c r="A3" s="8" t="s">
        <v>3</v>
      </c>
      <c r="B3" s="9">
        <v>2</v>
      </c>
      <c r="C3" s="8">
        <v>0.95520000000000005</v>
      </c>
      <c r="D3" s="10"/>
      <c r="E3" s="8"/>
      <c r="F3" s="8"/>
      <c r="G3" s="8"/>
      <c r="H3" s="8"/>
      <c r="I3" s="8"/>
      <c r="J3" s="8"/>
      <c r="K3" s="8"/>
      <c r="L3" s="11"/>
      <c r="M3" s="12">
        <f t="shared" ref="M3:M9" si="0">AVERAGE(C3:J3)</f>
        <v>0.95520000000000005</v>
      </c>
      <c r="N3" s="8"/>
      <c r="O3" s="13">
        <f t="shared" ref="O3:O9" si="1">_xlfn.STDEV.P(C3:J3)</f>
        <v>0</v>
      </c>
      <c r="P3" s="13">
        <f t="shared" ref="P3:P9" si="2">O3</f>
        <v>0</v>
      </c>
      <c r="Q3" s="14"/>
      <c r="R3" s="8"/>
    </row>
    <row r="4" ht="14.25">
      <c r="A4" s="15"/>
      <c r="B4" s="16">
        <v>3</v>
      </c>
      <c r="C4">
        <v>0.85340000000000005</v>
      </c>
      <c r="D4">
        <v>0.85119999999999996</v>
      </c>
      <c r="E4" s="5"/>
      <c r="L4" s="2"/>
      <c r="M4" s="17">
        <f t="shared" si="0"/>
        <v>0.85230000000000006</v>
      </c>
      <c r="N4" s="3"/>
      <c r="O4" s="18">
        <f t="shared" si="1"/>
        <v>0.0011000000000000454</v>
      </c>
      <c r="P4" s="18">
        <f t="shared" si="2"/>
        <v>0.0011000000000000454</v>
      </c>
      <c r="Q4" s="4"/>
    </row>
    <row r="5" ht="14.25">
      <c r="B5" s="1">
        <v>4</v>
      </c>
      <c r="C5">
        <v>0.84770000000000001</v>
      </c>
      <c r="D5">
        <v>0.84909999999999997</v>
      </c>
      <c r="E5">
        <v>0.97860000000000003</v>
      </c>
      <c r="F5" s="5"/>
      <c r="L5" s="2"/>
      <c r="M5" s="17">
        <f t="shared" si="0"/>
        <v>0.89180000000000004</v>
      </c>
      <c r="N5" s="3"/>
      <c r="O5" s="18">
        <f t="shared" si="1"/>
        <v>0.061379529703857037</v>
      </c>
      <c r="P5" s="18">
        <f t="shared" si="2"/>
        <v>0.061379529703857037</v>
      </c>
      <c r="Q5" s="4"/>
    </row>
    <row r="6" ht="14.25">
      <c r="B6" s="16">
        <v>5</v>
      </c>
      <c r="C6">
        <v>0.89510000000000001</v>
      </c>
      <c r="D6">
        <v>0.91400000000000003</v>
      </c>
      <c r="E6">
        <v>0.90290000000000004</v>
      </c>
      <c r="F6">
        <v>0.89990000000000003</v>
      </c>
      <c r="G6" s="5"/>
      <c r="L6" s="2"/>
      <c r="M6" s="17">
        <f t="shared" si="0"/>
        <v>0.90297499999999997</v>
      </c>
      <c r="N6" s="3"/>
      <c r="O6" s="18">
        <f t="shared" si="1"/>
        <v>0.0069467168504265455</v>
      </c>
      <c r="P6" s="18">
        <f t="shared" si="2"/>
        <v>0.0069467168504265455</v>
      </c>
      <c r="Q6" s="4"/>
    </row>
    <row r="7" ht="14.25">
      <c r="B7" s="1">
        <v>6</v>
      </c>
      <c r="C7">
        <v>0.84309999999999996</v>
      </c>
      <c r="D7">
        <v>0.83950000000000002</v>
      </c>
      <c r="E7">
        <v>0.96379999999999999</v>
      </c>
      <c r="F7">
        <v>0.95899999999999996</v>
      </c>
      <c r="G7">
        <v>0.90580000000000005</v>
      </c>
      <c r="H7" s="5"/>
      <c r="L7" s="2"/>
      <c r="M7" s="17">
        <f t="shared" si="0"/>
        <v>0.90223999999999993</v>
      </c>
      <c r="N7" s="3"/>
      <c r="O7" s="18">
        <f t="shared" si="1"/>
        <v>0.053773324241672089</v>
      </c>
      <c r="P7" s="18">
        <f t="shared" si="2"/>
        <v>0.053773324241672089</v>
      </c>
      <c r="Q7" s="4"/>
    </row>
    <row r="8" ht="14.25">
      <c r="B8" s="16">
        <v>7</v>
      </c>
      <c r="C8">
        <v>0.85450000000000004</v>
      </c>
      <c r="D8">
        <v>0.84030000000000005</v>
      </c>
      <c r="E8">
        <v>0.96379999999999999</v>
      </c>
      <c r="F8">
        <v>0.96460000000000001</v>
      </c>
      <c r="G8">
        <v>0.89470000000000005</v>
      </c>
      <c r="H8">
        <v>0.96020000000000005</v>
      </c>
      <c r="I8" s="5"/>
      <c r="L8" s="2"/>
      <c r="M8" s="17">
        <f t="shared" si="0"/>
        <v>0.9130166666666667</v>
      </c>
      <c r="N8" s="3"/>
      <c r="O8" s="18">
        <f t="shared" si="1"/>
        <v>0.052461840629377664</v>
      </c>
      <c r="P8" s="18">
        <f t="shared" si="2"/>
        <v>0.052461840629377664</v>
      </c>
      <c r="Q8" s="3"/>
    </row>
    <row r="9" ht="14.25">
      <c r="B9" s="1">
        <v>8</v>
      </c>
      <c r="C9">
        <v>0.85760000000000003</v>
      </c>
      <c r="D9">
        <v>0.84379999999999999</v>
      </c>
      <c r="E9">
        <v>0.97419999999999995</v>
      </c>
      <c r="F9">
        <v>0.97109999999999996</v>
      </c>
      <c r="G9">
        <v>0.89510000000000001</v>
      </c>
      <c r="H9">
        <v>0.96299999999999997</v>
      </c>
      <c r="I9">
        <v>0.97889999999999999</v>
      </c>
      <c r="J9" s="5"/>
      <c r="L9" s="2"/>
      <c r="M9" s="17">
        <f t="shared" si="0"/>
        <v>0.92624285714285726</v>
      </c>
      <c r="N9" s="3"/>
      <c r="O9" s="18">
        <f t="shared" si="1"/>
        <v>0.054660585359440968</v>
      </c>
      <c r="P9" s="18">
        <f t="shared" si="2"/>
        <v>0.054660585359440968</v>
      </c>
      <c r="Q9" s="4"/>
    </row>
    <row r="10" ht="14.25">
      <c r="B10" s="16">
        <v>9</v>
      </c>
      <c r="C10">
        <v>0.8357</v>
      </c>
      <c r="D10">
        <v>0.8276</v>
      </c>
      <c r="E10">
        <v>0.96099999999999997</v>
      </c>
      <c r="F10">
        <v>0.96660000000000001</v>
      </c>
      <c r="G10">
        <v>0.87990000000000002</v>
      </c>
      <c r="H10">
        <v>0.94899999999999995</v>
      </c>
      <c r="I10">
        <v>0.95240000000000002</v>
      </c>
      <c r="J10">
        <v>0.95950000000000002</v>
      </c>
      <c r="K10" s="3"/>
      <c r="L10" s="2"/>
      <c r="M10" s="17">
        <f>AVERAGE(C10:J10)</f>
        <v>0.91646249999999996</v>
      </c>
      <c r="N10" s="3"/>
      <c r="O10" s="18">
        <f>_xlfn.STDEV.P(C10:J10)</f>
        <v>0.0552898258610931</v>
      </c>
      <c r="P10" s="18">
        <f>O10</f>
        <v>0.0552898258610931</v>
      </c>
      <c r="Q10" s="4"/>
    </row>
    <row r="11" ht="14.25">
      <c r="B11" s="3"/>
      <c r="L11" s="2"/>
      <c r="M11" s="3"/>
      <c r="N11" s="3"/>
      <c r="O11" s="4"/>
      <c r="P11" s="4"/>
      <c r="Q11" s="4"/>
    </row>
    <row r="12" ht="14.25">
      <c r="B12" s="4"/>
      <c r="L12" s="2"/>
      <c r="M12" s="3"/>
      <c r="N12" s="3"/>
      <c r="O12" s="4"/>
      <c r="P12" s="4"/>
      <c r="Q12" s="4"/>
    </row>
    <row r="13" ht="14.25">
      <c r="B13" s="4"/>
      <c r="L13" s="2"/>
      <c r="M13" s="3"/>
      <c r="N13" s="3"/>
      <c r="O13" s="4"/>
      <c r="P13" s="4"/>
      <c r="Q13" s="4"/>
    </row>
    <row r="14" ht="14.25">
      <c r="L14" s="2" t="s">
        <v>4</v>
      </c>
      <c r="M14" s="18">
        <f>_xlfn.STDEV.P(M3:M10)*3</f>
        <v>0.08269756512688714</v>
      </c>
      <c r="N14" s="3"/>
      <c r="O14" s="4"/>
      <c r="P14" s="19"/>
      <c r="Q14" s="4"/>
    </row>
    <row r="15" ht="14.25">
      <c r="A15" s="3"/>
      <c r="L15" s="2" t="s">
        <v>5</v>
      </c>
      <c r="M15" s="18">
        <f>MAX(M3:M10)-M14</f>
        <v>0.87250243487311296</v>
      </c>
      <c r="N15" s="3"/>
      <c r="O15" s="18">
        <v>0.10000000000000001</v>
      </c>
      <c r="P15" s="17">
        <f>_xlfn.STDEV.P(P3:P10)*2</f>
        <v>0.051520427720899285</v>
      </c>
      <c r="Q15" s="18">
        <f>_xlfn.STDEV.P(C3:J10)</f>
        <v>0.052774881499478038</v>
      </c>
    </row>
    <row r="16" ht="14.25">
      <c r="L16" s="20"/>
      <c r="M16" s="4"/>
      <c r="N16" s="4"/>
      <c r="O16" s="3" t="s">
        <v>6</v>
      </c>
      <c r="P16" s="3" t="s">
        <v>7</v>
      </c>
      <c r="Q16" s="3" t="s">
        <v>8</v>
      </c>
    </row>
    <row r="17" ht="14.25"/>
    <row r="18" ht="14.25"/>
    <row r="19" ht="14.25">
      <c r="D19" s="21"/>
      <c r="E19" s="21"/>
      <c r="G19" s="21"/>
      <c r="I19" s="21"/>
      <c r="J19" s="21"/>
      <c r="L19" s="21"/>
      <c r="M19" s="21"/>
      <c r="O19" s="21"/>
    </row>
    <row r="20" ht="14.25"/>
    <row r="21" ht="14.25"/>
    <row r="22" ht="14.25"/>
    <row r="23" ht="14.25">
      <c r="A23" s="21"/>
    </row>
    <row r="24" ht="14.25"/>
    <row r="25" ht="14.25"/>
    <row r="26" ht="14.25"/>
    <row r="27" ht="14.25"/>
  </sheetData>
  <mergeCells count="1">
    <mergeCell ref="O2:P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lessThanOrEqual" id="{003300CE-00B3-45A5-BE27-004C004F00DA}">
            <xm:f>M$15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M3:M10 O3:O10 P3:P10</xm:sqref>
        </x14:conditionalFormatting>
        <x14:conditionalFormatting xmlns:xm="http://schemas.microsoft.com/office/excel/2006/main">
          <x14:cfRule type="cellIs" priority="3" operator="greaterThan" id="{00DC0055-00C3-4CB8-8F9B-0015007A00DE}">
            <xm:f>M$15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M3:M10 O3:O10 P3:P10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421875"/>
    <col customWidth="1" min="2" max="2" width="4.28125"/>
    <col customWidth="1" min="13" max="13" width="10.00390625"/>
    <col customWidth="1" min="14" max="14" width="5.7109375"/>
    <col customWidth="1" min="15" max="17" width="9.28125"/>
  </cols>
  <sheetData>
    <row r="1" ht="14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L1" s="2"/>
      <c r="M1" s="1" t="s">
        <v>0</v>
      </c>
      <c r="N1" s="3"/>
      <c r="O1" s="3"/>
      <c r="P1" s="4"/>
    </row>
    <row r="2" ht="14.25">
      <c r="B2" s="1">
        <v>1</v>
      </c>
      <c r="C2" s="5"/>
      <c r="D2" s="3"/>
      <c r="E2" s="3"/>
      <c r="L2" s="2"/>
      <c r="M2" s="6" t="s">
        <v>1</v>
      </c>
      <c r="N2" s="3"/>
      <c r="O2" s="7" t="s">
        <v>2</v>
      </c>
      <c r="P2" s="7"/>
    </row>
    <row r="3" ht="14.25">
      <c r="B3" s="1">
        <v>2</v>
      </c>
      <c r="C3">
        <v>0.94650000000000001</v>
      </c>
      <c r="D3" s="5"/>
      <c r="L3" s="2"/>
      <c r="M3" s="17">
        <f t="shared" ref="M3:M9" si="3">AVERAGE(C3:L3)</f>
        <v>0.94650000000000001</v>
      </c>
      <c r="N3" s="3"/>
      <c r="O3" s="18">
        <f t="shared" ref="O3:O9" si="4">_xlfn.STDEV.P(C3:J3)</f>
        <v>0</v>
      </c>
      <c r="P3" s="18">
        <f t="shared" ref="P3:P9" si="5">O3</f>
        <v>0</v>
      </c>
    </row>
    <row r="4" ht="14.25">
      <c r="B4" s="16">
        <v>3</v>
      </c>
      <c r="C4">
        <v>0.93230000000000002</v>
      </c>
      <c r="D4">
        <v>0.94240000000000002</v>
      </c>
      <c r="E4" s="5"/>
      <c r="L4" s="2"/>
      <c r="M4" s="17">
        <f t="shared" si="3"/>
        <v>0.93735000000000002</v>
      </c>
      <c r="N4" s="3"/>
      <c r="O4" s="18">
        <f t="shared" si="4"/>
        <v>0.0050499999999999989</v>
      </c>
      <c r="P4" s="18">
        <f t="shared" si="5"/>
        <v>0.0050499999999999989</v>
      </c>
    </row>
    <row r="5" ht="14.25">
      <c r="B5" s="1">
        <v>4</v>
      </c>
      <c r="C5">
        <v>0.75360000000000005</v>
      </c>
      <c r="D5">
        <v>0.77559999999999996</v>
      </c>
      <c r="E5">
        <v>0.75829999999999997</v>
      </c>
      <c r="F5" s="5"/>
      <c r="L5" s="2"/>
      <c r="M5" s="17">
        <f t="shared" si="3"/>
        <v>0.76249999999999984</v>
      </c>
      <c r="N5" s="3"/>
      <c r="O5" s="18">
        <f t="shared" si="4"/>
        <v>0.009459739249401437</v>
      </c>
      <c r="P5" s="18">
        <f t="shared" si="5"/>
        <v>0.009459739249401437</v>
      </c>
    </row>
    <row r="6" ht="14.25">
      <c r="B6" s="16">
        <v>5</v>
      </c>
      <c r="C6">
        <v>0.87370000000000003</v>
      </c>
      <c r="D6">
        <v>0.86880000000000002</v>
      </c>
      <c r="E6">
        <v>0.90510000000000002</v>
      </c>
      <c r="F6">
        <v>0.74729999999999996</v>
      </c>
      <c r="G6" s="5"/>
      <c r="L6" s="2"/>
      <c r="M6" s="17">
        <f t="shared" si="3"/>
        <v>0.84872500000000006</v>
      </c>
      <c r="N6" s="3"/>
      <c r="O6" s="18">
        <f t="shared" si="4"/>
        <v>0.060191210944788298</v>
      </c>
      <c r="P6" s="18">
        <f t="shared" si="5"/>
        <v>0.060191210944788298</v>
      </c>
    </row>
    <row r="7" ht="14.25">
      <c r="B7" s="1">
        <v>6</v>
      </c>
      <c r="C7">
        <v>0.91920000000000002</v>
      </c>
      <c r="D7">
        <v>0.89410000000000001</v>
      </c>
      <c r="E7">
        <v>0.88819999999999999</v>
      </c>
      <c r="F7">
        <v>0.73809999999999998</v>
      </c>
      <c r="G7">
        <v>0.86219999999999997</v>
      </c>
      <c r="H7" s="5"/>
      <c r="L7" s="2"/>
      <c r="M7" s="17">
        <f t="shared" si="3"/>
        <v>0.86035999999999979</v>
      </c>
      <c r="N7" s="3"/>
      <c r="O7" s="18">
        <f t="shared" si="4"/>
        <v>0.063759692596498621</v>
      </c>
      <c r="P7" s="18">
        <f t="shared" si="5"/>
        <v>0.063759692596498621</v>
      </c>
    </row>
    <row r="8" ht="14.25">
      <c r="A8" s="8" t="s">
        <v>3</v>
      </c>
      <c r="B8" s="22">
        <v>7</v>
      </c>
      <c r="C8" s="8">
        <v>0.8931</v>
      </c>
      <c r="D8" s="8">
        <v>0.87270000000000003</v>
      </c>
      <c r="E8" s="8">
        <v>0.86939999999999995</v>
      </c>
      <c r="F8" s="8">
        <v>0.74250000000000005</v>
      </c>
      <c r="G8" s="8">
        <v>0.85340000000000005</v>
      </c>
      <c r="H8" s="8">
        <v>0.93940000000000001</v>
      </c>
      <c r="I8" s="10"/>
      <c r="J8" s="8"/>
      <c r="K8" s="8"/>
      <c r="L8" s="11"/>
      <c r="M8" s="12">
        <f t="shared" si="3"/>
        <v>0.86175000000000013</v>
      </c>
      <c r="N8" s="8"/>
      <c r="O8" s="13">
        <f t="shared" si="4"/>
        <v>0.059834570553596617</v>
      </c>
      <c r="P8" s="13">
        <f t="shared" si="5"/>
        <v>0.059834570553596617</v>
      </c>
      <c r="Q8" s="8"/>
      <c r="R8" s="8"/>
      <c r="S8" s="8"/>
    </row>
    <row r="9" ht="14.25">
      <c r="B9" s="1">
        <v>8</v>
      </c>
      <c r="C9">
        <v>0.35149999999999998</v>
      </c>
      <c r="D9">
        <v>0.35120000000000001</v>
      </c>
      <c r="E9">
        <v>0.3584</v>
      </c>
      <c r="F9">
        <v>0.3216</v>
      </c>
      <c r="G9" s="17">
        <v>0.36299999999999999</v>
      </c>
      <c r="H9">
        <v>0.35339999999999999</v>
      </c>
      <c r="I9">
        <v>0.36849999999999999</v>
      </c>
      <c r="J9" s="5"/>
      <c r="L9" s="2"/>
      <c r="M9" s="17">
        <f t="shared" si="3"/>
        <v>0.35251428571428572</v>
      </c>
      <c r="N9" s="3"/>
      <c r="O9" s="18">
        <f t="shared" si="4"/>
        <v>0.013935404917119617</v>
      </c>
      <c r="P9" s="18">
        <f t="shared" si="5"/>
        <v>0.013935404917119617</v>
      </c>
    </row>
    <row r="10" ht="14.25">
      <c r="B10" s="16">
        <v>9</v>
      </c>
      <c r="C10">
        <v>0.3619</v>
      </c>
      <c r="D10">
        <v>0.35570000000000002</v>
      </c>
      <c r="E10">
        <v>0.35570000000000002</v>
      </c>
      <c r="F10">
        <v>0.32479999999999998</v>
      </c>
      <c r="G10">
        <v>0.36020000000000002</v>
      </c>
      <c r="H10">
        <v>0.3705</v>
      </c>
      <c r="I10">
        <v>0.38080000000000003</v>
      </c>
      <c r="J10">
        <v>0.94079999999999997</v>
      </c>
      <c r="L10" s="2"/>
      <c r="M10" s="17">
        <f>AVERAGE(C10:L10)</f>
        <v>0.43129999999999996</v>
      </c>
      <c r="N10" s="3"/>
      <c r="O10" s="18">
        <f>_xlfn.STDEV.P(C10:J10)</f>
        <v>0.19315851003774076</v>
      </c>
      <c r="P10" s="18">
        <f>O10</f>
        <v>0.19315851003774076</v>
      </c>
    </row>
    <row r="11" ht="14.25">
      <c r="B11" s="3"/>
      <c r="L11" s="2"/>
      <c r="M11" s="3"/>
      <c r="N11" s="3"/>
      <c r="O11" s="4"/>
      <c r="P11" s="4"/>
    </row>
    <row r="12" ht="14.25">
      <c r="B12" s="4"/>
      <c r="L12" s="2"/>
      <c r="M12" s="3"/>
      <c r="N12" s="3"/>
      <c r="O12" s="4"/>
      <c r="P12" s="4"/>
    </row>
    <row r="13" ht="14.25">
      <c r="B13" s="4"/>
      <c r="L13" s="2"/>
      <c r="M13" s="3"/>
      <c r="N13" s="3"/>
      <c r="O13" s="4"/>
      <c r="P13" s="4"/>
    </row>
    <row r="14" ht="14.25">
      <c r="L14" s="2" t="s">
        <v>9</v>
      </c>
      <c r="M14" s="18">
        <f>STDEVP(M3:M10)*2</f>
        <v>0.4288630308529357</v>
      </c>
      <c r="N14" s="3"/>
      <c r="O14" s="4"/>
      <c r="P14" s="19"/>
    </row>
    <row r="15" ht="14.25">
      <c r="L15" s="2" t="s">
        <v>5</v>
      </c>
      <c r="M15" s="18">
        <f>MAX(M3:M10)-M14</f>
        <v>0.51763696914706436</v>
      </c>
      <c r="N15" s="3"/>
      <c r="O15" s="18">
        <v>0.050000000000000003</v>
      </c>
      <c r="P15" s="17">
        <f>_xlfn.STDEV.P(P3:P10)*2</f>
        <v>0.11904895551266181</v>
      </c>
      <c r="Q15" s="18">
        <f>_xlfn.STDEV.P(C3:J10)</f>
        <v>0.25227180537781119</v>
      </c>
    </row>
    <row r="16" ht="14.25">
      <c r="L16" s="2"/>
      <c r="M16" s="4"/>
      <c r="N16" s="4"/>
      <c r="O16" s="3" t="s">
        <v>6</v>
      </c>
      <c r="P16" s="3" t="s">
        <v>7</v>
      </c>
      <c r="Q16" s="3" t="s">
        <v>8</v>
      </c>
    </row>
    <row r="17" ht="14.25"/>
    <row r="18" ht="14.25">
      <c r="A18" s="21"/>
      <c r="C18" s="21"/>
      <c r="F18" s="21"/>
      <c r="H18" s="21"/>
      <c r="J18" s="21"/>
      <c r="L18" s="21"/>
      <c r="M18" s="21"/>
      <c r="O18" s="21"/>
    </row>
    <row r="19" ht="14.25"/>
    <row r="20" ht="14.25"/>
    <row r="21" ht="14.25"/>
    <row r="22" ht="14.25"/>
    <row r="23" ht="14.25"/>
    <row r="24" ht="14.25"/>
    <row r="25" ht="14.25"/>
    <row r="26" ht="14.25"/>
    <row r="27" ht="14.25"/>
  </sheetData>
  <mergeCells count="1">
    <mergeCell ref="O2:P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greaterThan" id="{001A008B-00CA-4A2E-AE46-00E900550062}">
            <xm:f>M$15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M3:M10 O3:P10</xm:sqref>
        </x14:conditionalFormatting>
        <x14:conditionalFormatting xmlns:xm="http://schemas.microsoft.com/office/excel/2006/main">
          <x14:cfRule type="cellIs" priority="3" operator="lessThanOrEqual" id="{00AE00B1-0090-45D4-AE09-007900F4005C}">
            <xm:f>M$15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M3:M10 O3:P10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421875"/>
    <col customWidth="1" min="2" max="2" width="4.28125"/>
    <col customWidth="1" min="3" max="9" width="9.140625"/>
    <col customWidth="1" min="13" max="13" width="10.00390625"/>
    <col customWidth="1" min="14" max="14" width="5.7109375"/>
    <col customWidth="1" min="15" max="17" width="9.28125"/>
  </cols>
  <sheetData>
    <row r="1" ht="14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/>
      <c r="L1" s="2"/>
      <c r="M1" s="1" t="s">
        <v>0</v>
      </c>
      <c r="N1" s="3"/>
      <c r="O1" s="3"/>
      <c r="P1" s="4"/>
      <c r="Q1" s="4"/>
    </row>
    <row r="2" ht="14.25">
      <c r="B2" s="1">
        <v>1</v>
      </c>
      <c r="C2" s="5"/>
      <c r="D2" s="3"/>
      <c r="E2" s="3"/>
      <c r="L2" s="2"/>
      <c r="M2" s="6" t="s">
        <v>1</v>
      </c>
      <c r="N2" s="3"/>
      <c r="O2" s="7" t="s">
        <v>2</v>
      </c>
      <c r="P2" s="7"/>
      <c r="Q2" s="4"/>
    </row>
    <row r="3" ht="14.25">
      <c r="A3" s="8" t="s">
        <v>3</v>
      </c>
      <c r="B3" s="23">
        <v>2</v>
      </c>
      <c r="C3" s="13">
        <v>0.9485962607572217</v>
      </c>
      <c r="D3" s="24"/>
      <c r="E3" s="14"/>
      <c r="F3" s="14"/>
      <c r="G3" s="14"/>
      <c r="H3" s="14"/>
      <c r="I3" s="8"/>
      <c r="J3" s="8"/>
      <c r="K3" s="8"/>
      <c r="L3" s="11"/>
      <c r="M3" s="12">
        <f t="shared" ref="M3:M8" si="6">AVERAGE(C3:L3)</f>
        <v>0.9485962607572217</v>
      </c>
      <c r="N3" s="8"/>
      <c r="O3" s="13">
        <f t="shared" ref="O3:O8" si="7">_xlfn.STDEV.P(C3:J3)</f>
        <v>0</v>
      </c>
      <c r="P3" s="13">
        <f t="shared" ref="P3:P8" si="8">O3</f>
        <v>0</v>
      </c>
      <c r="Q3" s="14"/>
      <c r="R3" s="8"/>
    </row>
    <row r="4" ht="14.25">
      <c r="B4" s="25">
        <v>3</v>
      </c>
      <c r="C4" s="18">
        <v>0.33178535920224306</v>
      </c>
      <c r="D4" s="18">
        <v>0.34284627464200218</v>
      </c>
      <c r="E4" s="26"/>
      <c r="F4" s="4"/>
      <c r="G4" s="4"/>
      <c r="H4" s="4"/>
      <c r="L4" s="2"/>
      <c r="M4" s="17">
        <f t="shared" si="6"/>
        <v>0.33731581692212265</v>
      </c>
      <c r="N4" s="3"/>
      <c r="O4" s="18">
        <f t="shared" si="7"/>
        <v>0.0055304577198795613</v>
      </c>
      <c r="P4" s="18">
        <f t="shared" si="8"/>
        <v>0.0055304577198795613</v>
      </c>
      <c r="Q4" s="4"/>
    </row>
    <row r="5" ht="14.25">
      <c r="B5" s="27">
        <v>4</v>
      </c>
      <c r="C5" s="18">
        <v>0.89955035377702497</v>
      </c>
      <c r="D5" s="18">
        <v>0.91717946863271027</v>
      </c>
      <c r="E5" s="18">
        <v>0.34456133809283707</v>
      </c>
      <c r="F5" s="26"/>
      <c r="G5" s="4"/>
      <c r="H5" s="4"/>
      <c r="L5" s="2"/>
      <c r="M5" s="17">
        <f t="shared" si="6"/>
        <v>0.72043038683419081</v>
      </c>
      <c r="N5" s="3"/>
      <c r="O5" s="18">
        <f t="shared" si="7"/>
        <v>0.26587698004145494</v>
      </c>
      <c r="P5" s="18">
        <f t="shared" si="8"/>
        <v>0.26587698004145494</v>
      </c>
      <c r="Q5" s="4"/>
    </row>
    <row r="6" ht="14.25">
      <c r="B6" s="25">
        <v>5</v>
      </c>
      <c r="C6" s="18">
        <v>0.90059718117941512</v>
      </c>
      <c r="D6" s="18">
        <v>0.92872548352901052</v>
      </c>
      <c r="E6" s="18">
        <v>0.33805998289054412</v>
      </c>
      <c r="F6" s="18">
        <v>0.90930548432994962</v>
      </c>
      <c r="G6" s="26"/>
      <c r="H6" s="4"/>
      <c r="L6" s="2"/>
      <c r="M6" s="17">
        <f t="shared" si="6"/>
        <v>0.7691720329822298</v>
      </c>
      <c r="N6" s="3"/>
      <c r="O6" s="18">
        <f t="shared" si="7"/>
        <v>0.24911084735560793</v>
      </c>
      <c r="P6" s="18">
        <f t="shared" si="8"/>
        <v>0.24911084735560793</v>
      </c>
      <c r="Q6" s="4"/>
    </row>
    <row r="7" ht="14.25">
      <c r="B7" s="27">
        <v>6</v>
      </c>
      <c r="C7" s="18">
        <v>0.31824819492290335</v>
      </c>
      <c r="D7" s="18">
        <v>0.32589202417513596</v>
      </c>
      <c r="E7" s="18">
        <v>0.9346457834699945</v>
      </c>
      <c r="F7" s="18">
        <v>0.33408990779239661</v>
      </c>
      <c r="G7" s="18">
        <v>0.34038639838061724</v>
      </c>
      <c r="H7" s="26"/>
      <c r="L7" s="2"/>
      <c r="M7" s="17">
        <f t="shared" si="6"/>
        <v>0.45065246174820955</v>
      </c>
      <c r="N7" s="3"/>
      <c r="O7" s="18">
        <f t="shared" si="7"/>
        <v>0.24211196824756376</v>
      </c>
      <c r="P7" s="18">
        <f t="shared" si="8"/>
        <v>0.24211196824756376</v>
      </c>
      <c r="Q7" s="4"/>
    </row>
    <row r="8" ht="14.25">
      <c r="B8" s="25">
        <v>7</v>
      </c>
      <c r="C8" s="18">
        <v>0.32572415744494509</v>
      </c>
      <c r="D8" s="18">
        <v>0.33337188801978718</v>
      </c>
      <c r="E8" s="18">
        <v>0.95202600532841997</v>
      </c>
      <c r="F8" s="18">
        <v>0.33747718996368331</v>
      </c>
      <c r="G8" s="18">
        <v>0.34094754926192383</v>
      </c>
      <c r="H8" s="18">
        <v>0.92891085143419139</v>
      </c>
      <c r="I8" s="5"/>
      <c r="L8" s="2"/>
      <c r="M8" s="17">
        <f t="shared" si="6"/>
        <v>0.53640960690882511</v>
      </c>
      <c r="N8" s="3"/>
      <c r="O8" s="18">
        <f t="shared" si="7"/>
        <v>0.28582815757837615</v>
      </c>
      <c r="P8" s="18">
        <f t="shared" si="8"/>
        <v>0.28582815757837615</v>
      </c>
      <c r="Q8" s="3"/>
    </row>
    <row r="9" ht="14.25">
      <c r="B9" s="1"/>
      <c r="L9" s="2"/>
      <c r="M9" s="17"/>
      <c r="N9" s="3"/>
      <c r="O9" s="18"/>
      <c r="P9" s="18"/>
      <c r="Q9" s="4"/>
    </row>
    <row r="10" ht="14.25">
      <c r="B10" s="16"/>
      <c r="I10" s="17"/>
      <c r="L10" s="2"/>
      <c r="M10" s="17"/>
      <c r="N10" s="3"/>
      <c r="O10" s="18"/>
      <c r="P10" s="18"/>
      <c r="Q10" s="4"/>
    </row>
    <row r="11" ht="14.25">
      <c r="B11" s="3"/>
      <c r="I11" s="17"/>
      <c r="J11" s="28"/>
      <c r="L11" s="2"/>
      <c r="M11" s="3"/>
      <c r="N11" s="3"/>
      <c r="O11" s="4"/>
      <c r="P11" s="4"/>
      <c r="Q11" s="4"/>
    </row>
    <row r="12" ht="14.25">
      <c r="B12" s="4"/>
      <c r="L12" s="2"/>
      <c r="M12" s="3"/>
      <c r="N12" s="3"/>
      <c r="O12" s="4"/>
      <c r="P12" s="4"/>
      <c r="Q12" s="4"/>
    </row>
    <row r="13" ht="14.25">
      <c r="B13" s="4"/>
      <c r="L13" s="2"/>
      <c r="M13" s="3"/>
      <c r="N13" s="3"/>
      <c r="O13" s="4"/>
      <c r="P13" s="4"/>
      <c r="Q13" s="4"/>
    </row>
    <row r="14" ht="14.25">
      <c r="L14" s="2" t="s">
        <v>9</v>
      </c>
      <c r="M14" s="18">
        <f>STDEVP(M3:M10)*2</f>
        <v>0.41278583887849674</v>
      </c>
      <c r="N14" s="3"/>
      <c r="O14" s="4"/>
      <c r="P14" s="19"/>
      <c r="Q14" s="4"/>
    </row>
    <row r="15" ht="14.25">
      <c r="A15" s="3"/>
      <c r="L15" s="2" t="s">
        <v>5</v>
      </c>
      <c r="M15" s="18">
        <f>MAX(M3:M10)-M14</f>
        <v>0.53581042187872496</v>
      </c>
      <c r="N15" s="3"/>
      <c r="O15" s="18">
        <v>0.10000000000000001</v>
      </c>
      <c r="P15" s="17">
        <f>_xlfn.STDEV.P(P3:P10)*2</f>
        <v>0.24478898350665299</v>
      </c>
      <c r="Q15" s="18">
        <f>_xlfn.STDEV.P(C3:J10)</f>
        <v>0.2922439396745003</v>
      </c>
    </row>
    <row r="16" ht="14.25">
      <c r="A16" s="3"/>
      <c r="J16" s="21"/>
      <c r="L16" s="20"/>
      <c r="M16" s="4"/>
      <c r="N16" s="4"/>
      <c r="O16" s="3" t="s">
        <v>6</v>
      </c>
      <c r="P16" s="3" t="s">
        <v>7</v>
      </c>
      <c r="Q16" s="3" t="s">
        <v>8</v>
      </c>
    </row>
    <row r="17" ht="14.25">
      <c r="G17" s="21"/>
    </row>
    <row r="18" ht="14.25">
      <c r="A18" s="21"/>
      <c r="C18" s="21"/>
      <c r="E18" s="21"/>
      <c r="N18" s="21"/>
      <c r="Q18" s="21"/>
    </row>
    <row r="19" ht="14.25"/>
    <row r="20" ht="14.25"/>
    <row r="21" ht="14.25"/>
    <row r="22" ht="14.25"/>
    <row r="23" ht="14.25"/>
    <row r="24" ht="14.25"/>
    <row r="25" ht="14.25"/>
    <row r="26" ht="14.25"/>
    <row r="27" ht="14.25"/>
  </sheetData>
  <mergeCells count="1">
    <mergeCell ref="O2:P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lessThan" id="{008F00B7-008B-49B0-9FE9-00BD00FD00DF}">
            <xm:f>M$15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M3:M8 O3:P8</xm:sqref>
        </x14:conditionalFormatting>
        <x14:conditionalFormatting xmlns:xm="http://schemas.microsoft.com/office/excel/2006/main">
          <x14:cfRule type="cellIs" priority="1" operator="greaterThanOrEqual" id="{00F2009A-0005-438F-B72D-00AF00CC0006}">
            <xm:f>M$15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M3:M8 O3:P8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9</cp:revision>
  <dcterms:modified xsi:type="dcterms:W3CDTF">2022-05-19T12:28:10Z</dcterms:modified>
</cp:coreProperties>
</file>