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8250" activeTab="3"/>
  </bookViews>
  <sheets>
    <sheet name="Cumplimiento por persona" sheetId="5" r:id="rId1"/>
    <sheet name="Cumplimiento Cerrados" sheetId="6" r:id="rId2"/>
    <sheet name="Reincidencias" sheetId="7" r:id="rId3"/>
    <sheet name="Datos" sheetId="2" r:id="rId4"/>
  </sheets>
  <definedNames>
    <definedName name="_xlnm._FilterDatabase" localSheetId="3" hidden="1">Datos!$A$1:$AI$581</definedName>
  </definedNames>
  <calcPr calcId="145621"/>
  <pivotCaches>
    <pivotCache cacheId="1" r:id="rId5"/>
    <pivotCache cacheId="2" r:id="rId6"/>
  </pivotCaches>
</workbook>
</file>

<file path=xl/calcChain.xml><?xml version="1.0" encoding="utf-8"?>
<calcChain xmlns="http://schemas.openxmlformats.org/spreadsheetml/2006/main">
  <c r="X2" i="2" l="1"/>
  <c r="W2" i="2"/>
  <c r="P2" i="2"/>
  <c r="V2" i="2"/>
  <c r="T2" i="2"/>
  <c r="S2" i="2"/>
  <c r="R2" i="2"/>
  <c r="O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59" i="2"/>
  <c r="AI260" i="2"/>
  <c r="AI261"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2" i="2"/>
  <c r="AI293" i="2"/>
  <c r="AI294" i="2"/>
  <c r="AI295" i="2"/>
  <c r="AI296" i="2"/>
  <c r="AI297" i="2"/>
  <c r="AI298" i="2"/>
  <c r="AI299" i="2"/>
  <c r="AI300" i="2"/>
  <c r="AI301" i="2"/>
  <c r="AI302" i="2"/>
  <c r="AI303" i="2"/>
  <c r="AI304" i="2"/>
  <c r="AI305" i="2"/>
  <c r="AI306" i="2"/>
  <c r="AI307" i="2"/>
  <c r="AI308" i="2"/>
  <c r="AI309" i="2"/>
  <c r="AI310"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5" i="2"/>
  <c r="AI336" i="2"/>
  <c r="AI337" i="2"/>
  <c r="AI338" i="2"/>
  <c r="AI339" i="2"/>
  <c r="AI340" i="2"/>
  <c r="AI341" i="2"/>
  <c r="AI342" i="2"/>
  <c r="AI343" i="2"/>
  <c r="AI344" i="2"/>
  <c r="AI345" i="2"/>
  <c r="AI346" i="2"/>
  <c r="AI347" i="2"/>
  <c r="AI348" i="2"/>
  <c r="AI349" i="2"/>
  <c r="AI350" i="2"/>
  <c r="AI351" i="2"/>
  <c r="AI352" i="2"/>
  <c r="AI353" i="2"/>
  <c r="AI354" i="2"/>
  <c r="AI355" i="2"/>
  <c r="AI356" i="2"/>
  <c r="AI357" i="2"/>
  <c r="AI358" i="2"/>
  <c r="AI359" i="2"/>
  <c r="AI360" i="2"/>
  <c r="AI361" i="2"/>
  <c r="AI362" i="2"/>
  <c r="AI363" i="2"/>
  <c r="AI364" i="2"/>
  <c r="AI365" i="2"/>
  <c r="AI366" i="2"/>
  <c r="AI367" i="2"/>
  <c r="AI368" i="2"/>
  <c r="AI369" i="2"/>
  <c r="AI370" i="2"/>
  <c r="AI371" i="2"/>
  <c r="AI372" i="2"/>
  <c r="AI373" i="2"/>
  <c r="AI374" i="2"/>
  <c r="AI375" i="2"/>
  <c r="AI376" i="2"/>
  <c r="AI377" i="2"/>
  <c r="AI378" i="2"/>
  <c r="AI379" i="2"/>
  <c r="AI380" i="2"/>
  <c r="AI381" i="2"/>
  <c r="AI382" i="2"/>
  <c r="AI383" i="2"/>
  <c r="AI384" i="2"/>
  <c r="AI385" i="2"/>
  <c r="AI386" i="2"/>
  <c r="AI387" i="2"/>
  <c r="AI388" i="2"/>
  <c r="AI389" i="2"/>
  <c r="AI390" i="2"/>
  <c r="AI391" i="2"/>
  <c r="AI392" i="2"/>
  <c r="AI393" i="2"/>
  <c r="AI394" i="2"/>
  <c r="AI395" i="2"/>
  <c r="AI396" i="2"/>
  <c r="AI397" i="2"/>
  <c r="AI398" i="2"/>
  <c r="AI399" i="2"/>
  <c r="AI400" i="2"/>
  <c r="AI401" i="2"/>
  <c r="AI402" i="2"/>
  <c r="AI403" i="2"/>
  <c r="AI404" i="2"/>
  <c r="AI405" i="2"/>
  <c r="AI406" i="2"/>
  <c r="AI407" i="2"/>
  <c r="AI408" i="2"/>
  <c r="AI409" i="2"/>
  <c r="AI410" i="2"/>
  <c r="AI411" i="2"/>
  <c r="AI412" i="2"/>
  <c r="AI413" i="2"/>
  <c r="AI414" i="2"/>
  <c r="AI415" i="2"/>
  <c r="AI416" i="2"/>
  <c r="AI417" i="2"/>
  <c r="AI418" i="2"/>
  <c r="AI419" i="2"/>
  <c r="AI420" i="2"/>
  <c r="AI421" i="2"/>
  <c r="AI422" i="2"/>
  <c r="AI423" i="2"/>
  <c r="AI424" i="2"/>
  <c r="AI425" i="2"/>
  <c r="AI426" i="2"/>
  <c r="AI427" i="2"/>
  <c r="AI428" i="2"/>
  <c r="AI429" i="2"/>
  <c r="AI430" i="2"/>
  <c r="AI431" i="2"/>
  <c r="AI432" i="2"/>
  <c r="AI433" i="2"/>
  <c r="AI434" i="2"/>
  <c r="AI435" i="2"/>
  <c r="AI436" i="2"/>
  <c r="AI437" i="2"/>
  <c r="AI438" i="2"/>
  <c r="AI439" i="2"/>
  <c r="AI440" i="2"/>
  <c r="AI441" i="2"/>
  <c r="AI442" i="2"/>
  <c r="AI443" i="2"/>
  <c r="AI444" i="2"/>
  <c r="AI445" i="2"/>
  <c r="AI446" i="2"/>
  <c r="AI447" i="2"/>
  <c r="AI448" i="2"/>
  <c r="AI449" i="2"/>
  <c r="AI450" i="2"/>
  <c r="AI451" i="2"/>
  <c r="AI452" i="2"/>
  <c r="AI453" i="2"/>
  <c r="AI454" i="2"/>
  <c r="AI455" i="2"/>
  <c r="AI456" i="2"/>
  <c r="AI457" i="2"/>
  <c r="AI458" i="2"/>
  <c r="AI459" i="2"/>
  <c r="AI460" i="2"/>
  <c r="AI461" i="2"/>
  <c r="AI462" i="2"/>
  <c r="AI463" i="2"/>
  <c r="AI464" i="2"/>
  <c r="AI465" i="2"/>
  <c r="AI466" i="2"/>
  <c r="AI467" i="2"/>
  <c r="AI468" i="2"/>
  <c r="AI469" i="2"/>
  <c r="AI470" i="2"/>
  <c r="AI471" i="2"/>
  <c r="AI472" i="2"/>
  <c r="AI473" i="2"/>
  <c r="AI474" i="2"/>
  <c r="AI475" i="2"/>
  <c r="AI476" i="2"/>
  <c r="AI477" i="2"/>
  <c r="AI478" i="2"/>
  <c r="AI479" i="2"/>
  <c r="AI480" i="2"/>
  <c r="AI481" i="2"/>
  <c r="AI482" i="2"/>
  <c r="AI483" i="2"/>
  <c r="AI484" i="2"/>
  <c r="AI485" i="2"/>
  <c r="AI486" i="2"/>
  <c r="AI487" i="2"/>
  <c r="AI488" i="2"/>
  <c r="AI489" i="2"/>
  <c r="AI490" i="2"/>
  <c r="AI491" i="2"/>
  <c r="AI492" i="2"/>
  <c r="AI493" i="2"/>
  <c r="AI494" i="2"/>
  <c r="AI495" i="2"/>
  <c r="AI496" i="2"/>
  <c r="AI497" i="2"/>
  <c r="AI498" i="2"/>
  <c r="AI499" i="2"/>
  <c r="AI500" i="2"/>
  <c r="AI501" i="2"/>
  <c r="AI502" i="2"/>
  <c r="AI503" i="2"/>
  <c r="AI504" i="2"/>
  <c r="AI505" i="2"/>
  <c r="AI506" i="2"/>
  <c r="AI507" i="2"/>
  <c r="AI508" i="2"/>
  <c r="AI509" i="2"/>
  <c r="AI510" i="2"/>
  <c r="AI511" i="2"/>
  <c r="AI512" i="2"/>
  <c r="AI513" i="2"/>
  <c r="AI514" i="2"/>
  <c r="AI515" i="2"/>
  <c r="AI516" i="2"/>
  <c r="AI517" i="2"/>
  <c r="AI518" i="2"/>
  <c r="AI519" i="2"/>
  <c r="AI520" i="2"/>
  <c r="AI521" i="2"/>
  <c r="AI522" i="2"/>
  <c r="AI523" i="2"/>
  <c r="AI524" i="2"/>
  <c r="AI525" i="2"/>
  <c r="AI526" i="2"/>
  <c r="AI527" i="2"/>
  <c r="AI528" i="2"/>
  <c r="AI529" i="2"/>
  <c r="AI530" i="2"/>
  <c r="AI531" i="2"/>
  <c r="AI532" i="2"/>
  <c r="AI533" i="2"/>
  <c r="AI534" i="2"/>
  <c r="AI535" i="2"/>
  <c r="AI536" i="2"/>
  <c r="AI537" i="2"/>
  <c r="AI538" i="2"/>
  <c r="AI539" i="2"/>
  <c r="AI540" i="2"/>
  <c r="AI541" i="2"/>
  <c r="AI542" i="2"/>
  <c r="AI543" i="2"/>
  <c r="AI544" i="2"/>
  <c r="AI545" i="2"/>
  <c r="AI546" i="2"/>
  <c r="AI547" i="2"/>
  <c r="AI548" i="2"/>
  <c r="AI549" i="2"/>
  <c r="AI550" i="2"/>
  <c r="AI551" i="2"/>
  <c r="AI552" i="2"/>
  <c r="AI553" i="2"/>
  <c r="AI554" i="2"/>
  <c r="AI555" i="2"/>
  <c r="AI556" i="2"/>
  <c r="AI557" i="2"/>
  <c r="AI558" i="2"/>
  <c r="AI559" i="2"/>
  <c r="AI560" i="2"/>
  <c r="AI561" i="2"/>
  <c r="AI562" i="2"/>
  <c r="AI563" i="2"/>
  <c r="AI564" i="2"/>
  <c r="AI565" i="2"/>
  <c r="AI566" i="2"/>
  <c r="AI567" i="2"/>
  <c r="AI568" i="2"/>
  <c r="AI569" i="2"/>
  <c r="AI570" i="2"/>
  <c r="AI571" i="2"/>
  <c r="AI572" i="2"/>
  <c r="AI573" i="2"/>
  <c r="AI574" i="2"/>
  <c r="AI575" i="2"/>
  <c r="AI576" i="2"/>
  <c r="AI577" i="2"/>
  <c r="AI578" i="2"/>
  <c r="AI579" i="2"/>
  <c r="AI580" i="2"/>
  <c r="AI581" i="2"/>
  <c r="AI2" i="2"/>
  <c r="X3" i="2" l="1"/>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S3" i="2"/>
  <c r="S4" i="2"/>
  <c r="S5" i="2"/>
  <c r="S6" i="2"/>
  <c r="S7" i="2"/>
  <c r="S8" i="2"/>
  <c r="S9" i="2"/>
  <c r="S10" i="2"/>
  <c r="S11" i="2"/>
  <c r="S12" i="2"/>
  <c r="S13" i="2"/>
  <c r="S14" i="2"/>
  <c r="S15" i="2"/>
  <c r="S16" i="2"/>
  <c r="S17" i="2"/>
  <c r="S18" i="2"/>
  <c r="S19" i="2"/>
  <c r="S20" i="2"/>
  <c r="S21" i="2"/>
  <c r="S23" i="2"/>
  <c r="S24" i="2"/>
  <c r="S25" i="2"/>
  <c r="S26" i="2"/>
  <c r="S27" i="2"/>
  <c r="S28" i="2"/>
  <c r="S29" i="2"/>
  <c r="S30" i="2"/>
  <c r="S31" i="2"/>
  <c r="S33" i="2"/>
  <c r="S34" i="2"/>
  <c r="S35" i="2"/>
  <c r="S36" i="2"/>
  <c r="S37" i="2"/>
  <c r="S38" i="2"/>
  <c r="S39" i="2"/>
  <c r="S40" i="2"/>
  <c r="S41" i="2"/>
  <c r="S42" i="2"/>
  <c r="S43" i="2"/>
  <c r="S44" i="2"/>
  <c r="S45" i="2"/>
  <c r="S47" i="2"/>
  <c r="S50" i="2"/>
  <c r="S51" i="2"/>
  <c r="S61" i="2"/>
  <c r="S62" i="2"/>
  <c r="S63" i="2"/>
  <c r="S64" i="2"/>
  <c r="S65" i="2"/>
  <c r="S66" i="2"/>
  <c r="S67" i="2"/>
  <c r="S72" i="2"/>
  <c r="S73" i="2"/>
  <c r="S76" i="2"/>
  <c r="S77" i="2"/>
  <c r="S85" i="2"/>
  <c r="S86" i="2"/>
  <c r="S91" i="2"/>
  <c r="S93" i="2"/>
  <c r="S95" i="2"/>
  <c r="S96" i="2"/>
  <c r="S97" i="2"/>
  <c r="S98" i="2"/>
  <c r="S99" i="2"/>
  <c r="S100"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5" i="2"/>
  <c r="S136" i="2"/>
  <c r="S137" i="2"/>
  <c r="S138" i="2"/>
  <c r="S139" i="2"/>
  <c r="S141" i="2"/>
  <c r="S142" i="2"/>
  <c r="S143" i="2"/>
  <c r="S144" i="2"/>
  <c r="S145" i="2"/>
  <c r="S146" i="2"/>
  <c r="S147" i="2"/>
  <c r="S148" i="2"/>
  <c r="S150" i="2"/>
  <c r="S151" i="2"/>
  <c r="S152" i="2"/>
  <c r="S153" i="2"/>
  <c r="S154" i="2"/>
  <c r="S155" i="2"/>
  <c r="S156" i="2"/>
  <c r="S157" i="2"/>
  <c r="S158" i="2"/>
  <c r="S161" i="2"/>
  <c r="S162" i="2"/>
  <c r="S163" i="2"/>
  <c r="S164" i="2"/>
  <c r="S165" i="2"/>
  <c r="S166" i="2"/>
  <c r="S167" i="2"/>
  <c r="S168" i="2"/>
  <c r="S169" i="2"/>
  <c r="S170" i="2"/>
  <c r="S171" i="2"/>
  <c r="S173" i="2"/>
  <c r="S174" i="2"/>
  <c r="S178" i="2"/>
  <c r="S179" i="2"/>
  <c r="S180" i="2"/>
  <c r="S181" i="2"/>
  <c r="S182" i="2"/>
  <c r="S187" i="2"/>
  <c r="S188" i="2"/>
  <c r="S191" i="2"/>
  <c r="S192" i="2"/>
  <c r="S193" i="2"/>
  <c r="S194" i="2"/>
  <c r="S196" i="2"/>
  <c r="S197" i="2"/>
  <c r="S198" i="2"/>
  <c r="S202" i="2"/>
  <c r="S203" i="2"/>
  <c r="S204" i="2"/>
  <c r="S205" i="2"/>
  <c r="S206" i="2"/>
  <c r="S208" i="2"/>
  <c r="S210" i="2"/>
  <c r="S211" i="2"/>
  <c r="S213" i="2"/>
  <c r="S214" i="2"/>
  <c r="S215" i="2"/>
  <c r="S216" i="2"/>
  <c r="S218" i="2"/>
  <c r="S219" i="2"/>
  <c r="S220" i="2"/>
  <c r="S221" i="2"/>
  <c r="S222" i="2"/>
  <c r="S223"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P227" i="2"/>
  <c r="R227" i="2" s="1"/>
  <c r="P228" i="2"/>
  <c r="R228" i="2" s="1"/>
  <c r="P229" i="2"/>
  <c r="R229" i="2" s="1"/>
  <c r="P230" i="2"/>
  <c r="R230" i="2" s="1"/>
  <c r="P231" i="2"/>
  <c r="R231" i="2" s="1"/>
  <c r="P232" i="2"/>
  <c r="R232" i="2" s="1"/>
  <c r="P233" i="2"/>
  <c r="R233" i="2" s="1"/>
  <c r="P234" i="2"/>
  <c r="R234" i="2" s="1"/>
  <c r="P235" i="2"/>
  <c r="R235" i="2" s="1"/>
  <c r="P236" i="2"/>
  <c r="R236" i="2" s="1"/>
  <c r="P237" i="2"/>
  <c r="R237" i="2" s="1"/>
  <c r="P238" i="2"/>
  <c r="R238" i="2" s="1"/>
  <c r="P239" i="2"/>
  <c r="R239" i="2" s="1"/>
  <c r="P240" i="2"/>
  <c r="R240" i="2" s="1"/>
  <c r="P241" i="2"/>
  <c r="R241" i="2" s="1"/>
  <c r="P242" i="2"/>
  <c r="R242" i="2" s="1"/>
  <c r="P243" i="2"/>
  <c r="R243" i="2" s="1"/>
  <c r="P244" i="2"/>
  <c r="R244" i="2" s="1"/>
  <c r="P245" i="2"/>
  <c r="R245" i="2" s="1"/>
  <c r="P246" i="2"/>
  <c r="R246" i="2" s="1"/>
  <c r="P247" i="2"/>
  <c r="R247" i="2" s="1"/>
  <c r="P248" i="2"/>
  <c r="R248" i="2" s="1"/>
  <c r="P249" i="2"/>
  <c r="R249" i="2" s="1"/>
  <c r="P250" i="2"/>
  <c r="R250" i="2" s="1"/>
  <c r="P251" i="2"/>
  <c r="R251" i="2" s="1"/>
  <c r="P252" i="2"/>
  <c r="R252" i="2" s="1"/>
  <c r="P253" i="2"/>
  <c r="R253" i="2" s="1"/>
  <c r="P254" i="2"/>
  <c r="R254" i="2" s="1"/>
  <c r="P255" i="2"/>
  <c r="R255" i="2" s="1"/>
  <c r="P256" i="2"/>
  <c r="R256" i="2" s="1"/>
  <c r="P257" i="2"/>
  <c r="R257" i="2" s="1"/>
  <c r="P258" i="2"/>
  <c r="R258" i="2" s="1"/>
  <c r="P259" i="2"/>
  <c r="R259" i="2" s="1"/>
  <c r="P260" i="2"/>
  <c r="R260" i="2" s="1"/>
  <c r="P261" i="2"/>
  <c r="R261" i="2" s="1"/>
  <c r="P262" i="2"/>
  <c r="R262" i="2" s="1"/>
  <c r="P263" i="2"/>
  <c r="R263" i="2" s="1"/>
  <c r="P264" i="2"/>
  <c r="R264" i="2" s="1"/>
  <c r="P265" i="2"/>
  <c r="R265" i="2" s="1"/>
  <c r="P266" i="2"/>
  <c r="R266" i="2" s="1"/>
  <c r="P267" i="2"/>
  <c r="R267" i="2" s="1"/>
  <c r="P268" i="2"/>
  <c r="R268" i="2" s="1"/>
  <c r="P269" i="2"/>
  <c r="R269" i="2" s="1"/>
  <c r="P270" i="2"/>
  <c r="R270" i="2" s="1"/>
  <c r="P271" i="2"/>
  <c r="R271" i="2" s="1"/>
  <c r="P272" i="2"/>
  <c r="R272" i="2" s="1"/>
  <c r="P273" i="2"/>
  <c r="R273" i="2" s="1"/>
  <c r="P274" i="2"/>
  <c r="R274" i="2" s="1"/>
  <c r="P275" i="2"/>
  <c r="P276" i="2"/>
  <c r="R276" i="2" s="1"/>
  <c r="P277" i="2"/>
  <c r="R277" i="2" s="1"/>
  <c r="P278" i="2"/>
  <c r="R278" i="2" s="1"/>
  <c r="P279" i="2"/>
  <c r="R279" i="2" s="1"/>
  <c r="P280" i="2"/>
  <c r="R280" i="2" s="1"/>
  <c r="P281" i="2"/>
  <c r="R281" i="2" s="1"/>
  <c r="P282" i="2"/>
  <c r="R282" i="2" s="1"/>
  <c r="P283" i="2"/>
  <c r="R283" i="2" s="1"/>
  <c r="P284" i="2"/>
  <c r="R284" i="2" s="1"/>
  <c r="P285" i="2"/>
  <c r="R285" i="2" s="1"/>
  <c r="P286" i="2"/>
  <c r="R286" i="2" s="1"/>
  <c r="P287" i="2"/>
  <c r="R287" i="2" s="1"/>
  <c r="P288" i="2"/>
  <c r="R288" i="2" s="1"/>
  <c r="P289" i="2"/>
  <c r="R289" i="2" s="1"/>
  <c r="P290" i="2"/>
  <c r="R290" i="2" s="1"/>
  <c r="P291" i="2"/>
  <c r="R291" i="2" s="1"/>
  <c r="P292" i="2"/>
  <c r="R292" i="2" s="1"/>
  <c r="P293" i="2"/>
  <c r="R293" i="2" s="1"/>
  <c r="P294" i="2"/>
  <c r="R294" i="2" s="1"/>
  <c r="P295" i="2"/>
  <c r="R295" i="2" s="1"/>
  <c r="P296" i="2"/>
  <c r="R296" i="2" s="1"/>
  <c r="P297" i="2"/>
  <c r="R297" i="2" s="1"/>
  <c r="P298" i="2"/>
  <c r="R298" i="2" s="1"/>
  <c r="P299" i="2"/>
  <c r="R299" i="2" s="1"/>
  <c r="P300" i="2"/>
  <c r="R300" i="2" s="1"/>
  <c r="P301" i="2"/>
  <c r="R301" i="2" s="1"/>
  <c r="P302" i="2"/>
  <c r="R302" i="2" s="1"/>
  <c r="P303" i="2"/>
  <c r="R303" i="2" s="1"/>
  <c r="P304" i="2"/>
  <c r="R304" i="2" s="1"/>
  <c r="P305" i="2"/>
  <c r="R305" i="2" s="1"/>
  <c r="P306" i="2"/>
  <c r="R306" i="2" s="1"/>
  <c r="P307" i="2"/>
  <c r="R307" i="2" s="1"/>
  <c r="P308" i="2"/>
  <c r="R308" i="2" s="1"/>
  <c r="P309" i="2"/>
  <c r="R309" i="2" s="1"/>
  <c r="P310" i="2"/>
  <c r="R310" i="2" s="1"/>
  <c r="P311" i="2"/>
  <c r="R311" i="2" s="1"/>
  <c r="P312" i="2"/>
  <c r="P313" i="2"/>
  <c r="R313" i="2" s="1"/>
  <c r="P314" i="2"/>
  <c r="R314" i="2" s="1"/>
  <c r="P315" i="2"/>
  <c r="R315" i="2" s="1"/>
  <c r="P316" i="2"/>
  <c r="R316" i="2" s="1"/>
  <c r="P317" i="2"/>
  <c r="R317" i="2" s="1"/>
  <c r="P318" i="2"/>
  <c r="R318" i="2" s="1"/>
  <c r="P319" i="2"/>
  <c r="R319" i="2" s="1"/>
  <c r="P320" i="2"/>
  <c r="R320" i="2" s="1"/>
  <c r="P321" i="2"/>
  <c r="R321" i="2" s="1"/>
  <c r="P322" i="2"/>
  <c r="R322" i="2" s="1"/>
  <c r="P323" i="2"/>
  <c r="R323" i="2" s="1"/>
  <c r="P324" i="2"/>
  <c r="R324" i="2" s="1"/>
  <c r="P325" i="2"/>
  <c r="R325" i="2" s="1"/>
  <c r="P326" i="2"/>
  <c r="R326" i="2" s="1"/>
  <c r="P327" i="2"/>
  <c r="R327" i="2" s="1"/>
  <c r="P328" i="2"/>
  <c r="R328" i="2" s="1"/>
  <c r="P329" i="2"/>
  <c r="R329" i="2" s="1"/>
  <c r="P330" i="2"/>
  <c r="R330" i="2" s="1"/>
  <c r="P331" i="2"/>
  <c r="R331" i="2" s="1"/>
  <c r="P332" i="2"/>
  <c r="R332" i="2" s="1"/>
  <c r="P333" i="2"/>
  <c r="R333" i="2" s="1"/>
  <c r="P334" i="2"/>
  <c r="R334" i="2" s="1"/>
  <c r="P335" i="2"/>
  <c r="R335" i="2" s="1"/>
  <c r="P336" i="2"/>
  <c r="R336" i="2" s="1"/>
  <c r="P337" i="2"/>
  <c r="R337" i="2" s="1"/>
  <c r="P338" i="2"/>
  <c r="R338" i="2" s="1"/>
  <c r="P339" i="2"/>
  <c r="R339" i="2" s="1"/>
  <c r="P340" i="2"/>
  <c r="R340" i="2" s="1"/>
  <c r="P341" i="2"/>
  <c r="R341" i="2" s="1"/>
  <c r="P342" i="2"/>
  <c r="R342" i="2" s="1"/>
  <c r="P343" i="2"/>
  <c r="R343" i="2" s="1"/>
  <c r="P344" i="2"/>
  <c r="R344" i="2" s="1"/>
  <c r="P345" i="2"/>
  <c r="R345" i="2" s="1"/>
  <c r="P346" i="2"/>
  <c r="R346" i="2" s="1"/>
  <c r="P347" i="2"/>
  <c r="R347" i="2" s="1"/>
  <c r="P348" i="2"/>
  <c r="R348" i="2" s="1"/>
  <c r="P349" i="2"/>
  <c r="R349" i="2" s="1"/>
  <c r="P350" i="2"/>
  <c r="R350" i="2" s="1"/>
  <c r="P351" i="2"/>
  <c r="R351" i="2" s="1"/>
  <c r="P352" i="2"/>
  <c r="R352" i="2" s="1"/>
  <c r="P353" i="2"/>
  <c r="R353" i="2" s="1"/>
  <c r="P354" i="2"/>
  <c r="R354" i="2" s="1"/>
  <c r="P355" i="2"/>
  <c r="R355" i="2" s="1"/>
  <c r="P356" i="2"/>
  <c r="R356" i="2" s="1"/>
  <c r="P357" i="2"/>
  <c r="R357" i="2" s="1"/>
  <c r="P358" i="2"/>
  <c r="R358" i="2" s="1"/>
  <c r="P359" i="2"/>
  <c r="R359" i="2" s="1"/>
  <c r="P360" i="2"/>
  <c r="R360" i="2" s="1"/>
  <c r="P361" i="2"/>
  <c r="R361" i="2" s="1"/>
  <c r="P362" i="2"/>
  <c r="R362" i="2" s="1"/>
  <c r="P363" i="2"/>
  <c r="R363" i="2" s="1"/>
  <c r="P364" i="2"/>
  <c r="R364" i="2" s="1"/>
  <c r="P365" i="2"/>
  <c r="R365" i="2" s="1"/>
  <c r="P366" i="2"/>
  <c r="R366" i="2" s="1"/>
  <c r="P367" i="2"/>
  <c r="R367" i="2" s="1"/>
  <c r="P368" i="2"/>
  <c r="R368" i="2" s="1"/>
  <c r="P369" i="2"/>
  <c r="R369" i="2" s="1"/>
  <c r="P370" i="2"/>
  <c r="R370" i="2" s="1"/>
  <c r="P371" i="2"/>
  <c r="R371" i="2" s="1"/>
  <c r="P372" i="2"/>
  <c r="R372" i="2" s="1"/>
  <c r="P373" i="2"/>
  <c r="R373" i="2" s="1"/>
  <c r="P374" i="2"/>
  <c r="R374" i="2" s="1"/>
  <c r="P375" i="2"/>
  <c r="R375" i="2" s="1"/>
  <c r="P376" i="2"/>
  <c r="R376" i="2" s="1"/>
  <c r="P377" i="2"/>
  <c r="R377" i="2" s="1"/>
  <c r="P378" i="2"/>
  <c r="R378" i="2" s="1"/>
  <c r="P379" i="2"/>
  <c r="R379" i="2" s="1"/>
  <c r="P380" i="2"/>
  <c r="R380" i="2" s="1"/>
  <c r="P381" i="2"/>
  <c r="R381" i="2" s="1"/>
  <c r="P382" i="2"/>
  <c r="R382" i="2" s="1"/>
  <c r="P383" i="2"/>
  <c r="R383" i="2" s="1"/>
  <c r="P384" i="2"/>
  <c r="R384" i="2" s="1"/>
  <c r="P385" i="2"/>
  <c r="R385" i="2" s="1"/>
  <c r="P386" i="2"/>
  <c r="R386" i="2" s="1"/>
  <c r="P387" i="2"/>
  <c r="R387" i="2" s="1"/>
  <c r="P388" i="2"/>
  <c r="R388" i="2" s="1"/>
  <c r="P389" i="2"/>
  <c r="R389" i="2" s="1"/>
  <c r="P390" i="2"/>
  <c r="R390" i="2" s="1"/>
  <c r="P391" i="2"/>
  <c r="R391" i="2" s="1"/>
  <c r="P392" i="2"/>
  <c r="R392" i="2" s="1"/>
  <c r="P393" i="2"/>
  <c r="R393" i="2" s="1"/>
  <c r="P394" i="2"/>
  <c r="R394" i="2" s="1"/>
  <c r="P395" i="2"/>
  <c r="R395" i="2" s="1"/>
  <c r="P396" i="2"/>
  <c r="R396" i="2" s="1"/>
  <c r="P397" i="2"/>
  <c r="R397" i="2" s="1"/>
  <c r="P398" i="2"/>
  <c r="R398" i="2" s="1"/>
  <c r="P399" i="2"/>
  <c r="R399" i="2" s="1"/>
  <c r="P400" i="2"/>
  <c r="R400" i="2" s="1"/>
  <c r="P401" i="2"/>
  <c r="R401" i="2" s="1"/>
  <c r="P402" i="2"/>
  <c r="R402" i="2" s="1"/>
  <c r="P403" i="2"/>
  <c r="R403" i="2" s="1"/>
  <c r="P404" i="2"/>
  <c r="R404" i="2" s="1"/>
  <c r="P405" i="2"/>
  <c r="R405" i="2" s="1"/>
  <c r="P406" i="2"/>
  <c r="R406" i="2" s="1"/>
  <c r="P407" i="2"/>
  <c r="R407" i="2" s="1"/>
  <c r="P408" i="2"/>
  <c r="R408" i="2" s="1"/>
  <c r="P409" i="2"/>
  <c r="R409" i="2" s="1"/>
  <c r="P410" i="2"/>
  <c r="R410" i="2" s="1"/>
  <c r="P411" i="2"/>
  <c r="R411" i="2" s="1"/>
  <c r="P412" i="2"/>
  <c r="R412" i="2" s="1"/>
  <c r="P413" i="2"/>
  <c r="R413" i="2" s="1"/>
  <c r="P414" i="2"/>
  <c r="R414" i="2" s="1"/>
  <c r="P415" i="2"/>
  <c r="R415" i="2" s="1"/>
  <c r="P416" i="2"/>
  <c r="R416" i="2" s="1"/>
  <c r="P417" i="2"/>
  <c r="R417" i="2" s="1"/>
  <c r="P418" i="2"/>
  <c r="R418" i="2" s="1"/>
  <c r="P419" i="2"/>
  <c r="R419" i="2" s="1"/>
  <c r="P420" i="2"/>
  <c r="R420" i="2" s="1"/>
  <c r="P421" i="2"/>
  <c r="R421" i="2" s="1"/>
  <c r="P422" i="2"/>
  <c r="R422" i="2" s="1"/>
  <c r="P423" i="2"/>
  <c r="R423" i="2" s="1"/>
  <c r="P424" i="2"/>
  <c r="R424" i="2" s="1"/>
  <c r="P425" i="2"/>
  <c r="R425" i="2" s="1"/>
  <c r="P426" i="2"/>
  <c r="R426" i="2" s="1"/>
  <c r="P427" i="2"/>
  <c r="R427" i="2" s="1"/>
  <c r="P428" i="2"/>
  <c r="R428" i="2" s="1"/>
  <c r="P429" i="2"/>
  <c r="R429" i="2" s="1"/>
  <c r="P430" i="2"/>
  <c r="R430" i="2" s="1"/>
  <c r="P431" i="2"/>
  <c r="R431" i="2" s="1"/>
  <c r="P432" i="2"/>
  <c r="R432" i="2" s="1"/>
  <c r="P433" i="2"/>
  <c r="R433" i="2" s="1"/>
  <c r="P434" i="2"/>
  <c r="R434" i="2" s="1"/>
  <c r="P435" i="2"/>
  <c r="R435" i="2" s="1"/>
  <c r="P436" i="2"/>
  <c r="R436" i="2" s="1"/>
  <c r="P437" i="2"/>
  <c r="R437" i="2" s="1"/>
  <c r="P438" i="2"/>
  <c r="R438" i="2" s="1"/>
  <c r="P439" i="2"/>
  <c r="R439" i="2" s="1"/>
  <c r="P440" i="2"/>
  <c r="R440" i="2" s="1"/>
  <c r="P441" i="2"/>
  <c r="R441" i="2" s="1"/>
  <c r="P442" i="2"/>
  <c r="R442" i="2" s="1"/>
  <c r="P443" i="2"/>
  <c r="R443" i="2" s="1"/>
  <c r="P444" i="2"/>
  <c r="R444" i="2" s="1"/>
  <c r="P445" i="2"/>
  <c r="R445" i="2" s="1"/>
  <c r="P446" i="2"/>
  <c r="R446" i="2" s="1"/>
  <c r="P447" i="2"/>
  <c r="R447" i="2" s="1"/>
  <c r="P448" i="2"/>
  <c r="R448" i="2" s="1"/>
  <c r="P449" i="2"/>
  <c r="R449" i="2" s="1"/>
  <c r="P450" i="2"/>
  <c r="R450" i="2" s="1"/>
  <c r="P451" i="2"/>
  <c r="R451" i="2" s="1"/>
  <c r="P452" i="2"/>
  <c r="R452" i="2" s="1"/>
  <c r="P453" i="2"/>
  <c r="R453" i="2" s="1"/>
  <c r="P454" i="2"/>
  <c r="R454" i="2" s="1"/>
  <c r="P455" i="2"/>
  <c r="R455" i="2" s="1"/>
  <c r="P456" i="2"/>
  <c r="R456" i="2" s="1"/>
  <c r="P457" i="2"/>
  <c r="R457" i="2" s="1"/>
  <c r="P458" i="2"/>
  <c r="R458" i="2" s="1"/>
  <c r="P459" i="2"/>
  <c r="R459" i="2" s="1"/>
  <c r="P460" i="2"/>
  <c r="R460" i="2" s="1"/>
  <c r="P461" i="2"/>
  <c r="R461" i="2" s="1"/>
  <c r="P462" i="2"/>
  <c r="R462" i="2" s="1"/>
  <c r="P463" i="2"/>
  <c r="R463" i="2" s="1"/>
  <c r="P464" i="2"/>
  <c r="R464" i="2" s="1"/>
  <c r="P465" i="2"/>
  <c r="R465" i="2" s="1"/>
  <c r="P466" i="2"/>
  <c r="R466" i="2" s="1"/>
  <c r="P467" i="2"/>
  <c r="R467" i="2" s="1"/>
  <c r="P468" i="2"/>
  <c r="R468" i="2" s="1"/>
  <c r="P469" i="2"/>
  <c r="R469" i="2" s="1"/>
  <c r="P470" i="2"/>
  <c r="R470" i="2" s="1"/>
  <c r="P471" i="2"/>
  <c r="R471" i="2" s="1"/>
  <c r="P472" i="2"/>
  <c r="R472" i="2" s="1"/>
  <c r="P473" i="2"/>
  <c r="R473" i="2" s="1"/>
  <c r="P474" i="2"/>
  <c r="R474" i="2" s="1"/>
  <c r="P475" i="2"/>
  <c r="R475" i="2" s="1"/>
  <c r="P476" i="2"/>
  <c r="R476" i="2" s="1"/>
  <c r="P477" i="2"/>
  <c r="R477" i="2" s="1"/>
  <c r="P478" i="2"/>
  <c r="R478" i="2" s="1"/>
  <c r="P479" i="2"/>
  <c r="R479" i="2" s="1"/>
  <c r="P480" i="2"/>
  <c r="R480" i="2" s="1"/>
  <c r="P481" i="2"/>
  <c r="R481" i="2" s="1"/>
  <c r="P482" i="2"/>
  <c r="R482" i="2" s="1"/>
  <c r="P483" i="2"/>
  <c r="R483" i="2" s="1"/>
  <c r="P484" i="2"/>
  <c r="R484" i="2" s="1"/>
  <c r="P485" i="2"/>
  <c r="R485" i="2" s="1"/>
  <c r="P486" i="2"/>
  <c r="R486" i="2" s="1"/>
  <c r="P487" i="2"/>
  <c r="R487" i="2" s="1"/>
  <c r="P488" i="2"/>
  <c r="R488" i="2" s="1"/>
  <c r="P489" i="2"/>
  <c r="R489" i="2" s="1"/>
  <c r="P490" i="2"/>
  <c r="R490" i="2" s="1"/>
  <c r="P491" i="2"/>
  <c r="R491" i="2" s="1"/>
  <c r="P492" i="2"/>
  <c r="R492" i="2" s="1"/>
  <c r="P493" i="2"/>
  <c r="R493" i="2" s="1"/>
  <c r="P494" i="2"/>
  <c r="R494" i="2" s="1"/>
  <c r="P495" i="2"/>
  <c r="R495" i="2" s="1"/>
  <c r="P496" i="2"/>
  <c r="R496" i="2" s="1"/>
  <c r="P497" i="2"/>
  <c r="R497" i="2" s="1"/>
  <c r="P498" i="2"/>
  <c r="R498" i="2" s="1"/>
  <c r="P499" i="2"/>
  <c r="R499" i="2" s="1"/>
  <c r="P500" i="2"/>
  <c r="R500" i="2" s="1"/>
  <c r="P501" i="2"/>
  <c r="R501" i="2" s="1"/>
  <c r="P502" i="2"/>
  <c r="R502" i="2" s="1"/>
  <c r="P503" i="2"/>
  <c r="R503" i="2" s="1"/>
  <c r="P504" i="2"/>
  <c r="R504" i="2" s="1"/>
  <c r="P505" i="2"/>
  <c r="R505" i="2" s="1"/>
  <c r="P506" i="2"/>
  <c r="R506" i="2" s="1"/>
  <c r="P507" i="2"/>
  <c r="R507" i="2" s="1"/>
  <c r="P508" i="2"/>
  <c r="R508" i="2" s="1"/>
  <c r="P509" i="2"/>
  <c r="R509" i="2" s="1"/>
  <c r="P510" i="2"/>
  <c r="R510" i="2" s="1"/>
  <c r="P511" i="2"/>
  <c r="R511" i="2" s="1"/>
  <c r="P512" i="2"/>
  <c r="R512" i="2" s="1"/>
  <c r="P513" i="2"/>
  <c r="R513" i="2" s="1"/>
  <c r="P514" i="2"/>
  <c r="R514" i="2" s="1"/>
  <c r="P515" i="2"/>
  <c r="R515" i="2" s="1"/>
  <c r="P516" i="2"/>
  <c r="R516" i="2" s="1"/>
  <c r="P517" i="2"/>
  <c r="R517" i="2" s="1"/>
  <c r="P518" i="2"/>
  <c r="R518" i="2" s="1"/>
  <c r="P519" i="2"/>
  <c r="R519" i="2" s="1"/>
  <c r="P520" i="2"/>
  <c r="R520" i="2" s="1"/>
  <c r="P521" i="2"/>
  <c r="R521" i="2" s="1"/>
  <c r="P522" i="2"/>
  <c r="R522" i="2" s="1"/>
  <c r="P523" i="2"/>
  <c r="R523" i="2" s="1"/>
  <c r="P524" i="2"/>
  <c r="R524" i="2" s="1"/>
  <c r="P525" i="2"/>
  <c r="R525" i="2" s="1"/>
  <c r="P526" i="2"/>
  <c r="R526" i="2" s="1"/>
  <c r="P527" i="2"/>
  <c r="R527" i="2" s="1"/>
  <c r="P528" i="2"/>
  <c r="R528" i="2" s="1"/>
  <c r="P529" i="2"/>
  <c r="R529" i="2" s="1"/>
  <c r="P530" i="2"/>
  <c r="R530" i="2" s="1"/>
  <c r="P531" i="2"/>
  <c r="R531" i="2" s="1"/>
  <c r="P532" i="2"/>
  <c r="R532" i="2" s="1"/>
  <c r="P533" i="2"/>
  <c r="R533" i="2" s="1"/>
  <c r="P534" i="2"/>
  <c r="R534" i="2" s="1"/>
  <c r="P535" i="2"/>
  <c r="R535" i="2" s="1"/>
  <c r="P536" i="2"/>
  <c r="R536" i="2" s="1"/>
  <c r="P537" i="2"/>
  <c r="R537" i="2" s="1"/>
  <c r="P538" i="2"/>
  <c r="R538" i="2" s="1"/>
  <c r="P539" i="2"/>
  <c r="R539" i="2" s="1"/>
  <c r="P540" i="2"/>
  <c r="R540" i="2" s="1"/>
  <c r="P541" i="2"/>
  <c r="R541" i="2" s="1"/>
  <c r="P542" i="2"/>
  <c r="R542" i="2" s="1"/>
  <c r="P543" i="2"/>
  <c r="R543" i="2" s="1"/>
  <c r="P544" i="2"/>
  <c r="R544" i="2" s="1"/>
  <c r="P545" i="2"/>
  <c r="R545" i="2" s="1"/>
  <c r="P546" i="2"/>
  <c r="R546" i="2" s="1"/>
  <c r="P547" i="2"/>
  <c r="R547" i="2" s="1"/>
  <c r="P548" i="2"/>
  <c r="R548" i="2" s="1"/>
  <c r="P549" i="2"/>
  <c r="R549" i="2" s="1"/>
  <c r="P550" i="2"/>
  <c r="R550" i="2" s="1"/>
  <c r="P551" i="2"/>
  <c r="R551" i="2" s="1"/>
  <c r="P552" i="2"/>
  <c r="R552" i="2" s="1"/>
  <c r="P553" i="2"/>
  <c r="R553" i="2" s="1"/>
  <c r="P554" i="2"/>
  <c r="R554" i="2" s="1"/>
  <c r="P555" i="2"/>
  <c r="R555" i="2" s="1"/>
  <c r="P556" i="2"/>
  <c r="R556" i="2" s="1"/>
  <c r="P557" i="2"/>
  <c r="R557" i="2" s="1"/>
  <c r="P558" i="2"/>
  <c r="R558" i="2" s="1"/>
  <c r="P559" i="2"/>
  <c r="R559" i="2" s="1"/>
  <c r="P560" i="2"/>
  <c r="R560" i="2" s="1"/>
  <c r="P561" i="2"/>
  <c r="R561" i="2" s="1"/>
  <c r="P562" i="2"/>
  <c r="R562" i="2" s="1"/>
  <c r="P563" i="2"/>
  <c r="R563" i="2" s="1"/>
  <c r="P564" i="2"/>
  <c r="R564" i="2" s="1"/>
  <c r="P565" i="2"/>
  <c r="R565" i="2" s="1"/>
  <c r="P566" i="2"/>
  <c r="R566" i="2" s="1"/>
  <c r="P567" i="2"/>
  <c r="R567" i="2" s="1"/>
  <c r="P568" i="2"/>
  <c r="R568" i="2" s="1"/>
  <c r="P569" i="2"/>
  <c r="R569" i="2" s="1"/>
  <c r="P570" i="2"/>
  <c r="R570" i="2" s="1"/>
  <c r="P571" i="2"/>
  <c r="R571" i="2" s="1"/>
  <c r="P572" i="2"/>
  <c r="R572" i="2" s="1"/>
  <c r="P573" i="2"/>
  <c r="R573" i="2" s="1"/>
  <c r="P574" i="2"/>
  <c r="R574" i="2" s="1"/>
  <c r="P575" i="2"/>
  <c r="R575" i="2" s="1"/>
  <c r="P576" i="2"/>
  <c r="R576" i="2" s="1"/>
  <c r="P577" i="2"/>
  <c r="R577" i="2" s="1"/>
  <c r="P578" i="2"/>
  <c r="R578" i="2" s="1"/>
  <c r="P579" i="2"/>
  <c r="R579" i="2" s="1"/>
  <c r="P580" i="2"/>
  <c r="R580" i="2" s="1"/>
  <c r="P581" i="2"/>
  <c r="R581" i="2" s="1"/>
  <c r="P3" i="2"/>
  <c r="R3" i="2" s="1"/>
  <c r="P4" i="2"/>
  <c r="R4" i="2" s="1"/>
  <c r="P5" i="2"/>
  <c r="R5" i="2" s="1"/>
  <c r="P6" i="2"/>
  <c r="R6" i="2" s="1"/>
  <c r="P7" i="2"/>
  <c r="R7" i="2" s="1"/>
  <c r="P8" i="2"/>
  <c r="R8" i="2" s="1"/>
  <c r="P9" i="2"/>
  <c r="R9" i="2" s="1"/>
  <c r="P10" i="2"/>
  <c r="R10" i="2" s="1"/>
  <c r="P11" i="2"/>
  <c r="R11" i="2" s="1"/>
  <c r="P12" i="2"/>
  <c r="R12" i="2" s="1"/>
  <c r="P13" i="2"/>
  <c r="R13" i="2" s="1"/>
  <c r="P14" i="2"/>
  <c r="R14" i="2" s="1"/>
  <c r="P15" i="2"/>
  <c r="R15" i="2" s="1"/>
  <c r="P16" i="2"/>
  <c r="R16" i="2" s="1"/>
  <c r="P17" i="2"/>
  <c r="R17" i="2" s="1"/>
  <c r="P18" i="2"/>
  <c r="R18" i="2" s="1"/>
  <c r="P19" i="2"/>
  <c r="R19" i="2" s="1"/>
  <c r="P20" i="2"/>
  <c r="R20" i="2" s="1"/>
  <c r="P21" i="2"/>
  <c r="R21" i="2" s="1"/>
  <c r="P22" i="2"/>
  <c r="P23" i="2"/>
  <c r="R23" i="2" s="1"/>
  <c r="P24" i="2"/>
  <c r="R24" i="2" s="1"/>
  <c r="P25" i="2"/>
  <c r="R25" i="2" s="1"/>
  <c r="P26" i="2"/>
  <c r="R26" i="2" s="1"/>
  <c r="P27" i="2"/>
  <c r="R27" i="2" s="1"/>
  <c r="P28" i="2"/>
  <c r="R28" i="2" s="1"/>
  <c r="P29" i="2"/>
  <c r="R29" i="2" s="1"/>
  <c r="P30" i="2"/>
  <c r="R30" i="2" s="1"/>
  <c r="P31" i="2"/>
  <c r="R31" i="2" s="1"/>
  <c r="P32" i="2"/>
  <c r="P33" i="2"/>
  <c r="R33" i="2" s="1"/>
  <c r="P34" i="2"/>
  <c r="R34" i="2" s="1"/>
  <c r="P35" i="2"/>
  <c r="R35" i="2" s="1"/>
  <c r="P36" i="2"/>
  <c r="R36" i="2" s="1"/>
  <c r="P37" i="2"/>
  <c r="R37" i="2" s="1"/>
  <c r="P38" i="2"/>
  <c r="R38" i="2" s="1"/>
  <c r="P39" i="2"/>
  <c r="R39" i="2" s="1"/>
  <c r="P40" i="2"/>
  <c r="R40" i="2" s="1"/>
  <c r="P41" i="2"/>
  <c r="R41" i="2" s="1"/>
  <c r="P42" i="2"/>
  <c r="R42" i="2" s="1"/>
  <c r="P43" i="2"/>
  <c r="R43" i="2" s="1"/>
  <c r="P44" i="2"/>
  <c r="R44" i="2" s="1"/>
  <c r="P45" i="2"/>
  <c r="R45" i="2" s="1"/>
  <c r="P46" i="2"/>
  <c r="P47" i="2"/>
  <c r="R47" i="2" s="1"/>
  <c r="P48" i="2"/>
  <c r="P49" i="2"/>
  <c r="P50" i="2"/>
  <c r="R50" i="2" s="1"/>
  <c r="P51" i="2"/>
  <c r="R51" i="2" s="1"/>
  <c r="P52" i="2"/>
  <c r="P53" i="2"/>
  <c r="P54" i="2"/>
  <c r="P55" i="2"/>
  <c r="P56" i="2"/>
  <c r="P57" i="2"/>
  <c r="P58" i="2"/>
  <c r="P59" i="2"/>
  <c r="P60" i="2"/>
  <c r="P61" i="2"/>
  <c r="R61" i="2" s="1"/>
  <c r="P62" i="2"/>
  <c r="R62" i="2" s="1"/>
  <c r="P63" i="2"/>
  <c r="R63" i="2" s="1"/>
  <c r="P64" i="2"/>
  <c r="R64" i="2" s="1"/>
  <c r="P65" i="2"/>
  <c r="R65" i="2" s="1"/>
  <c r="P66" i="2"/>
  <c r="R66" i="2" s="1"/>
  <c r="P67" i="2"/>
  <c r="R67" i="2" s="1"/>
  <c r="P68" i="2"/>
  <c r="P69" i="2"/>
  <c r="P70" i="2"/>
  <c r="P71" i="2"/>
  <c r="P72" i="2"/>
  <c r="R72" i="2" s="1"/>
  <c r="P73" i="2"/>
  <c r="R73" i="2" s="1"/>
  <c r="P74" i="2"/>
  <c r="P75" i="2"/>
  <c r="P76" i="2"/>
  <c r="R76" i="2" s="1"/>
  <c r="P77" i="2"/>
  <c r="R77" i="2" s="1"/>
  <c r="P78" i="2"/>
  <c r="P79" i="2"/>
  <c r="P80" i="2"/>
  <c r="P81" i="2"/>
  <c r="P82" i="2"/>
  <c r="P83" i="2"/>
  <c r="P84" i="2"/>
  <c r="P85" i="2"/>
  <c r="R85" i="2" s="1"/>
  <c r="P86" i="2"/>
  <c r="R86" i="2" s="1"/>
  <c r="P87" i="2"/>
  <c r="P88" i="2"/>
  <c r="P89" i="2"/>
  <c r="P90" i="2"/>
  <c r="P91" i="2"/>
  <c r="R91" i="2" s="1"/>
  <c r="P92" i="2"/>
  <c r="P93" i="2"/>
  <c r="R93" i="2" s="1"/>
  <c r="P94" i="2"/>
  <c r="P95" i="2"/>
  <c r="R95" i="2" s="1"/>
  <c r="P96" i="2"/>
  <c r="R96" i="2" s="1"/>
  <c r="P97" i="2"/>
  <c r="R97" i="2" s="1"/>
  <c r="P98" i="2"/>
  <c r="R98" i="2" s="1"/>
  <c r="P99" i="2"/>
  <c r="R99" i="2" s="1"/>
  <c r="P100" i="2"/>
  <c r="R100" i="2" s="1"/>
  <c r="P101" i="2"/>
  <c r="P102" i="2"/>
  <c r="P103" i="2"/>
  <c r="R103" i="2" s="1"/>
  <c r="P104" i="2"/>
  <c r="R104" i="2" s="1"/>
  <c r="P105" i="2"/>
  <c r="R105" i="2" s="1"/>
  <c r="P106" i="2"/>
  <c r="R106" i="2" s="1"/>
  <c r="P107" i="2"/>
  <c r="R107" i="2" s="1"/>
  <c r="P108" i="2"/>
  <c r="R108" i="2" s="1"/>
  <c r="P109" i="2"/>
  <c r="R109" i="2" s="1"/>
  <c r="P110" i="2"/>
  <c r="R110" i="2" s="1"/>
  <c r="P111" i="2"/>
  <c r="R111" i="2" s="1"/>
  <c r="P112" i="2"/>
  <c r="R112" i="2" s="1"/>
  <c r="P113" i="2"/>
  <c r="R113" i="2" s="1"/>
  <c r="P114" i="2"/>
  <c r="R114" i="2" s="1"/>
  <c r="P115" i="2"/>
  <c r="R115" i="2" s="1"/>
  <c r="P116" i="2"/>
  <c r="R116" i="2" s="1"/>
  <c r="P117" i="2"/>
  <c r="R117" i="2" s="1"/>
  <c r="P118" i="2"/>
  <c r="R118" i="2" s="1"/>
  <c r="P119" i="2"/>
  <c r="R119" i="2" s="1"/>
  <c r="P120" i="2"/>
  <c r="R120" i="2" s="1"/>
  <c r="P121" i="2"/>
  <c r="R121" i="2" s="1"/>
  <c r="P122" i="2"/>
  <c r="R122" i="2" s="1"/>
  <c r="P123" i="2"/>
  <c r="R123" i="2" s="1"/>
  <c r="P124" i="2"/>
  <c r="R124" i="2" s="1"/>
  <c r="P125" i="2"/>
  <c r="R125" i="2" s="1"/>
  <c r="P126" i="2"/>
  <c r="R126" i="2" s="1"/>
  <c r="P127" i="2"/>
  <c r="R127" i="2" s="1"/>
  <c r="P128" i="2"/>
  <c r="R128" i="2" s="1"/>
  <c r="P129" i="2"/>
  <c r="R129" i="2" s="1"/>
  <c r="P130" i="2"/>
  <c r="R130" i="2" s="1"/>
  <c r="P131" i="2"/>
  <c r="R131" i="2" s="1"/>
  <c r="P132" i="2"/>
  <c r="R132" i="2" s="1"/>
  <c r="P133" i="2"/>
  <c r="R133" i="2" s="1"/>
  <c r="P134" i="2"/>
  <c r="P135" i="2"/>
  <c r="R135" i="2" s="1"/>
  <c r="P136" i="2"/>
  <c r="R136" i="2" s="1"/>
  <c r="P137" i="2"/>
  <c r="R137" i="2" s="1"/>
  <c r="P138" i="2"/>
  <c r="R138" i="2" s="1"/>
  <c r="P139" i="2"/>
  <c r="R139" i="2" s="1"/>
  <c r="P140" i="2"/>
  <c r="P141" i="2"/>
  <c r="R141" i="2" s="1"/>
  <c r="P142" i="2"/>
  <c r="R142" i="2" s="1"/>
  <c r="P143" i="2"/>
  <c r="R143" i="2" s="1"/>
  <c r="P144" i="2"/>
  <c r="R144" i="2" s="1"/>
  <c r="P145" i="2"/>
  <c r="R145" i="2" s="1"/>
  <c r="P146" i="2"/>
  <c r="R146" i="2" s="1"/>
  <c r="P147" i="2"/>
  <c r="R147" i="2" s="1"/>
  <c r="P148" i="2"/>
  <c r="R148" i="2" s="1"/>
  <c r="P149" i="2"/>
  <c r="P150" i="2"/>
  <c r="R150" i="2" s="1"/>
  <c r="P151" i="2"/>
  <c r="R151" i="2" s="1"/>
  <c r="P152" i="2"/>
  <c r="R152" i="2" s="1"/>
  <c r="P153" i="2"/>
  <c r="R153" i="2" s="1"/>
  <c r="P154" i="2"/>
  <c r="R154" i="2" s="1"/>
  <c r="P155" i="2"/>
  <c r="R155" i="2" s="1"/>
  <c r="P156" i="2"/>
  <c r="R156" i="2" s="1"/>
  <c r="P157" i="2"/>
  <c r="R157" i="2" s="1"/>
  <c r="P158" i="2"/>
  <c r="R158" i="2" s="1"/>
  <c r="P159" i="2"/>
  <c r="P160" i="2"/>
  <c r="P161" i="2"/>
  <c r="R161" i="2" s="1"/>
  <c r="P162" i="2"/>
  <c r="R162" i="2" s="1"/>
  <c r="P163" i="2"/>
  <c r="R163" i="2" s="1"/>
  <c r="P164" i="2"/>
  <c r="R164" i="2" s="1"/>
  <c r="P165" i="2"/>
  <c r="R165" i="2" s="1"/>
  <c r="P166" i="2"/>
  <c r="R166" i="2" s="1"/>
  <c r="P167" i="2"/>
  <c r="R167" i="2" s="1"/>
  <c r="P168" i="2"/>
  <c r="R168" i="2" s="1"/>
  <c r="P169" i="2"/>
  <c r="R169" i="2" s="1"/>
  <c r="P170" i="2"/>
  <c r="R170" i="2" s="1"/>
  <c r="P171" i="2"/>
  <c r="R171" i="2" s="1"/>
  <c r="P172" i="2"/>
  <c r="P173" i="2"/>
  <c r="R173" i="2" s="1"/>
  <c r="P174" i="2"/>
  <c r="R174" i="2" s="1"/>
  <c r="P175" i="2"/>
  <c r="P176" i="2"/>
  <c r="P177" i="2"/>
  <c r="P178" i="2"/>
  <c r="R178" i="2" s="1"/>
  <c r="P179" i="2"/>
  <c r="R179" i="2" s="1"/>
  <c r="P180" i="2"/>
  <c r="R180" i="2" s="1"/>
  <c r="P181" i="2"/>
  <c r="R181" i="2" s="1"/>
  <c r="P182" i="2"/>
  <c r="R182" i="2" s="1"/>
  <c r="P183" i="2"/>
  <c r="P184" i="2"/>
  <c r="P185" i="2"/>
  <c r="P186" i="2"/>
  <c r="P187" i="2"/>
  <c r="R187" i="2" s="1"/>
  <c r="P188" i="2"/>
  <c r="R188" i="2" s="1"/>
  <c r="P189" i="2"/>
  <c r="P190" i="2"/>
  <c r="P191" i="2"/>
  <c r="R191" i="2" s="1"/>
  <c r="P192" i="2"/>
  <c r="R192" i="2" s="1"/>
  <c r="P193" i="2"/>
  <c r="R193" i="2" s="1"/>
  <c r="P194" i="2"/>
  <c r="R194" i="2" s="1"/>
  <c r="P195" i="2"/>
  <c r="P196" i="2"/>
  <c r="R196" i="2" s="1"/>
  <c r="P197" i="2"/>
  <c r="R197" i="2" s="1"/>
  <c r="P198" i="2"/>
  <c r="R198" i="2" s="1"/>
  <c r="P199" i="2"/>
  <c r="P200" i="2"/>
  <c r="P201" i="2"/>
  <c r="P202" i="2"/>
  <c r="R202" i="2" s="1"/>
  <c r="P203" i="2"/>
  <c r="R203" i="2" s="1"/>
  <c r="P204" i="2"/>
  <c r="R204" i="2" s="1"/>
  <c r="P205" i="2"/>
  <c r="R205" i="2" s="1"/>
  <c r="P206" i="2"/>
  <c r="R206" i="2" s="1"/>
  <c r="P207" i="2"/>
  <c r="P208" i="2"/>
  <c r="R208" i="2" s="1"/>
  <c r="P209" i="2"/>
  <c r="P210" i="2"/>
  <c r="R210" i="2" s="1"/>
  <c r="P211" i="2"/>
  <c r="R211" i="2" s="1"/>
  <c r="P212" i="2"/>
  <c r="P213" i="2"/>
  <c r="R213" i="2" s="1"/>
  <c r="P214" i="2"/>
  <c r="R214" i="2" s="1"/>
  <c r="P215" i="2"/>
  <c r="R215" i="2" s="1"/>
  <c r="P216" i="2"/>
  <c r="R216" i="2" s="1"/>
  <c r="P217" i="2"/>
  <c r="P218" i="2"/>
  <c r="R218" i="2" s="1"/>
  <c r="P219" i="2"/>
  <c r="R219" i="2" s="1"/>
  <c r="P220" i="2"/>
  <c r="R220" i="2" s="1"/>
  <c r="P221" i="2"/>
  <c r="R221" i="2" s="1"/>
  <c r="P222" i="2"/>
  <c r="R222" i="2" s="1"/>
  <c r="P223" i="2"/>
  <c r="R223" i="2" s="1"/>
  <c r="P224" i="2"/>
  <c r="P225" i="2"/>
  <c r="R225" i="2" s="1"/>
  <c r="P226" i="2"/>
  <c r="R226" i="2" s="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W580" i="2" l="1"/>
  <c r="V580" i="2"/>
  <c r="W576" i="2"/>
  <c r="V576" i="2"/>
  <c r="W572" i="2"/>
  <c r="V572" i="2"/>
  <c r="W568" i="2"/>
  <c r="V568" i="2"/>
  <c r="W564" i="2"/>
  <c r="V564" i="2"/>
  <c r="W560" i="2"/>
  <c r="V560" i="2"/>
  <c r="W556" i="2"/>
  <c r="V556" i="2"/>
  <c r="W552" i="2"/>
  <c r="V552" i="2"/>
  <c r="W548" i="2"/>
  <c r="V548" i="2"/>
  <c r="W544" i="2"/>
  <c r="V544" i="2"/>
  <c r="W540" i="2"/>
  <c r="V540" i="2"/>
  <c r="W536" i="2"/>
  <c r="V536" i="2"/>
  <c r="W532" i="2"/>
  <c r="V532" i="2"/>
  <c r="W528" i="2"/>
  <c r="V528" i="2"/>
  <c r="W524" i="2"/>
  <c r="V524" i="2"/>
  <c r="W520" i="2"/>
  <c r="V520" i="2"/>
  <c r="W516" i="2"/>
  <c r="V516" i="2"/>
  <c r="W512" i="2"/>
  <c r="V512" i="2"/>
  <c r="W510" i="2"/>
  <c r="V510" i="2"/>
  <c r="W506" i="2"/>
  <c r="V506" i="2"/>
  <c r="W502" i="2"/>
  <c r="V502" i="2"/>
  <c r="W498" i="2"/>
  <c r="V498" i="2"/>
  <c r="W494" i="2"/>
  <c r="V494" i="2"/>
  <c r="W490" i="2"/>
  <c r="V490" i="2"/>
  <c r="W486" i="2"/>
  <c r="V486" i="2"/>
  <c r="W484" i="2"/>
  <c r="V484" i="2"/>
  <c r="W478" i="2"/>
  <c r="V478" i="2"/>
  <c r="W474" i="2"/>
  <c r="V474" i="2"/>
  <c r="W472" i="2"/>
  <c r="V472" i="2"/>
  <c r="W468" i="2"/>
  <c r="V468" i="2"/>
  <c r="W464" i="2"/>
  <c r="V464" i="2"/>
  <c r="W460" i="2"/>
  <c r="V460" i="2"/>
  <c r="W454" i="2"/>
  <c r="V454" i="2"/>
  <c r="W444" i="2"/>
  <c r="V444" i="2"/>
  <c r="V581" i="2"/>
  <c r="W581" i="2"/>
  <c r="V579" i="2"/>
  <c r="W579" i="2"/>
  <c r="V577" i="2"/>
  <c r="W577" i="2"/>
  <c r="V575" i="2"/>
  <c r="W575" i="2"/>
  <c r="V573" i="2"/>
  <c r="W573" i="2"/>
  <c r="V571" i="2"/>
  <c r="W571" i="2"/>
  <c r="V569" i="2"/>
  <c r="W569" i="2"/>
  <c r="V567" i="2"/>
  <c r="W567" i="2"/>
  <c r="V565" i="2"/>
  <c r="W565" i="2"/>
  <c r="V563" i="2"/>
  <c r="W563" i="2"/>
  <c r="V561" i="2"/>
  <c r="W561" i="2"/>
  <c r="V559" i="2"/>
  <c r="W559" i="2"/>
  <c r="V557" i="2"/>
  <c r="W557" i="2"/>
  <c r="V555" i="2"/>
  <c r="W555" i="2"/>
  <c r="V553" i="2"/>
  <c r="W553" i="2"/>
  <c r="V551" i="2"/>
  <c r="W551" i="2"/>
  <c r="V549" i="2"/>
  <c r="W549" i="2"/>
  <c r="V547" i="2"/>
  <c r="W547" i="2"/>
  <c r="V545" i="2"/>
  <c r="W545" i="2"/>
  <c r="V543" i="2"/>
  <c r="W543" i="2"/>
  <c r="V541" i="2"/>
  <c r="W541" i="2"/>
  <c r="V539" i="2"/>
  <c r="W539" i="2"/>
  <c r="V537" i="2"/>
  <c r="W537" i="2"/>
  <c r="V535" i="2"/>
  <c r="W535" i="2"/>
  <c r="V533" i="2"/>
  <c r="W533" i="2"/>
  <c r="V531" i="2"/>
  <c r="W531" i="2"/>
  <c r="V529" i="2"/>
  <c r="W529" i="2"/>
  <c r="V527" i="2"/>
  <c r="W527" i="2"/>
  <c r="V525" i="2"/>
  <c r="W525" i="2"/>
  <c r="V523" i="2"/>
  <c r="W523" i="2"/>
  <c r="V521" i="2"/>
  <c r="W521" i="2"/>
  <c r="V519" i="2"/>
  <c r="W519" i="2"/>
  <c r="V517" i="2"/>
  <c r="W517" i="2"/>
  <c r="V515" i="2"/>
  <c r="W515" i="2"/>
  <c r="V513" i="2"/>
  <c r="W513" i="2"/>
  <c r="V511" i="2"/>
  <c r="W511" i="2"/>
  <c r="V509" i="2"/>
  <c r="W509" i="2"/>
  <c r="V507" i="2"/>
  <c r="W507" i="2"/>
  <c r="V505" i="2"/>
  <c r="W505" i="2"/>
  <c r="V503" i="2"/>
  <c r="W503" i="2"/>
  <c r="V501" i="2"/>
  <c r="W501" i="2"/>
  <c r="V499" i="2"/>
  <c r="W499" i="2"/>
  <c r="V497" i="2"/>
  <c r="W497" i="2"/>
  <c r="V495" i="2"/>
  <c r="W495" i="2"/>
  <c r="V493" i="2"/>
  <c r="W493" i="2"/>
  <c r="V491" i="2"/>
  <c r="W491" i="2"/>
  <c r="V489" i="2"/>
  <c r="W489" i="2"/>
  <c r="W578" i="2"/>
  <c r="V578" i="2"/>
  <c r="W574" i="2"/>
  <c r="V574" i="2"/>
  <c r="W570" i="2"/>
  <c r="V570" i="2"/>
  <c r="W566" i="2"/>
  <c r="V566" i="2"/>
  <c r="W562" i="2"/>
  <c r="V562" i="2"/>
  <c r="W558" i="2"/>
  <c r="V558" i="2"/>
  <c r="W554" i="2"/>
  <c r="V554" i="2"/>
  <c r="W550" i="2"/>
  <c r="V550" i="2"/>
  <c r="W546" i="2"/>
  <c r="V546" i="2"/>
  <c r="W542" i="2"/>
  <c r="V542" i="2"/>
  <c r="W538" i="2"/>
  <c r="V538" i="2"/>
  <c r="W534" i="2"/>
  <c r="V534" i="2"/>
  <c r="W530" i="2"/>
  <c r="V530" i="2"/>
  <c r="W526" i="2"/>
  <c r="V526" i="2"/>
  <c r="W522" i="2"/>
  <c r="V522" i="2"/>
  <c r="W518" i="2"/>
  <c r="V518" i="2"/>
  <c r="W514" i="2"/>
  <c r="V514" i="2"/>
  <c r="W508" i="2"/>
  <c r="V508" i="2"/>
  <c r="W504" i="2"/>
  <c r="V504" i="2"/>
  <c r="W500" i="2"/>
  <c r="V500" i="2"/>
  <c r="W496" i="2"/>
  <c r="V496" i="2"/>
  <c r="W492" i="2"/>
  <c r="V492" i="2"/>
  <c r="W488" i="2"/>
  <c r="V488" i="2"/>
  <c r="W482" i="2"/>
  <c r="V482" i="2"/>
  <c r="W480" i="2"/>
  <c r="V480" i="2"/>
  <c r="W476" i="2"/>
  <c r="V476" i="2"/>
  <c r="W470" i="2"/>
  <c r="V470" i="2"/>
  <c r="W466" i="2"/>
  <c r="V466" i="2"/>
  <c r="W462" i="2"/>
  <c r="V462" i="2"/>
  <c r="W458" i="2"/>
  <c r="V458" i="2"/>
  <c r="W456" i="2"/>
  <c r="V456" i="2"/>
  <c r="W452" i="2"/>
  <c r="V452" i="2"/>
  <c r="W450" i="2"/>
  <c r="V450" i="2"/>
  <c r="W448" i="2"/>
  <c r="V448" i="2"/>
  <c r="W446" i="2"/>
  <c r="V446" i="2"/>
  <c r="W442" i="2"/>
  <c r="V442" i="2"/>
  <c r="W440" i="2"/>
  <c r="V440" i="2"/>
  <c r="W438" i="2"/>
  <c r="V438" i="2"/>
  <c r="W436" i="2"/>
  <c r="V436" i="2"/>
  <c r="W434" i="2"/>
  <c r="V434" i="2"/>
  <c r="W432" i="2"/>
  <c r="V432" i="2"/>
  <c r="W430" i="2"/>
  <c r="V430" i="2"/>
  <c r="W428" i="2"/>
  <c r="V428" i="2"/>
  <c r="W426" i="2"/>
  <c r="V426" i="2"/>
  <c r="W424" i="2"/>
  <c r="V424" i="2"/>
  <c r="W422" i="2"/>
  <c r="V422" i="2"/>
  <c r="W420" i="2"/>
  <c r="V420" i="2"/>
  <c r="W418" i="2"/>
  <c r="V418" i="2"/>
  <c r="W416" i="2"/>
  <c r="V416" i="2"/>
  <c r="W414" i="2"/>
  <c r="V414" i="2"/>
  <c r="W412" i="2"/>
  <c r="V412" i="2"/>
  <c r="W410" i="2"/>
  <c r="V410" i="2"/>
  <c r="W408" i="2"/>
  <c r="V408" i="2"/>
  <c r="W406" i="2"/>
  <c r="V406" i="2"/>
  <c r="W404" i="2"/>
  <c r="V404" i="2"/>
  <c r="W402" i="2"/>
  <c r="V402" i="2"/>
  <c r="W400" i="2"/>
  <c r="V400" i="2"/>
  <c r="W398" i="2"/>
  <c r="V398" i="2"/>
  <c r="W396" i="2"/>
  <c r="V396" i="2"/>
  <c r="W394" i="2"/>
  <c r="V394" i="2"/>
  <c r="W392" i="2"/>
  <c r="V392" i="2"/>
  <c r="W390" i="2"/>
  <c r="V390" i="2"/>
  <c r="W388" i="2"/>
  <c r="V388" i="2"/>
  <c r="W386" i="2"/>
  <c r="V386" i="2"/>
  <c r="W384" i="2"/>
  <c r="V384" i="2"/>
  <c r="W382" i="2"/>
  <c r="V382" i="2"/>
  <c r="W380" i="2"/>
  <c r="V380" i="2"/>
  <c r="W378" i="2"/>
  <c r="V378" i="2"/>
  <c r="W376" i="2"/>
  <c r="V376" i="2"/>
  <c r="W374" i="2"/>
  <c r="V374" i="2"/>
  <c r="W372" i="2"/>
  <c r="V372" i="2"/>
  <c r="W370" i="2"/>
  <c r="V370" i="2"/>
  <c r="W368" i="2"/>
  <c r="V368" i="2"/>
  <c r="W366" i="2"/>
  <c r="V366" i="2"/>
  <c r="W364" i="2"/>
  <c r="V364" i="2"/>
  <c r="W362" i="2"/>
  <c r="V362" i="2"/>
  <c r="W360" i="2"/>
  <c r="V360" i="2"/>
  <c r="W358" i="2"/>
  <c r="V358" i="2"/>
  <c r="W356" i="2"/>
  <c r="V356" i="2"/>
  <c r="W354" i="2"/>
  <c r="V354" i="2"/>
  <c r="W352" i="2"/>
  <c r="V352" i="2"/>
  <c r="W350" i="2"/>
  <c r="V350" i="2"/>
  <c r="W348" i="2"/>
  <c r="V348" i="2"/>
  <c r="W346" i="2"/>
  <c r="V346" i="2"/>
  <c r="W344" i="2"/>
  <c r="V344" i="2"/>
  <c r="W342" i="2"/>
  <c r="V342" i="2"/>
  <c r="W340" i="2"/>
  <c r="V340" i="2"/>
  <c r="W338" i="2"/>
  <c r="V338" i="2"/>
  <c r="W336" i="2"/>
  <c r="V336" i="2"/>
  <c r="W334" i="2"/>
  <c r="V334" i="2"/>
  <c r="W332" i="2"/>
  <c r="V332" i="2"/>
  <c r="W330" i="2"/>
  <c r="V330" i="2"/>
  <c r="W328" i="2"/>
  <c r="V328" i="2"/>
  <c r="W326" i="2"/>
  <c r="V326" i="2"/>
  <c r="W324" i="2"/>
  <c r="V324" i="2"/>
  <c r="W322" i="2"/>
  <c r="V322" i="2"/>
  <c r="W320" i="2"/>
  <c r="V320" i="2"/>
  <c r="W318" i="2"/>
  <c r="V318" i="2"/>
  <c r="W316" i="2"/>
  <c r="V316" i="2"/>
  <c r="V223" i="2"/>
  <c r="W223" i="2"/>
  <c r="V219" i="2"/>
  <c r="W219" i="2"/>
  <c r="S217" i="2"/>
  <c r="R217" i="2"/>
  <c r="V213" i="2"/>
  <c r="W213" i="2"/>
  <c r="V205" i="2"/>
  <c r="W205" i="2"/>
  <c r="V197" i="2"/>
  <c r="W197" i="2"/>
  <c r="S195" i="2"/>
  <c r="R195" i="2"/>
  <c r="V191" i="2"/>
  <c r="W191" i="2"/>
  <c r="S189" i="2"/>
  <c r="R189" i="2"/>
  <c r="S185" i="2"/>
  <c r="R185" i="2"/>
  <c r="V179" i="2"/>
  <c r="W179" i="2"/>
  <c r="V173" i="2"/>
  <c r="W173" i="2"/>
  <c r="W169" i="2"/>
  <c r="V169" i="2"/>
  <c r="W165" i="2"/>
  <c r="V165" i="2"/>
  <c r="W161" i="2"/>
  <c r="V161" i="2"/>
  <c r="W157" i="2"/>
  <c r="V157" i="2"/>
  <c r="W153" i="2"/>
  <c r="V153" i="2"/>
  <c r="W147" i="2"/>
  <c r="V147" i="2"/>
  <c r="W143" i="2"/>
  <c r="V143" i="2"/>
  <c r="W139" i="2"/>
  <c r="V139" i="2"/>
  <c r="W135" i="2"/>
  <c r="V135" i="2"/>
  <c r="W131" i="2"/>
  <c r="V131" i="2"/>
  <c r="W125" i="2"/>
  <c r="V125" i="2"/>
  <c r="W123" i="2"/>
  <c r="V123" i="2"/>
  <c r="W119" i="2"/>
  <c r="V119" i="2"/>
  <c r="W115" i="2"/>
  <c r="V115" i="2"/>
  <c r="W111" i="2"/>
  <c r="V111" i="2"/>
  <c r="W107" i="2"/>
  <c r="V107" i="2"/>
  <c r="W103" i="2"/>
  <c r="V103" i="2"/>
  <c r="S101" i="2"/>
  <c r="R101" i="2"/>
  <c r="W97" i="2"/>
  <c r="V97" i="2"/>
  <c r="W93" i="2"/>
  <c r="V93" i="2"/>
  <c r="V85" i="2"/>
  <c r="W85" i="2"/>
  <c r="V77" i="2"/>
  <c r="W77" i="2"/>
  <c r="S75" i="2"/>
  <c r="R75" i="2"/>
  <c r="S71" i="2"/>
  <c r="R71" i="2"/>
  <c r="V67" i="2"/>
  <c r="W67" i="2"/>
  <c r="V61" i="2"/>
  <c r="W61" i="2"/>
  <c r="S57" i="2"/>
  <c r="R57" i="2"/>
  <c r="V51" i="2"/>
  <c r="W51" i="2"/>
  <c r="S49" i="2"/>
  <c r="R49" i="2"/>
  <c r="V45" i="2"/>
  <c r="W45" i="2"/>
  <c r="V41" i="2"/>
  <c r="W41" i="2"/>
  <c r="V37" i="2"/>
  <c r="W37" i="2"/>
  <c r="V33" i="2"/>
  <c r="W33" i="2"/>
  <c r="V29" i="2"/>
  <c r="W29" i="2"/>
  <c r="V25" i="2"/>
  <c r="W25" i="2"/>
  <c r="V19" i="2"/>
  <c r="W19" i="2"/>
  <c r="V17" i="2"/>
  <c r="W17" i="2"/>
  <c r="V13" i="2"/>
  <c r="W13" i="2"/>
  <c r="V9" i="2"/>
  <c r="W9" i="2"/>
  <c r="V5" i="2"/>
  <c r="W5" i="2"/>
  <c r="W314" i="2"/>
  <c r="V314" i="2"/>
  <c r="W308" i="2"/>
  <c r="V308" i="2"/>
  <c r="W304" i="2"/>
  <c r="V304" i="2"/>
  <c r="W300" i="2"/>
  <c r="V300" i="2"/>
  <c r="W296" i="2"/>
  <c r="V296" i="2"/>
  <c r="W292" i="2"/>
  <c r="V292" i="2"/>
  <c r="W288" i="2"/>
  <c r="V288" i="2"/>
  <c r="W284" i="2"/>
  <c r="V284" i="2"/>
  <c r="W280" i="2"/>
  <c r="V280" i="2"/>
  <c r="W276" i="2"/>
  <c r="V276" i="2"/>
  <c r="W272" i="2"/>
  <c r="V272" i="2"/>
  <c r="W268" i="2"/>
  <c r="V268" i="2"/>
  <c r="W264" i="2"/>
  <c r="V264" i="2"/>
  <c r="W260" i="2"/>
  <c r="V260" i="2"/>
  <c r="W256" i="2"/>
  <c r="V256" i="2"/>
  <c r="W252" i="2"/>
  <c r="V252" i="2"/>
  <c r="W248" i="2"/>
  <c r="V248" i="2"/>
  <c r="W244" i="2"/>
  <c r="V244" i="2"/>
  <c r="W238" i="2"/>
  <c r="V238" i="2"/>
  <c r="W234" i="2"/>
  <c r="V234" i="2"/>
  <c r="W228" i="2"/>
  <c r="V228" i="2"/>
  <c r="V225" i="2"/>
  <c r="W225" i="2"/>
  <c r="V221" i="2"/>
  <c r="W221" i="2"/>
  <c r="V215" i="2"/>
  <c r="W215" i="2"/>
  <c r="V211" i="2"/>
  <c r="W211" i="2"/>
  <c r="S209" i="2"/>
  <c r="R209" i="2"/>
  <c r="S207" i="2"/>
  <c r="R207" i="2"/>
  <c r="V203" i="2"/>
  <c r="W203" i="2"/>
  <c r="S201" i="2"/>
  <c r="R201" i="2"/>
  <c r="S199" i="2"/>
  <c r="R199" i="2"/>
  <c r="V193" i="2"/>
  <c r="W193" i="2"/>
  <c r="V187" i="2"/>
  <c r="W187" i="2"/>
  <c r="S183" i="2"/>
  <c r="R183" i="2"/>
  <c r="V181" i="2"/>
  <c r="W181" i="2"/>
  <c r="S177" i="2"/>
  <c r="R177" i="2"/>
  <c r="S175" i="2"/>
  <c r="R175" i="2"/>
  <c r="W171" i="2"/>
  <c r="V171" i="2"/>
  <c r="W167" i="2"/>
  <c r="V167" i="2"/>
  <c r="W163" i="2"/>
  <c r="V163" i="2"/>
  <c r="S159" i="2"/>
  <c r="R159" i="2"/>
  <c r="W155" i="2"/>
  <c r="V155" i="2"/>
  <c r="W151" i="2"/>
  <c r="V151" i="2"/>
  <c r="S149" i="2"/>
  <c r="R149" i="2"/>
  <c r="W145" i="2"/>
  <c r="V145" i="2"/>
  <c r="W141" i="2"/>
  <c r="V141" i="2"/>
  <c r="W137" i="2"/>
  <c r="V137" i="2"/>
  <c r="W133" i="2"/>
  <c r="V133" i="2"/>
  <c r="W129" i="2"/>
  <c r="V129" i="2"/>
  <c r="W127" i="2"/>
  <c r="V127" i="2"/>
  <c r="W121" i="2"/>
  <c r="V121" i="2"/>
  <c r="W117" i="2"/>
  <c r="V117" i="2"/>
  <c r="W113" i="2"/>
  <c r="V113" i="2"/>
  <c r="W109" i="2"/>
  <c r="V109" i="2"/>
  <c r="W105" i="2"/>
  <c r="V105" i="2"/>
  <c r="W99" i="2"/>
  <c r="V99" i="2"/>
  <c r="W95" i="2"/>
  <c r="V95" i="2"/>
  <c r="W91" i="2"/>
  <c r="V91" i="2"/>
  <c r="S89" i="2"/>
  <c r="R89" i="2"/>
  <c r="S87" i="2"/>
  <c r="R87" i="2"/>
  <c r="S83" i="2"/>
  <c r="R83" i="2"/>
  <c r="S81" i="2"/>
  <c r="R81" i="2"/>
  <c r="S79" i="2"/>
  <c r="R79" i="2"/>
  <c r="V73" i="2"/>
  <c r="W73" i="2"/>
  <c r="S69" i="2"/>
  <c r="R69" i="2"/>
  <c r="V65" i="2"/>
  <c r="W65" i="2"/>
  <c r="V63" i="2"/>
  <c r="W63" i="2"/>
  <c r="S59" i="2"/>
  <c r="R59" i="2"/>
  <c r="S55" i="2"/>
  <c r="R55" i="2"/>
  <c r="S53" i="2"/>
  <c r="R53" i="2"/>
  <c r="V47" i="2"/>
  <c r="W47" i="2"/>
  <c r="V43" i="2"/>
  <c r="W43" i="2"/>
  <c r="V39" i="2"/>
  <c r="W39" i="2"/>
  <c r="V35" i="2"/>
  <c r="W35" i="2"/>
  <c r="V31" i="2"/>
  <c r="W31" i="2"/>
  <c r="V27" i="2"/>
  <c r="W27" i="2"/>
  <c r="V23" i="2"/>
  <c r="W23" i="2"/>
  <c r="V21" i="2"/>
  <c r="W21" i="2"/>
  <c r="V15" i="2"/>
  <c r="W15" i="2"/>
  <c r="V11" i="2"/>
  <c r="W11" i="2"/>
  <c r="V7" i="2"/>
  <c r="W7" i="2"/>
  <c r="V3" i="2"/>
  <c r="W3" i="2"/>
  <c r="S312" i="2"/>
  <c r="R312" i="2"/>
  <c r="W310" i="2"/>
  <c r="V310" i="2"/>
  <c r="W306" i="2"/>
  <c r="V306" i="2"/>
  <c r="W302" i="2"/>
  <c r="V302" i="2"/>
  <c r="W298" i="2"/>
  <c r="V298" i="2"/>
  <c r="W294" i="2"/>
  <c r="V294" i="2"/>
  <c r="W290" i="2"/>
  <c r="V290" i="2"/>
  <c r="W286" i="2"/>
  <c r="V286" i="2"/>
  <c r="W282" i="2"/>
  <c r="V282" i="2"/>
  <c r="W278" i="2"/>
  <c r="V278" i="2"/>
  <c r="W274" i="2"/>
  <c r="V274" i="2"/>
  <c r="W270" i="2"/>
  <c r="V270" i="2"/>
  <c r="W266" i="2"/>
  <c r="V266" i="2"/>
  <c r="W262" i="2"/>
  <c r="V262" i="2"/>
  <c r="W258" i="2"/>
  <c r="V258" i="2"/>
  <c r="W254" i="2"/>
  <c r="V254" i="2"/>
  <c r="W250" i="2"/>
  <c r="V250" i="2"/>
  <c r="W246" i="2"/>
  <c r="V246" i="2"/>
  <c r="W242" i="2"/>
  <c r="V242" i="2"/>
  <c r="W240" i="2"/>
  <c r="V240" i="2"/>
  <c r="W236" i="2"/>
  <c r="V236" i="2"/>
  <c r="W232" i="2"/>
  <c r="V232" i="2"/>
  <c r="W230" i="2"/>
  <c r="V230" i="2"/>
  <c r="W226" i="2"/>
  <c r="V226" i="2"/>
  <c r="S224" i="2"/>
  <c r="R224" i="2"/>
  <c r="W222" i="2"/>
  <c r="V222" i="2"/>
  <c r="W220" i="2"/>
  <c r="V220" i="2"/>
  <c r="W218" i="2"/>
  <c r="V218" i="2"/>
  <c r="W216" i="2"/>
  <c r="V216" i="2"/>
  <c r="W214" i="2"/>
  <c r="V214" i="2"/>
  <c r="S212" i="2"/>
  <c r="R212" i="2"/>
  <c r="W210" i="2"/>
  <c r="V210" i="2"/>
  <c r="W208" i="2"/>
  <c r="V208" i="2"/>
  <c r="W206" i="2"/>
  <c r="V206" i="2"/>
  <c r="W204" i="2"/>
  <c r="V204" i="2"/>
  <c r="W202" i="2"/>
  <c r="V202" i="2"/>
  <c r="S200" i="2"/>
  <c r="R200" i="2"/>
  <c r="W198" i="2"/>
  <c r="V198" i="2"/>
  <c r="W196" i="2"/>
  <c r="V196" i="2"/>
  <c r="W194" i="2"/>
  <c r="V194" i="2"/>
  <c r="W192" i="2"/>
  <c r="V192" i="2"/>
  <c r="S190" i="2"/>
  <c r="R190" i="2"/>
  <c r="W188" i="2"/>
  <c r="V188" i="2"/>
  <c r="S186" i="2"/>
  <c r="R186" i="2"/>
  <c r="S184" i="2"/>
  <c r="R184" i="2"/>
  <c r="W182" i="2"/>
  <c r="V182" i="2"/>
  <c r="W180" i="2"/>
  <c r="V180" i="2"/>
  <c r="W178" i="2"/>
  <c r="V178" i="2"/>
  <c r="S176" i="2"/>
  <c r="R176" i="2"/>
  <c r="W174" i="2"/>
  <c r="V174" i="2"/>
  <c r="S172" i="2"/>
  <c r="R172" i="2"/>
  <c r="V170" i="2"/>
  <c r="W170" i="2"/>
  <c r="V168" i="2"/>
  <c r="W168" i="2"/>
  <c r="V166" i="2"/>
  <c r="W166" i="2"/>
  <c r="V164" i="2"/>
  <c r="W164" i="2"/>
  <c r="V162" i="2"/>
  <c r="W162" i="2"/>
  <c r="S160" i="2"/>
  <c r="R160" i="2"/>
  <c r="V158" i="2"/>
  <c r="W158" i="2"/>
  <c r="V156" i="2"/>
  <c r="W156" i="2"/>
  <c r="V154" i="2"/>
  <c r="W154" i="2"/>
  <c r="V152" i="2"/>
  <c r="W152" i="2"/>
  <c r="V150" i="2"/>
  <c r="W150" i="2"/>
  <c r="V148" i="2"/>
  <c r="W148" i="2"/>
  <c r="V146" i="2"/>
  <c r="W146" i="2"/>
  <c r="V144" i="2"/>
  <c r="W144" i="2"/>
  <c r="V142" i="2"/>
  <c r="W142" i="2"/>
  <c r="S140" i="2"/>
  <c r="R140" i="2"/>
  <c r="V138" i="2"/>
  <c r="W138" i="2"/>
  <c r="V136" i="2"/>
  <c r="W136" i="2"/>
  <c r="S134" i="2"/>
  <c r="R134" i="2"/>
  <c r="V132" i="2"/>
  <c r="W132" i="2"/>
  <c r="V130" i="2"/>
  <c r="W130" i="2"/>
  <c r="V128" i="2"/>
  <c r="W128" i="2"/>
  <c r="V126" i="2"/>
  <c r="W126" i="2"/>
  <c r="V124" i="2"/>
  <c r="W124" i="2"/>
  <c r="V122" i="2"/>
  <c r="W122" i="2"/>
  <c r="V120" i="2"/>
  <c r="W120" i="2"/>
  <c r="V118" i="2"/>
  <c r="W118" i="2"/>
  <c r="V116" i="2"/>
  <c r="W116" i="2"/>
  <c r="V114" i="2"/>
  <c r="W114" i="2"/>
  <c r="V112" i="2"/>
  <c r="W112" i="2"/>
  <c r="V110" i="2"/>
  <c r="W110" i="2"/>
  <c r="V108" i="2"/>
  <c r="W108" i="2"/>
  <c r="V106" i="2"/>
  <c r="W106" i="2"/>
  <c r="V104" i="2"/>
  <c r="W104" i="2"/>
  <c r="S102" i="2"/>
  <c r="R102" i="2"/>
  <c r="V100" i="2"/>
  <c r="W100" i="2"/>
  <c r="V98" i="2"/>
  <c r="W98" i="2"/>
  <c r="V96" i="2"/>
  <c r="W96" i="2"/>
  <c r="S94" i="2"/>
  <c r="R94" i="2"/>
  <c r="S92" i="2"/>
  <c r="R92" i="2"/>
  <c r="S90" i="2"/>
  <c r="R90" i="2"/>
  <c r="S88" i="2"/>
  <c r="R88" i="2"/>
  <c r="W86" i="2"/>
  <c r="V86" i="2"/>
  <c r="S84" i="2"/>
  <c r="R84" i="2"/>
  <c r="S82" i="2"/>
  <c r="R82" i="2"/>
  <c r="S80" i="2"/>
  <c r="R80" i="2"/>
  <c r="S78" i="2"/>
  <c r="R78" i="2"/>
  <c r="W76" i="2"/>
  <c r="V76" i="2"/>
  <c r="S74" i="2"/>
  <c r="R74" i="2"/>
  <c r="W72" i="2"/>
  <c r="V72" i="2"/>
  <c r="S70" i="2"/>
  <c r="R70" i="2"/>
  <c r="S68" i="2"/>
  <c r="R68" i="2"/>
  <c r="W66" i="2"/>
  <c r="V66" i="2"/>
  <c r="W64" i="2"/>
  <c r="V64" i="2"/>
  <c r="W62" i="2"/>
  <c r="V62" i="2"/>
  <c r="S60" i="2"/>
  <c r="R60" i="2"/>
  <c r="S58" i="2"/>
  <c r="R58" i="2"/>
  <c r="S56" i="2"/>
  <c r="R56" i="2"/>
  <c r="S54" i="2"/>
  <c r="R54" i="2"/>
  <c r="S52" i="2"/>
  <c r="R52" i="2"/>
  <c r="W50" i="2"/>
  <c r="V50" i="2"/>
  <c r="S48" i="2"/>
  <c r="R48" i="2"/>
  <c r="S46" i="2"/>
  <c r="R46" i="2"/>
  <c r="W44" i="2"/>
  <c r="V44" i="2"/>
  <c r="W42" i="2"/>
  <c r="V42" i="2"/>
  <c r="W40" i="2"/>
  <c r="V40" i="2"/>
  <c r="W38" i="2"/>
  <c r="V38" i="2"/>
  <c r="W36" i="2"/>
  <c r="V36" i="2"/>
  <c r="W34" i="2"/>
  <c r="V34" i="2"/>
  <c r="S32" i="2"/>
  <c r="R32" i="2"/>
  <c r="W30" i="2"/>
  <c r="V30" i="2"/>
  <c r="W28" i="2"/>
  <c r="V28" i="2"/>
  <c r="W26" i="2"/>
  <c r="V26" i="2"/>
  <c r="W24" i="2"/>
  <c r="V24" i="2"/>
  <c r="S22" i="2"/>
  <c r="R22" i="2"/>
  <c r="W20" i="2"/>
  <c r="V20" i="2"/>
  <c r="W18" i="2"/>
  <c r="V18" i="2"/>
  <c r="W16" i="2"/>
  <c r="V16" i="2"/>
  <c r="W14" i="2"/>
  <c r="V14" i="2"/>
  <c r="W12" i="2"/>
  <c r="V12" i="2"/>
  <c r="W10" i="2"/>
  <c r="V10" i="2"/>
  <c r="W8" i="2"/>
  <c r="V8" i="2"/>
  <c r="W6" i="2"/>
  <c r="V6" i="2"/>
  <c r="W4" i="2"/>
  <c r="V4" i="2"/>
  <c r="V487" i="2"/>
  <c r="W487" i="2"/>
  <c r="V485" i="2"/>
  <c r="W485" i="2"/>
  <c r="V483" i="2"/>
  <c r="W483" i="2"/>
  <c r="V481" i="2"/>
  <c r="W481" i="2"/>
  <c r="V479" i="2"/>
  <c r="W479" i="2"/>
  <c r="V477" i="2"/>
  <c r="W477" i="2"/>
  <c r="V475" i="2"/>
  <c r="W475" i="2"/>
  <c r="V473" i="2"/>
  <c r="W473" i="2"/>
  <c r="V471" i="2"/>
  <c r="W471" i="2"/>
  <c r="V469" i="2"/>
  <c r="W469" i="2"/>
  <c r="V467" i="2"/>
  <c r="W467" i="2"/>
  <c r="V465" i="2"/>
  <c r="W465" i="2"/>
  <c r="V463" i="2"/>
  <c r="W463" i="2"/>
  <c r="V461" i="2"/>
  <c r="W461" i="2"/>
  <c r="V459" i="2"/>
  <c r="W459" i="2"/>
  <c r="V457" i="2"/>
  <c r="W457" i="2"/>
  <c r="V455" i="2"/>
  <c r="W455" i="2"/>
  <c r="V453" i="2"/>
  <c r="W453" i="2"/>
  <c r="V451" i="2"/>
  <c r="W451" i="2"/>
  <c r="V449" i="2"/>
  <c r="W449" i="2"/>
  <c r="V447" i="2"/>
  <c r="W447" i="2"/>
  <c r="V445" i="2"/>
  <c r="W445" i="2"/>
  <c r="V443" i="2"/>
  <c r="W443" i="2"/>
  <c r="V441" i="2"/>
  <c r="W441" i="2"/>
  <c r="V439" i="2"/>
  <c r="W439" i="2"/>
  <c r="V437" i="2"/>
  <c r="W437" i="2"/>
  <c r="V435" i="2"/>
  <c r="W435" i="2"/>
  <c r="V433" i="2"/>
  <c r="W433" i="2"/>
  <c r="V431" i="2"/>
  <c r="W431" i="2"/>
  <c r="V429" i="2"/>
  <c r="W429" i="2"/>
  <c r="V427" i="2"/>
  <c r="W427" i="2"/>
  <c r="V425" i="2"/>
  <c r="W425" i="2"/>
  <c r="V423" i="2"/>
  <c r="W423" i="2"/>
  <c r="V421" i="2"/>
  <c r="W421" i="2"/>
  <c r="V419" i="2"/>
  <c r="W419" i="2"/>
  <c r="V417" i="2"/>
  <c r="W417" i="2"/>
  <c r="V415" i="2"/>
  <c r="W415" i="2"/>
  <c r="V413" i="2"/>
  <c r="W413" i="2"/>
  <c r="V411" i="2"/>
  <c r="W411" i="2"/>
  <c r="V409" i="2"/>
  <c r="W409" i="2"/>
  <c r="V407" i="2"/>
  <c r="W407" i="2"/>
  <c r="V405" i="2"/>
  <c r="W405" i="2"/>
  <c r="V403" i="2"/>
  <c r="W403" i="2"/>
  <c r="V401" i="2"/>
  <c r="W401" i="2"/>
  <c r="V399" i="2"/>
  <c r="W399" i="2"/>
  <c r="V397" i="2"/>
  <c r="W397" i="2"/>
  <c r="V395" i="2"/>
  <c r="W395" i="2"/>
  <c r="V393" i="2"/>
  <c r="W393" i="2"/>
  <c r="V391" i="2"/>
  <c r="W391" i="2"/>
  <c r="V389" i="2"/>
  <c r="W389" i="2"/>
  <c r="V387" i="2"/>
  <c r="W387" i="2"/>
  <c r="V385" i="2"/>
  <c r="W385" i="2"/>
  <c r="V383" i="2"/>
  <c r="W383" i="2"/>
  <c r="V381" i="2"/>
  <c r="W381" i="2"/>
  <c r="V379" i="2"/>
  <c r="W379" i="2"/>
  <c r="V377" i="2"/>
  <c r="W377" i="2"/>
  <c r="V375" i="2"/>
  <c r="W375" i="2"/>
  <c r="V373" i="2"/>
  <c r="W373" i="2"/>
  <c r="V371" i="2"/>
  <c r="W371" i="2"/>
  <c r="V369" i="2"/>
  <c r="W369" i="2"/>
  <c r="V367" i="2"/>
  <c r="W367" i="2"/>
  <c r="V365" i="2"/>
  <c r="W365" i="2"/>
  <c r="V363" i="2"/>
  <c r="W363" i="2"/>
  <c r="V361" i="2"/>
  <c r="W361" i="2"/>
  <c r="V359" i="2"/>
  <c r="W359" i="2"/>
  <c r="V357" i="2"/>
  <c r="W357" i="2"/>
  <c r="V355" i="2"/>
  <c r="W355" i="2"/>
  <c r="V353" i="2"/>
  <c r="W353" i="2"/>
  <c r="V351" i="2"/>
  <c r="W351" i="2"/>
  <c r="V349" i="2"/>
  <c r="W349" i="2"/>
  <c r="V347" i="2"/>
  <c r="W347" i="2"/>
  <c r="V345" i="2"/>
  <c r="W345" i="2"/>
  <c r="V343" i="2"/>
  <c r="W343" i="2"/>
  <c r="V341" i="2"/>
  <c r="W341" i="2"/>
  <c r="V339" i="2"/>
  <c r="W339" i="2"/>
  <c r="V337" i="2"/>
  <c r="W337" i="2"/>
  <c r="V335" i="2"/>
  <c r="W335" i="2"/>
  <c r="V333" i="2"/>
  <c r="W333" i="2"/>
  <c r="V331" i="2"/>
  <c r="W331" i="2"/>
  <c r="V329" i="2"/>
  <c r="W329" i="2"/>
  <c r="V327" i="2"/>
  <c r="W327" i="2"/>
  <c r="V325" i="2"/>
  <c r="W325" i="2"/>
  <c r="V323" i="2"/>
  <c r="W323" i="2"/>
  <c r="V321" i="2"/>
  <c r="W321" i="2"/>
  <c r="V319" i="2"/>
  <c r="W319" i="2"/>
  <c r="V317" i="2"/>
  <c r="W317" i="2"/>
  <c r="V315" i="2"/>
  <c r="W315" i="2"/>
  <c r="V313" i="2"/>
  <c r="W313" i="2"/>
  <c r="V311" i="2"/>
  <c r="W311" i="2"/>
  <c r="V309" i="2"/>
  <c r="W309" i="2"/>
  <c r="V307" i="2"/>
  <c r="W307" i="2"/>
  <c r="V305" i="2"/>
  <c r="W305" i="2"/>
  <c r="V303" i="2"/>
  <c r="W303" i="2"/>
  <c r="V301" i="2"/>
  <c r="W301" i="2"/>
  <c r="V299" i="2"/>
  <c r="W299" i="2"/>
  <c r="V297" i="2"/>
  <c r="W297" i="2"/>
  <c r="V295" i="2"/>
  <c r="W295" i="2"/>
  <c r="V293" i="2"/>
  <c r="W293" i="2"/>
  <c r="V291" i="2"/>
  <c r="W291" i="2"/>
  <c r="V289" i="2"/>
  <c r="W289" i="2"/>
  <c r="V287" i="2"/>
  <c r="W287" i="2"/>
  <c r="V285" i="2"/>
  <c r="W285" i="2"/>
  <c r="V283" i="2"/>
  <c r="W283" i="2"/>
  <c r="V281" i="2"/>
  <c r="W281" i="2"/>
  <c r="V279" i="2"/>
  <c r="W279" i="2"/>
  <c r="V277" i="2"/>
  <c r="W277" i="2"/>
  <c r="S275" i="2"/>
  <c r="R275" i="2"/>
  <c r="V273" i="2"/>
  <c r="W273" i="2"/>
  <c r="V271" i="2"/>
  <c r="W271" i="2"/>
  <c r="V269" i="2"/>
  <c r="W269" i="2"/>
  <c r="V267" i="2"/>
  <c r="W267" i="2"/>
  <c r="V265" i="2"/>
  <c r="W265" i="2"/>
  <c r="V263" i="2"/>
  <c r="W263" i="2"/>
  <c r="V261" i="2"/>
  <c r="W261" i="2"/>
  <c r="V259" i="2"/>
  <c r="W259" i="2"/>
  <c r="V257" i="2"/>
  <c r="W257" i="2"/>
  <c r="V255" i="2"/>
  <c r="W255" i="2"/>
  <c r="V253" i="2"/>
  <c r="W253" i="2"/>
  <c r="V251" i="2"/>
  <c r="W251" i="2"/>
  <c r="V249" i="2"/>
  <c r="W249" i="2"/>
  <c r="V247" i="2"/>
  <c r="W247" i="2"/>
  <c r="V245" i="2"/>
  <c r="W245" i="2"/>
  <c r="V243" i="2"/>
  <c r="W243" i="2"/>
  <c r="V241" i="2"/>
  <c r="W241" i="2"/>
  <c r="V239" i="2"/>
  <c r="W239" i="2"/>
  <c r="V237" i="2"/>
  <c r="W237" i="2"/>
  <c r="V235" i="2"/>
  <c r="W235" i="2"/>
  <c r="V233" i="2"/>
  <c r="W233" i="2"/>
  <c r="V231" i="2"/>
  <c r="W231" i="2"/>
  <c r="V229" i="2"/>
  <c r="W229" i="2"/>
  <c r="V227" i="2"/>
  <c r="W227" i="2"/>
  <c r="V275" i="2" l="1"/>
  <c r="W275" i="2"/>
  <c r="W22" i="2"/>
  <c r="V22" i="2"/>
  <c r="W32" i="2"/>
  <c r="V32" i="2"/>
  <c r="W46" i="2"/>
  <c r="V46" i="2"/>
  <c r="W48" i="2"/>
  <c r="V48" i="2"/>
  <c r="W52" i="2"/>
  <c r="V52" i="2"/>
  <c r="W54" i="2"/>
  <c r="V54" i="2"/>
  <c r="W56" i="2"/>
  <c r="V56" i="2"/>
  <c r="W58" i="2"/>
  <c r="V58" i="2"/>
  <c r="W60" i="2"/>
  <c r="V60" i="2"/>
  <c r="W68" i="2"/>
  <c r="V68" i="2"/>
  <c r="W70" i="2"/>
  <c r="V70" i="2"/>
  <c r="W74" i="2"/>
  <c r="V74" i="2"/>
  <c r="W78" i="2"/>
  <c r="V78" i="2"/>
  <c r="W80" i="2"/>
  <c r="V80" i="2"/>
  <c r="W82" i="2"/>
  <c r="V82" i="2"/>
  <c r="W84" i="2"/>
  <c r="V84" i="2"/>
  <c r="V88" i="2"/>
  <c r="W88" i="2"/>
  <c r="V90" i="2"/>
  <c r="W90" i="2"/>
  <c r="V92" i="2"/>
  <c r="W92" i="2"/>
  <c r="V94" i="2"/>
  <c r="W94" i="2"/>
  <c r="V102" i="2"/>
  <c r="W102" i="2"/>
  <c r="V134" i="2"/>
  <c r="W134" i="2"/>
  <c r="V140" i="2"/>
  <c r="W140" i="2"/>
  <c r="V160" i="2"/>
  <c r="W160" i="2"/>
  <c r="V172" i="2"/>
  <c r="W172" i="2"/>
  <c r="W176" i="2"/>
  <c r="V176" i="2"/>
  <c r="W184" i="2"/>
  <c r="V184" i="2"/>
  <c r="W186" i="2"/>
  <c r="V186" i="2"/>
  <c r="W190" i="2"/>
  <c r="V190" i="2"/>
  <c r="W200" i="2"/>
  <c r="V200" i="2"/>
  <c r="W212" i="2"/>
  <c r="V212" i="2"/>
  <c r="W224" i="2"/>
  <c r="V224" i="2"/>
  <c r="W312" i="2"/>
  <c r="V312" i="2"/>
  <c r="V53" i="2"/>
  <c r="W53" i="2"/>
  <c r="V55" i="2"/>
  <c r="W55" i="2"/>
  <c r="V59" i="2"/>
  <c r="W59" i="2"/>
  <c r="V69" i="2"/>
  <c r="W69" i="2"/>
  <c r="V79" i="2"/>
  <c r="W79" i="2"/>
  <c r="V81" i="2"/>
  <c r="W81" i="2"/>
  <c r="V83" i="2"/>
  <c r="W83" i="2"/>
  <c r="V87" i="2"/>
  <c r="W87" i="2"/>
  <c r="W89" i="2"/>
  <c r="V89" i="2"/>
  <c r="W149" i="2"/>
  <c r="V149" i="2"/>
  <c r="W159" i="2"/>
  <c r="V159" i="2"/>
  <c r="V175" i="2"/>
  <c r="W175" i="2"/>
  <c r="V177" i="2"/>
  <c r="W177" i="2"/>
  <c r="V183" i="2"/>
  <c r="W183" i="2"/>
  <c r="V199" i="2"/>
  <c r="W199" i="2"/>
  <c r="V201" i="2"/>
  <c r="W201" i="2"/>
  <c r="V207" i="2"/>
  <c r="W207" i="2"/>
  <c r="V209" i="2"/>
  <c r="W209" i="2"/>
  <c r="V49" i="2"/>
  <c r="W49" i="2"/>
  <c r="V57" i="2"/>
  <c r="W57" i="2"/>
  <c r="V71" i="2"/>
  <c r="W71" i="2"/>
  <c r="V75" i="2"/>
  <c r="W75" i="2"/>
  <c r="W101" i="2"/>
  <c r="V101" i="2"/>
  <c r="V185" i="2"/>
  <c r="W185" i="2"/>
  <c r="V189" i="2"/>
  <c r="W189" i="2"/>
  <c r="V195" i="2"/>
  <c r="W195" i="2"/>
  <c r="V217" i="2"/>
  <c r="W217" i="2"/>
</calcChain>
</file>

<file path=xl/sharedStrings.xml><?xml version="1.0" encoding="utf-8"?>
<sst xmlns="http://schemas.openxmlformats.org/spreadsheetml/2006/main" count="6635" uniqueCount="1336">
  <si>
    <t>c_status</t>
  </si>
  <si>
    <t>paso</t>
  </si>
  <si>
    <t>key_</t>
  </si>
  <si>
    <t>issue_type</t>
  </si>
  <si>
    <t>status</t>
  </si>
  <si>
    <t>priority</t>
  </si>
  <si>
    <t>summary</t>
  </si>
  <si>
    <t>description</t>
  </si>
  <si>
    <t>reporter</t>
  </si>
  <si>
    <t>assignee</t>
  </si>
  <si>
    <t>empresa</t>
  </si>
  <si>
    <t>fecha_del_dia</t>
  </si>
  <si>
    <t>fecha_creacion_created</t>
  </si>
  <si>
    <t>fecha_inicio</t>
  </si>
  <si>
    <t>dias_transcurridos_al_dia</t>
  </si>
  <si>
    <t>fecha_prometida__vs_ns</t>
  </si>
  <si>
    <t>fecha_prometida__due_date</t>
  </si>
  <si>
    <t>dias_ret_vs_f_prom_ns</t>
  </si>
  <si>
    <t>dias_ret_vs_f_prom_due_date</t>
  </si>
  <si>
    <t>dias_brecha</t>
  </si>
  <si>
    <t>fecha_cierre_resolved</t>
  </si>
  <si>
    <t>cumplio_ns</t>
  </si>
  <si>
    <t>cumplio_fp</t>
  </si>
  <si>
    <t>dias_efectivos</t>
  </si>
  <si>
    <t>labels</t>
  </si>
  <si>
    <t>nivel_servicio</t>
  </si>
  <si>
    <t>fecha_reincidencia_1</t>
  </si>
  <si>
    <t>fecha_reincidencia_2</t>
  </si>
  <si>
    <t>fecha_reincidencia_3</t>
  </si>
  <si>
    <t>fecha_reincidencia_4</t>
  </si>
  <si>
    <t>sow3</t>
  </si>
  <si>
    <t>fecha_autorizacion</t>
  </si>
  <si>
    <t>dias_autorizacion</t>
  </si>
  <si>
    <t>raiz_wa</t>
  </si>
  <si>
    <t>Q4</t>
  </si>
  <si>
    <t>BXMPRJ-1277</t>
  </si>
  <si>
    <t>Question</t>
  </si>
  <si>
    <t>Delivered</t>
  </si>
  <si>
    <t>Medium</t>
  </si>
  <si>
    <t>reporte de operación moneda extranjera (UMS) para complementar ACLME</t>
  </si>
  <si>
    <t>Requiero el archivo por la operación de instrumentos en moneda extranjera para complementar el formulario ACLME.</t>
  </si>
  <si>
    <t>Ana hernandez</t>
  </si>
  <si>
    <t>Bx+</t>
  </si>
  <si>
    <t>Q3</t>
  </si>
  <si>
    <t>BXMPRJ-1271</t>
  </si>
  <si>
    <t>In Progress</t>
  </si>
  <si>
    <t>High</t>
  </si>
  <si>
    <t>Error en aviso forma de liquidación - No se pudo imprimir la liquidación</t>
  </si>
  <si>
    <t>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t>
  </si>
  <si>
    <t>Beatriz Pérez</t>
  </si>
  <si>
    <t>Gabriela Cedillo</t>
  </si>
  <si>
    <t>TAS</t>
  </si>
  <si>
    <t>CICLO4, Pruebas, PruebasD5, Reincidencia 1</t>
  </si>
  <si>
    <t>Mary Carmen Bonilla Limón</t>
  </si>
  <si>
    <t>CICLO4, Pruebas, PruebasD5</t>
  </si>
  <si>
    <t>BXMPRJ-1267</t>
  </si>
  <si>
    <t>Se observa una operación del fondo TEMGBIA BF1 que desaparecio</t>
  </si>
  <si>
    <t xml:space="preserve">El día 4 de febrero, se consultó el reporte "Reporte de operaciones por liquidación y órdenes de clientes (FORDP101)"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t>
  </si>
  <si>
    <t>Cesar Guzmán</t>
  </si>
  <si>
    <t>German Gomez</t>
  </si>
  <si>
    <t>CICLO4</t>
  </si>
  <si>
    <t>BXMPRJ-1265</t>
  </si>
  <si>
    <t>Inconsistencia al operar con la emisora NAFTRAC y se asigna AC *</t>
  </si>
  <si>
    <t xml:space="preserve">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t>
  </si>
  <si>
    <t>Q2</t>
  </si>
  <si>
    <t>BXMPRJ-1260</t>
  </si>
  <si>
    <t>Operaciones faltantes en CVT, Reportos y Transferencia</t>
  </si>
  <si>
    <t>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t>
  </si>
  <si>
    <t>Erick Vázquez</t>
  </si>
  <si>
    <t>Jacqueline Barradas</t>
  </si>
  <si>
    <t>Q1</t>
  </si>
  <si>
    <t>BXMPRJ-1259</t>
  </si>
  <si>
    <t>Open</t>
  </si>
  <si>
    <t>Rep. Detalle Posición en Custodia X Emisora V.2 (DTRAW230)</t>
  </si>
  <si>
    <t xml:space="preserve">1. En la revisión del reporte de custodias de TAS (DTRAW130) se observa que el contrato "99000116 Garantías Recibidas"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t>
  </si>
  <si>
    <t>Gerardo Gomez</t>
  </si>
  <si>
    <t>BXMPRJ-1254</t>
  </si>
  <si>
    <t>Dividendo en Efectivo_Movimiento Fiable</t>
  </si>
  <si>
    <t>Se aplico dividendo en efectivo para GPH y ALFA. A pesa de que Fiable refleja la salida - entrada de títulos para actualizar el precio, no se mostró el movimiento de efectivo</t>
  </si>
  <si>
    <t>Agustin Gutierrez</t>
  </si>
  <si>
    <t>ciclo4</t>
  </si>
  <si>
    <t>BXMPRJ-1253</t>
  </si>
  <si>
    <t>Clientes con custodia externa_Liquidación</t>
  </si>
  <si>
    <t>Los clientes con custodia externa No debe de liquidar contra el saldo, es decir, NO se requiere de la posición, ni del efectivo. Este tema fue tratado en una reunión con José Sotelo - Gerardo Gomez.</t>
  </si>
  <si>
    <t>Antonio Laija Olmedo</t>
  </si>
  <si>
    <t>BXMPRJ-1252</t>
  </si>
  <si>
    <t>Asignacion de Valores_Posicion Fecha valor</t>
  </si>
  <si>
    <t xml:space="preserve">El 28/07/2014 se capturo-asigno una CR con BANCO VE POR MAS S.A de BPAG28 IM150903 por 1,000,000 de títulos con fecha de liquidación 01/08/2014 y vencimiento 05/08/2014 (folio 103014). A pesar de que en la posición FV se muestran dichos valores, el sistema no permito la asignación.  </t>
  </si>
  <si>
    <t>BXMPRJ-1251</t>
  </si>
  <si>
    <t>Closed</t>
  </si>
  <si>
    <t>Bloqueo en la tabla de ffolio en la apertura de día</t>
  </si>
  <si>
    <t xml:space="preserve">Al momento de la apertura de día de mando mensajes de bloqueo.   </t>
  </si>
  <si>
    <t>BXMPRJ-1239</t>
  </si>
  <si>
    <t>ERROR EN LOS PRECIOS COSTO DE LA CANASTA INICIAL</t>
  </si>
  <si>
    <t>Los precios costo de la canasta inicial se encuentran mal calculados, no coinciden con los calculados de acuerdo a las "tasas y/o sobretasas costo" y los niveles de los indicadores vigentes al arranque del 30 de julio, los únicos que no tienen problema son los "LD" y unos "M" que liquidaron el 30.</t>
  </si>
  <si>
    <t>Martin Cruz</t>
  </si>
  <si>
    <t>CICLO4, D3</t>
  </si>
  <si>
    <t>BXMPRJ-1234</t>
  </si>
  <si>
    <t>Bug</t>
  </si>
  <si>
    <t>No se excede tasa</t>
  </si>
  <si>
    <t>solicitud de autorizacion cuando no excede parametros</t>
  </si>
  <si>
    <t>Azucena Gudiño</t>
  </si>
  <si>
    <t>BXMPRJ-1233</t>
  </si>
  <si>
    <t>clientes institucionales</t>
  </si>
  <si>
    <t>Tas no reconoce los clientes que estan marcados como institucionales en fiable</t>
  </si>
  <si>
    <t>Gaby Ledesma</t>
  </si>
  <si>
    <t>BXMPRJ-1232</t>
  </si>
  <si>
    <t>NO PERMITE COMPRA DE UNA OBLIGACION EN UN CLIENTE CON PERFIL DE CRECIMIENTO</t>
  </si>
  <si>
    <t>EL CLIENTE 503112 TIENE UN PERFIL DE CRECIMIENTO, CON SERVICIO DE ASESORIA. NO ME DEJA CAPTURAR UNA OBLIGACION (BCOBX+ 10) EN FIABLE, ME APARECE UN MENSAJE QUE ESTA ROMPIENDO EL PERFIL, SIN EMBARGO SI ME DEBIO DEJAR CAPTURARLO.</t>
  </si>
  <si>
    <t>Ximena Roldan</t>
  </si>
  <si>
    <t>BXMPRJ-1231</t>
  </si>
  <si>
    <t>ERRORES EN CAPTURA POR ANEXO 5</t>
  </si>
  <si>
    <t>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t>
  </si>
  <si>
    <t>BXMPRJ-1211</t>
  </si>
  <si>
    <t>Hechos de NAFTRAC que no pasaron a TAS</t>
  </si>
  <si>
    <t xml:space="preserve"> En la revición del día 2 (29 de julio) se observa que 4 hechos en 4 clientes diferentes se asignaron en Fiable, sin embargo no pasaron a TAS   Se anexa evidencia</t>
  </si>
  <si>
    <t>Sergio Rangel</t>
  </si>
  <si>
    <t>BXMPRJ-1208</t>
  </si>
  <si>
    <t>Ordenes de Capitales con vigencia se borraron</t>
  </si>
  <si>
    <t xml:space="preserve"> Se observa que 291 órdenes de Capitales con vigencia mayor a un día no pasaron al día 28 de julio al día 29 de julio.   Favor de verificar</t>
  </si>
  <si>
    <t>Edgar Richter</t>
  </si>
  <si>
    <t>BXMPRJ-1207</t>
  </si>
  <si>
    <t>Reporte Detallada llamadas de Margen DGARW007</t>
  </si>
  <si>
    <t xml:space="preserve">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t>
  </si>
  <si>
    <t>Ivan Torres</t>
  </si>
  <si>
    <t>BXMPRJ-1203</t>
  </si>
  <si>
    <t>HORARIO Y USUARIO</t>
  </si>
  <si>
    <t xml:space="preserve">Petición  Se solicita que en el reporte de impresión y envió de liquidaciones (JLIQL005) muestre el horario de captura y el usuario que captura la operación.   se adjunta archivo y pantalla impresión  </t>
  </si>
  <si>
    <t>Isela Martínez</t>
  </si>
  <si>
    <t>BXMPRJ-1202</t>
  </si>
  <si>
    <t>ESPECIFICACION DE DATOS PARA LA INTERFACE QUE RECIBE TAS DE FIABLE PARA REGISTRAR GARANTIAS DE CAUCION</t>
  </si>
  <si>
    <t xml:space="preserve">Gerardo  de acuerdo a la reunión que se llevo a cabo con Elisa Paz y Juan Carlos Jaques, se levanta Jira para que especifiques que datos necesita TAS que le envie Fiable para que se registren en TAS las garantias por caución  </t>
  </si>
  <si>
    <t>Margarita Arellano</t>
  </si>
  <si>
    <t>BXMPRJ-1200</t>
  </si>
  <si>
    <t>Diferencias contables vs operativas (reporteria)</t>
  </si>
  <si>
    <t>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t>
  </si>
  <si>
    <t>Jocelyn Vazquez</t>
  </si>
  <si>
    <t>Investigating</t>
  </si>
  <si>
    <t>BXMPRJ-1197</t>
  </si>
  <si>
    <t>Errores en Reportes de Posiciones, de Operaciones y de Liquidaciones</t>
  </si>
  <si>
    <t xml:space="preserve">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t>
  </si>
  <si>
    <t>Juan Carlos Fernández</t>
  </si>
  <si>
    <t>BXMPRJ-1195</t>
  </si>
  <si>
    <t>Error en Precios del BX+MP</t>
  </si>
  <si>
    <t>en el fondo BX+MP los precios estan mal, aparecen desfasados, este fondo para las compras liquida mismo dia y en las ventas liquida 48 hrs. con el precio del dia que liquido.   Ya se le comento a Gerardo y esta pendiente de resolver.</t>
  </si>
  <si>
    <t>BXMPRJ-1193</t>
  </si>
  <si>
    <t>Reporte de Cartera global de clientes</t>
  </si>
  <si>
    <t xml:space="preserve"> 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</si>
  <si>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BXMPRJ-1165</t>
  </si>
  <si>
    <t>Regla 19 de Garantías y Préstamos no esta generando contabilidad</t>
  </si>
  <si>
    <t>Al correr contabilidad de la regla 19 GArantías y Préstamos no esta generando registros contables, en el ambiente de TAS Producción en BX+ para la Casa de Bolsa.</t>
  </si>
  <si>
    <t>Arturo Saldivar</t>
  </si>
  <si>
    <t>Carmen Méndez</t>
  </si>
  <si>
    <t>BXMPRJ-1158</t>
  </si>
  <si>
    <t>SOLICITUD DE AUTORIZACION INNECESARIA</t>
  </si>
  <si>
    <t>Al momento de revisar si existen órdenes pendientes por autorizar nos encontramos con 3, de las cuales solo una requiere autorización, aparentemente ya que TAS no cuenta son mensajes informativos del por que se requiere autorización.   Se adjunta evidencia.</t>
  </si>
  <si>
    <t>BXMPRJ-1123</t>
  </si>
  <si>
    <t>Depósitos Físicos realizado en TAS no reflejados en FIABLE</t>
  </si>
  <si>
    <t>Se observan 8 depósitos físicos realizados en TAS, que no se reflejaron en Fiable.   Favor de vaidar y explicar la razón de las diferencias</t>
  </si>
  <si>
    <t>CICLO4, PruebasD2</t>
  </si>
  <si>
    <t>Q5</t>
  </si>
  <si>
    <t>Failed Test</t>
  </si>
  <si>
    <t>BXMPRJ-1121</t>
  </si>
  <si>
    <t>Identificacion de reportes regulatorios</t>
  </si>
  <si>
    <t>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t>
  </si>
  <si>
    <t>BXMPRJ-1115</t>
  </si>
  <si>
    <t>Se requiere el nombre de la función y parámetros (tipos de variable y descripción) del proceso de BX+ que envia un archivo por e-mail.</t>
  </si>
  <si>
    <t>Se requiere el nombre de la función y parámetros (tipos de variable y descripción) del proceso que envia un archivo por e-mail.  Además un ejemplo de como levantar dicho proceso y su llamado.  Este proceso es necesario para el envío de las cartas confirmación de Mercado de Dinero.</t>
  </si>
  <si>
    <t>BXMPRJ-1113</t>
  </si>
  <si>
    <t>Complemento del reporte Cargos y abonos especiales a clientes (JCAEW100)</t>
  </si>
  <si>
    <t xml:space="preserve">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"Sí" o "No".   Empleado: Se deberá identificar si el cliente es empleado de la Casa de Bolsa, Las opciones son "Sí" o "No "   % Cobro: En el caso de que las comisiones se cobren bajo un porcentaje deberá indicarse en esta columna .  </t>
  </si>
  <si>
    <t>BXMPRJ-1112</t>
  </si>
  <si>
    <t>Complemento del Rep. De reportos vigentes (DREPW110)</t>
  </si>
  <si>
    <t xml:space="preserve">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</si>
  <si>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BXMPRJ-1111</t>
  </si>
  <si>
    <t>Complemento del Listado de órdenes de Mesa de Dinero (DORDL001)</t>
  </si>
  <si>
    <t xml:space="preserve">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</si>
  <si>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BXMPRJ-1110</t>
  </si>
  <si>
    <t>Complemento del Rep. Valuación ordenes x Asignar (DORDW230)</t>
  </si>
  <si>
    <t xml:space="preserve">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</si>
  <si>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BXMPRJ-1109</t>
  </si>
  <si>
    <t>Complemento del Rep. Diario de operación (DOPEW100)</t>
  </si>
  <si>
    <t xml:space="preserve">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</si>
  <si>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BXMPRJ-1108</t>
  </si>
  <si>
    <t>Complemento del Rep. De Operaciones (FOPEW100)</t>
  </si>
  <si>
    <t xml:space="preserve">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</si>
  <si>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BXMPRJ-1107</t>
  </si>
  <si>
    <t>Complemeto del reporte Aplicación de Traspasos GTRAL001</t>
  </si>
  <si>
    <t>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t>
  </si>
  <si>
    <t>BXMPRJ-1102</t>
  </si>
  <si>
    <t>Contraparte "000860" regulatorio CVT</t>
  </si>
  <si>
    <t>En el reporte regulatorio CTV la contraparte "000860" (Persona moral residente en el extranjero) es erronea, debiendo ser "000820" (Persona física) o "000830" (Persona moral) según sea el caso.</t>
  </si>
  <si>
    <t>BXMPRJ-1095</t>
  </si>
  <si>
    <t>Realizar proceso automático de carga para operaciones fecha valor de mercado de dinero</t>
  </si>
  <si>
    <t>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t>
  </si>
  <si>
    <t>MIGRACION_4</t>
  </si>
  <si>
    <t>BXMPRJ-1086</t>
  </si>
  <si>
    <t>Apertura de Mercado de Dinero, conexion host to host, como parte del ciclo 5 de cargas</t>
  </si>
  <si>
    <t xml:space="preserve">En la apertura de mercado envia mensaje de error al intentar conectarse a Host to Host.  </t>
  </si>
  <si>
    <t>Francisco Morales López</t>
  </si>
  <si>
    <t>Gerardo Tenopala</t>
  </si>
  <si>
    <t>ciclo_5</t>
  </si>
  <si>
    <t>Q6</t>
  </si>
  <si>
    <t>BXMPRJ-1020</t>
  </si>
  <si>
    <t>Client Response Provided</t>
  </si>
  <si>
    <t>Error Interfaz ECC póliza diaria SAP (SI)</t>
  </si>
  <si>
    <t xml:space="preserve">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t>
  </si>
  <si>
    <t>PruebasD3</t>
  </si>
  <si>
    <t>BXMPRJ-894</t>
  </si>
  <si>
    <t>Desarrollar la Convalidación de la Asignación de precios de títulos M.N. Operaciones Vigentes</t>
  </si>
  <si>
    <t>Se requiere el desarrollo de la Convalidación de acuerdo a los requerimientos mensuales de Banco de México.   El layout se conforma de la columna B a la I de la pestaña "AP3_OpVig A_PrecioMXN0714"</t>
  </si>
  <si>
    <t>Veronica Angeles</t>
  </si>
  <si>
    <t>BXMPRJ-889</t>
  </si>
  <si>
    <t>Desarrollar la Convalidación de la Clasificación de Títulos Moneda Nacional Operaciones Vigentes</t>
  </si>
  <si>
    <t xml:space="preserve">Se requiere el desarrollo de la Convalidación de acuerdo a los requerimientos mensuales de Banco de México.   El layout se conforma de la columna B a la I de la pestaña "CL3 Cl_Cont_OpVig_MXN0714"  </t>
  </si>
  <si>
    <t>BXMPRJ-833</t>
  </si>
  <si>
    <t>Layout Signar FECHAS VALOR</t>
  </si>
  <si>
    <t>LAS COMPRAS Y VENTAS FECHA VALOR NO CUADRAN EN TAS CON RESPECTO A PRODUCCION</t>
  </si>
  <si>
    <t>Javier Hernández</t>
  </si>
  <si>
    <t>PruebasD4, ciclo4</t>
  </si>
  <si>
    <t>Alejandra Ivonne González Venancio</t>
  </si>
  <si>
    <t>PruebasD2, ciclo4</t>
  </si>
  <si>
    <t>BXMPRJ-832</t>
  </si>
  <si>
    <t>layout SIGNAR cambios</t>
  </si>
  <si>
    <t>la posicion de las divisas que son mismo dia en el layout de Signar estan regsitradas como 24 horas.</t>
  </si>
  <si>
    <t>BXMPRJ-793</t>
  </si>
  <si>
    <t>Mesa de Control de Pasivos_Prácticas de Venta_163_Lista Tipos de Servicio</t>
  </si>
  <si>
    <t>Adjunto en imagen conceptos que deben revisarse con TAS Respecto a el catálogo de Tipos de Servicios; ya que no considero que sean tipos de servicio, mas bien se tratan de marcas que si deben existir pero no como servicios de inversión</t>
  </si>
  <si>
    <t>MIGRACION_4, PruebasD3</t>
  </si>
  <si>
    <t>BXMPRJ-231</t>
  </si>
  <si>
    <t>SI FALTA ALGÚN PRECIO DE LOS FONDOS QUE DISTRIBUYE CB BX+, SOLICITAN QUE NO ABRA EL FONDO EL SIGUIENTE DÍA HÁBIL HASTA QUE EXISTA EL PRECIO</t>
  </si>
  <si>
    <t xml:space="preserve">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t>
  </si>
  <si>
    <t>Gap, PruebasD3</t>
  </si>
  <si>
    <t>B3</t>
  </si>
  <si>
    <t>BXMPRJ-1293</t>
  </si>
  <si>
    <t>Solo se afecta la primera carga de Estado de cuanta Banamex, las posteriores el archivo se presenta vacio</t>
  </si>
  <si>
    <t>Se realizaron varias cargas de movimientos de operaciones con Banamex de Caja a Liquidaciones Cambios, solo la primera "carga" se reflejo a Cambios, las otras el archivo llego vacío.</t>
  </si>
  <si>
    <t>Irma Aguilar</t>
  </si>
  <si>
    <t>B2</t>
  </si>
  <si>
    <t>BXMPRJ-1283</t>
  </si>
  <si>
    <t>Error en en la generación del reporte de derivados para la validación de contabilidad</t>
  </si>
  <si>
    <t>Al ejecutar el día de hoy el el reporte de Derivados, para revisar el día 31.07.14, no se genera y el sistema envía el mensaje que se adjunta en el archivo</t>
  </si>
  <si>
    <t>BXMPRJ-1261</t>
  </si>
  <si>
    <t>No refleja posición recibida en préstamo en la consulta global</t>
  </si>
  <si>
    <t>Tras cerrar 4 préstamos de valores para los contratos 11217, 515084 y 528054, se validó la posición en TAS, la cual, no considera en la posición global este ejercicio, a pesar de que en la consulta de movimientos si se reflejen los préstamos. Se anexa evidencia.</t>
  </si>
  <si>
    <t>Maricarmen Mendez Álvarez</t>
  </si>
  <si>
    <t>BXMPRJ-1248</t>
  </si>
  <si>
    <t>Incidencia en el cierre de mercado de capitales</t>
  </si>
  <si>
    <t>Al intentar correr el cierre de mercado de captiales envia un mensaje en el cual señala que existen ordenes por desglosar.</t>
  </si>
  <si>
    <t>B4</t>
  </si>
  <si>
    <t>BXMPRJ-1228</t>
  </si>
  <si>
    <t>Reporte Regulatorio de Vencimientos Anticipados (DTRAW520)</t>
  </si>
  <si>
    <t>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t>
  </si>
  <si>
    <t>BXMPRJ-1227</t>
  </si>
  <si>
    <t>Rep. Diario de Operaciones (DOPEW100)</t>
  </si>
  <si>
    <t>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t>
  </si>
  <si>
    <t>Salvador García</t>
  </si>
  <si>
    <t>Ever Hernandez</t>
  </si>
  <si>
    <t>BXMPRJ-1226</t>
  </si>
  <si>
    <t>Rep. Valuación de órdenes por asignar (DORDW230)</t>
  </si>
  <si>
    <t>Al consultar el reporte al 29 de julio, se observa que una operación de venta fecha valor en directo con Scotia del día 28 de julio, con fecha liquidación 31, del contrato 11255 no está en el archivo de "Rep. Valuación de ordenes por asignar (DORDW230)" este reporte debería presentar las operaciones fecha valor por liquidar.</t>
  </si>
  <si>
    <t>BXMPRJ-1212</t>
  </si>
  <si>
    <t>Falta posición de NAFTRAC (150,000 títulos) dentro de TAS para el inicio del día 30 de julio</t>
  </si>
  <si>
    <t>Dentro de la posición inicial del día 30 de julio para el contrato 11217, no se presenta la posición correspondiente a NAFTRAC ISHRS la cual debería ser de 150,000 títulos a un precio de $42.0333.   Adjunto evidencia en xls</t>
  </si>
  <si>
    <t>Jose Daniel Garces Quiroz</t>
  </si>
  <si>
    <t>BXMPRJ-1146</t>
  </si>
  <si>
    <t>error en fecha de liquidacion del I+CORP.</t>
  </si>
  <si>
    <t>en la revisión de precios para el dia 29, en el fondo I+CORP, en la columna de liquidación presenta la fecha del 2014-08-26 lo caul es incorrecto, este fondo liquida 48 hrs., revise la parametrizacion del fondo y esta correcta., les adjunto pantalla.</t>
  </si>
  <si>
    <t>Broker, Detiene</t>
  </si>
  <si>
    <t>BXMPRJ-1145</t>
  </si>
  <si>
    <t>DESCUADRE DE SALDOS EN PANTALLA DE MOVIVMIENTOS Y POSICION GLOBAL</t>
  </si>
  <si>
    <t>LA PANTALLA DE "CONSULTA MOVIMIENTO POR CLIENTE" NO CUADRA CON LA PANTALLA DE "CONSULTA POSICION GLOBAL POR CLIENTE".  El efectivo mismo dia que aparece en la posicion global no es el correcto, no presenta el arrastre del vencimiento de reportos.</t>
  </si>
  <si>
    <t>BXMPRJ-1133</t>
  </si>
  <si>
    <t>Generación de Contabilidad (Dinero y Capitales)</t>
  </si>
  <si>
    <t xml:space="preserve">Al realizar el proceso de "generación de contabilidad" para Capitales y Dinero se esta tardando 1 hrs, por  cada mercado lo que retraza el proceso de revisión, por favor podría ver si existe la manera de ejecutarse mas rápido como los demas mercados.  </t>
  </si>
  <si>
    <t>CICLO4, PruebasD3</t>
  </si>
  <si>
    <t>BXMPRJ-1132</t>
  </si>
  <si>
    <t>ERROR EN EL REPORTE DE VALUACION DE LA POSICION PROPIA (BMV)</t>
  </si>
  <si>
    <t xml:space="preserve">Al revisar la valuación de las posiciones que se encuentran en los diferentes portafolios, estamos encontrando diferencias en el portafolio de "Disponible para la Venta" (9065), faltan títulos en los IS151210 por una cantidad de 29,951, equivalentes a un par de reportos vigentes a plazo.   sin embargo al revisar el reporte diario de operación si se encuentran vigentes dichas operaciones.  </t>
  </si>
  <si>
    <t xml:space="preserve">CICLO4, Detiene, Reincidencia1 </t>
  </si>
  <si>
    <t>B5</t>
  </si>
  <si>
    <t>BXMPRJ-1126</t>
  </si>
  <si>
    <t>Diferencias en horarios en órdenes de Capitales</t>
  </si>
  <si>
    <t xml:space="preserve">Se revisó el reporte CORDR101 y osberva que las órdenes de capitales registradas en Fiable no coinciden con los de TAS ¿A que se debe la diferencia?  </t>
  </si>
  <si>
    <t>BXMPRJ-1122</t>
  </si>
  <si>
    <t>Garantías duplicadas en el reporte CPECW100</t>
  </si>
  <si>
    <t xml:space="preserve">Se observan tres posiciones de garantías duplicadas en el reporte CPECW100 ya que están como recibidas (RG), pero también como de contado (CO)   Se solicita revisar el reporte, se Anexa Evidencia    </t>
  </si>
  <si>
    <t>BXMPRJ-1075</t>
  </si>
  <si>
    <t>Depositos Salvo Buen Cobro (SBC)</t>
  </si>
  <si>
    <t>Los depositos recibidos por Banca Electrónica como SBC deben alojarse en el monitor de Lista de Movs. Salvo Buen Cobro y deben quedar pendientes hasta 72 horas, existen tickets anteriores c  240,257,573,831,1018,1026,1057  se adjunta evidencia.</t>
  </si>
  <si>
    <t>BXMPRJ-744</t>
  </si>
  <si>
    <t>Algunas interfaces del cierre de caja no se generan</t>
  </si>
  <si>
    <t>Se probó la solución del ticket BXMPRJ-412, la cual a traves de la función "Interfaces del Cierre de Caja JINTW100"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t>
  </si>
  <si>
    <t>Cintia Ochoa</t>
  </si>
  <si>
    <t>BXMPRJ-644</t>
  </si>
  <si>
    <t>Interface de monedas TAS - Fiable con opcion de alte y posteriormente de envio a Fiable.</t>
  </si>
  <si>
    <t xml:space="preserve">Interface de monedas TAS - Fiable con opcion de alte y posteriormente de envio a Fiable.  </t>
  </si>
  <si>
    <t>Juan Martinez</t>
  </si>
  <si>
    <t>Broker, PruebasD3, ciclo3</t>
  </si>
  <si>
    <t>BXMPRJ-581</t>
  </si>
  <si>
    <t>Validar que una orden con intermediario sempre pida broker</t>
  </si>
  <si>
    <t xml:space="preserve">TODO EL EJERCICIO EL CUADRO DONDE SE SELECCIONA EL SISTEMA DE CORRETAJE HA ESTADO INHIBIDO, SIN EMBARGO AL CAMBIAR UNA ÓRDEN DE MONTO NOMINAL A REAL POR FALLA DE LA FUNCIÓN, SE HABILITO EL CUADRO DE DIALOGO  </t>
  </si>
  <si>
    <t>Carmen Mendez</t>
  </si>
  <si>
    <t>PruebasD2</t>
  </si>
  <si>
    <t>BXMPRJ-568</t>
  </si>
  <si>
    <t>Corregir observaciones en interfaz Signar</t>
  </si>
  <si>
    <t xml:space="preserve">1. LA ACCIÓN DE PINFRA NO TRAE LA MONEDA, COLUMNA L  2. ACCIONES DE POP NO SE ASIGNARON A CLIENTES Y DEBERÍA QUEDAR EN PORTAFOLIO DE SOBRANTES DE LA POSICION PROPIA Y NO APARECEN EN EL LAYOUT."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  11. DIRECTO COLUMNA TASA REPORTO TRAE INFORMACIÓN CUANDO DEBE ESTAR EN CERO.  12. DIRECTO PAGARE NO COINCIDE EL MONTO CON MATRIZ."   </t>
  </si>
  <si>
    <t>Cony Padilla</t>
  </si>
  <si>
    <t>BXMPRJ-411</t>
  </si>
  <si>
    <t>En la liberación de garantías no se afecta correctamente la posición para instrumentos de MD y SI</t>
  </si>
  <si>
    <t>En la liberación de garantías no se afecta correctamente la posición para instrumentos de MD y SI.   Se incluye evidencia.</t>
  </si>
  <si>
    <t>Detiene, PruebasD4</t>
  </si>
  <si>
    <t>BXMPRJ-386</t>
  </si>
  <si>
    <t>En ejercicio de derechos de dividendo en efectivo el sistema no retiene el factor de ISR capturado.</t>
  </si>
  <si>
    <t>En ejercicio de derechos de dividendo en efectivo el sistema no retiene el factor de ISR capturado.   Se adjuntan 2 documentos con la evidencia.</t>
  </si>
  <si>
    <t>Rafael Cedillo</t>
  </si>
  <si>
    <t>BXMPRJ-384</t>
  </si>
  <si>
    <t>No se puede aplicar un derecho de suscripción</t>
  </si>
  <si>
    <t>No se puede aplicar un derecho de suscripción. regresando a la pantalla original como para aplicar; y dejando a los participantes en el derecho, como NO autorizados.   Se incluye como evidencia las pruebas realizadas.</t>
  </si>
  <si>
    <t>BXMPRJ-103</t>
  </si>
  <si>
    <t>Errores en Interfaz SIPREV (Archivos Prueba)</t>
  </si>
  <si>
    <t>Evidencia de Archivos prueba generados por TAS para Interfaz SIPREV.</t>
  </si>
  <si>
    <t>Myrna Ocana</t>
  </si>
  <si>
    <t>Christian González Flores</t>
  </si>
  <si>
    <t>Task</t>
  </si>
  <si>
    <t>M1</t>
  </si>
  <si>
    <t>BXMPRJ-1210</t>
  </si>
  <si>
    <t>El precio reportado para OHLMEX no es el correcto, debería calcularse bajo la metodología PPP</t>
  </si>
  <si>
    <t>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t>
  </si>
  <si>
    <t>M2</t>
  </si>
  <si>
    <t>BXMPRJ-1089</t>
  </si>
  <si>
    <t>Saldo de chequeras</t>
  </si>
  <si>
    <t xml:space="preserve">En base a la especificación que se realizo en el JIRA 727, se solicita que el reporte de Chequeras se presente con:  Saldo Inicial, Cargos, abonos, Saldo Final el Reporte que más se adecua al área de finanzas es:  "Consolidación Saldos de Chequeras Terceros (JCTAL003)" se pide complementarlo con las chequeras  propias ya que actualmente solo tiene chequeras de terceros.  </t>
  </si>
  <si>
    <t>M3</t>
  </si>
  <si>
    <t>BXMPRJ-1078</t>
  </si>
  <si>
    <t>Emisoras con parametros Practicas de Venta</t>
  </si>
  <si>
    <t>Se obtuvo el vector de precios al 28 de Julio de 2014 para validar los datos de practicas de venta:  Sector  Clase de Activo  Calificación Vector  Perfil de producto   No hay dato para calificación vector   Se pide hacer carga del vector datos emisoras para validar registro</t>
  </si>
  <si>
    <t>BXMPRJ-959</t>
  </si>
  <si>
    <t>ORDEN PENDIENTE NO APARECE</t>
  </si>
  <si>
    <t>Orden con estatus de "pendiente" no aparece en el módulo de "autorización" de ordenes.</t>
  </si>
  <si>
    <t>BXMPRJ-552</t>
  </si>
  <si>
    <t>Asegurar recepcion de operacion de cambios y liquidaciones</t>
  </si>
  <si>
    <t>Se debe de asegurar en las interfaces de cambios y en la interfaz de instrucciones de liquidación que el mensaje de aceptación se de después de realizar el registro en el sistema. Existen 3 operaciones que se capturaron en Fiable y no existe en TAS</t>
  </si>
  <si>
    <t>Janet Dominguez</t>
  </si>
  <si>
    <t>BXMPRJ-376</t>
  </si>
  <si>
    <t>Crear estructura Division / Promotor con uso de seguridad t centro de costos</t>
  </si>
  <si>
    <t>se debe de crear estructura division/promotor con uso de seguridad de TAS y unida al centro de costos</t>
  </si>
  <si>
    <t>M4</t>
  </si>
  <si>
    <t>BXMPRJ-1198</t>
  </si>
  <si>
    <t>Document</t>
  </si>
  <si>
    <t>LINEAS CONTRAPARTE EN DINERO</t>
  </si>
  <si>
    <t>Al capturar varias operaciones, empezó a enviar alertamientos por sobregiro en las líneas, por lo que se documenta el dato estimado y el dato que envía TAS.</t>
  </si>
  <si>
    <t>BXMPRJ-1114</t>
  </si>
  <si>
    <t>Rompimiento de líneas operativas sin Autorización</t>
  </si>
  <si>
    <t>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t>
  </si>
  <si>
    <t>M5</t>
  </si>
  <si>
    <t>BXMPRJ-1072</t>
  </si>
  <si>
    <t>Requiero me sea asignado la consulta para obtener el reporte de dividendos en efectivo</t>
  </si>
  <si>
    <t>Requiero esta consulta para poder validar los cálculos que realiza el sistema cuando paga dividendos en efectivo</t>
  </si>
  <si>
    <t>BXMPRJ-1061</t>
  </si>
  <si>
    <t>Validar productos derivados, como parte del ejercicio ciclo 5</t>
  </si>
  <si>
    <t>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t>
  </si>
  <si>
    <t>Ciclo_5</t>
  </si>
  <si>
    <t>Tere Díaz</t>
  </si>
  <si>
    <t>BXMPRJ-875</t>
  </si>
  <si>
    <t>DEPOSITOS PROMOCION</t>
  </si>
  <si>
    <t>Los depositos a contatos solicitados por promotores, no se pueden capturar, por que los contratos no tienen formas de liquidación</t>
  </si>
  <si>
    <t>br2</t>
  </si>
  <si>
    <t>BXMPRJ-1304</t>
  </si>
  <si>
    <t>Enhancement</t>
  </si>
  <si>
    <t>Realizar interfaz de colocaciones primarias de capitales</t>
  </si>
  <si>
    <t>Se requiere que en la interfaz de capitales se indentifique colocacion primaria</t>
  </si>
  <si>
    <t>Br2</t>
  </si>
  <si>
    <t>BXMPRJ-1273</t>
  </si>
  <si>
    <t>Se tienen 11342 registros por concepto de Cobro por Administración en el Reporte de Flujo Cambios</t>
  </si>
  <si>
    <t>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t>
  </si>
  <si>
    <t>BXMPRJ-1266</t>
  </si>
  <si>
    <t>Cambio de cupón ejecutado en TAS que no se actualiza en Fiable.</t>
  </si>
  <si>
    <t xml:space="preserve">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t>
  </si>
  <si>
    <t xml:space="preserve">CICLO4, PruebasDX, SCPC </t>
  </si>
  <si>
    <t>Br1</t>
  </si>
  <si>
    <t>BXMPRJ-1256</t>
  </si>
  <si>
    <t>Realizar interfaz de posiciones con sistema de alertamineto</t>
  </si>
  <si>
    <t>Actualmente Fiable genera un archivo de posición por tipo de servicio que alimenta al sistema de alertamientos. Se requiere que sistemas proporcione el requerimiento.</t>
  </si>
  <si>
    <t xml:space="preserve">PruebasDX </t>
  </si>
  <si>
    <t>BXMPRJ-1255</t>
  </si>
  <si>
    <t>Realzar adcuaciones al Web services de alertamiento</t>
  </si>
  <si>
    <t>Realizar las siguientes adecuaciones:   Bitácora Operación:  - tasa   - plazoDias   - reportosMasivos   - fechaLiquidacion   - folio   - tipoMercadoBitacora   - usuarioPromotor    Bitácora Fuera Perfil:   - orden   - tipoMercadoBitacora   - usuarioPromotor    El campo "tipoMercadoBitacora" en ambos métodos es para diferenciar si la bitácora es de "Capitales", "Fondos de Inversion" o "Mercado de Dinero".  Los cambios ya están en el ambiente de pruebas.   http://192.168.122.67:8080/sirec-ws/RompimientoPerfil.wsdl</t>
  </si>
  <si>
    <t>Juan Vargas</t>
  </si>
  <si>
    <t>BXMPRJ-1247</t>
  </si>
  <si>
    <t>Se requiere carga de ordenes con vigencia pendientes de vencer</t>
  </si>
  <si>
    <t>Se requiere carga de ordenes con vigencia pendientes de vencer, ya que estas no habían sido consideradas, este JIRA sustituye al JIRA BXMPRJ-1136.</t>
  </si>
  <si>
    <t>BXMPRJ-1242</t>
  </si>
  <si>
    <t>Mostrar historia en Movimientos Salvo Buen Cobro</t>
  </si>
  <si>
    <t>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t>
  </si>
  <si>
    <t>BXMPRJ-1205</t>
  </si>
  <si>
    <t>LISTADO DE ERRORES X INTERFAZ MERCADO CAPITALES</t>
  </si>
  <si>
    <t xml:space="preserve">Se solicita por medio de este Jira, un Listado de todos los posibles errores que generen cada una de las interfaces que se tienen con Mercado de Capitales.  Esto se requiere a la brevedad posible ya que es el insumo para el control y manejo de errores del ticket 552.   </t>
  </si>
  <si>
    <t>Br3</t>
  </si>
  <si>
    <t>BXMPRJ-1201</t>
  </si>
  <si>
    <t>AFECTACION A CHEQUERA 99 EN DIVISA PESOS POR MOTIVO DE CONCENTRACION</t>
  </si>
  <si>
    <t>Se solicita abrir la interfaz de afectacion de chequeras programa de TAS IMCDP101.p para que acepte la divisa MXP, ya que originalmente se solicito se validara que fuera solo para divisas y por ende se vea reflejada la afectación de la chequera 99 pesos (concepto concentracion).</t>
  </si>
  <si>
    <t>Roberto de la Rosa</t>
  </si>
  <si>
    <t>SCPC</t>
  </si>
  <si>
    <t>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</si>
  <si>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BXMPRJ-1187</t>
  </si>
  <si>
    <t>Excluir de reportes de fondos EC y SC por garantias</t>
  </si>
  <si>
    <t>Excluir de los reportes: FORDP101, FORDR120, FORDR123, FORDR124 y FORDR131 los movimientos que tengan tipo de posiion  CG  y  RG . Si identifican reportes de operaciones adicionales a los cuales se les tenga que exlcuir, hacerlo e indicarlo.</t>
  </si>
  <si>
    <t>BXMPRJ-1160</t>
  </si>
  <si>
    <t>Relizar adecuaciones al estado de cuenta</t>
  </si>
  <si>
    <t xml:space="preserve">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t>
  </si>
  <si>
    <t>Br4</t>
  </si>
  <si>
    <t>BXMPRJ-1148</t>
  </si>
  <si>
    <t>HEREDAR TASAS NORMATIVAS DE UN DIA AL SIGUIENTE</t>
  </si>
  <si>
    <t>Se requiere que las tasas normativas (cotización a promoción)se trasladen de un día a otro o se hereden, tanto de la 9060, 9065, 11332, 11322 y 11255.   Se adjunta documento.</t>
  </si>
  <si>
    <t>CICLO4, SCPC</t>
  </si>
  <si>
    <t>BXMPRJ-1137</t>
  </si>
  <si>
    <t>Error al tratar cargar el vector aforado</t>
  </si>
  <si>
    <t>Al tratar de ejecutar la carga del vector promedio aforado dfevw400 el sistema marca que el programa no existe se anexa evidencia</t>
  </si>
  <si>
    <t>BXMPRJ-1127</t>
  </si>
  <si>
    <t>Diferencias de Cupones en emisoras de Capitales</t>
  </si>
  <si>
    <t xml:space="preserve">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t>
  </si>
  <si>
    <t>BXMPRJ-1117</t>
  </si>
  <si>
    <t>REPORTE DIARIO DE OPERACIONES CONSOLIDADO</t>
  </si>
  <si>
    <t xml:space="preserve">Se requiere la generación de un reporte diario de operaciones que consolide las operaciones de todas las mesas de dinero existentes (11255, 11322, 11332, 9060 y 9065), cabe mencionar que en caso de que se lleve a cabo la creación de nuevas mesas deberan incluirse en este reporte.  </t>
  </si>
  <si>
    <t>CICLO4, PruebasD4</t>
  </si>
  <si>
    <t>BXMPRJ-1064</t>
  </si>
  <si>
    <t>PERFIL DE USUARIO TESORERO</t>
  </si>
  <si>
    <t xml:space="preserve">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t>
  </si>
  <si>
    <t>BXMPRJ-950</t>
  </si>
  <si>
    <t>cliente conservador por comercializacion reporto privado</t>
  </si>
  <si>
    <t>permite compra cliente conservador por comercializacion en reporto privado</t>
  </si>
  <si>
    <t>Broker, CICLO4, Gap, OutScope, PruebasD3</t>
  </si>
  <si>
    <t>Christian Ramirez</t>
  </si>
  <si>
    <t>BXMPRJ-907</t>
  </si>
  <si>
    <t>Desarrollar la Convalidación de Futuros</t>
  </si>
  <si>
    <t>Se requiere el desarrollo de la Convalidación de acuerdo a los requerimientos mensuales de Banco de México   El layout se conforma de la columna A a la K de la pestaña "OFF"</t>
  </si>
  <si>
    <t>BXMPRJ-836</t>
  </si>
  <si>
    <t>carga layout semaforo de tasas</t>
  </si>
  <si>
    <t>interfaz para cargar el semaforo de tasas a TAS</t>
  </si>
  <si>
    <t>Giordy Palacios</t>
  </si>
  <si>
    <t>BXMPRJ-807</t>
  </si>
  <si>
    <t>En el formato de la posición de TAS debe de ordenar la Columna de "Emisora" de una forma mas ordenada</t>
  </si>
  <si>
    <t xml:space="preserve">Al ver una posición el sistema TAS deberia de ordenar la columna "Posición" primero por mercado (esto ya lo hace) y despues la columna "Emisora" por orden Alfabetico ya que se veria mas ordenada la Posición al igual que Fiable lo muestra.  </t>
  </si>
  <si>
    <t>Patricio Ovejas</t>
  </si>
  <si>
    <t>Ana Mayte Topete</t>
  </si>
  <si>
    <t>BXMPRJ-578</t>
  </si>
  <si>
    <t>Realizar asignación de fondos en cuanto se tenga precio</t>
  </si>
  <si>
    <t>Realizar la asignación de fondos en el cierre del dia en que se conozca el precio. Es decir, el sistema no debe de esperar hasta un día antes para realizar la asignación y liquidación de operaciones.</t>
  </si>
  <si>
    <t>Broker, FSP1307, Gap, PruebasD2</t>
  </si>
  <si>
    <t>BXMPRJ-574</t>
  </si>
  <si>
    <t>Eliminar ordenes de fondos programadas</t>
  </si>
  <si>
    <t>TAS no permite cancelar compras o ventas de fondos previamente programadas o formadas, solo se puede cancelar operaciones el día que corresponde reportar a la operadora y previo al cierre.</t>
  </si>
  <si>
    <t>Tanya Paván</t>
  </si>
  <si>
    <t>BXMPRJ-561</t>
  </si>
  <si>
    <t>Crear estructura de un marco de inversion por servicio</t>
  </si>
  <si>
    <t>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 s, incluir que no se esten violando las reglas de este nuevo perfil.</t>
  </si>
  <si>
    <t>Broker, FSP1307, Gap, PruebasD3</t>
  </si>
  <si>
    <t>BXMPRJ-515</t>
  </si>
  <si>
    <t>Cambios a la Interfaz de Clientes por Bajas y Manejo de Nombre-Apellidos</t>
  </si>
  <si>
    <t xml:space="preserve">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t>
  </si>
  <si>
    <t>FSP1307, PruebasD2</t>
  </si>
  <si>
    <t>BXMPRJ-504</t>
  </si>
  <si>
    <t>Brecha Contabilidad - Reporte de Posición Propia Pactación y Reporte de Posición Clientes Liquidación</t>
  </si>
  <si>
    <t>Se requiere generar un Reporte de Posición Propia Pactación y Reporte de Posición Clientes Liquidación, el reporte se requiere por oficio.</t>
  </si>
  <si>
    <t>Broker, Gap, OutScope, PruebasD3</t>
  </si>
  <si>
    <t>BXMPRJ-365</t>
  </si>
  <si>
    <t>Reporte Regulatorio VA-AC</t>
  </si>
  <si>
    <t xml:space="preserve">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t>
  </si>
  <si>
    <t>BXMPRJ-331</t>
  </si>
  <si>
    <t>Ajuste de Costos Automático</t>
  </si>
  <si>
    <t>Ajustes de costos automáticos, para papeles con TASA fija y papeles con sobretasa.</t>
  </si>
  <si>
    <t>BXMPRJ-316</t>
  </si>
  <si>
    <t>Realizar Interfaz Solutrust Fideicomisos (Operaciones)</t>
  </si>
  <si>
    <t>Realizar interfaz</t>
  </si>
  <si>
    <t>Broker, FSP1307, Gap</t>
  </si>
  <si>
    <t>BXMPRJ-290</t>
  </si>
  <si>
    <t>El archivo en excel de SI para Compass Group sólo debe mostrar ordenes registradas a una fecha</t>
  </si>
  <si>
    <t xml:space="preserve">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t>
  </si>
  <si>
    <t>BXMPRJ-90</t>
  </si>
  <si>
    <t>Realizar Carga de Boletin Electronico</t>
  </si>
  <si>
    <t>Realizar la carga de boletín electrónica para generar la aplicación de ejercicios de derecho de manera automática.  Corresponde al ID 31 de Brechas e Interfaces.</t>
  </si>
  <si>
    <t>FSP1307, PruebasD4</t>
  </si>
  <si>
    <t>BXMPRJ-88</t>
  </si>
  <si>
    <t>Repore Global de Utilidades.</t>
  </si>
  <si>
    <t>Reporte global de utilidades por promotor, trader, centro de costos (corvalin)  Corresponde al ID 25 de Brechas e Interfaces.</t>
  </si>
  <si>
    <t>Broker, FSP580, PruebasD2</t>
  </si>
  <si>
    <t>BXMPRJ-61</t>
  </si>
  <si>
    <t>Portal WEB Datos para Retiro</t>
  </si>
  <si>
    <t>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t>
  </si>
  <si>
    <t>Jesús Villaseñor</t>
  </si>
  <si>
    <t>Edgar Rangel</t>
  </si>
  <si>
    <t>Broker, FSP580, Interface, TAS-Gral</t>
  </si>
  <si>
    <t>BXMPRJ-33</t>
  </si>
  <si>
    <t>ERAS GANANCIA Y GENERACIÓN POR TENENCIA PARA CASA DE BOLSA Y PROMOCIÓN DE SOCIEDADES DE INVERSIÓN Y PROVISIÓN CONTABLE</t>
  </si>
  <si>
    <t>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t>
  </si>
  <si>
    <t>Broker, FSP1307, Gap, Licencia</t>
  </si>
  <si>
    <t>FSP578, FSP579, PruebasD2</t>
  </si>
  <si>
    <t>BXMPRJ-30</t>
  </si>
  <si>
    <t>Notificaciones via e-mail de Operaciones de Derivados y Sobregiros.</t>
  </si>
  <si>
    <t>Especificación para la notificación via e-mail de la realización de operaciones de Derivados así como en los sobregiros de líneas de crédito para operaciones de Derivados y Mercado de Dinero.  Corresponde al ID 10 y 16 de Brechas e Interfaces</t>
  </si>
  <si>
    <t>BXMPRJ-27</t>
  </si>
  <si>
    <t>ERAS REPORTE INTEGRAL DE CAPTACIÓN Y APERTURA DE CONTRATOS</t>
  </si>
  <si>
    <t>Que el Sistema TAS genere un Reporte de Captación Integral y Apertura de Contratos por un periodo de fechas y por Promotor, incluyendo las operaciones realizadas vigentes durante el periodo solicitado por el Usuario de los mercados de Dinero, Capitales y Sociedades de Inversión.</t>
  </si>
  <si>
    <t>Bank, Broker, FSP578, FSP580, Gap, PruebasD2</t>
  </si>
  <si>
    <t>BXMPRJ-26</t>
  </si>
  <si>
    <t>Funcionalidad Hos to Host</t>
  </si>
  <si>
    <t>Se anexa documento de especificación para su revisión.  Funcionalidad Host to Host.  Corresponden a los ID 137 y 163 del Inventario de Interfaces proporcionado por Bx+.</t>
  </si>
  <si>
    <t>BXMPRJ-1299</t>
  </si>
  <si>
    <t>AUTO-AUTORIZACION</t>
  </si>
  <si>
    <t>De las órdenes con Bco. BX+, las que me alertó por sobregiro inclusive hasta la que no me alerto, cayeron en el módulo de "lista de autorización de bajas y tasas", donde se le autorizan las órdenes a promoción.  Una vez descubiertas, procedí a auto-autorizarme y fue posible, revisar evidencia adjunta...  El levantamiento de esta JIRA se consulto con Irma Aguilar.</t>
  </si>
  <si>
    <t>CICLO4, D5</t>
  </si>
  <si>
    <t>BXMPRJ-1282</t>
  </si>
  <si>
    <t>En VALPRE, TAS no considera posición cedida en garantía como no disponible, lo que permite registros incorrectos en Fiable</t>
  </si>
  <si>
    <t>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t>
  </si>
  <si>
    <t>BXMPRJ-1286</t>
  </si>
  <si>
    <t>Resolution Provided</t>
  </si>
  <si>
    <t>Diferencia en Saldos de consultaglobal vs movimientos del cliente</t>
  </si>
  <si>
    <t>1.- se capturo operación de fondo BX+CAP BE-3 el día 28 con liquidación 1 de agosto y no presento la asignación, generando la diferencia de saldos y posición.  2.- Los saldos que presentan los dos reportes coinciden solo en liquidación mismo día la cual esta incorrecta por la liquidación del fondo  3.- Los saldo fecha valor no coinciden en ningún listado.</t>
  </si>
  <si>
    <t>BXMPRJ-434</t>
  </si>
  <si>
    <t>No. 53 - Modificación de CIB</t>
  </si>
  <si>
    <t xml:space="preserve">Modificaciones en CIB desde FIABLE que no se reflejan en TAS   Se realizan modificaciones varias en CIB desde FIABLE, las cuales no se reflejan en TAS   </t>
  </si>
  <si>
    <t>Victor Arellanes</t>
  </si>
  <si>
    <t>BXMPRJ-1004</t>
  </si>
  <si>
    <t>Venta sin Posicion Fecha Valor</t>
  </si>
  <si>
    <t xml:space="preserve">Antecedentes  Casa de Bolsa opera por cuenta propia ventas fecha valor sin posición, mismas que son cubiertas con operaciones de compra antes de la fecha de liquidación e incluso hasta la fecha de liquidación.   INCIDENCIA  TAS no permite hacer este tipo de operaciones.   </t>
  </si>
  <si>
    <t>BXMPRJ-1006</t>
  </si>
  <si>
    <t>INCIDENCIA EN SOCIEDADES DE INVERSION</t>
  </si>
  <si>
    <t>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t>
  </si>
  <si>
    <t>PruebasD1</t>
  </si>
  <si>
    <t>c</t>
  </si>
  <si>
    <t>BXMPRJ-1021</t>
  </si>
  <si>
    <t>POLITICA DE LIQUIDEZ RETIROS</t>
  </si>
  <si>
    <t>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t>
  </si>
  <si>
    <t>new</t>
  </si>
  <si>
    <t>BXMPRJ-1034</t>
  </si>
  <si>
    <t>Se requiere incluir la serie en la lista y el detalle de Cuotas x Adm. de Fondos</t>
  </si>
  <si>
    <t>Se requiere incluir la serie en la lista y el detalle de Cuotas x Adm. de Fondos   Se incluye evidencia</t>
  </si>
  <si>
    <t>BXMPRJ-1065</t>
  </si>
  <si>
    <t>ADMON.DE CUSTODIA EXTERNA</t>
  </si>
  <si>
    <t>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t>
  </si>
  <si>
    <t>BXMPRJ-1098</t>
  </si>
  <si>
    <t>Se requiere cambiar el orden para el cierre de mercados</t>
  </si>
  <si>
    <t>Se solicito modificar el orden para los cierres de mercados de acuerdo definición hecha en la junta.   Administrativos  1.- MD  2.- MC  3:- Dr y Cambios  4.- Caja   Operativos  5.- Si  6.- MD  7.- Dr_y Cambios  8.- Caja   Aperturas   9.- Caja  10.- MD  11.- MC  12.- SI  13.- DR y Cambios</t>
  </si>
  <si>
    <t>BXMPRJ-1101</t>
  </si>
  <si>
    <t>Incluir Corro en regulatorios CVT y REPORTOS</t>
  </si>
  <si>
    <t>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"LINCE" por lo cual debería incluir la clave 50 en el layout pero el campo aparece vacío.</t>
  </si>
  <si>
    <t>Cesar Guzman</t>
  </si>
  <si>
    <t>BXMPRJ-1120</t>
  </si>
  <si>
    <t>Actualización de cuentas en Contratos</t>
  </si>
  <si>
    <t xml:space="preserve">Actualizar la base de datos de las cuentas integradas en los contratos como:   a. Cuentas Clabe  b. Cuentas de cheques  c. RFC  d. bancos con estatus Baja. ejemplo IXE su equivalente es BANORTE    </t>
  </si>
  <si>
    <t>BXMPRJ-1130</t>
  </si>
  <si>
    <t>SALIDAS SPEI BURSATIL</t>
  </si>
  <si>
    <t xml:space="preserve">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t>
  </si>
  <si>
    <t>CICLO4, Detiene, PruebasD3</t>
  </si>
  <si>
    <t>BXMPRJ-1135</t>
  </si>
  <si>
    <t xml:space="preserve">El reporte tiene las siguinetes observaciones:   1. En mercado de Capitales tiene fecha de vencimiento lo cual es incorrecto, las acciones no tiene fecha de vencimiento, TAS nos comentó que es un dato necesario para TAS sin embrago se requere se oculte de los reportes.   2. El campo "Precio Pactado"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"Precio Promdeio"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"Nivel de Mantenimiento"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t>
  </si>
  <si>
    <t>BXMPRJ-1136</t>
  </si>
  <si>
    <t>No respeta la carga de operaciones de vigencia la fecha de la misma</t>
  </si>
  <si>
    <t>Al momento de enviar las ordenes de vigencia de Capitales por interfaz TAS no respeta la fecha en que se registro la orden ni la vigencia de las mismas.   Se solicita que TAS tome el dato que Fiable le envía de la fecha de registro de la orden.   Saludos</t>
  </si>
  <si>
    <t>BXMPRJ-1142</t>
  </si>
  <si>
    <t>Ajuste de Ordenes en funcion de la Asignacion de la misma</t>
  </si>
  <si>
    <t xml:space="preserve">Petición  El sistema TAS debe ajustar el monto de la orden en función a la asignación en todos loa casos (para clientes e intermediarios).  Las ordenes deben tener un pico de asignación de 100 pesos   Con lo anterior se cubre la liquidación en H2H y en la chequera respectiva    </t>
  </si>
  <si>
    <t>BXMPRJ-1143</t>
  </si>
  <si>
    <t>No viajan las ordenes H2H de reportos con clientes</t>
  </si>
  <si>
    <t>Conforme a las pruebas realizadas en H2H, No viajan las ordenes de reporto con intermediarios financieros.</t>
  </si>
  <si>
    <t>BXMPRJ-1157</t>
  </si>
  <si>
    <t>No toma encuenta el saldo disponible</t>
  </si>
  <si>
    <t>Al capturar una orden de mercado de dinero, (compra en directo del contrato 477953 valor 48 hr.) no me deja, ya que me aparece un mensaje diciendo que no tengo saldo suficiente. Sinembargo el contrato cuenta con efectivo disponible.</t>
  </si>
  <si>
    <t>PruebasD3, ciclo4</t>
  </si>
  <si>
    <t>BXMPRJ-1159</t>
  </si>
  <si>
    <t>Amortizaciones por Importe y por Títulos.</t>
  </si>
  <si>
    <t>Se necesita completar la funcionalidad para realizar las amortizaciones de MC por Importe y por Títulos.  Haciendo las afectaciones correspondientes para que se generen las liquidaciones y/o movimientos de vencimiento.   Este JIRA es un complemento del JIRA BXMPRJ-688.</t>
  </si>
  <si>
    <t>BXMPRJ-1163</t>
  </si>
  <si>
    <t>Parametrizacion y validacion de cifras para revision de Edos de Cta.</t>
  </si>
  <si>
    <t xml:space="preserve">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t>
  </si>
  <si>
    <t xml:space="preserve">CICLO4 </t>
  </si>
  <si>
    <t>BXMPRJ-1169</t>
  </si>
  <si>
    <t>NO SE PUEDE CAPTURAR BONOS M, EN PROMOCION</t>
  </si>
  <si>
    <t xml:space="preserve">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t>
  </si>
  <si>
    <t>BXMPRJ-1172</t>
  </si>
  <si>
    <t>NO PERMITE MODIFICAR UNA ORDEN</t>
  </si>
  <si>
    <t xml:space="preserve">Se capturó una operación con una contraparte (Bco. BX+), registrando la operación como si hubiera sido por "Lince" y como "postor", al momento de terminar de registrar la operación en la pantalla desaparece el sistema de corretaje, por lo que lo consultamos en el "listado de órdenes"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"Tasa prom." y nos envió un mensaje, por lo que se eliminó y se volvió a capturar la operación para "librar" el mensaje.   </t>
  </si>
  <si>
    <t>BXMPRJ-1177</t>
  </si>
  <si>
    <t>Liquidaciones y Valores aviso en asignacion</t>
  </si>
  <si>
    <t>Al momento de asignacion semi automatica presenta el siguiente mensaje</t>
  </si>
  <si>
    <t>BXMPRJ-1190</t>
  </si>
  <si>
    <t>PROBLEMAS PARA CAPTURAR 91TIE28B CREAL11</t>
  </si>
  <si>
    <t xml:space="preserve">Descripción de Escenario de Prueba:  Se trata de capturar una operación con un "91Creal11",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t>
  </si>
  <si>
    <t>BXMPRJ-1196</t>
  </si>
  <si>
    <t>REINCIDENCIA (ant.435) Bloqueado por otro usuario</t>
  </si>
  <si>
    <t>REINCIDENCIA JIRA435, al estar capturando en el módulo de "Mesa" capturando una orden y me quedé bloqueado por otro usuario que se encontraba en el módulo de "liquidaciones" (Rosa Isela).  Ese otro JIRA que está referenciado con éste es el 435, pero en esa ocasión estaba ajustando canasta.</t>
  </si>
  <si>
    <t>BXMPRJ-1199</t>
  </si>
  <si>
    <t>REPLICAR LOS CAMBIOS DE LA 9060 A TODAS LAS DEMAS MESAS</t>
  </si>
  <si>
    <t>Cuando fueron creadas las mesas 9060, 9065, 11255, 11332 y 11322 en una junta en Polanco ante Fernando Pérez que los cambios que se efectuaran un una mesa se replicaran en todas las demás, es decir que ninguna área tiene por duplicar sus actividades como las "tasas operativas" o "límites", ayer en la 11255 no existía tasas y SHF rompió limites.  De lo contrario cada área estará realizando su actividad hasta 5 veces.</t>
  </si>
  <si>
    <t>CICLO4, D2</t>
  </si>
  <si>
    <t>BXMPRJ-1204</t>
  </si>
  <si>
    <t>LA PÓLIZA 16 DE MERCADO DE DINERO ALGUNOS REGISTROS NO COINCIDEN CONTRA EL REPORTE VALUACIÓN DE LA BMV</t>
  </si>
  <si>
    <t xml:space="preserve">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t>
  </si>
  <si>
    <t>BXMPRJ-1206</t>
  </si>
  <si>
    <t>Liquidaciones y Valores _ Canasta</t>
  </si>
  <si>
    <t>BXMPRJ-1209</t>
  </si>
  <si>
    <t>Se asignó un hecho en TAS sin la existencia de una orden</t>
  </si>
  <si>
    <t xml:space="preserve">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t>
  </si>
  <si>
    <t>BXMPRJ-1213</t>
  </si>
  <si>
    <t>Error en Consulta de Movimientos por Contrato</t>
  </si>
  <si>
    <t>Al abrir la Consulta de Movimientos por Cliente para el contrato 503624 en el ambiente de produccion (192.168.121.76), el sistema envía un error en pantalla "NO ENCONTRE INICIO 102568 CD 1" y al darle aceptar la aplicación se queda pasmada.   Aparentemente el problema es el el programa Mccarmov.i, en donde se está buscando un inicio para una compra en directo.   Se requiere corregir el programa para que se puedan realizar las consultas correspondiente.</t>
  </si>
  <si>
    <t>BXMPRJ-1214</t>
  </si>
  <si>
    <t>Estado de cuenta</t>
  </si>
  <si>
    <t>toda la informcion que presenta el estado de cuenta esta en ceros</t>
  </si>
  <si>
    <t>BXMPRJ-1215</t>
  </si>
  <si>
    <t>Error en Cierres Administrativo y Operativo de Mercado de Dinero</t>
  </si>
  <si>
    <t>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 s, por lo que se deberá corregir el proceso de cierre para que se incluyan como vencimientos de reporto también las Inversiones capturadas por promoción.</t>
  </si>
  <si>
    <t>BXMPRJ-1217</t>
  </si>
  <si>
    <t>Reporte de Vencimientos Anticipados no genera información</t>
  </si>
  <si>
    <t>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t>
  </si>
  <si>
    <t>BXMPRJ-1219</t>
  </si>
  <si>
    <t>Realizar carga de operaciones de colocaciones primarias</t>
  </si>
  <si>
    <t>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t>
  </si>
  <si>
    <t>BXMPRJ-1221</t>
  </si>
  <si>
    <t>Rediseño Formulario Derivados ( OFF)</t>
  </si>
  <si>
    <t>Iván   Derivado de modificaciones por parte de BANXICO a los formularios de derivados ( futuros en este caso ) se requiere que se realicen los ajustes de acuerdo a la estructura, definiciones y catálogo que se mencionan en los archivos adjuntos.</t>
  </si>
  <si>
    <t>BXMPRJ-1222</t>
  </si>
  <si>
    <t>Nuevo Formulario Derivados ( Garantías)</t>
  </si>
  <si>
    <t>Iván   Derivado de modificaciones por parte de BANXICO a los formularios de derivados ( garantías en este caso ) se requiere que realicen las gestiones pertinentes a fin de emitir el reporte que de garantías de acuerdo a la estructura, definiciones y catálogo anexos.</t>
  </si>
  <si>
    <t>BXMPRJ-1223</t>
  </si>
  <si>
    <t>Nuevo Formulario Derivados (Contrapartes)</t>
  </si>
  <si>
    <t xml:space="preserve">Iván   Derivado de modificaciones por parte de BANXICO a los formularios de derivados ( contrapartes en este caso ) se requiere que realicen las gestiones pertinentes a fin de emitir el reporte de contrapartes de acuerdo a la estructura, definiciones y catálogo anexos.  </t>
  </si>
  <si>
    <t>B1</t>
  </si>
  <si>
    <t>BXMPRJ-1235</t>
  </si>
  <si>
    <t>REINCIDENCIA JIRA 1132</t>
  </si>
  <si>
    <t>Son exactamente los mismos datos que contiene el JIRA al que se hace referencia...</t>
  </si>
  <si>
    <t>BXMPRJ-1236</t>
  </si>
  <si>
    <t>REINCIDENCIA JIRA 589 Y 981</t>
  </si>
  <si>
    <t>Se procedió a cancelar un par de bajas y no se pudo...</t>
  </si>
  <si>
    <t>BXMPRJ-124</t>
  </si>
  <si>
    <t>Que el Sistema TAS permita asignar valores amortizables en operaciones en reporto cuando el plazo sea mayor al derecho ejemplo CFECB 06-2</t>
  </si>
  <si>
    <t>En la asignación del 27 de Enero 2014:   Existe otra operación de venta en reporto a 91 días donde asignaron al Cliente varios papeles FEFA 12, PEMEX 09U, PEMEX 10-3 y CFECB 06-2 este último tiene una amortización de capital parcial el 21 de Abril 2014 y el reporto vence el 28 de Abril 2014 siete días después de derecho, el Sistema TAS permita asignar este tipo de valores en Mercado de Dinero</t>
  </si>
  <si>
    <t>BXMPRJ-1243</t>
  </si>
  <si>
    <t>Proceso Batch de Recálculo de Líneas de Crédito</t>
  </si>
  <si>
    <t xml:space="preserve">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t>
  </si>
  <si>
    <t>BXMPRJ-1249</t>
  </si>
  <si>
    <t>Agregar al runbook la carga de las líneas de crédito que provengan de Fiable</t>
  </si>
  <si>
    <t>Se necesitan migrar las líneas de crédito de los clientes especiales de Fiable a TAS</t>
  </si>
  <si>
    <t>BXMPRJ-1250</t>
  </si>
  <si>
    <t>Cierre de fondos cuando caja este cerrada</t>
  </si>
  <si>
    <t>Se requiere que se permita hacer el cierre de fondos cuando la caja se encuentre cerrada</t>
  </si>
  <si>
    <t>br1</t>
  </si>
  <si>
    <t>BXMPRJ-1262</t>
  </si>
  <si>
    <t>Fiable no recibe la información completa de posiciones para poder constituir garantías (VALPRE)</t>
  </si>
  <si>
    <t>Después de cerrar el préstamo, se procede con la constitución de garantías, pero Fiable no considera la posición que realmente tiene el cliente, por lo que infica que no existe posición con la cual garantizar los préstamos correspondientes. Se anexa evidencia.</t>
  </si>
  <si>
    <t>BXMPRJ-1268</t>
  </si>
  <si>
    <t>Parametrizacion 15 Emisoras</t>
  </si>
  <si>
    <t>El día 29 de Enero se solicitó la revisión de 15 emisoras (se proporcionaron calendarios a TAS) que aún no han quedado correctamente parametrizadas. Anexo correo con la información proporcionada.   Seguimos en espera de respuesta.</t>
  </si>
  <si>
    <t>Detiene, PruebasDX, ciclo4</t>
  </si>
  <si>
    <t>BXMPRJ-1272</t>
  </si>
  <si>
    <t>Asociación de contrapartes a las líneas operativas</t>
  </si>
  <si>
    <t xml:space="preserve">El día 22 de enero de 2015, mesa de control intento asociar contrapartes a una misma línea operativa, se observó que es necesario editar el campo "Num. Línea" de la opción "Captura de Clientes" de TAS, el campo esta bloqueado ya que se debe a datos de clientes que no se modifican en TAS si no en Fiable, sin embargo en Fiable el campo no existe y por lo tanto no lo envía a TAS por interface.   El día 23 de enero en una reunión con Juan Carlos Jaques se decidió que TAS nos ayudaría a editar el campo para poder seguir con las pruebas, sin embargo esta pendiente la solución para la siguiente prueba y en producción.   Se anexa imagen del campo que no se puede editar.   </t>
  </si>
  <si>
    <t>BXMPRJ-1276</t>
  </si>
  <si>
    <t>Generación de promotores</t>
  </si>
  <si>
    <t>Requiero los reportes de generación de los promotores por mercado de capitales, mercado de dinero y sociedades de inversión para su revisión.</t>
  </si>
  <si>
    <t>PruebasD6</t>
  </si>
  <si>
    <t>BXMPRJ-1278</t>
  </si>
  <si>
    <t>tabla de equivalencias de TAS para sistema Solutrust (fiduciario)</t>
  </si>
  <si>
    <t>Necesito la tabla de equivalencias de Fiable-TAS para que el proveedor Solutrust actualice su programa a las claves de TAS y se puedan hacer pruebas con los archivos que se suben a Solutrust (sistema Fiduciario)</t>
  </si>
  <si>
    <t>BXMPRJ-1279</t>
  </si>
  <si>
    <t>Bloqueo al ingrear a TAS</t>
  </si>
  <si>
    <t xml:space="preserve">El accesso al sistema TAS presenta bloqueo de registros al ingresar, esto ocurre generalmente despues de mantenimientos al usuario, por ejemplo permisos o reseteo de password.  </t>
  </si>
  <si>
    <t>BXMPRJ-1280</t>
  </si>
  <si>
    <t>GFAMSA 14 (no limpio cupon)</t>
  </si>
  <si>
    <t>el día 31 de Julio GFAMSA 14 corta cupon y el sistema no limpio precio por lo que en la asignacion se generan diferencias.</t>
  </si>
  <si>
    <t>BXMPRJ-1284</t>
  </si>
  <si>
    <t>JIRA DE PRUEBA</t>
  </si>
  <si>
    <t>Es solo de prueba</t>
  </si>
  <si>
    <t>Br7</t>
  </si>
  <si>
    <t>BXMPRJ-1288</t>
  </si>
  <si>
    <t>Realizar restriccion x tipo de instrumento</t>
  </si>
  <si>
    <t>Actualmente el sistema cuenta con las restricciones x tipo de inversionista y por contrato. En el alta de restricciones se puede dar de alta desde instrumento. Se solicita se pueda realizar la restricción a nivel tipo de instrumento.</t>
  </si>
  <si>
    <t>BXMPRJ-1289</t>
  </si>
  <si>
    <t>ALTA DE CUENTAS SUSPENSO, PARA CUANDO SE ENCUENTRE MNEMÓNICO NO CODIFICADO</t>
  </si>
  <si>
    <t xml:space="preserve">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t>
  </si>
  <si>
    <t>BXMPRJ-1291</t>
  </si>
  <si>
    <t>Consulta de movimientos por cliente</t>
  </si>
  <si>
    <t>La pantalla de movimientos del cliente debe presentar los movimientos realizados en el día y no a fecha liquidación a efecto de que promoción pueda validar sus operaciones de forma ágil y segura</t>
  </si>
  <si>
    <t>BXMPRJ-1296</t>
  </si>
  <si>
    <t>Diferencia en Precio DOCUFOR 12</t>
  </si>
  <si>
    <t>El precio no esta calculado correctamente conforme al valor nominal vigente</t>
  </si>
  <si>
    <t>BXMPRJ-1305</t>
  </si>
  <si>
    <t>Problemas operativos por deficiencias en los Datos de Migración</t>
  </si>
  <si>
    <t>1.-No permitió realizar inversiones masivas de reporto, porque en TAS los clientes no estan marcados para inversión automatica.  2.-Los clientes con custodia externa, no tienen formas de liquidación.  3.-Inversionistas institucionales, tiene marcado que liquida contra saldo, no custodia externa, no corto en efectivo y no corto títulos,  4.-Empleados, no se identifican y existen una serie de excepciones que tiene el ser empleado.   Se comento con Gerardo Gómez y el próximo miércoles 18 de feb se tendra reunión para ver los campos que tiene fiable y TAS en el modulo de clientes que son necesarios para la operación y en su caso adicionarlos en el Run Book para la migración</t>
  </si>
  <si>
    <t>BXMPRJ-1308</t>
  </si>
  <si>
    <t>Aplicacion de traspasos entre mesas</t>
  </si>
  <si>
    <t>No presenta las operaciones para aplicar entre mesas; Folios 100425, 100424, 100423</t>
  </si>
  <si>
    <t>BXMPRJ-1309</t>
  </si>
  <si>
    <t>Posiciones de mercado de dinero que no se presentan el 31 de julio</t>
  </si>
  <si>
    <t xml:space="preserve"> Se identificaron 4 emisiones (DAIMLER 02714, EDCA 00414, FORD 03014 Y NRF 01414) que el día 30 de julio estaban en posición de terceros y el día 31 ya no estan en posición de los clientes. No se identifican operaciones de venta ni traspasos.   Se anexa evidencia y el ejemplo de movimientos de la emisora DAIMLER 02714</t>
  </si>
  <si>
    <t>BXMPRJ-1313</t>
  </si>
  <si>
    <t>POSICION 11217 INCORRECTA ¿?</t>
  </si>
  <si>
    <t>Se requiere una explicación del por que esta cambiando la posición de la cuenta 11217, después de cada operación que realizan los portafolios 11332, 11255 y la 9060, así como también los títulos vendidos en directo a la cuenta 57571 para que de ahí se realicen las garantías a intermediarios (de ser necesario).  Se adjunta evidencia</t>
  </si>
  <si>
    <t>BXMPRJ-1319</t>
  </si>
  <si>
    <t>La función "Rep. Polizas Contables (KFPOW110)" al seleccionar la Regla no existe Dinero Casa de Bolsa Regla 5</t>
  </si>
  <si>
    <t>Se necesita que la función "Rep. Pólizas Contables (KFPOW110)" en el campo "Regla Contable:" contenga Dinero Casa de Bolsa y en automático asocie en el campo "Regla" el número 5 que le corresponde a MD para CB, ya que actualmente el Usuario selecciona "Dinero Banco" y modifica en el campo Regla el número 1 que despliega la función por el 5 que corresponde a MD CB</t>
  </si>
  <si>
    <t>BXMPRJ-1323</t>
  </si>
  <si>
    <t>Tomar datos de vector de precios de tipo de cambios y precios de monedas para derivados</t>
  </si>
  <si>
    <t xml:space="preserve">Se debe de crear un proceso en derivados, el cual tome del vector de precios los tipos de cambio y precios para las monedas y se guarden como datos de precios al cierre.  </t>
  </si>
  <si>
    <t>BXMPRJ-1324</t>
  </si>
  <si>
    <t>LA PÓLIZA 3 Y 4 COMPRAS VENTAS DE LA PP DEL MÓDULO DE CAPITALES REGLA 6 ESTA REGISTRANDO EC Y SC POR LOS PRÉSTAMOS DE VALORES</t>
  </si>
  <si>
    <t>La póliza 3 y 4 compras ventas de la posición propia del módulo de capitales regla 6, registra los movimientos de entradas y salidas de custodia por prétamo de valores como compra venta, se anexa evidencia de reportes, pólizas y query para su consideración.</t>
  </si>
  <si>
    <t>BXMPRJ-1325</t>
  </si>
  <si>
    <t>Error en Captura de Ordenes de Mercado de Dinero (DORDE002)</t>
  </si>
  <si>
    <t>Al abrir la pantalla de Captura de Ordenes de Mercado de Dinero sin tener abierta la Lista de Ordenes de Mercado de Dinero y querer capturar una orden con algún intermediario (ej. 99000090), la lista de Brokers presenta inconsistencias y no despliega los datos correspondientes.   Se adjunta evidencia de la pantalla DORDE002 en donde se ve como despliega los datos de Broker incorrectamente.</t>
  </si>
  <si>
    <t>BXMPRJ-1328</t>
  </si>
  <si>
    <t>Pólizas 10 Neteo de Operaciones Futuras Divisas realiza un registro en cero y 11 Utilidad por Neteo a liq sig día como se interpretan los registros contra el reporte</t>
  </si>
  <si>
    <t>La póliza 10 Neteo de Operaciones Futuras Divisas esta realizando un registro en ceros los folios 49, 50 y 51 se necesita saber cual es la razón y como se debe interpretar contra el reporte de Liquidaciones (RLIQW100) se sube evidencia.   La póliza 11 Utilidad por neteo a liq sig dia como se interpretan los registros contra reporte de Liquidaciones (RLIQW100), se sube evidencia</t>
  </si>
  <si>
    <t>BXMPRJ-1329</t>
  </si>
  <si>
    <t>Realizar cambios a reporte CVT por colocaciones</t>
  </si>
  <si>
    <t>Realizar adecuaciones a los reportes regularios CVT por inclusion de colocaciones. Se anexa documento con el detalle de los cambios.</t>
  </si>
  <si>
    <t>BXMPRJ-1330</t>
  </si>
  <si>
    <t>Variación en el límite operativo de Cinthya Martínez</t>
  </si>
  <si>
    <t xml:space="preserve">Se ha monitoreado el límite operativo de Cinthya Martinez y se observa lo siguiente:  • El día de pruebas 30 de julio de 2014 el operador tenía en sistema una línea de 500, 000,000, para operar Derivados Mex Der. Cabe señalar que Mesa de Control no dio de alta esta cantidad.   • El día 16 de febrero, 1 de agosto en pruebas, Mesa de Control modificó el límite de Cinthya a 0.01    • Al día 18 de febrero, 4 de agosto en pruebas, se revisó nuevamente el límite de Cinthya en el sistema, encontrando que tiene una línea autorizada de 100,000,000. Mesa de control no dio de alta esta línea.    Se solicita se nos proporcione el control de auditoría que nos ayude a verificar cómo es que esta línea constantemente ha cambiado sin que Mesa de Control intervenga .   ------  &lt;&lt;Creación del ticket hecha por Ivan Torres a solicitud de Cesar Guzman, con autorización de Irma Aguilar.&gt;&gt;  &lt;&lt;Se adjunta correo electrónico&gt;&gt;  </t>
  </si>
  <si>
    <t>Br5</t>
  </si>
  <si>
    <t>BXMPRJ-135</t>
  </si>
  <si>
    <t>Se requiere identificar y marcar en TAS los contratos con custodia externa</t>
  </si>
  <si>
    <t>Se requiere identificar y marcar en TAS los contratos con custodia externa ej. 515781 NOMBRE: BANCO SANTANDER MEXICO S.A. FIDEICOMISO 24-1 Valores estará entregando esta lista mañana a TAS para su registro en el sistema</t>
  </si>
  <si>
    <t>BXM_LiqVal, Broker, Gap, Licencia, PruebasD3, TAS-MM</t>
  </si>
  <si>
    <t>BXMPRJ-162</t>
  </si>
  <si>
    <t>Parche del 09-Abr-14</t>
  </si>
  <si>
    <t xml:space="preserve">En este Parche:   Actualizaciones:  - Mercado de Capitales: Función que lee el mensaje FIX con separadores pipe, en la carga de asignación de órdenes de mercado de capitales.  - Mercado de Dinero: Se incluyo al Diario de Operación (DOPEW100) un radio- set para que el usuario seleccione la opción: Operación o Liquidación.   Por favor instalar en QA.  </t>
  </si>
  <si>
    <t>BXMPRJ-165</t>
  </si>
  <si>
    <t>Interfaz de Riesgos SIGNAR para DR Incorrecta</t>
  </si>
  <si>
    <t>La interfaz de riesgos en su apartado de Derivados, no esta enviando las posiciones neteadas como debe de ser, en su lugar esta enviando las operaciones realizadas en la fecha procesada.</t>
  </si>
  <si>
    <t>BXMPRJ-168</t>
  </si>
  <si>
    <t>Dudas acerca de diseño de Interfaz Avisos de Pagos CAMBIOS-TAS</t>
  </si>
  <si>
    <t xml:space="preserve">Necesitamos que nos confirmen cual es el flujo de pagos SPEI relacionado con la Interfaz Interfaz Avisos de Pagos CAMBIOS-TAS (BXMPRJ-36) ya que al momento se ha platicado con Edgar Richter y han surgido las siguientes dudas:   1. ¿Que sistema sera el encargado de enviar el pago directamente a SPEI?  - Si lo hace TAS, cómo enviara hacia Fiable el resultado del pago, ya sea rechazado o aprobado y las consecuencias correspondientes.  - Si lo hace Fiable, ¿que va a pasar cuando no se pueda aplicar el pago en SPEI?, ¿como se deshara el movimiento en TAS?   2. Basado en el método elegido por TAS para garantizar no re procesar registros existentes en alguno de los archivos: ¿Cual es el impacto si BX+ mueve estos archivos de directorios? BX+ garantiza evitar re procesado moviendo los archivos y no cambiandolos de nombre como lo decidió TAS. Estas definiciones no estan en la ERAS.   3. Unix. Actualmente se ha determinado que ni BX+ ni TAS pueden llegar a Windows y a Unix respectivamente para poder crear, leer, o re ubicar archivos, por lo tanto es necesario definir como se resolvera este tema para que ambos sistemas puedan compartir y manipular la información que se entrega a través de archivos planos.   Por favor avisarnos que procede en este caso que es claro se necesitan cambios al diseño y programación de la Interfaz.   Saludos.  </t>
  </si>
  <si>
    <t>BXMPRJ-176</t>
  </si>
  <si>
    <t>Flujo Comunicacion FIABLE-TAS MC - Carga de Ordenes MC - Faltante al desarrollo</t>
  </si>
  <si>
    <t>Ticket asociado al JIRA BXMPRJ-32  Buenos Días:   Derivado de las pruebas de interfaz de carga y asignacion de ordenes MC, se indentifico que no responde a la operación real, ya que la captura puede tomar tiempo adicional (de 30 minutos a 18 hrs, dependiendo el tipo de cliente)  Por lo cual solicitamos de acuerdo a conversación entre Margarita Arellano y Sergio rangel el ajuste de funcionalidad, permitiendo el envio de ordenes desglozadas de forma individual, para el control de recursos a la compra y a la venta de cada cliente.  Al verificar el ERAS se observa que no es la ultima versión ya que la colocada tiene control de cambios activo, es posible estos temas se perdieran en esa versión ya que en su momento ya se habian comentado como la operación del sistema.</t>
  </si>
  <si>
    <t>BXMPRJ-187</t>
  </si>
  <si>
    <t>Agregar al reporte de Posición Por Emisora la columna de Tipo de Posición</t>
  </si>
  <si>
    <t>Agregar al reporte de Posición Por Emisora la columna de Tipo de Posición.   Esta corrección se solicito con prioridad a la oficina, por estar en pruebas con el usuario y ser un reporte para cuadrar las operaciones capturadas por la prueba. Adicionalmente se solicitó que las etiquetas de las columna se alinearan.</t>
  </si>
  <si>
    <t>BXMPRJ-209</t>
  </si>
  <si>
    <t>Flujo de comunicación entre FIABLE &lt;--&gt; TAS para proceso de Venta en Corto, Préstamo de Valores y constitución/liberación de Garantías.</t>
  </si>
  <si>
    <t>Se requiere realizar el flujo de comunicación entre FIABLE &lt;--&gt; TAS para los procesos de Venta en Corto, Préstamo de Valores y constitución/liberación de Garantías.   Esto se realizara por medio de movimientos de valores y de efectivo.</t>
  </si>
  <si>
    <t>BXMPRJ-219</t>
  </si>
  <si>
    <t>Modificaciones a Consulta de Movimientos por Contrato</t>
  </si>
  <si>
    <t>Se solicita agregar los siguientes datos a la "Consulta de Movimientos por Contrato (GMOVL001)":   • Referencia Numérica  • Referencia Alfanumérica  • Concepto   También se solicita cambiar el concepto DEPOSITO DE EFECTIVO en todos los contratos para dejarlo únicamente como Deposito o Retiro.   Se adjunta correo con la solicitud de la usuaria Beatriz Pérez.</t>
  </si>
  <si>
    <t>BXMPRJ-234</t>
  </si>
  <si>
    <t>Ajuste de datos para mercado de dinero en la interface de saldos y posiciones</t>
  </si>
  <si>
    <t>En el proceso actual se estan entregando para la emisoras de mercado de dinero los datos de tipo valor integrado en el campo serie siempre. Esta diferencia nos genera problemas con los procesos que usan el archivo.   En la definicion se solicito que las informacion de tipo valor emisora serie se entregara independiente para todos los mercados, por lo que se solicita que esto aplique tambien para las emisoras de mercado de dinero.</t>
  </si>
  <si>
    <t>BXMPRJ-235</t>
  </si>
  <si>
    <t>Datos adicionales en la interface de saldos y posiciones que se requieren para PRACTICAS DE VENTA</t>
  </si>
  <si>
    <t>Para aplicar en el portal de la casa de bolsa un cierto nivel de las validaciones requeridas por practicas de venta necesitamos adicionar 2 nuevos datos al renglon de datos del cliente (IDENT) el registro quedaria ahora asi:   Formato  IDENT;cuenta;TipoCliente(ELEgible,NoELegible);DestinoOPMC(LIBRO;MESA);Perfil;TieneSerEjecucion(SI/NO)  Ejemplo  DatosCTE;IDENT;00529624;NEL;LIBRO;AGRESIVO;SI</t>
  </si>
  <si>
    <t>BXMPRJ-238</t>
  </si>
  <si>
    <t>Se requiere identificar a las emisiones de mercado global (SiC) por el prefijo "DOWJO" en el instrumento</t>
  </si>
  <si>
    <t xml:space="preserve">Se requiere identificar a las emisiones de mercado global (SiC) por el prefijo "DOWJO" en el instrumento, hoy se identifican por el tipo "DOWJONES" O "GLOBAL".   La solicitud es requiere porque contabilidad registra por tipo de valor y en el caso de, por ejemplo acciones con tipo de instrumento industriales existen diferentes tipos de instrumentos industriales con diferente tipo de valor.   Por lo que se reclasificaran los instrumentos como INDUS01, etc.   </t>
  </si>
  <si>
    <t>BXMPRJ-24</t>
  </si>
  <si>
    <t>Low</t>
  </si>
  <si>
    <t>ERAS Rangos para Inversión en Sociedades de Inversión</t>
  </si>
  <si>
    <t>Contar con un reporte en el Sistema TAS que muestre la posición vigente en valores de cada Cliente que administra la Casa de Bolsa en Mercado de Dinero y Mercado de Capitales y derivado del valor de estas posiciones el reporte clasifique al Cliente por su Rango de Inversión el Fondo de SI en el que debe invertir.</t>
  </si>
  <si>
    <t>Bank, Broker, FSP580, Gap, Licencia, TAS-Funds</t>
  </si>
  <si>
    <t>BXMPRJ-240</t>
  </si>
  <si>
    <t>Recibir e Identificar Movimientos de Salvo Buen Cobro de la banca electronica</t>
  </si>
  <si>
    <t>Identificar los movimientos de Salvo buen cobro de la banca electrónica.  SE realiza una ERAS en donde se muestra el flujo que deben tener los movimientos identificados como Salvo buen cobro,</t>
  </si>
  <si>
    <t>BXMPRJ-243</t>
  </si>
  <si>
    <t>Modificaciones a la Consulta de Liquidaciones por Contrato</t>
  </si>
  <si>
    <t>Se solicita incluir las referencias de depósitos a la Consulta de Liquidaciones por Contrato (JLIQL002).   Se adjunta correo de la usuaria Beatriz Pérez quien reporta el tema como incidencia, sin embargo se le explicó que es una brecha.</t>
  </si>
  <si>
    <t>BXMPRJ-246</t>
  </si>
  <si>
    <t>Inversión de Saldos de Clientes (Barredora)</t>
  </si>
  <si>
    <t xml:space="preserve">Requerimiento: Crear funcionalidad para invertir los excedentes de los clientes de manera automatica antes del cierre de inversión.  Descripción: Realizar un desarrollo que considere los saldos positivos de los clientes para que de manera automatica, estos se inviertan en fondos de inversión antes del cierre del fondo.  </t>
  </si>
  <si>
    <t>BXMPRJ-248</t>
  </si>
  <si>
    <t>Se solicita poder modificar algunos datos en la primera parte de la captura de emisiones de MC</t>
  </si>
  <si>
    <t xml:space="preserve">Se solicita poder modificar algunos datos en la primera parte de la captura de emisiones de MC.   Los campos a modificar son los siguientes:   Campo Observación  Cupón Vig. No se puede modificar si existe operación registrada, el sistema debe de presentar mensaje   Brusatilidad   Cve. Inst. Dep.   Op. Arbitraje   Opera Cto. Adm.   Capital Social   En Subasta   Prom. Diaria   Operador 1   Operador 2   Emis. BMV No se puede modificar si existe operación registrada, el sistema debe de presentar mensaje  ISIN No se puede modificar si existe operación registrada, el sistema debe de presentar mensaje  </t>
  </si>
  <si>
    <t>BXMPRJ-250</t>
  </si>
  <si>
    <t>Recibir las compras de colocación en Mercado de Capitales enviadas desde FIABLE</t>
  </si>
  <si>
    <t xml:space="preserve">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¨"Alta"  1. Genera un movimiento (FTrans) con una clave de concepto (itipo_ord e itipo_tran), que identifique una colocación primaria.  2. Genera liquidación   • Acción de TAS ¨"Baja"  1. Borra movimiento  2. Borra liquidación   • "Modificación"  Se maneja como "Baja" y "Alta"    </t>
  </si>
  <si>
    <t>BXMPRJ-252</t>
  </si>
  <si>
    <t>Crear ventana de ejecución para Interfaz SIGNAR</t>
  </si>
  <si>
    <t>Alberto Rodríguez solicita crear una ventana para poder generar el reporte SIGNAR desde una función dentro de TAS en lugar de un WebService como se solicitó orignalmente.   Debe ejecutarse manualmente después del cierre.</t>
  </si>
  <si>
    <t>Alberto Rodriguez</t>
  </si>
  <si>
    <t>BXMPRJ-253</t>
  </si>
  <si>
    <t>Impresión de Cheques</t>
  </si>
  <si>
    <t>Se solcita que se muestre la forma de generar un retiro por cheque e imprimirlo   Se definió que se haría a través del programa que BX+ proporcionó, haciendo un llamado y paso de parametros al mismo.</t>
  </si>
  <si>
    <t>BXMPRJ-260</t>
  </si>
  <si>
    <t>Retiros de efectivo para promoción</t>
  </si>
  <si>
    <t>Programas actualizados al 14 de junio de Retiros de efectivo para promoción</t>
  </si>
  <si>
    <t>Mercedes Malfavon</t>
  </si>
  <si>
    <t>BXMPRJ-262</t>
  </si>
  <si>
    <t>Horario Formas de Liquidación (Spei)_Delivery</t>
  </si>
  <si>
    <t>Asignar Horario de operación por Forma de liquidación. (Spei)  En caso de que este fuera de Horario. Se genera la liquidación al siguiente día Habil.  Entregan:  *Fuentes  *BD  *Checklist  *Evidencia Pruebas (MPF)</t>
  </si>
  <si>
    <t>DesarrolloTAS</t>
  </si>
  <si>
    <t>BXMPRJ-265</t>
  </si>
  <si>
    <t>CAPTURA DE DEPOSITO Y RETIRO DEL CLIENTE CAMBIOS (119993)</t>
  </si>
  <si>
    <t xml:space="preserve">QUE EL SISTEMA TAS GENERE UN ARCHIVO DE MOVIMIENTOS, AL MOMENTO DE OPERAR EL CONTRATO DE CAMBIOS (119993), YA QUE AL HACERLO, NO DEJA RASTRO AL ÁREA DE CAMBIOS ACERCA DE LOS DEPOSITOS Y/O RETIROS REALIZADOS DE FORMA MANUAL.   NOTA: SE ADJUNTA ARCHIVO DETALLANDO MOVIMIENTOS.  </t>
  </si>
  <si>
    <t>BXMPRJ-267</t>
  </si>
  <si>
    <t>BANCA ELECTRONICA - SOLICITUD PARA CARGAR TODOS LOS MOVIMIENTOS A LA LISTA DE CARGA.</t>
  </si>
  <si>
    <t xml:space="preserve">En los reportes previos de esta interface se solicito la carga de los registros que se detectaran como DEPOSITOS, para esto se entrego para cada banco la forma de determinar que un regsitro es deposito. En las pruebas se han realizado ajustes sucesivos para afinar el proceso de deteccion y evitar que un deposito no se cargue.   Este proceso es el que aun necesitamos afinar por que conforme avanzamos en las pruebas se ha detectado que algo que falto y no se asigna debidamente un deposito.   Despues de revisar nuevamente con tesoreria que necesita en su proceso de BANCA ELECTRONICA, podemos decir que actualmente esto es lo que ya aplica para todas las bancas y debe seguir haciendolo:   1)Que el proceso de carga con base al criterio que ya tiene programado siga detectando los depositos (con lo que sube la mayoria de ellos).  2)Que el proceso de carga con base al criterio que ya tiene programado siga detectando los depositos SALVO BUEN COBRO y los envie a la pantalla de SBC.  3)Que cuando un registro de la carga califique como deposito pero NO se pueda determinar la cuenta cliente a aplicar, se refleje en la pantalla de "lista de cargas" como NO IDENTIFICADO y se envie a la pantalla de DNI.  4)Que la pantalla de SBC permita liberar y aplicar cualquier registro en cuanto tesoreria lo confirme, retirandolo de la lista , o que esta pantalla le permita a tesoreria eliminar el registro si el documento no se cobra en determinado tiempo.  5)Que la pantalla de DNI solicite los datos necesarios para identificar un deposito y lo aplique con esta informacion, retirandolo de la lista de DNI y reportandolo en la lista de carga como (liberado o enviado).    Para terminar de afinar el proceso de CARGA se van a solicitar que para todas la bancas :   6)Que cuando un registro de la carga NO califique como deposito (sea cargo , deposito o cualquiero otra cosa) tambien se refleje en la pantalla de "lista de cargas" como NO IDENTIFICADO y se envie a la pantalla de DNI. Para permitir que el personal de tesoreria determine si lo pasa como deposito o lo rechaza definitivamente.   Este punto ya se comento con Gerardo, quien solicito se levantara este JIRA para iniciar el ajuste, que por solicito sea atendido como urgente.    Ahora bien , ya con tiempo y considerando esto como brecha , se van a solicitar 2 ajustes que daran como resultado tener completa la interface de bancas :   a)Se va a definir un criterio adicional en el proceso de CARGA DE BANCAS, para determinar que un registro es un CARGO. Ya con este nuevo criterio cada registro podra ser identificado como DEPOSITO (ENVIADO liquidado o SBC) , como CARGO (por que ya tendra criterio y SOLO SE OBSERVARA EN LA LISTA DE CARGAS no afectara clientes o chequeras) o finalmente como DNI (todo lo demas para no omitir nada).   b)Se va a solicitar que la pantalla de DNI , permita convertir cualquier registro en DEPOSITO tal y como lo hace ahora, (reflejando el cambio en la LISTA DE CARGAS) , en CARGO lo nuevo que se va a pedir (tambien reflejando el cambio en la LISTA DE CARGAS, sin afectar clientes o chequeras) y poder ser eliminado con el boton de borrado que ya tiene el programa (eliminado este registro de DNI y de la LISTA DE CARGAS).    Quedo pendiente de cualquier comentario.   </t>
  </si>
  <si>
    <t>Broker, ChangeReq, FSP1307, Gap</t>
  </si>
  <si>
    <t>BXMPRJ-268</t>
  </si>
  <si>
    <t>Interface de Saldos y Posiciones --- datos de la OPERATIVIDAD.</t>
  </si>
  <si>
    <t>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t>
  </si>
  <si>
    <t>Broker, ChangeReq, FSP1307, Gap, PruebasD3</t>
  </si>
  <si>
    <t>BXMPRJ-271</t>
  </si>
  <si>
    <t>Valuación Cartera de Clientes</t>
  </si>
  <si>
    <t>Se requiere desarrolla función donde se reciba como parametro:  - contrato  - Fecha de la posición   a partir de esto se requiere como respuesta.  - Valuacion de la cartera del cliente de acuerdo al parametro de fecha (debe incluir el efectivo disponible a la fecha)   Esto se utilizara para aplicar politica interna del registro de ordenes de venta en corto.   Para dudas verificar con Margarita Arellano</t>
  </si>
  <si>
    <t>BXMPRJ-274</t>
  </si>
  <si>
    <t>BANCA ELECTRONICA carga de archivo de VEPORMAS</t>
  </si>
  <si>
    <t xml:space="preserve">Estimados, actualmente no se cuenta con carga de BANCA ELECTRONICA DE VE POR MAS.   Esto es bastante lamentable ya que es nuestro banco, se esta solicitando como BRECHA que TAS lo incluya en CARGA DE BANCAS.   El usuario va enviar el ejemplo de archivo y la definicion de los criterios de DEPOSITOS y CARGOS que correspondan.   </t>
  </si>
  <si>
    <t>BXMPRJ-279</t>
  </si>
  <si>
    <t>Movimientos de Chequeras en Diferentes Divisas FIABLE-TAS</t>
  </si>
  <si>
    <t xml:space="preserve">Requerimiento: Proporcionar un servicio para recibir movimientos entre chequeras en diferentes divisas.  Descripción: Que se pueda recibir los movimientos de chequeras realizados en Fiable a TAS  </t>
  </si>
  <si>
    <t>BXMPRJ-280</t>
  </si>
  <si>
    <t>Monitor de Operaciones Enviadas a SPEI</t>
  </si>
  <si>
    <t>Contar con un monitor que muestre el estatus de las operaciones y respuestas enviadas y recibidas a T24</t>
  </si>
  <si>
    <t>BXMPRJ-281</t>
  </si>
  <si>
    <t>Recibir retiros a través de un archivo de texto</t>
  </si>
  <si>
    <t>Recibir y aplicar los retiros a través de un archivo de texto.</t>
  </si>
  <si>
    <t>BXMPRJ-283</t>
  </si>
  <si>
    <t>Manejo de diversas Impresoras en Impresión de Cheques</t>
  </si>
  <si>
    <t xml:space="preserve">Jesus Villaseñor solicita que se modifique la solución de impresión de cheques para que permita al usuario seleccionar la impresora en la que desea imprimir el cheque; esto derivado de que cada oficina de BX+ tiene una impresora especifica para realizar esta tarea.   También mencionó que actualmente, se tiene ligada la impresora por usuario, podría ser una opción pero tiene la siguiente arista:  - Cuando un usuario se mueve de oficina, necesita avisarle al equipo de sistemas para que ligue la impresora de la oficina A a la oficina B, no importa si es temporal, ya que si no se hace al imprimir el usuario mandaría la impresión a la oficina original (A en este ejemplo).   Cabe señalar que estas observaciones nunca se hicieron al levantar el requerimiento pues solamente se solicitó integrar la impresión de cheques con el programa que BX+ entregó, mismo que no incluye la lógica necesaria para el manejo de diferentes impresoras a través de terminal server.   Queda esta brecha levantada para establecer seguimiento, no obstante necesita revisión de la dirección de BX+ puesto que esta viniendo posterior al corte y congelamiento de lista de brechas.  </t>
  </si>
  <si>
    <t>BXMPRJ-284</t>
  </si>
  <si>
    <t>Reporte de Cancelación de operación de Caja _ Delivery</t>
  </si>
  <si>
    <t>Se requiere un reporte de cancelación de operaciones para Caja, no se especifica mas.</t>
  </si>
  <si>
    <t>BXMPRJ-285</t>
  </si>
  <si>
    <t>Pago a Terceros</t>
  </si>
  <si>
    <t>Pago a Terceros Se solcita que se muestre la forma de generar un retiro a terceros ya sea por BE ,SPEI o Cheque solicitando los datos del beneficioario, validando cuenta CLABE y permitiendo registro individual.</t>
  </si>
  <si>
    <t>BXMPRJ-286</t>
  </si>
  <si>
    <t>Semaforo de Operación todos los Mercados_Delivery</t>
  </si>
  <si>
    <t>Se necesita poder detener todas las operaciones de todos los mercados cuando el semaforo se active, la activación sera manual.   No podran detenerse los mercados Capitales ni Cambios ya que el control es desde Fiable.  Para el resto (Mercado de Dinero, Derivados, Sociedades de Inversión) se podra hacer por mercado y mesa.</t>
  </si>
  <si>
    <t>BXMPRJ-29</t>
  </si>
  <si>
    <t>Interfaz IDE</t>
  </si>
  <si>
    <t>Iterfaz IDE.  Corresponde al ID 30 de la lista de inventarios y al ID 53 de Brechas e Interfacez Bx+.  Se anexan tambien:  - EspTec_IDE_IVA_v2_4.- Especificacion para la generacin del archivo xml  - ideAnual_Esperado.- Archivo de ejemplo  - Listado_conceptos_IDE-A_v2 y Listado_IDE_v2_6_08072013 Como referencia.</t>
  </si>
  <si>
    <t>BXMPRJ-295</t>
  </si>
  <si>
    <t>Nuevo Reporte de Movimientos de Flujo de Caja</t>
  </si>
  <si>
    <t xml:space="preserve">Generar un Reporte de Movimientos de Flujo de Caja que refleje exclusivamente la operación con clientes de cambios  </t>
  </si>
  <si>
    <t>BXMPRJ-296</t>
  </si>
  <si>
    <t>Mejoras a la Banca Electrónica</t>
  </si>
  <si>
    <t xml:space="preserve">2. En el LOG de Banca Electrónica se requiere agregar una columna de identificación del origen o destino del movimiento (Cambios / Bursatil), con la finalidad de poderse conciliar contra la operación correspondiente. Vamos a iniciar el desarrollo, favor de dar de alta el JIRA de "Mejoras a la Banca electrónica".   3. Se modificara la lógica del flujo de Banca Electrónica para eliminar el uso del contrato 119993 para operaciones de cambios, de tal forma que en los archivos recibidos de los Estados de Cuenta de las diferentes bancas electrónicas todos aquellos movimientos que no se identifiquen con algún contrato de cambios, deberan mantenerse como DNI s hasta que el usuario indique a que contrato corresponde el movimiento para generar el registro de la liquidación respectiva al contrato especificado.  </t>
  </si>
  <si>
    <t>BXMPRJ-298</t>
  </si>
  <si>
    <t>Validación de Cuenta CLABE para liquidaciones por SPEI o Banca Electrónica</t>
  </si>
  <si>
    <t>5. Se debe ajustar en la modificación de liquidaciones (MODI_LIQ) la longitud de la chequera a un maximo de 18 caracteres para permitir con esto que se capture una cuenta CLABE con una longitud de 18 posiciones.</t>
  </si>
  <si>
    <t>BXMPRJ-299</t>
  </si>
  <si>
    <t>En la pantalla de "Posición Global Por Cliente" que no sume las posiciones "RP" en el Total de la Valuación de la Cartera ni en el porcentaje.</t>
  </si>
  <si>
    <t>En la pantalla de "Posición Global Por Cliente" que no sume las posiciones "RP" en el Total de la Valuación de la Cartera ni en el porcentaje; ya que sólo es informativo.</t>
  </si>
  <si>
    <t>BXMPRJ-301</t>
  </si>
  <si>
    <t>Agregar columnas al reporte de Valuación de posición propia</t>
  </si>
  <si>
    <t xml:space="preserve">La descripción del requerimiento del usuario:   Valuación propias Incorporar esta información Agregar las 3 columnas( TASA o sobre tasa del Cupón, Fecha Vencimiento del Cupón, Divisa de valor nominal, valor a mercado,Dias por vencer del cupon) todos los datos deben estar referecniados a la fecha del reporte.   - Solamente se agregara en Excel.  </t>
  </si>
  <si>
    <t>BXMPRJ-31</t>
  </si>
  <si>
    <t>Comisiones e Ingresos</t>
  </si>
  <si>
    <t>Cobro de comisiones a contratos e ingresos generados por promotor.  Corresponde al ID TAS 36 de Brechas e Interfaces Bx+</t>
  </si>
  <si>
    <t>BXMPRJ-329</t>
  </si>
  <si>
    <t>Reporte de Custodias por Sucursal</t>
  </si>
  <si>
    <t>REPORTE DE CUSTODIAS POR SUCURSAL (Agregar Sucursal) Al reporte de custodias por sucursal se requiere agrupación por sucursal.</t>
  </si>
  <si>
    <t>BXMPRJ-332</t>
  </si>
  <si>
    <t>Dividir la aplicación de Derechos en Nacionales - Internacionales (W8)</t>
  </si>
  <si>
    <t>2. Dividir la aplicación de Derechos en Nacionales - Internacionales (W8)  •Emisiones nacionales: se debe capturar el factor del ISR. Se deben considerar los contratos exentos.  •Emisiones internacionales (SIC): para los contratos sin formulario W8, se les debe de retener el 30%. Para los contratos que cuenten con el formulario W8, debera retenérseles el 10%.</t>
  </si>
  <si>
    <t>BXMPRJ-334</t>
  </si>
  <si>
    <t>Envío de movimientos de valores generados por un Ejercicio de Derechos a Fiable</t>
  </si>
  <si>
    <t>3.Se deben de enviar todos los movimientos de valores de TAS a Fiable (crear interfaz)   Se definió que no es necesario generar una nueva interfaz, si no utilizar la existente pero agregar la rutina que ejecute dicha interfaz cuando se genere un movimiento físico producto de un ejercicio de derechos.</t>
  </si>
  <si>
    <t>BXMPRJ-340</t>
  </si>
  <si>
    <t>Reporte Tenencia Fondos</t>
  </si>
  <si>
    <t xml:space="preserve">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t>
  </si>
  <si>
    <t>BXMPRJ-348</t>
  </si>
  <si>
    <t>Ajustes necesarios en Generacion ATI de Estados de cuenta de Casa de Bolsa.</t>
  </si>
  <si>
    <t>Se realizo la primer carga del archivo ATI de estado de cuenta generado por TAS , se encontraron las obervaciones que se adjuntan en este reporte</t>
  </si>
  <si>
    <t>BXMPRJ-375</t>
  </si>
  <si>
    <t>Reoprte de posición en corto de los mercados bursátiles &lt;MCRPOSCO&gt;</t>
  </si>
  <si>
    <t>MCRPOSCO ( posición en corto de los mercados bursátiles)   Se solicita la creación de un reporte de posición en corto para todos los mercados bursátiles.</t>
  </si>
  <si>
    <t>Broker, Gap, InFSD, Pool, PruebasD3</t>
  </si>
  <si>
    <t>BXMPRJ-378</t>
  </si>
  <si>
    <t>CARGA DE PRECIOS DE LOS FONDOS QUE DISTRIBUYE CASA DE BOLSA BX+</t>
  </si>
  <si>
    <t>Se acuerda con el formato que envió Margarita Arellano para la carga de precios de los fondos que distribuye la Casa de Bolsa BX+</t>
  </si>
  <si>
    <t>Broker, Gap, OutScope, Pool</t>
  </si>
  <si>
    <t>BXMPRJ-38</t>
  </si>
  <si>
    <t>LAYOUT INTERFAZ PRECIOS Y RENDIMIENTOS DE FONDOS TAS-WEB</t>
  </si>
  <si>
    <t>Proporcionar al cliente una interfaz diaria que le permita exportar la información de precios y rendimientos de los fondos del módulo de Sociedades de Inversión en archivo plano.</t>
  </si>
  <si>
    <t>Broker, Gap, Licencia, PruebasD2, TAS-Funds</t>
  </si>
  <si>
    <t>BXMPRJ-389</t>
  </si>
  <si>
    <t>VECTOR FECHA VALOR</t>
  </si>
  <si>
    <t>Se solicita que BX+ cuente con el vector FECHA VALOR generado por el proveedor de precios , para que el sistema TAS lo cargue.   El vector ya se solicito , VALMER entrega la especificacion adjunta , favor de validar los datos que propone entregar, para confirmar que son los que necesita TAS.</t>
  </si>
  <si>
    <t>BXMPRJ-393</t>
  </si>
  <si>
    <t>Todos los hechos recibidos de FIABLE se generen contra la contraparte anomima</t>
  </si>
  <si>
    <t xml:space="preserve">Por la forma de liquidar a Bolsa se solicita que todos los hechos recibidos de FIABLE se generen contra la contraparte anomima, ya que BX+ sólo liquida contra una sólo cuenta (99000057).    </t>
  </si>
  <si>
    <t>BXMPRJ-396</t>
  </si>
  <si>
    <t>Emisoras de Mercado de Dinero y sociedades de inversión</t>
  </si>
  <si>
    <t>Se requiere que TAS informe a FIABLE mediane una interfaz el alta y cambios de emisoras de mercado de capitales y sociedades de inversión, para controlar el modulo de garantias por prestamos de valores.</t>
  </si>
  <si>
    <t>BXMPRJ-416</t>
  </si>
  <si>
    <t>Modificación al Catalogo de Promotores para incluir Figuras</t>
  </si>
  <si>
    <t xml:space="preserve">Estas son las figuras que estan manejando aquí en BX+, podríamos modificar nuestro catalogo de promotores para estar empatados con ellos. Gracias.   ??????????????????????????????????????????????????????????????  ??????????????????? CATALOGO DE FIGURAS ????????????????????  ?? Figura Descripci?n ??  ?? ?????? ???????????????????????????????????????????????????  ?? &gt;F1 PROMOTOR DE SOCIEDADES DE INVERSION ??  ?? F2 PROMOTOR DE VALORES ??  ?? F3 ASESOR DE ESTRATEGIAS DE INVERSION ??  ?? F4 OPERADOR DE BOLSA ??  ?? F5 OPERADOR DE MERCADO DE DINERO ??  ?? F6 PROMOTOR VALORES (INTEGRAL) ??  ?? F7 ASESOR ESTRATEGIAS DE INVERSION (MODULAR) ??  ?? F8 OPERADOR DE BOLSA (INTEGRAL) ??  ?? F9 PROMOTOR DE SOCIEDADES (INTEGRAL) ??  ?? F10 ASESOR ESTRATEGIAS DE INVERSION (INTEGRAL) ??  ?? F11 PROMOTOR DE VALORES Y SOCIEDADES DE INVERSION ??  ?? &gt;F12 ACTUALIZACION PROMOTOR Y OPERADOR DE MESA ??  ??????????????????????????????????????????????????????????????  ??????????????????????????????????????????????????????????????   El cambio consiste en agregar mas opciones en el combo de Figura en el catalogo de Promotores. Los valores que se van a agregar son:  • Figura 7  • Figura 8  • Figura 9  • Figura 10  • Figura 11  • Figura 12  </t>
  </si>
  <si>
    <t>BXMPRJ-42</t>
  </si>
  <si>
    <t>ERAS CENTROS DE COSTOS</t>
  </si>
  <si>
    <t>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t>
  </si>
  <si>
    <t>Broker, FSP580, Interface, PruebasD3</t>
  </si>
  <si>
    <t>BXMPRJ-422</t>
  </si>
  <si>
    <t>Se requiere agregar los saldos en la consulta global de posicion de cliente.</t>
  </si>
  <si>
    <t>Se requiere agregar los saldos en la consulta global de posicion de cliente.   Se incluye excel con ejemplo de los nuevos campos.</t>
  </si>
  <si>
    <t>BXMPRJ-423</t>
  </si>
  <si>
    <t>Alerta de Cliente Bloqueado / dado de baja en Capturas de Ordenes</t>
  </si>
  <si>
    <t xml:space="preserve">Se solicita generar un mensaje de alerta en el momento de capturar operaciones de cualquier mercado para las ventanas de captura de operaciones de TAS (todos los mercados). Esta alerta debera aparecer siempre que un cliente esté en estatus Baja o bien Bloqueado.  </t>
  </si>
  <si>
    <t>BXMPRJ-426</t>
  </si>
  <si>
    <t>Pruebas WebService Rompimiento de Perfil</t>
  </si>
  <si>
    <t>Descripción de lista de seguimiento:  "para consumir un WEB Service cuando haya un rompimiento de perfil consumir un WEB Service cuando haya un rompimiento de perfil de inversión en el cual nos estará enviando información para que el módulo que estoy haciendo le dé seguimiento a este evento."   Se debería consumir el webService proporcionado por BX+ a través de proveedor Juan Vargas. Se adjunta correo de definición de WebService.</t>
  </si>
  <si>
    <t>BXMPRJ-428</t>
  </si>
  <si>
    <t>Tipo de posicion (Directo / Reporto)</t>
  </si>
  <si>
    <t>Se solicita en este Jira adicionar el tipo de posicion : directo, reporto, tal como se reporta actualmente las marcas de prestamo, asís mismo solicito se reporte el precio promedio ponderado de adquision que es el que se refleja en la consulta de posiciones   Dudas por favor verificar con Margarita Arellano</t>
  </si>
  <si>
    <t>BXMPRJ-459</t>
  </si>
  <si>
    <t>No. 84 - Asignación Ordenes</t>
  </si>
  <si>
    <t xml:space="preserve">Sigue apareciendo aviso de ajueste paea la asignación de órdenes   Dentro del proceso de asignación de ordenes el sistema presento el siguiente aviso:  1. "Desea ajustar el monto de la orden" Se reitera petición; eliminar aviso, ya que aparece en cada una de las ordenes.  </t>
  </si>
  <si>
    <t>BXMPRJ-46</t>
  </si>
  <si>
    <t>Interfaz SIPREV</t>
  </si>
  <si>
    <t>INTERFAZ Especificación interfaz SIPREV  Corresponde al ID 48 y 58 de Brechas e Interfaces.  Corresponde al ID 31, 35 y 36</t>
  </si>
  <si>
    <t>Bank, Broker, FSP578, FSP579, Interface, PruebasD2</t>
  </si>
  <si>
    <t>BXMPRJ-461</t>
  </si>
  <si>
    <t>No. 86 - Cartas Confirmación</t>
  </si>
  <si>
    <t xml:space="preserve">No se han hecho las modificaciones a la Carta Confirmación, pendiente de validar en envío de carta por mail  </t>
  </si>
  <si>
    <t>BXMPRJ-47</t>
  </si>
  <si>
    <t>Recibe de operaciones de Cambios</t>
  </si>
  <si>
    <t>INTERFAZ Recibir operaciones de Cambios de casa de Bolsa.  COrresponde al ID 49 de Brechas e Interfaces.</t>
  </si>
  <si>
    <t>Broker, FSP579, Interface</t>
  </si>
  <si>
    <t>BXMPRJ-473</t>
  </si>
  <si>
    <t>Incluir en el alta de clientes de Fiable a TAS 3 campos</t>
  </si>
  <si>
    <t>Incluir en el alta de clientes de Fiable a TAS 3 campos, en orden de peticion, Corto en efectivo (Si/No), Corto en titulos (Si/No) y Liquida contra saldo (Si/No)</t>
  </si>
  <si>
    <t>BXMPRJ-475</t>
  </si>
  <si>
    <t>Solicitud de cambio para archivo de operación de GBM</t>
  </si>
  <si>
    <t>Se anexa documento de Solicitud de Cambio para archivo de operación de SI para GBM</t>
  </si>
  <si>
    <t>BXMPRJ-476</t>
  </si>
  <si>
    <t>Entregar versión previa de solución Tasas Promoción</t>
  </si>
  <si>
    <t>Se solicitó entregar la versión anterior de los programas relacionados con Tasas de Promoción.  Se entregara la versión en la cual no se tiene piso. Esto en realidad implica:   DESHACER LOS CAMBIOS ENTREGADOS Y CONSERVAR LOS POSTERIORES.   Los cambios fueron definidos en el ticket BXMPRJ-87 y entregado en el ticket BXMPRJ-205, por lo que son estos los que se deben deshacer.</t>
  </si>
  <si>
    <t>BXMPRJ-48</t>
  </si>
  <si>
    <t>Interfaz Banca Electronica - Casa de Bolsa</t>
  </si>
  <si>
    <t>INTERFAZ Banca electronica. Genera depósitos a clientes en TAS de acuerdo a movimientos realizados en Banca Electronica.  Corresponde al ID 191 de Inventario de Interfaces.</t>
  </si>
  <si>
    <t>Broker, FSP580, Interface, SCPC</t>
  </si>
  <si>
    <t>BXMPRJ-482</t>
  </si>
  <si>
    <t>Revisar Configuración de CVT, Reportos y Transferencias</t>
  </si>
  <si>
    <t>Revisar configuración de:   - CVT  - Reportos  - Transferencias   Validar contra ambiente QA Conta</t>
  </si>
  <si>
    <t>BXMPRJ-488</t>
  </si>
  <si>
    <t>Los archivos liberados para interfaz contable de tesorería contienen la misma información y esto es incorrecto</t>
  </si>
  <si>
    <t xml:space="preserve">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t>
  </si>
  <si>
    <t>BXMPRJ-49</t>
  </si>
  <si>
    <t>Interfaz Zeus - Investor</t>
  </si>
  <si>
    <t>INTREFAZ para la generación de los archivos para ZEUS e INVESTOR  Corresponde al ID 74 y 75 de Brechas e Interfaces  Corresponde al ID 93 al 194 de Inventario de Interfaces.</t>
  </si>
  <si>
    <t>Broker, FSP580, Gap, PruebasD3, SCPC, TAS-Gral</t>
  </si>
  <si>
    <t>BXMPRJ-492</t>
  </si>
  <si>
    <t>Modificación al Monto de Afectación de Límites de Derivados</t>
  </si>
  <si>
    <t xml:space="preserve">Se requiere considerar las posiciones abiertas anteriores a la operación del día para afectar al límte del operador de Derivados y medir los sobregiros.  </t>
  </si>
  <si>
    <t>BXMPRJ-494</t>
  </si>
  <si>
    <t>Se requiere que en la interfaz de comunicación FIABLE-TAS de ordenes y asignación se envíe la causa detallada del porque no se grabo en TAS</t>
  </si>
  <si>
    <t>Se requiere que en la interfaz de comunicación FIABLE-TAS de ordenes y asignación se envíe la causa detallada del porque no se grabo en TAS, en el caso que así suceda   En en las pruebas de ambiente del usuario hoy se registro una orden desde FIABLE y no llego a TAS, el sistema TAS envío mensaje de que se había registrado: lo que llevo a mas de 1 hr. el diagnosticar que la falla habías sido un registro duplicado en FORDEN2 y dicha causa la hubiera identificado TAS.</t>
  </si>
  <si>
    <t>BXMPRJ-495</t>
  </si>
  <si>
    <t>Errores en Reporte de Valuación de Ordenes por asignar (DORDW230)</t>
  </si>
  <si>
    <t xml:space="preserve">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t>
  </si>
  <si>
    <t>BXMPRJ-50</t>
  </si>
  <si>
    <t>Interfaz Clientes.</t>
  </si>
  <si>
    <t>INTERFAZ para el mantenimiento a Clientes (Altas, Bajas, Modificaciones, Bloqueo)  Corresponde al ID 4, 72 y 73 de Brechas e Intefaces.  Corresponde al ID 49 de Inventario de Interfaces.</t>
  </si>
  <si>
    <t>Bank, Broker, FSP578, FSP579, FSP580, Gap, Interface, Licencia</t>
  </si>
  <si>
    <t>BXMPRJ-501</t>
  </si>
  <si>
    <t>Incluir Garantías y Precio en Interfaz de Saldos y Posiciones</t>
  </si>
  <si>
    <t>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t>
  </si>
  <si>
    <t>BXMPRJ-51</t>
  </si>
  <si>
    <t>ERAS CARACTERÍSTICAS DE LOS FONDOS (EDAD Y PERSONALIDAD JURIDICA)</t>
  </si>
  <si>
    <t>Que los Fondos que distribuye la Institución permita parametrizar al Usuario Edad y Personalidad Jurídica por Emisora Serie.  Donde el Sistema TAS cuente con los candados y mensajes respectivos al momento de ingresar operaciones de Compra de los fondos que distribuye la Institución.</t>
  </si>
  <si>
    <t>BXMPRJ-514</t>
  </si>
  <si>
    <t>Se solicita un reporte de posición emisora-cliente que muestre el costo inicial a la fecha del reporte</t>
  </si>
  <si>
    <t xml:space="preserve">Se solicita un reporte de posición emisora-cliente que muestre el costo unitario inicial a la fecha del reporte.   Este reporte debe de tener el mismo formato del reporte Posición por emisora cliente.  </t>
  </si>
  <si>
    <t>BXMPRJ-518</t>
  </si>
  <si>
    <t>Se requiere que la interfaz de carga de movimientos de MC, soporte las entradas y salidas físicas</t>
  </si>
  <si>
    <t>Se requiere que la interfaz de carga de movimientos de MC, soporte las entradas y salidas físicas.   Para estos movimientos la interfaz debe de interpretar "EC" como entrada física y "SC" como salida.</t>
  </si>
  <si>
    <t>BXMPRJ-528</t>
  </si>
  <si>
    <t>Carga de banca electronica</t>
  </si>
  <si>
    <t>Se realizo una prueba para revisar si el archivo que se deja para cambios, se colocaba en la ruta indicada /dispersion/depositos/solicitadas/ y no fue se satisfactoria, ya que el usuario no tiene la unidad de red mapeada.  Jesús Villaseñor realizo dos archivos .bat en la C:OpenEdgeTASUTIL  1. Conecta_Dispersion  2. Desconecta_Dispersion   Los cuales permiten que el usuario que realiza la acción se conecte y desconecte y el archivo llegue a la ruta deseada.   Por lo cual se solicita se agregue a la pantalla de carga de los estados de cuenta, para que se ejecute la conexión ( Conecta_dispersion.bat), se coloque el archivo en la ruta adecuada y posteriormente se desconecte (Desconecta_dispersion.bat).   Saludos.</t>
  </si>
  <si>
    <t>BXMPRJ-529</t>
  </si>
  <si>
    <t>Modificación a la política de liquidez</t>
  </si>
  <si>
    <t xml:space="preserve">Se solicita realizar las siguientes adecuaciones a la política de liquidez:   a) En caso de operación de compra de capitales, se debe de considerar la posición de fondos de deuda como activos líquidos.  </t>
  </si>
  <si>
    <t>BXMPRJ-53</t>
  </si>
  <si>
    <t>Interfaz Captura de Emisoras</t>
  </si>
  <si>
    <t>Actualizar las emisoras de Capitales en Fiable cada vez que se realice una alta, baja o modificación en TAS.  Corresponde al ID 85 de Brechas e Interfaces.</t>
  </si>
  <si>
    <t>Broker, FSP580, Interface, TAS-CM</t>
  </si>
  <si>
    <t>BXMPRJ-532</t>
  </si>
  <si>
    <t>REPORTE DE FLUJO DE CAMBIOS.</t>
  </si>
  <si>
    <t xml:space="preserve">El reporte de flujo de cambios, presenta los movimientos que realiza también el area de ventanilla, estos movimientos no deben ser contemplados en el mismo.  Se solicita excluir del reporte los movimientos generados por las formas de liquidación P04 , C07 , C02 y P02.  La explicación detallada viene en el archivo anexo.   </t>
  </si>
  <si>
    <t>BXMPRJ-542</t>
  </si>
  <si>
    <t>Validaciones de Clientes y Líneas de Crédito en Captura de Inversiones (DORDE001)</t>
  </si>
  <si>
    <t>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t>
  </si>
  <si>
    <t>Broker, Gap, PruebasD3, SCPC</t>
  </si>
  <si>
    <t>BXMPRJ-557</t>
  </si>
  <si>
    <t>Cuando se elije tipo de servicio Gestion no pedir medio de instruccion</t>
  </si>
  <si>
    <t>En la captura de ordenes de mercado de dinero y de sociedades de inversion, cuando se seleccione el tipo de srvicio Gestion, el sistema NO DEBE solocitar medio de instruccion.</t>
  </si>
  <si>
    <t>BXMPRJ-56</t>
  </si>
  <si>
    <t>INTERFAZ ECC PÓLIZA DIARIA SAP PARA BANCO</t>
  </si>
  <si>
    <t>Que el Sistema TAS genere la Interfaz ECC póliza diaria a SAP para Banco.</t>
  </si>
  <si>
    <t>Bank, Interface, Licencia, TAS-Gral</t>
  </si>
  <si>
    <t>BXMPRJ-57</t>
  </si>
  <si>
    <t>Publicar Saldos y Posiciones.</t>
  </si>
  <si>
    <t>BRECHA.  Función para publicar Saldos y Posiciones.  Corresponde al ID 19 de Brechas e Interfaces.</t>
  </si>
  <si>
    <t>Bank, Broker, FSP580, Interface</t>
  </si>
  <si>
    <t>BXMPRJ-572</t>
  </si>
  <si>
    <t>Excluir ciertas reglas en las capturas de ordenes.</t>
  </si>
  <si>
    <t xml:space="preserve">Realizar las siguientes actividades:  1. Modificar la tabla sReglasInv para añadir un campo logico que indique si la regla se valida en linea o no.  2. Modificar la lista y detalle de reglas de inversion añadiendole la opcion Valida en Linea que identifique si la regla se valida en linea.  3.Adeecuar los proceso de Perfilamiento para que en las reglas de captura se descarten las reglas que no se validen en linea  </t>
  </si>
  <si>
    <t>BXMPRJ-573</t>
  </si>
  <si>
    <t>Realizar cambios en carga de banca electronica para los SBC</t>
  </si>
  <si>
    <t>NO PERMITE CERRAR EL DÍA POR EL CONCEPTO DE DEPÓSITOS SBC PENDIENTE DE APLICAR, ESTOS NO SE PUEDEN APLICAR EL MISMO DÍA DEBEN DORMIR 24 HORAS BURSÁTIL Y LOS DEPÓSITOS SBC DE CAMBIOS SE DEBEN QUEDAR DORMIDOS 72 HRS.   Solo realizar la estimacion de tiempos para realizar este cambio</t>
  </si>
  <si>
    <t>Authorized, Broker, FSP1307, Gap</t>
  </si>
  <si>
    <t>PruebasD2, Reincidencia1, Reincidencia2</t>
  </si>
  <si>
    <t>BXMPRJ-59</t>
  </si>
  <si>
    <t>Actualizar datos promotores</t>
  </si>
  <si>
    <t>Permitir la actualización de datos de promotores entre FIABLE y TAS .   Se investigo con Alberto Rodriguez, quien indico que el mantenimiento se realiza en FIABLE y se actualiza a TAS con los cambios. (similar a lo que pasa con clientes).   Favor de proceder con el desarrollo del ERAS correspondiente.</t>
  </si>
  <si>
    <t>Broker, FSP579, Interface, TAS-Gral</t>
  </si>
  <si>
    <t>BXMPRJ-594</t>
  </si>
  <si>
    <t>Posiciones de capitales usar ultimo hecho y fondos ultimo precio</t>
  </si>
  <si>
    <t>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t>
  </si>
  <si>
    <t>BXMPRJ-60</t>
  </si>
  <si>
    <t>Portal WEB Cpa y Vta de Sociedades de Inversion</t>
  </si>
  <si>
    <t xml:space="preserve">Para realizar operaciones de compra venta de sociedades de inversión el portal WEB ejecuta un procedimiento que recibe los siguientes parámetros.   • cliente  • compra/venta  • emisora  • serie  • títulos  • mensaje de aceptación con un folio, o de error con el detalle del mismo.  </t>
  </si>
  <si>
    <t>Broker, FSP1307, FSP580, Interface</t>
  </si>
  <si>
    <t>BXMPRJ-63</t>
  </si>
  <si>
    <t>Reubicación Fondos Multiseries.</t>
  </si>
  <si>
    <t>Valuar las posiciones de clientes, el sistema debe de reubicar al cliente en la serie que le corresponde, el sistema debe de presentarlo como reubicación y puede haber remanentes, por que tienen diferentes precios.  Coresponde al ID 38 de Brechas e Interfaces.</t>
  </si>
  <si>
    <t>Bank, Broker, FSP580, Gap, Licencia, PruebasD3</t>
  </si>
  <si>
    <t>BXMPRJ-65</t>
  </si>
  <si>
    <t>Interfaz Estado de Cuenta Banco</t>
  </si>
  <si>
    <t xml:space="preserve">Interfaz Estado de Cuenta Banco.  Corresponde al ID 7 y 82 de Brechas e Interfaces.  </t>
  </si>
  <si>
    <t>Bank, Gap, Interface, Licencia, TAS-Gral</t>
  </si>
  <si>
    <t>BXMPRJ-708</t>
  </si>
  <si>
    <t>En la revisión de Perfiles se identifico que No existe en TAS (Factor de ISR en la Consulta de Precios)</t>
  </si>
  <si>
    <t>En la revisión de Perfiles se identifico que No existe en TAS   No se tiene evidencia del incidente</t>
  </si>
  <si>
    <t>Broker, FSP1307, Gap, ciclo3</t>
  </si>
  <si>
    <t>BXMPRJ-727</t>
  </si>
  <si>
    <t>En la revisión de Perfiles se identifico que No existe en TAS</t>
  </si>
  <si>
    <t>En la revisión de Perfiles se identifico que No existe en TAS  270 270 Flujo Movimientos (Reporte) TES.   No se tiene evidencia del incidente</t>
  </si>
  <si>
    <t>Broker, Detiene, FSP1307, Gap, Pool, ciclo3</t>
  </si>
  <si>
    <t>BXMPRJ-738</t>
  </si>
  <si>
    <t>Marcado de posición y proceso de generación por tipo de servicio</t>
  </si>
  <si>
    <t>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t>
  </si>
  <si>
    <t>Broker, Gap, SCPC</t>
  </si>
  <si>
    <t>BXMPRJ-739</t>
  </si>
  <si>
    <t>CONSULTA GLOBAL POR CLIENTE</t>
  </si>
  <si>
    <t>se anexa pantalla con comentarios en los campos de consulta global de cliente, esta consulta se genera a peticion del promotor durante la sesion de operacion ( en ocaciones mas de una vez al día) y el usuario puede seleccionar si desea generar un PDF ó solo la consulta, si se selecciona generar el PDF, el sistema envia un correo con este pdf al correo del promotor asignado al contrato que se consulta , cualquier duda consultar con Margarita Arellano</t>
  </si>
  <si>
    <t>Broker, Cancelada, Gap, OutScope, Pool</t>
  </si>
  <si>
    <t>BXMPRJ-742</t>
  </si>
  <si>
    <t>Web Services (Prácticas de Venta)</t>
  </si>
  <si>
    <t>Crear un web service para envío de rompimientos de perfil, ésta información se deberá enviar después de que se calcule el rompimiento de perfil histórico del día que se está cerrando.</t>
  </si>
  <si>
    <t>FSP1307, Broker, Gap, Pool, PruebasD3</t>
  </si>
  <si>
    <t>BXMPRJ-749</t>
  </si>
  <si>
    <t>En la captura de emisoras validar que el campo de ISIN no quede en blanco y que el campo de Tipo de valor CNBV soporte sólo los caracteres definidos en el requerimiento oficial</t>
  </si>
  <si>
    <t>Se solicita que en la captura de emisoras:  1. Validar que el ISIN no quede en blanco.   2. imitar el numero de caracteres a lo especificado en la ayuda de la CNBV.</t>
  </si>
  <si>
    <t>Cancelada</t>
  </si>
  <si>
    <t>BXMPRJ-75</t>
  </si>
  <si>
    <t>Operaciones de Mercado de Dinero</t>
  </si>
  <si>
    <t>Operaciones de Mercado de Dinero.  Corresponde al ID 95 de Brechas e Interfaces.</t>
  </si>
  <si>
    <t>Broker, FSP580, Interface, TAS-MM</t>
  </si>
  <si>
    <t>BXMPRJ-752</t>
  </si>
  <si>
    <t>Eliminar la Exportacion a Excel</t>
  </si>
  <si>
    <t>Debido a que en B*+ todas las sesiones de los usuarios se estan generando en el servidor, no existe c: emporal y no se encuentra instalado Excel, se solicita que cuando se realice una exportación a Excel, el sistema TAS genere un archivo separado por punto y coma ";" y no invoque Excel, de tal forma que el usuario pueda acceder a este archivo y llevarlo en su maquina local</t>
  </si>
  <si>
    <t>FSP1307</t>
  </si>
  <si>
    <t>BXMPRJ-754</t>
  </si>
  <si>
    <t>BUG en la interface de MARKET DATA BMV ....</t>
  </si>
  <si>
    <t>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t>
  </si>
  <si>
    <t>PruebasD3, SCPC</t>
  </si>
  <si>
    <t>BXMPRJ-756</t>
  </si>
  <si>
    <t>Carga Inicial Ciclo 5</t>
  </si>
  <si>
    <t>Se abre este JIRA para seguimiento a la carga del ciclo 5.</t>
  </si>
  <si>
    <t>BXMPRJ-76</t>
  </si>
  <si>
    <t>Entradas y Salidas Físicas de TAS a FIABLE</t>
  </si>
  <si>
    <t>Entradas y Salidas Físicas de TAS a FIABLE.</t>
  </si>
  <si>
    <t>BXMPRJ-769</t>
  </si>
  <si>
    <t>DIFERENCIA DE POSICIÓN EN SOCIEDADES DE INVERSIÓN</t>
  </si>
  <si>
    <t>Se observan dos diferencias en emisoras BX+CP B-F1 y BX+MP B-F1, Se adjunta detalle</t>
  </si>
  <si>
    <t>BXMPRJ-788</t>
  </si>
  <si>
    <t>Modificar interfaz de clientes</t>
  </si>
  <si>
    <t>Incluir en la interfaz campo para W8 (capitales) y campo que identifique cobro de comisión mensual para administración y custodia</t>
  </si>
  <si>
    <t>BXMPRJ-791</t>
  </si>
  <si>
    <t>Mesa de Control de Pasivos_Practicas de Venta_151_Lista Clases de Activo</t>
  </si>
  <si>
    <t xml:space="preserve">Te comento que considerando que dentro de la guía de servicios se tiene como restricciones relacionadas a divisas y a que las sociedades de inversión, aunque sus precios en estan en pesos, sus activos objeto de inversión estan denominados en otras divisas y tienen implícito este riesgo. Por lo anterior Mesa de Control considera incluir los conceptos de "Soc. Inv. Variable Internacional" y "Soc. Inv. Deuda internacional"  </t>
  </si>
  <si>
    <t>FSP1307, MIGRACION_4</t>
  </si>
  <si>
    <t>Br6</t>
  </si>
  <si>
    <t>BXMPRJ-792</t>
  </si>
  <si>
    <t>Mesa de Control de Pasivos_Prácticas de Venta_159_Lista Medios de Instruccion</t>
  </si>
  <si>
    <t>dentro del catálogo de Medios de Instrucción, es necesario que es sistema considere la opción de "Internet",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t>
  </si>
  <si>
    <t>BXMPRJ-804</t>
  </si>
  <si>
    <t>PETICION:  Programar todas las salidas de Contratos Bursatil de todos los bancos con cuenta clabe (18 posiciones) por la forma de liquidación 001 SAL BX+ DISP. BURSATIL (SPEI)</t>
  </si>
  <si>
    <t>Duplicado, FSP1307, MIGRACION_4</t>
  </si>
  <si>
    <t>BXMPRJ-818</t>
  </si>
  <si>
    <t>LINEAS OPERATIVAS CAPITALES</t>
  </si>
  <si>
    <t xml:space="preserve">No se sabe en que sistema se van registrar y controlar las Líneas operativas de Mercado de Capitales que son parte de la poltítica de liquidez actual y que son diferentes a las líneas de contrapartes.   Petición: Definir en que sistema se van a registrar y controlar  </t>
  </si>
  <si>
    <t>CICLO4, Cancelada</t>
  </si>
  <si>
    <t>BXMPRJ-83</t>
  </si>
  <si>
    <t>ARCHIVO EN EXCEL DE OPERACIÓN DE SOCIEDADES DE INVERSIÓN PARA COMPASS GROUP</t>
  </si>
  <si>
    <t>Que el Sistema TAS al final de día de Sociedades de Inversión generé un archivo en Excel para COMPASS GROUP</t>
  </si>
  <si>
    <t>Broker, FSP1307, Interface, SCPC</t>
  </si>
  <si>
    <t>BXMPRJ-838</t>
  </si>
  <si>
    <t>Arbitraje Internacional</t>
  </si>
  <si>
    <t xml:space="preserve">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t>
  </si>
  <si>
    <t>BXMPRJ-84</t>
  </si>
  <si>
    <t>BRECHA Aplicacion de Cobros por INFOSEL y Cuota de Administracion.</t>
  </si>
  <si>
    <t>Aplicación en el sistema TAS de los cobros por Infosel y Cuota de Administración.</t>
  </si>
  <si>
    <t>BXMPRJ-847</t>
  </si>
  <si>
    <t>Brecha Contabilidad: Póliza de Provisión de Comisiones pos Distribución de Fondos de Inversión)</t>
  </si>
  <si>
    <t>Brecha Contabilidad: Póliza de Provisión de Comisiones pos Distribución de Fondos de Inversión)   Se sube especificación</t>
  </si>
  <si>
    <t>Broker, Ciclo4, Gap, OutScope</t>
  </si>
  <si>
    <t>BXMPRJ-85</t>
  </si>
  <si>
    <t>BRECHA IDENTIFICADOR CONTABLE SAP PARA TESORERÍA CB</t>
  </si>
  <si>
    <t>Se determina esta Brecha, ya que se existen varios eventos operativos que requieren un identificador contable SAP, el area de Contabilidad de la Casa de Bolsa nos proporcionara los casos donde se necesita el Identificador contable para SAP para nuestro analisis y propuesta en el módulo de Caja General (Tesorería)</t>
  </si>
  <si>
    <t>Broker, FSP1307, Gap, InScope, TAS-Gral</t>
  </si>
  <si>
    <t>BXMPRJ-853</t>
  </si>
  <si>
    <t>Solicitud de Cambio para la Interfaz Investor-Zeus</t>
  </si>
  <si>
    <t>Se anexa documento de Solicitud de Cambio para el archivo de posición del módulo Zeus</t>
  </si>
  <si>
    <t>BXMPRJ-861</t>
  </si>
  <si>
    <t>no se reconoce la liquidez para las operaciones de capitales</t>
  </si>
  <si>
    <t xml:space="preserve">el contrato 523894 tiene liquidez suficiente (16 millones) para realizar una compra por un monto de 470M, sin embargo no permitio capturar una orden de capitales, no reconocio la liquidez para este mercado.  </t>
  </si>
  <si>
    <t>Detiene, PruebasD3</t>
  </si>
  <si>
    <t>BXMPRJ-864</t>
  </si>
  <si>
    <t>Separar la posición o las operaciones por Socio Liquidador</t>
  </si>
  <si>
    <t>En El sistema se capturaron 180 contratos cortos en Bancomer y se compraron 10 contratos largos en Scotia al ver la posición neta estan juntos. Lo cual debe de separar las Posiciónes por Socio Liquidador es decir Bancomer -180 y Scotia 10 largos sin netearlas solo se consideran juntos para importe la medición de riesgo.</t>
  </si>
  <si>
    <t>Cinthya Martinez</t>
  </si>
  <si>
    <t>Cancelada, ciclo4</t>
  </si>
  <si>
    <t>BXMPRJ-865</t>
  </si>
  <si>
    <t>PERMITE CAPTURAS DE REPORTOS SIN VALIDAR SALDOS EN CLIENTES QUE NO SON INSTITUCIONALES NI ESPECIALES</t>
  </si>
  <si>
    <t>ME PERMITIO CAPTURAR DOS REPORTOS DEL CONTRATO 366026, EL CLIENTE NO TENIA SALDO DISPONIBLE Y NO ES UN CLIENTE ESPECIAL NI INSTITUCIONAL.</t>
  </si>
  <si>
    <t>BXMPRJ-866</t>
  </si>
  <si>
    <t>sigue solicitando medio de instrucción para las operaciones por gestion</t>
  </si>
  <si>
    <t>se pidio en la pruba probar la brecha de que no pidiera medio de insturcción para las operaciones por gestion y aún lo pide.</t>
  </si>
  <si>
    <t>BXMPRJ-87</t>
  </si>
  <si>
    <t>Validar tasas en un rango en la Captura de Operaciones de MD</t>
  </si>
  <si>
    <t>Validar en la Captura de operaciones de Mercado de Dinero que las tasas estén en un rango razonable por definir.  Corresponde al ID 14 de Brechas e Interfaces.</t>
  </si>
  <si>
    <t>Broker, FSP1307, FSP578, FSP579, Gap, Licencia</t>
  </si>
  <si>
    <t>BXMPRJ-884</t>
  </si>
  <si>
    <t>Permitir modificar detalle de emisoras</t>
  </si>
  <si>
    <t>Se requiere abrir la funcionalidad de Detalle de Emisoras (DEMIE001) para que esta permita modificar datos aún cuando se tengan posiciones vigentes y/o transacciones asignadas.</t>
  </si>
  <si>
    <t>PruebasD4</t>
  </si>
  <si>
    <t>BXMPRJ-887</t>
  </si>
  <si>
    <t>Desarrollar la Convalidación de la Clasificación de títulos Moneda Nacional</t>
  </si>
  <si>
    <t>Se requiere el desarrollo de la Convalidación de acuerdo a los requerimientos mensuales de Banco de México.   El layout se conforma de la columna A a la P de la pestaña "CL1 Tenencia ClasifContable0714"</t>
  </si>
  <si>
    <t>BXMPRJ-888</t>
  </si>
  <si>
    <t>Desarrollar la Convalidación de la Clasificación de títulos USD</t>
  </si>
  <si>
    <t>Se requiere el desarrollo de la Convalidación de acuerdo a los requerimientos mensuales de Banco de México.   El layout se conforma de la columna A a la P de la pestaña "CL2 Tenencia Cl_Cont MExt0714"</t>
  </si>
  <si>
    <t>BXMPRJ-890</t>
  </si>
  <si>
    <t>Desarrollar la Convalidación de la Clasificación de títulos USD op vigentes</t>
  </si>
  <si>
    <t xml:space="preserve">Se requiere el desarrollo de la Convalidación de acuerdo a los requerimientos mensuales de Banco de México.   El layout se conforma de la columna A a la H de la pestaña "CL4_Cl_Cont OpVig MExt0714"  </t>
  </si>
  <si>
    <t>BXMPRJ-891</t>
  </si>
  <si>
    <t>Desarrollar la Convalidación de la Asignación de precios de títulos Moneda Nacional</t>
  </si>
  <si>
    <t xml:space="preserve">Se requiere el desarrollo de la Convalidación de acuerdo a los requerimientos mensuales de Banco de México.   El layout se conforma de la columna A a la H de la pestaña "AP1_Tenencia A_Precio MXN0714"  </t>
  </si>
  <si>
    <t>BXMPRJ-892</t>
  </si>
  <si>
    <t>Desarrollar la Convalidación de la Asignación de precios de títulos USD</t>
  </si>
  <si>
    <t xml:space="preserve">Se requiere el desarrollo de la Convalidación de acuerdo a los requerimientos mensuales de Banco de México.   El layout se conforma de la columna A a la H de la pestaña "AP2_Tenencia A_PrecioMExt_0714"  </t>
  </si>
  <si>
    <t>BXMPRJ-895</t>
  </si>
  <si>
    <t>Desarrollar la Convalidación de la Clasificación de la Asignación de precios de títulos USD Operaciones Vigentes</t>
  </si>
  <si>
    <t xml:space="preserve">Se requiere el desarrollo de la Convalidación de acuerdo a los requerimientos mensuales de Banco de México.   El layout se conforma de la columna A a la H de la pestaña "AP4_OVig APrecioMExt0714"  </t>
  </si>
  <si>
    <t>BXMPRJ-896</t>
  </si>
  <si>
    <t>Discrepancias en calendarios con respecto al detalle de emisoras MD</t>
  </si>
  <si>
    <t>A pesar de que las emisoras se encuentran bien capturadas, los calendarios no son acordes.</t>
  </si>
  <si>
    <t>parametrosiniciales</t>
  </si>
  <si>
    <t>BXMPRJ-912</t>
  </si>
  <si>
    <t>Permitir modificar detalle de emisoras de Mercado de Capitales</t>
  </si>
  <si>
    <t xml:space="preserve">Se requiere abrir la funcionalidad de Detalle de Emisoras de Mercado de Capitales (CEMIE001) para que esta permita modificar datos aún cuando se tengan posiciones vigentes y/o transacciones asignadas.  </t>
  </si>
  <si>
    <t>BXMPRJ-913</t>
  </si>
  <si>
    <t>Mnemonicos Pendientes de parametrizar por las liquidaciones de divisas</t>
  </si>
  <si>
    <t xml:space="preserve">Referente a las liquidaciones de divisas que presentan mnemonicos que al día de hoy 07.11.2014 aún se presentan en los registros contables revisados en el ambiente 192.168.121.31, necesitamos que nos den respuesta en que ambiente seran inhividos, para dar seguimiento a la revisión contable con los reportes operativos.   Ya que en la revisión efectuada hasta el día de hoy es lo único que presenta mnemonicos.   Se anexa pantalla de evidencia.  </t>
  </si>
  <si>
    <t>BXMPRJ-92</t>
  </si>
  <si>
    <t>Decretos corporativos y ejercicios de derechos no aplicar hasta que se liquide al emisor.</t>
  </si>
  <si>
    <t>Decretos Corporativos y ejercicio de derechos (Cupones, Primas, Amortizaciones Parciales, Totales, etc..), necesitan que no se apliquen hasta que liquide el Emisor (INDEVAL).  Banco y Casa de Bolsa.  Corresponde al ID 110 de Brechas e Interfaces.</t>
  </si>
  <si>
    <t>Broker, FSP580, Gap, Licencia</t>
  </si>
  <si>
    <t>BXMPRJ-928</t>
  </si>
  <si>
    <t>SEGURIDAD EN EL SISTEMA</t>
  </si>
  <si>
    <t>ME PERMITE VER CLIENTES QUE NO PERTENECEN A MI DIVISION (EN AREA METROPOLITANA) Y CAPTURARLES OPERACIONES.  SE PROBO CON UN CLIENTE DE MONTERREY Y NO ME DEJA VERLO, LO CUAL ES CORRECTO.  SE PROBO CON UN CLIENTE DE PUEBLA Y SI ME DEJO CONSULTARLO Y OPERARLO.</t>
  </si>
  <si>
    <t>BXMPRJ-93</t>
  </si>
  <si>
    <t>Administrar títulos y efectivo por inclumplimiento.</t>
  </si>
  <si>
    <t>Administrar títulos y efectivo cuando se incumpla la entrega o recepción de los valores.  Corresponde al ID 116 de Brechas e Interfaces.</t>
  </si>
  <si>
    <t>Broker, Gap, Licencia, TAS-CM</t>
  </si>
  <si>
    <t>BXMPRJ-980</t>
  </si>
  <si>
    <t>NO TENEMOS UNA OPCION PARA PODER CONSULTAR LAS ORDENES CANCELADAS, AUTORIZADAS O DENEGADAS</t>
  </si>
  <si>
    <t>No existe una consulta donde podamos ver si las operaciones estan dadas de baja, autorizadas o denegadas.</t>
  </si>
  <si>
    <t>BXMPRJ-981</t>
  </si>
  <si>
    <t>MENSAJES EN BAJA DE ORDENES</t>
  </si>
  <si>
    <t>Un promotor solicito bajas, que llegaron a estar pendientes, cuando entramos a "autorizar" las bajas, envía una series de mensajes erróneos.</t>
  </si>
  <si>
    <t>CICLO4, D4, Duplicado, Reincidencia1, SCPC</t>
  </si>
  <si>
    <t>BXMPRJ-983</t>
  </si>
  <si>
    <t>Carga de posición por tipo de servicio (Layout) PV</t>
  </si>
  <si>
    <t>Layout para cargar la posición de mercado de dinero, capitales y sociedades de inversión por tipo de servicio para prácticas de venta.</t>
  </si>
  <si>
    <t>BXMPRJ-993</t>
  </si>
  <si>
    <t>Rep. Reportos X Recibir Ascii Banxico (DTRAW360) verificar layout con Banxico</t>
  </si>
  <si>
    <t>Revisar layout de acuerdo a la disposición de banxico</t>
  </si>
  <si>
    <t>BXMPRJ-995</t>
  </si>
  <si>
    <t>Rep. CVT Ascii Compra-Venta de Títulos (DTRAW410) validar layout contra el de Banxico</t>
  </si>
  <si>
    <t>BXMPRJ-1321</t>
  </si>
  <si>
    <t>Awaiting Client Response</t>
  </si>
  <si>
    <t>Las Póliza 23 Operaciones Fecha Valor y 24 Cancelación Operaciones Fecha Valor no esta registrando la CR y VR para Mercado de Dinero</t>
  </si>
  <si>
    <t>Se necesita que las pólizas 23 y 24 de fecha valor incluya las operaciones fecha valor de reporto (CR y VR), actualmente estás pólizas nada más registran las operaciones de directo (CD y VD) y el reporte muestra directos y reportos.</t>
  </si>
  <si>
    <t>Jaqueline Morales</t>
  </si>
  <si>
    <t>BXMPRJ-123</t>
  </si>
  <si>
    <t>Derivados Futuros de IPC - Petición de Ajuste Reportes</t>
  </si>
  <si>
    <t xml:space="preserve">Con respecto a los cambios solicitados para los reportes y consultas con la información requerido, estos se deberan documentar y el area de procesos le dara el seguimiento correspondiente ya que como requerimientos deberan seguir el proceso respectivo.   Ivan,   Evaluar si la petición es un tema de configuración o implica desarrollo para engregar las iformación que requeire el usuario.   </t>
  </si>
  <si>
    <t>BXMPRJ-1270</t>
  </si>
  <si>
    <t>Error aviso forma de liquidación, cliente Interbancario</t>
  </si>
  <si>
    <t>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t>
  </si>
  <si>
    <t>CICLO4, PruebasD5</t>
  </si>
  <si>
    <t>BXMPRJ-136</t>
  </si>
  <si>
    <t>TAS maneja un warning para ajustar pico con ajuste de precio.</t>
  </si>
  <si>
    <t>ES LA INTENCION DEL GRUPO NO AJUSTAR PICOS, por lo anterior solicito el apoyo de TAS para eliminar este operativa</t>
  </si>
  <si>
    <t>BXMPRJ-166</t>
  </si>
  <si>
    <t>INTERFAZ Banca electronica - Casa de Bolsa</t>
  </si>
  <si>
    <t xml:space="preserve">INTERFAZ Banca electronica. Genera depósitos a clientes en TAS de acuerdo a movimientos realizados en Banca Electronica.  Corresponde al ID 191 de Inventario de Interfaces.  </t>
  </si>
  <si>
    <t>BXMPRJ-169</t>
  </si>
  <si>
    <t>Interfaz Clientes - Implementación Cambios</t>
  </si>
  <si>
    <t>Se crea este ticket para documentar la implementación y ajustes realizados con al integrar clientes de cambios.</t>
  </si>
  <si>
    <t>BXMPRJ-178</t>
  </si>
  <si>
    <t>Incorporación del operador en el "Reporte de Operaciones"</t>
  </si>
  <si>
    <t>Se solicita incluir en el "Reporte de operaciones" una columna donde se muestre la persona (nombre o clave de usuario) que esta capturando la operación. Actualmente el reporte muestra en la primera columna el promotor del contrato que se esta operando, sin embargo, para Mesa de Control es necesario identificar quien captura la operación, esto con el fin de controlar el Límite por Operador.  se anexa el reporte con un ejemplo.  Sin mas quedo pendiente de sus comentarios.  Saludos,</t>
  </si>
  <si>
    <t>BXMPRJ-210</t>
  </si>
  <si>
    <t>Brecha Operación Sociedades de Inversión</t>
  </si>
  <si>
    <t>La sociedad de inversion TEMGBIA liquida con el calendario habil de Luxemburgo por lo cual es necesario considerar dias inhabiles con el pais que liquida.  Ejemplo Operacion en México dia 27 de Mayo y liquidacion 72 horas, por lo cual la fecha es al 30 de mayo pero este dia es inhabil en Luxemburgo por lo cual la liquidación aplica al 02 de junio.</t>
  </si>
  <si>
    <t>BXMPRJ-211</t>
  </si>
  <si>
    <t>Archivo de Excel de operación de sociedades de inversión para GBM</t>
  </si>
  <si>
    <t>Generar archivo de excel de las operaciones de sociedades de inversión para GMB de acuerdo al layout anexo.</t>
  </si>
  <si>
    <t>BXMPRJ-227</t>
  </si>
  <si>
    <t>Revisión de Tasa</t>
  </si>
  <si>
    <t xml:space="preserve">Revisión de tasas.  Se modifica el proceso de revisión para en caso que la tasa sea marcada como Real no modifique la tasa.  * Fuentes  * checklist  * Pruebas  </t>
  </si>
  <si>
    <t>BXMPRJ-229</t>
  </si>
  <si>
    <t>Modificación de flujo de Banca Electrónica para estatus Cargados</t>
  </si>
  <si>
    <t xml:space="preserve">Se solicita que los movimientos con estatus "cargados" de banca electrónica se muestren en la "Lista de Depositos No Identificados"  </t>
  </si>
  <si>
    <t>BXMPRJ-230</t>
  </si>
  <si>
    <t>Consulta de Posición. Capitales</t>
  </si>
  <si>
    <t>Consulta de Posición.  Para Mercado de Capitales se considera restar los intereses corridos.  * Fuentes  * Checklist   Se realizaran las pruebas en Bx+</t>
  </si>
  <si>
    <t>BXMPRJ-291</t>
  </si>
  <si>
    <t>Modificación a la Consulta de Posición por Contrato: Columna porcentaje</t>
  </si>
  <si>
    <t xml:space="preserve">Se reporta lo siguiente:  Consulta de Posicion por contratos del cliente 496482, los porcentajes se marcan incorrectos   TAS decide realizar el cambio pero explica el porque de método de calculo del porcentaje actual:   1. El método para obtener el "Porcentaje" es correcto.  2. Para empezar, no esperaría que corto en efectivo fuera superior, en términos absolutos, al "Valor!Costo".  3. El valor del corto en efectivo del contrato que nos ocupa debería ser de-200,527,396.08, por lo que la tenencia en el contrato sera igual a "0".   No se maneja como brecha ni como incidencia.  </t>
  </si>
  <si>
    <t>BXMPRJ-297</t>
  </si>
  <si>
    <t>Archivos de avisos a Fiable para movimientos de depósitos en TAS</t>
  </si>
  <si>
    <t xml:space="preserve">4. Se deben generar archivos de aviso a FIABLE por todos aquellos movimientos de depósitos, retiros y/o traspasos que involucren contratos cuyo origen o destino este referenciado a una operación de cambios.  </t>
  </si>
  <si>
    <t>BXMPRJ-32</t>
  </si>
  <si>
    <t>Flujo Comunicacion FIABLE-TAS MC</t>
  </si>
  <si>
    <t>Interfaz  Especificación con el Flujo de la comunicacion entre FIABLE y TAS en línea. Mercado de Capitales.  Corrresponde al ID 27, 55, 56 y 57 de Brechas e Interfaces BX+.</t>
  </si>
  <si>
    <t>Broker, FSP580, InScope, Interface</t>
  </si>
  <si>
    <t>BXMPRJ-34</t>
  </si>
  <si>
    <t>Especificacion Interfaz SPEI Bursatil</t>
  </si>
  <si>
    <t>Especificacion Interfaz SPER.  Corresponde a los ID 1, 2, 3, 4, 5 del Inventario de Interfaces y el 52 de Brechas e Interfaces.</t>
  </si>
  <si>
    <t>BXMPRJ-349</t>
  </si>
  <si>
    <t>Modificaciones al Reporte de Valuación de Ordenes por Asignar (DORDW230)</t>
  </si>
  <si>
    <t>En el reporte de valuación de ordenes por asignar, mostrarle al usuario el precio de la operación y agregar el precio del vector a fecha del reporte.</t>
  </si>
  <si>
    <t>BXMPRJ-350</t>
  </si>
  <si>
    <t>Modificaciones al Reporte de Valuación de Operaciones de la BMV (DVALW100)</t>
  </si>
  <si>
    <t xml:space="preserve">Valuación de Operaciones de la BMV Valor en libros,Valuación Custodia,Valuación Propias se tiene que mostrar el reporte a detalle.  </t>
  </si>
  <si>
    <t>Broker, FSP1307, Gap, Paquete2</t>
  </si>
  <si>
    <t>BXMPRJ-36</t>
  </si>
  <si>
    <t>Interfaz Avisos de Pagos CAMBIOS-TAS</t>
  </si>
  <si>
    <t>Especificación para la generación de los retiros de Efectivo en el sistema Tas por instrucciones de FIABLE-Cambios, regresando un archivo de confirmación.  Corresponde al ID 183 y 184 del Inventario de Interfaces y al ID 54 de Brechas e Interfaces</t>
  </si>
  <si>
    <t>BXMPRJ-370</t>
  </si>
  <si>
    <t>Pagos banca electronica cambios</t>
  </si>
  <si>
    <t>German.   Para el archivo de Banca Electrónica que genera error, es necesario también se nos indique mediante un archivo, en donde los 12 primeros campos son los que te llegaron de Cambios, y se agrega el campo 13 correspondiente al Folio TAS ( debe venir vacío), y en el campo 14 debe venir el motivo o causa del error.   Actualmente Bursatil nos deja este archivo ".OK" como resultado de la carga en su sistema. Posteriormente si hubiera un error porque ya la operación no paso en la banca electrónica correspondiente, nos indica mediante un archivo en donde en lugar de ser un ".OK", nos dice ".cance", con la estructura idéntica a como si hubiera llegado un error por la carga.   Para dudas por favor verificar con Ma Carmen Bonilla.</t>
  </si>
  <si>
    <t>Broker, Detiene, FSP1307, Gap</t>
  </si>
  <si>
    <t>BXMPRJ-43</t>
  </si>
  <si>
    <t>Ligar Credito a SWAPS de Cobertura</t>
  </si>
  <si>
    <t>INTERFAZ - Ligar un swap de cobertura a un crédito registrado en T24.  Corresponde al ID 88 de Brechas e Interfaces.</t>
  </si>
  <si>
    <t>Bank, FSP578, Interface, TAS-DR</t>
  </si>
  <si>
    <t>BXMPRJ-44</t>
  </si>
  <si>
    <t>Interfaz Envío Automatico carta Confirmación</t>
  </si>
  <si>
    <t>Interfaz Envio Automatico Carta Confrimación.  Corresponde al ID 11 de Brechas e Interfaces</t>
  </si>
  <si>
    <t>Bank, Broker, FSP578, FSP579, Gap, TAS-Gral</t>
  </si>
  <si>
    <t>BXMPRJ-45</t>
  </si>
  <si>
    <t>Interfaz SIGNAR</t>
  </si>
  <si>
    <t>INTERFA Especificacion SIGNAR  Corresponde al ID 46 y 51 de Brechas e Intefaces.  Corresponde al ID 62 y 189 de Inventario de Interfaces.</t>
  </si>
  <si>
    <t>Bank, Broker, FSP578, FSP579, Interface, TAS-Gral</t>
  </si>
  <si>
    <t>BXMPRJ-474</t>
  </si>
  <si>
    <t>Solicitud de cambio para archivo de operación de Compass Group</t>
  </si>
  <si>
    <t>Se anexa documento de Solicitud de Cambio para archivo de operación de SI para Compass Group</t>
  </si>
  <si>
    <t>BXMPRJ-505</t>
  </si>
  <si>
    <t>Archivo de Lista de Emisoras que Genera TAS, se le pueda incluir la columna "Clave Indeval"</t>
  </si>
  <si>
    <t>Se requeire que al archivo de emisoras se incluya la columna "Clave Indeval", para facilitar que las emisiones existan en el catalogo del Banco de México.</t>
  </si>
  <si>
    <t>BXMPRJ-512</t>
  </si>
  <si>
    <t>Generar archivo de cancelaciones para envíos de Banca Electrónica</t>
  </si>
  <si>
    <t xml:space="preserve">Se requiere generar un archivo con extension "CANC" para aquellos movimientos de Banca Electrónica que se reciben en TAS y son cancelados por no cumplir con las características necesarias para su alta y que FIABLE debe leer para cancelar el movimiento original con el siguiente flujo:   1. FIABLE deja un archivo en solicitadas para su consumo y registro en TAS  2. TAS lo procesa y genera su liquidación  3. Tesorería realiza el pago x la banca electrónica correspondiente, si por alguna razón el pago no se puede efectuar y el movimiento en cancelado en TAS se debe generar la respuesta a FIABLE, con el archivo ".canc".  </t>
  </si>
  <si>
    <t>BXMPRJ-534</t>
  </si>
  <si>
    <t>SPEI CAMBIOS.</t>
  </si>
  <si>
    <t xml:space="preserve">Los archivos a T24 llegan con la fecha del día (today), en lugar de ser la fecha en la que se encuentra el sistema, el error se encuentra tanto en la construcción del nombre como el dato interno de la fecha.  Se reporta a Gerardo Gomez de la incidencia y me comenta que la entrega la estaran realizando hasta el día lunes, cuando es un tema que se reporto la semana pasada.   </t>
  </si>
  <si>
    <t>BXMPRJ-54</t>
  </si>
  <si>
    <t>Interfaz Depositos y Retiros en TAS.</t>
  </si>
  <si>
    <t>INTERFAZ para Recibir cargos y abonos por diferentes conceptos realizados en Fiable y registrarlos en TAS a través de subconceptos.  Corresponde al ID 79 de Brechas e Interfaces.</t>
  </si>
  <si>
    <t>Benito Gutierrez</t>
  </si>
  <si>
    <t>BXMPRJ-55</t>
  </si>
  <si>
    <t>Interfaz Socio Operadores</t>
  </si>
  <si>
    <t>INTERFAZ Carga Futuros Bancomer Scotia.  Corresponde al ID 41 de Brechas e Interfaces.</t>
  </si>
  <si>
    <t>Broker, FSP578, FSP579, Interface, TAS-DR</t>
  </si>
  <si>
    <t>BXMPRJ-58</t>
  </si>
  <si>
    <t>Estado de Cuenta Casa de Bolsa (Brecha e Interfaz)</t>
  </si>
  <si>
    <t xml:space="preserve">Interfaz Estado de Cuenta Constancias.  Corresponde al ID 78, 82, 83 de Brechas e Interfaces.  </t>
  </si>
  <si>
    <t>Isis Murguia</t>
  </si>
  <si>
    <t>Broker, Gap, Interface, Licencia, TAS-Gral</t>
  </si>
  <si>
    <t>BXMPRJ-623</t>
  </si>
  <si>
    <t>AL INTENTAR CAPTURAR UMS NO ME DEJÓ TOMAR LA TASA COMO DE DÓLARES, SOLO PESOS; SIN EMBARGO EN CETES SI PERMITE EL CAMBIO DE MONEDA</t>
  </si>
  <si>
    <t xml:space="preserve">AL INTENTAR CAPTURAR UMS NO ME DEJÓ TOMAR LA TASA COMO DE DÓLARES, SOLO PESOS; SIN EMBARGO EN CETES SI PERMITE EL CAMBIO DE MONEDA  </t>
  </si>
  <si>
    <t>BXMPRJ-67</t>
  </si>
  <si>
    <t>Carga de Precios Aforados</t>
  </si>
  <si>
    <t>Carga del archivo VALPRE en el sistema TAS.  Corresponde al ID 99 de Brechas e Interfaces.</t>
  </si>
  <si>
    <t>FSP580, Gap, TAS-Gral</t>
  </si>
  <si>
    <t>BXMPRJ-729</t>
  </si>
  <si>
    <t xml:space="preserve">En la revisión de Perfiles se identifico que No existe en TAS  307 CONSULTA DE POSICION GLOBAL POR CLIENTE gecongl0.p   </t>
  </si>
  <si>
    <t>Bank, Broker, FSP1307, PruebasD2, ciclo3</t>
  </si>
  <si>
    <t>BXMPRJ-790</t>
  </si>
  <si>
    <t>Validar la carga de precios</t>
  </si>
  <si>
    <t>Favor de validar la carga del Vector de Precios</t>
  </si>
  <si>
    <t>BXMPRJ-797</t>
  </si>
  <si>
    <t>Contratos con estatus Inactivos/Bloqueados/Cancelados</t>
  </si>
  <si>
    <t>Dentro de la interfaz TAS tenemos un listado referido a "Lista de Clientes Inactivos" el cual no refleja información alguna. considero necesario que, si bien debe emitirse una lista generalizada de los CIB con estatus no vigente, esta info debe desplegarse a su vez dentro de los parametros por cada contrato.</t>
  </si>
  <si>
    <t>Cancelada, MIGRACION_4</t>
  </si>
  <si>
    <t>BXMPRJ-808</t>
  </si>
  <si>
    <t>No cuadran los saldos en Tas del Total Global ya que no toma en cuenta el saldo de efectivo mismo día cuando es negativo.</t>
  </si>
  <si>
    <t>en el contrato 11217 tiene un saldo en efectivo negativo de -7255411.27 y la suma de las carteras de dinero y capitales es de 12,140,548.56, el Total Global debe de contemplar el saldo en efectivo y en el renglon de TAS dice solo la suma de las carteras.</t>
  </si>
  <si>
    <t>Broker, CICLO4, Detiene, FSP1307, Gap</t>
  </si>
  <si>
    <t>BXMPRJ-809</t>
  </si>
  <si>
    <t>PRUEBAS: En la Posición que muestra TAS debemos de incluir el Efectivo a 24 hrs, Efectivo a 48 hrs y Efectivo a 72 hrs</t>
  </si>
  <si>
    <t xml:space="preserve">Dentro de la posición que nos muestra TAS vale la pena incluir el Efectivo por liquidar a 24 hrs a 48 hrs y a 72 hrs ya que es información util para que el cliente o el promotor pueda hacer estrategias de inversión.   Es decir:   - En la Columna "Emisora" seria bueno describir el Efectivo como "EFectivo MD"  - En la Columna "Emisora" agregar el detalle de "EF X LIQ 24", "EF X LIQ 48" y "EF X LIQ 72".  </t>
  </si>
  <si>
    <t>Broker, CICLO4, Detiene, Duplicado, FSP1307, Gap</t>
  </si>
  <si>
    <t>BXMPRJ-810</t>
  </si>
  <si>
    <t>PRUEBAS: El Saldo de "EF X LIQ" no cuadra cuando el contrato esta corto</t>
  </si>
  <si>
    <t xml:space="preserve">Cuando un contrato esta Corto en "EFECTIVO MD" no cuadra el Saldo "EFE X LIQ MAS 24HRS" ya que TAS esta sumando ambos montos sin respetar que uno esta corto.   La diferencia se ve en el monto que TAS señala como "EF X LIQ" en la Columna Valor Mercado nos da un $258,186.54 y es erroneo ese dato ya que es la suma de $61,804.82 + $196,381.77 = $258,186.59    BXMPRJ-809:  Dentro de la posición que nos muestra TAS vale la pena incluir el Efectivo por liquidar a 24 hrs a 48 hrs y a 72 hrs ya que es información util para que el cliente o el promotor pueda hacer estrategias de inversión.   Es decir:   En la Columna "Emisora" seria bueno describir el Efectivo como "EFectivo MD"  En la Columna "Emisora" agregar el detalle de "EF X LIQ 24", "EF X LIQ 48" y "EF X LIQ 72".   BXMPRJ-808:  en el contrato 11217 tiene un saldo en efectivo negativo de -7255411.27 y la suma de las carteras de dinero y capitales es de 12,140,548.56, el Total Global debe de contemplar el saldo en efectivo y en el renglon de TAS dice solo la suma de las carteras.   </t>
  </si>
  <si>
    <t>Broker, CICLO4, FSP1307, Gap</t>
  </si>
  <si>
    <t>BXMPRJ-82</t>
  </si>
  <si>
    <t>Informacion de BMV</t>
  </si>
  <si>
    <t>Proceso de información de la BMV.</t>
  </si>
  <si>
    <t>BXMPRJ-934</t>
  </si>
  <si>
    <t>FORMAS DE LIQUIDACION</t>
  </si>
  <si>
    <t>Al capturar un retiro del contrato 503151, me despliega la forma de liquidación en la cual me arroja varias claves que el promotor no debe de ver solo lo debe ver Tesorería esto, puede ocasionar que seleccionemos por error claves o chequeras que no son las correctas.</t>
  </si>
  <si>
    <t>CICLO4, FSP1307</t>
  </si>
  <si>
    <t>BXMPRJ-97</t>
  </si>
  <si>
    <t>Configurar el piso de las bandas para Operación</t>
  </si>
  <si>
    <t>Configurar el piso de las bandas para promoción.  Corresponde al ID 13 de Brechas e Interfaces</t>
  </si>
  <si>
    <t>Broker, FSP579, Gap</t>
  </si>
  <si>
    <t>Etiquetas de fila</t>
  </si>
  <si>
    <t>Total general</t>
  </si>
  <si>
    <t>Sin Fecha</t>
  </si>
  <si>
    <t>En Proceso</t>
  </si>
  <si>
    <t>(Todas)</t>
  </si>
  <si>
    <t>Cuenta de key_</t>
  </si>
  <si>
    <t>Etiquetas de columna</t>
  </si>
  <si>
    <t>Cumplimiento (Número de JIRA's vs días de atraso)</t>
  </si>
  <si>
    <t>(Varios elementos)</t>
  </si>
  <si>
    <t>Num_Inc</t>
  </si>
  <si>
    <t>Reincidencias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</si>
</sst>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8"/>
      <color theme="3"/>
      <name val="Cambria"/>
      <family val="2"/>
      <scheme val="major"/>
    </font>
    <font>
      <u/>
      <sz val="11"/>
      <color theme="10"/>
      <name val="Calibri"/>
      <family val="2"/>
      <scheme val="minor"/>
    </font>
    <font>
      <u/>
      <sz val="11"/>
      <color rgb="FF0000FF"/>
      <name val="Calibri"/>
      <family val="2"/>
      <scheme val="minor"/>
    </font>
    <font>
      <u/>
      <sz val="11"/>
      <color rgb="FF80008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9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43" fontId="18" fillId="0" borderId="0" applyFont="0" applyFill="0" applyBorder="0" applyAlignment="0" applyProtection="0"/>
    <xf numFmtId="0" fontId="1" fillId="0" borderId="0"/>
    <xf numFmtId="0" fontId="20" fillId="0" borderId="0" applyNumberForma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19">
    <xf numFmtId="0" fontId="0" fillId="0" borderId="0" xfId="0"/>
    <xf numFmtId="22" fontId="0" fillId="0" borderId="0" xfId="0" applyNumberFormat="1"/>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center" vertical="center"/>
    </xf>
    <xf numFmtId="1" fontId="0" fillId="0" borderId="0" xfId="0" applyNumberFormat="1"/>
    <xf numFmtId="0" fontId="0" fillId="0" borderId="0" xfId="0" applyNumberFormat="1"/>
    <xf numFmtId="0" fontId="0" fillId="0" borderId="0" xfId="0"/>
    <xf numFmtId="0" fontId="0" fillId="0" borderId="0" xfId="0" applyAlignment="1">
      <alignment horizontal="center"/>
    </xf>
    <xf numFmtId="1" fontId="0" fillId="0" borderId="0" xfId="0" applyNumberFormat="1" applyAlignment="1">
      <alignment horizontal="center"/>
    </xf>
    <xf numFmtId="0" fontId="0" fillId="0" borderId="0" xfId="0" pivotButton="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16" fillId="33" borderId="12" xfId="0" applyFont="1" applyFill="1" applyBorder="1" applyAlignment="1">
      <alignment vertical="center"/>
    </xf>
    <xf numFmtId="0" fontId="16" fillId="33" borderId="13" xfId="0" applyFont="1" applyFill="1" applyBorder="1" applyAlignment="1">
      <alignment vertical="center"/>
    </xf>
    <xf numFmtId="0" fontId="0" fillId="0" borderId="11" xfId="0" applyBorder="1" applyAlignment="1">
      <alignment horizontal="left" indent="1"/>
    </xf>
    <xf numFmtId="0" fontId="16" fillId="0" borderId="0" xfId="0" applyFont="1" applyFill="1" applyBorder="1" applyAlignment="1">
      <alignment vertical="center"/>
    </xf>
    <xf numFmtId="0" fontId="16" fillId="33" borderId="10" xfId="0" applyFont="1" applyFill="1" applyBorder="1" applyAlignment="1">
      <alignment horizontal="center" vertical="center"/>
    </xf>
  </cellXfs>
  <cellStyles count="399">
    <cellStyle name="20% - Énfasis1" xfId="19" builtinId="30" customBuiltin="1"/>
    <cellStyle name="20% - Énfasis1 10" xfId="260"/>
    <cellStyle name="20% - Énfasis1 11" xfId="373"/>
    <cellStyle name="20% - Énfasis1 12" xfId="387"/>
    <cellStyle name="20% - Énfasis1 2" xfId="51"/>
    <cellStyle name="20% - Énfasis1 2 2" xfId="163"/>
    <cellStyle name="20% - Énfasis1 2 3" xfId="275"/>
    <cellStyle name="20% - Énfasis1 3" xfId="65"/>
    <cellStyle name="20% - Énfasis1 3 2" xfId="177"/>
    <cellStyle name="20% - Énfasis1 3 3" xfId="289"/>
    <cellStyle name="20% - Énfasis1 4" xfId="79"/>
    <cellStyle name="20% - Énfasis1 4 2" xfId="191"/>
    <cellStyle name="20% - Énfasis1 4 3" xfId="303"/>
    <cellStyle name="20% - Énfasis1 5" xfId="93"/>
    <cellStyle name="20% - Énfasis1 5 2" xfId="205"/>
    <cellStyle name="20% - Énfasis1 5 3" xfId="317"/>
    <cellStyle name="20% - Énfasis1 6" xfId="107"/>
    <cellStyle name="20% - Énfasis1 6 2" xfId="219"/>
    <cellStyle name="20% - Énfasis1 6 3" xfId="331"/>
    <cellStyle name="20% - Énfasis1 7" xfId="121"/>
    <cellStyle name="20% - Énfasis1 7 2" xfId="233"/>
    <cellStyle name="20% - Énfasis1 7 3" xfId="345"/>
    <cellStyle name="20% - Énfasis1 8" xfId="135"/>
    <cellStyle name="20% - Énfasis1 8 2" xfId="247"/>
    <cellStyle name="20% - Énfasis1 8 3" xfId="359"/>
    <cellStyle name="20% - Énfasis1 9" xfId="148"/>
    <cellStyle name="20% - Énfasis2" xfId="23" builtinId="34" customBuiltin="1"/>
    <cellStyle name="20% - Énfasis2 10" xfId="262"/>
    <cellStyle name="20% - Énfasis2 11" xfId="375"/>
    <cellStyle name="20% - Énfasis2 12" xfId="389"/>
    <cellStyle name="20% - Énfasis2 2" xfId="53"/>
    <cellStyle name="20% - Énfasis2 2 2" xfId="165"/>
    <cellStyle name="20% - Énfasis2 2 3" xfId="277"/>
    <cellStyle name="20% - Énfasis2 3" xfId="67"/>
    <cellStyle name="20% - Énfasis2 3 2" xfId="179"/>
    <cellStyle name="20% - Énfasis2 3 3" xfId="291"/>
    <cellStyle name="20% - Énfasis2 4" xfId="81"/>
    <cellStyle name="20% - Énfasis2 4 2" xfId="193"/>
    <cellStyle name="20% - Énfasis2 4 3" xfId="305"/>
    <cellStyle name="20% - Énfasis2 5" xfId="95"/>
    <cellStyle name="20% - Énfasis2 5 2" xfId="207"/>
    <cellStyle name="20% - Énfasis2 5 3" xfId="319"/>
    <cellStyle name="20% - Énfasis2 6" xfId="109"/>
    <cellStyle name="20% - Énfasis2 6 2" xfId="221"/>
    <cellStyle name="20% - Énfasis2 6 3" xfId="333"/>
    <cellStyle name="20% - Énfasis2 7" xfId="123"/>
    <cellStyle name="20% - Énfasis2 7 2" xfId="235"/>
    <cellStyle name="20% - Énfasis2 7 3" xfId="347"/>
    <cellStyle name="20% - Énfasis2 8" xfId="137"/>
    <cellStyle name="20% - Énfasis2 8 2" xfId="249"/>
    <cellStyle name="20% - Énfasis2 8 3" xfId="361"/>
    <cellStyle name="20% - Énfasis2 9" xfId="150"/>
    <cellStyle name="20% - Énfasis3" xfId="27" builtinId="38" customBuiltin="1"/>
    <cellStyle name="20% - Énfasis3 10" xfId="264"/>
    <cellStyle name="20% - Énfasis3 11" xfId="377"/>
    <cellStyle name="20% - Énfasis3 12" xfId="391"/>
    <cellStyle name="20% - Énfasis3 2" xfId="55"/>
    <cellStyle name="20% - Énfasis3 2 2" xfId="167"/>
    <cellStyle name="20% - Énfasis3 2 3" xfId="279"/>
    <cellStyle name="20% - Énfasis3 3" xfId="69"/>
    <cellStyle name="20% - Énfasis3 3 2" xfId="181"/>
    <cellStyle name="20% - Énfasis3 3 3" xfId="293"/>
    <cellStyle name="20% - Énfasis3 4" xfId="83"/>
    <cellStyle name="20% - Énfasis3 4 2" xfId="195"/>
    <cellStyle name="20% - Énfasis3 4 3" xfId="307"/>
    <cellStyle name="20% - Énfasis3 5" xfId="97"/>
    <cellStyle name="20% - Énfasis3 5 2" xfId="209"/>
    <cellStyle name="20% - Énfasis3 5 3" xfId="321"/>
    <cellStyle name="20% - Énfasis3 6" xfId="111"/>
    <cellStyle name="20% - Énfasis3 6 2" xfId="223"/>
    <cellStyle name="20% - Énfasis3 6 3" xfId="335"/>
    <cellStyle name="20% - Énfasis3 7" xfId="125"/>
    <cellStyle name="20% - Énfasis3 7 2" xfId="237"/>
    <cellStyle name="20% - Énfasis3 7 3" xfId="349"/>
    <cellStyle name="20% - Énfasis3 8" xfId="139"/>
    <cellStyle name="20% - Énfasis3 8 2" xfId="251"/>
    <cellStyle name="20% - Énfasis3 8 3" xfId="363"/>
    <cellStyle name="20% - Énfasis3 9" xfId="152"/>
    <cellStyle name="20% - Énfasis4" xfId="31" builtinId="42" customBuiltin="1"/>
    <cellStyle name="20% - Énfasis4 10" xfId="266"/>
    <cellStyle name="20% - Énfasis4 11" xfId="379"/>
    <cellStyle name="20% - Énfasis4 12" xfId="393"/>
    <cellStyle name="20% - Énfasis4 2" xfId="57"/>
    <cellStyle name="20% - Énfasis4 2 2" xfId="169"/>
    <cellStyle name="20% - Énfasis4 2 3" xfId="281"/>
    <cellStyle name="20% - Énfasis4 3" xfId="71"/>
    <cellStyle name="20% - Énfasis4 3 2" xfId="183"/>
    <cellStyle name="20% - Énfasis4 3 3" xfId="295"/>
    <cellStyle name="20% - Énfasis4 4" xfId="85"/>
    <cellStyle name="20% - Énfasis4 4 2" xfId="197"/>
    <cellStyle name="20% - Énfasis4 4 3" xfId="309"/>
    <cellStyle name="20% - Énfasis4 5" xfId="99"/>
    <cellStyle name="20% - Énfasis4 5 2" xfId="211"/>
    <cellStyle name="20% - Énfasis4 5 3" xfId="323"/>
    <cellStyle name="20% - Énfasis4 6" xfId="113"/>
    <cellStyle name="20% - Énfasis4 6 2" xfId="225"/>
    <cellStyle name="20% - Énfasis4 6 3" xfId="337"/>
    <cellStyle name="20% - Énfasis4 7" xfId="127"/>
    <cellStyle name="20% - Énfasis4 7 2" xfId="239"/>
    <cellStyle name="20% - Énfasis4 7 3" xfId="351"/>
    <cellStyle name="20% - Énfasis4 8" xfId="141"/>
    <cellStyle name="20% - Énfasis4 8 2" xfId="253"/>
    <cellStyle name="20% - Énfasis4 8 3" xfId="365"/>
    <cellStyle name="20% - Énfasis4 9" xfId="154"/>
    <cellStyle name="20% - Énfasis5" xfId="35" builtinId="46" customBuiltin="1"/>
    <cellStyle name="20% - Énfasis5 10" xfId="268"/>
    <cellStyle name="20% - Énfasis5 11" xfId="381"/>
    <cellStyle name="20% - Énfasis5 12" xfId="395"/>
    <cellStyle name="20% - Énfasis5 2" xfId="59"/>
    <cellStyle name="20% - Énfasis5 2 2" xfId="171"/>
    <cellStyle name="20% - Énfasis5 2 3" xfId="283"/>
    <cellStyle name="20% - Énfasis5 3" xfId="73"/>
    <cellStyle name="20% - Énfasis5 3 2" xfId="185"/>
    <cellStyle name="20% - Énfasis5 3 3" xfId="297"/>
    <cellStyle name="20% - Énfasis5 4" xfId="87"/>
    <cellStyle name="20% - Énfasis5 4 2" xfId="199"/>
    <cellStyle name="20% - Énfasis5 4 3" xfId="311"/>
    <cellStyle name="20% - Énfasis5 5" xfId="101"/>
    <cellStyle name="20% - Énfasis5 5 2" xfId="213"/>
    <cellStyle name="20% - Énfasis5 5 3" xfId="325"/>
    <cellStyle name="20% - Énfasis5 6" xfId="115"/>
    <cellStyle name="20% - Énfasis5 6 2" xfId="227"/>
    <cellStyle name="20% - Énfasis5 6 3" xfId="339"/>
    <cellStyle name="20% - Énfasis5 7" xfId="129"/>
    <cellStyle name="20% - Énfasis5 7 2" xfId="241"/>
    <cellStyle name="20% - Énfasis5 7 3" xfId="353"/>
    <cellStyle name="20% - Énfasis5 8" xfId="143"/>
    <cellStyle name="20% - Énfasis5 8 2" xfId="255"/>
    <cellStyle name="20% - Énfasis5 8 3" xfId="367"/>
    <cellStyle name="20% - Énfasis5 9" xfId="156"/>
    <cellStyle name="20% - Énfasis6" xfId="39" builtinId="50" customBuiltin="1"/>
    <cellStyle name="20% - Énfasis6 10" xfId="270"/>
    <cellStyle name="20% - Énfasis6 11" xfId="383"/>
    <cellStyle name="20% - Énfasis6 12" xfId="397"/>
    <cellStyle name="20% - Énfasis6 2" xfId="61"/>
    <cellStyle name="20% - Énfasis6 2 2" xfId="173"/>
    <cellStyle name="20% - Énfasis6 2 3" xfId="285"/>
    <cellStyle name="20% - Énfasis6 3" xfId="75"/>
    <cellStyle name="20% - Énfasis6 3 2" xfId="187"/>
    <cellStyle name="20% - Énfasis6 3 3" xfId="299"/>
    <cellStyle name="20% - Énfasis6 4" xfId="89"/>
    <cellStyle name="20% - Énfasis6 4 2" xfId="201"/>
    <cellStyle name="20% - Énfasis6 4 3" xfId="313"/>
    <cellStyle name="20% - Énfasis6 5" xfId="103"/>
    <cellStyle name="20% - Énfasis6 5 2" xfId="215"/>
    <cellStyle name="20% - Énfasis6 5 3" xfId="327"/>
    <cellStyle name="20% - Énfasis6 6" xfId="117"/>
    <cellStyle name="20% - Énfasis6 6 2" xfId="229"/>
    <cellStyle name="20% - Énfasis6 6 3" xfId="341"/>
    <cellStyle name="20% - Énfasis6 7" xfId="131"/>
    <cellStyle name="20% - Énfasis6 7 2" xfId="243"/>
    <cellStyle name="20% - Énfasis6 7 3" xfId="355"/>
    <cellStyle name="20% - Énfasis6 8" xfId="145"/>
    <cellStyle name="20% - Énfasis6 8 2" xfId="257"/>
    <cellStyle name="20% - Énfasis6 8 3" xfId="369"/>
    <cellStyle name="20% - Énfasis6 9" xfId="158"/>
    <cellStyle name="40% - Énfasis1" xfId="20" builtinId="31" customBuiltin="1"/>
    <cellStyle name="40% - Énfasis1 10" xfId="261"/>
    <cellStyle name="40% - Énfasis1 11" xfId="374"/>
    <cellStyle name="40% - Énfasis1 12" xfId="388"/>
    <cellStyle name="40% - Énfasis1 2" xfId="52"/>
    <cellStyle name="40% - Énfasis1 2 2" xfId="164"/>
    <cellStyle name="40% - Énfasis1 2 3" xfId="276"/>
    <cellStyle name="40% - Énfasis1 3" xfId="66"/>
    <cellStyle name="40% - Énfasis1 3 2" xfId="178"/>
    <cellStyle name="40% - Énfasis1 3 3" xfId="290"/>
    <cellStyle name="40% - Énfasis1 4" xfId="80"/>
    <cellStyle name="40% - Énfasis1 4 2" xfId="192"/>
    <cellStyle name="40% - Énfasis1 4 3" xfId="304"/>
    <cellStyle name="40% - Énfasis1 5" xfId="94"/>
    <cellStyle name="40% - Énfasis1 5 2" xfId="206"/>
    <cellStyle name="40% - Énfasis1 5 3" xfId="318"/>
    <cellStyle name="40% - Énfasis1 6" xfId="108"/>
    <cellStyle name="40% - Énfasis1 6 2" xfId="220"/>
    <cellStyle name="40% - Énfasis1 6 3" xfId="332"/>
    <cellStyle name="40% - Énfasis1 7" xfId="122"/>
    <cellStyle name="40% - Énfasis1 7 2" xfId="234"/>
    <cellStyle name="40% - Énfasis1 7 3" xfId="346"/>
    <cellStyle name="40% - Énfasis1 8" xfId="136"/>
    <cellStyle name="40% - Énfasis1 8 2" xfId="248"/>
    <cellStyle name="40% - Énfasis1 8 3" xfId="360"/>
    <cellStyle name="40% - Énfasis1 9" xfId="149"/>
    <cellStyle name="40% - Énfasis2" xfId="24" builtinId="35" customBuiltin="1"/>
    <cellStyle name="40% - Énfasis2 10" xfId="263"/>
    <cellStyle name="40% - Énfasis2 11" xfId="376"/>
    <cellStyle name="40% - Énfasis2 12" xfId="390"/>
    <cellStyle name="40% - Énfasis2 2" xfId="54"/>
    <cellStyle name="40% - Énfasis2 2 2" xfId="166"/>
    <cellStyle name="40% - Énfasis2 2 3" xfId="278"/>
    <cellStyle name="40% - Énfasis2 3" xfId="68"/>
    <cellStyle name="40% - Énfasis2 3 2" xfId="180"/>
    <cellStyle name="40% - Énfasis2 3 3" xfId="292"/>
    <cellStyle name="40% - Énfasis2 4" xfId="82"/>
    <cellStyle name="40% - Énfasis2 4 2" xfId="194"/>
    <cellStyle name="40% - Énfasis2 4 3" xfId="306"/>
    <cellStyle name="40% - Énfasis2 5" xfId="96"/>
    <cellStyle name="40% - Énfasis2 5 2" xfId="208"/>
    <cellStyle name="40% - Énfasis2 5 3" xfId="320"/>
    <cellStyle name="40% - Énfasis2 6" xfId="110"/>
    <cellStyle name="40% - Énfasis2 6 2" xfId="222"/>
    <cellStyle name="40% - Énfasis2 6 3" xfId="334"/>
    <cellStyle name="40% - Énfasis2 7" xfId="124"/>
    <cellStyle name="40% - Énfasis2 7 2" xfId="236"/>
    <cellStyle name="40% - Énfasis2 7 3" xfId="348"/>
    <cellStyle name="40% - Énfasis2 8" xfId="138"/>
    <cellStyle name="40% - Énfasis2 8 2" xfId="250"/>
    <cellStyle name="40% - Énfasis2 8 3" xfId="362"/>
    <cellStyle name="40% - Énfasis2 9" xfId="151"/>
    <cellStyle name="40% - Énfasis3" xfId="28" builtinId="39" customBuiltin="1"/>
    <cellStyle name="40% - Énfasis3 10" xfId="265"/>
    <cellStyle name="40% - Énfasis3 11" xfId="378"/>
    <cellStyle name="40% - Énfasis3 12" xfId="392"/>
    <cellStyle name="40% - Énfasis3 2" xfId="56"/>
    <cellStyle name="40% - Énfasis3 2 2" xfId="168"/>
    <cellStyle name="40% - Énfasis3 2 3" xfId="280"/>
    <cellStyle name="40% - Énfasis3 3" xfId="70"/>
    <cellStyle name="40% - Énfasis3 3 2" xfId="182"/>
    <cellStyle name="40% - Énfasis3 3 3" xfId="294"/>
    <cellStyle name="40% - Énfasis3 4" xfId="84"/>
    <cellStyle name="40% - Énfasis3 4 2" xfId="196"/>
    <cellStyle name="40% - Énfasis3 4 3" xfId="308"/>
    <cellStyle name="40% - Énfasis3 5" xfId="98"/>
    <cellStyle name="40% - Énfasis3 5 2" xfId="210"/>
    <cellStyle name="40% - Énfasis3 5 3" xfId="322"/>
    <cellStyle name="40% - Énfasis3 6" xfId="112"/>
    <cellStyle name="40% - Énfasis3 6 2" xfId="224"/>
    <cellStyle name="40% - Énfasis3 6 3" xfId="336"/>
    <cellStyle name="40% - Énfasis3 7" xfId="126"/>
    <cellStyle name="40% - Énfasis3 7 2" xfId="238"/>
    <cellStyle name="40% - Énfasis3 7 3" xfId="350"/>
    <cellStyle name="40% - Énfasis3 8" xfId="140"/>
    <cellStyle name="40% - Énfasis3 8 2" xfId="252"/>
    <cellStyle name="40% - Énfasis3 8 3" xfId="364"/>
    <cellStyle name="40% - Énfasis3 9" xfId="153"/>
    <cellStyle name="40% - Énfasis4" xfId="32" builtinId="43" customBuiltin="1"/>
    <cellStyle name="40% - Énfasis4 10" xfId="267"/>
    <cellStyle name="40% - Énfasis4 11" xfId="380"/>
    <cellStyle name="40% - Énfasis4 12" xfId="394"/>
    <cellStyle name="40% - Énfasis4 2" xfId="58"/>
    <cellStyle name="40% - Énfasis4 2 2" xfId="170"/>
    <cellStyle name="40% - Énfasis4 2 3" xfId="282"/>
    <cellStyle name="40% - Énfasis4 3" xfId="72"/>
    <cellStyle name="40% - Énfasis4 3 2" xfId="184"/>
    <cellStyle name="40% - Énfasis4 3 3" xfId="296"/>
    <cellStyle name="40% - Énfasis4 4" xfId="86"/>
    <cellStyle name="40% - Énfasis4 4 2" xfId="198"/>
    <cellStyle name="40% - Énfasis4 4 3" xfId="310"/>
    <cellStyle name="40% - Énfasis4 5" xfId="100"/>
    <cellStyle name="40% - Énfasis4 5 2" xfId="212"/>
    <cellStyle name="40% - Énfasis4 5 3" xfId="324"/>
    <cellStyle name="40% - Énfasis4 6" xfId="114"/>
    <cellStyle name="40% - Énfasis4 6 2" xfId="226"/>
    <cellStyle name="40% - Énfasis4 6 3" xfId="338"/>
    <cellStyle name="40% - Énfasis4 7" xfId="128"/>
    <cellStyle name="40% - Énfasis4 7 2" xfId="240"/>
    <cellStyle name="40% - Énfasis4 7 3" xfId="352"/>
    <cellStyle name="40% - Énfasis4 8" xfId="142"/>
    <cellStyle name="40% - Énfasis4 8 2" xfId="254"/>
    <cellStyle name="40% - Énfasis4 8 3" xfId="366"/>
    <cellStyle name="40% - Énfasis4 9" xfId="155"/>
    <cellStyle name="40% - Énfasis5" xfId="36" builtinId="47" customBuiltin="1"/>
    <cellStyle name="40% - Énfasis5 10" xfId="269"/>
    <cellStyle name="40% - Énfasis5 11" xfId="382"/>
    <cellStyle name="40% - Énfasis5 12" xfId="396"/>
    <cellStyle name="40% - Énfasis5 2" xfId="60"/>
    <cellStyle name="40% - Énfasis5 2 2" xfId="172"/>
    <cellStyle name="40% - Énfasis5 2 3" xfId="284"/>
    <cellStyle name="40% - Énfasis5 3" xfId="74"/>
    <cellStyle name="40% - Énfasis5 3 2" xfId="186"/>
    <cellStyle name="40% - Énfasis5 3 3" xfId="298"/>
    <cellStyle name="40% - Énfasis5 4" xfId="88"/>
    <cellStyle name="40% - Énfasis5 4 2" xfId="200"/>
    <cellStyle name="40% - Énfasis5 4 3" xfId="312"/>
    <cellStyle name="40% - Énfasis5 5" xfId="102"/>
    <cellStyle name="40% - Énfasis5 5 2" xfId="214"/>
    <cellStyle name="40% - Énfasis5 5 3" xfId="326"/>
    <cellStyle name="40% - Énfasis5 6" xfId="116"/>
    <cellStyle name="40% - Énfasis5 6 2" xfId="228"/>
    <cellStyle name="40% - Énfasis5 6 3" xfId="340"/>
    <cellStyle name="40% - Énfasis5 7" xfId="130"/>
    <cellStyle name="40% - Énfasis5 7 2" xfId="242"/>
    <cellStyle name="40% - Énfasis5 7 3" xfId="354"/>
    <cellStyle name="40% - Énfasis5 8" xfId="144"/>
    <cellStyle name="40% - Énfasis5 8 2" xfId="256"/>
    <cellStyle name="40% - Énfasis5 8 3" xfId="368"/>
    <cellStyle name="40% - Énfasis5 9" xfId="157"/>
    <cellStyle name="40% - Énfasis6" xfId="40" builtinId="51" customBuiltin="1"/>
    <cellStyle name="40% - Énfasis6 10" xfId="271"/>
    <cellStyle name="40% - Énfasis6 11" xfId="384"/>
    <cellStyle name="40% - Énfasis6 12" xfId="398"/>
    <cellStyle name="40% - Énfasis6 2" xfId="62"/>
    <cellStyle name="40% - Énfasis6 2 2" xfId="174"/>
    <cellStyle name="40% - Énfasis6 2 3" xfId="286"/>
    <cellStyle name="40% - Énfasis6 3" xfId="76"/>
    <cellStyle name="40% - Énfasis6 3 2" xfId="188"/>
    <cellStyle name="40% - Énfasis6 3 3" xfId="300"/>
    <cellStyle name="40% - Énfasis6 4" xfId="90"/>
    <cellStyle name="40% - Énfasis6 4 2" xfId="202"/>
    <cellStyle name="40% - Énfasis6 4 3" xfId="314"/>
    <cellStyle name="40% - Énfasis6 5" xfId="104"/>
    <cellStyle name="40% - Énfasis6 5 2" xfId="216"/>
    <cellStyle name="40% - Énfasis6 5 3" xfId="328"/>
    <cellStyle name="40% - Énfasis6 6" xfId="118"/>
    <cellStyle name="40% - Énfasis6 6 2" xfId="230"/>
    <cellStyle name="40% - Énfasis6 6 3" xfId="342"/>
    <cellStyle name="40% - Énfasis6 7" xfId="132"/>
    <cellStyle name="40% - Énfasis6 7 2" xfId="244"/>
    <cellStyle name="40% - Énfasis6 7 3" xfId="356"/>
    <cellStyle name="40% - Énfasis6 8" xfId="146"/>
    <cellStyle name="40% - Énfasis6 8 2" xfId="258"/>
    <cellStyle name="40% - Énfasis6 8 3" xfId="370"/>
    <cellStyle name="40% - Énfasis6 9" xfId="159"/>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ustomBuiltin="1"/>
    <cellStyle name="Hipervínculo 2" xfId="48"/>
    <cellStyle name="Hipervínculo visitado" xfId="45" builtinId="9" customBuiltin="1"/>
    <cellStyle name="Incorrecto" xfId="7" builtinId="27" customBuiltin="1"/>
    <cellStyle name="Millares 2" xfId="46"/>
    <cellStyle name="Neutral" xfId="8" builtinId="28" customBuiltin="1"/>
    <cellStyle name="Normal" xfId="0" builtinId="0"/>
    <cellStyle name="Normal 10" xfId="371"/>
    <cellStyle name="Normal 11" xfId="385"/>
    <cellStyle name="Normal 12" xfId="42"/>
    <cellStyle name="Normal 2" xfId="47"/>
    <cellStyle name="Normal 2 2" xfId="160"/>
    <cellStyle name="Normal 2 3" xfId="272"/>
    <cellStyle name="Normal 3" xfId="49"/>
    <cellStyle name="Normal 3 2" xfId="161"/>
    <cellStyle name="Normal 3 3" xfId="273"/>
    <cellStyle name="Normal 4" xfId="63"/>
    <cellStyle name="Normal 4 2" xfId="175"/>
    <cellStyle name="Normal 4 3" xfId="287"/>
    <cellStyle name="Normal 5" xfId="77"/>
    <cellStyle name="Normal 5 2" xfId="189"/>
    <cellStyle name="Normal 5 3" xfId="301"/>
    <cellStyle name="Normal 6" xfId="91"/>
    <cellStyle name="Normal 6 2" xfId="203"/>
    <cellStyle name="Normal 6 3" xfId="315"/>
    <cellStyle name="Normal 7" xfId="105"/>
    <cellStyle name="Normal 7 2" xfId="217"/>
    <cellStyle name="Normal 7 3" xfId="329"/>
    <cellStyle name="Normal 8" xfId="119"/>
    <cellStyle name="Normal 8 2" xfId="231"/>
    <cellStyle name="Normal 8 3" xfId="343"/>
    <cellStyle name="Normal 9" xfId="133"/>
    <cellStyle name="Normal 9 2" xfId="245"/>
    <cellStyle name="Normal 9 3" xfId="357"/>
    <cellStyle name="Notas" xfId="15" builtinId="10" customBuiltin="1"/>
    <cellStyle name="Notas 10" xfId="259"/>
    <cellStyle name="Notas 11" xfId="372"/>
    <cellStyle name="Notas 12" xfId="386"/>
    <cellStyle name="Notas 2" xfId="50"/>
    <cellStyle name="Notas 2 2" xfId="162"/>
    <cellStyle name="Notas 2 3" xfId="274"/>
    <cellStyle name="Notas 3" xfId="64"/>
    <cellStyle name="Notas 3 2" xfId="176"/>
    <cellStyle name="Notas 3 3" xfId="288"/>
    <cellStyle name="Notas 4" xfId="78"/>
    <cellStyle name="Notas 4 2" xfId="190"/>
    <cellStyle name="Notas 4 3" xfId="302"/>
    <cellStyle name="Notas 5" xfId="92"/>
    <cellStyle name="Notas 5 2" xfId="204"/>
    <cellStyle name="Notas 5 3" xfId="316"/>
    <cellStyle name="Notas 6" xfId="106"/>
    <cellStyle name="Notas 6 2" xfId="218"/>
    <cellStyle name="Notas 6 3" xfId="330"/>
    <cellStyle name="Notas 7" xfId="120"/>
    <cellStyle name="Notas 7 2" xfId="232"/>
    <cellStyle name="Notas 7 3" xfId="344"/>
    <cellStyle name="Notas 8" xfId="134"/>
    <cellStyle name="Notas 8 2" xfId="246"/>
    <cellStyle name="Notas 8 3" xfId="358"/>
    <cellStyle name="Notas 9" xfId="147"/>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43"/>
    <cellStyle name="Total" xfId="17" builtinId="25" customBuiltin="1"/>
  </cellStyles>
  <dxfs count="28">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rancisco Javier Hernández Valadez" refreshedDate="42060.764275347225" createdVersion="4" refreshedVersion="4" minRefreshableVersion="3" recordCount="580">
  <cacheSource type="worksheet">
    <worksheetSource ref="A1:AH581" sheet="Datos"/>
  </cacheSource>
  <cacheFields count="34">
    <cacheField name="c_status" numFmtId="0">
      <sharedItems containsBlank="1" containsMixedTypes="1" containsNumber="1" containsInteger="1" minValue="1" maxValue="1" count="3">
        <m/>
        <n v="1"/>
        <s v="c"/>
      </sharedItems>
    </cacheField>
    <cacheField name="paso" numFmtId="0">
      <sharedItems containsBlank="1"/>
    </cacheField>
    <cacheField name="key_" numFmtId="0">
      <sharedItems count="360">
        <s v="BXMPRJ-1277"/>
        <s v="BXMPRJ-1271"/>
        <s v="BXMPRJ-1267"/>
        <s v="BXMPRJ-1265"/>
        <s v="BXMPRJ-1260"/>
        <s v="BXMPRJ-1259"/>
        <s v="BXMPRJ-1254"/>
        <s v="BXMPRJ-1253"/>
        <s v="BXMPRJ-1252"/>
        <s v="BXMPRJ-1251"/>
        <s v="BXMPRJ-1239"/>
        <s v="BXMPRJ-1234"/>
        <s v="BXMPRJ-1233"/>
        <s v="BXMPRJ-1232"/>
        <s v="BXMPRJ-1231"/>
        <s v="BXMPRJ-1211"/>
        <s v="BXMPRJ-1208"/>
        <s v="BXMPRJ-1207"/>
        <s v="BXMPRJ-1203"/>
        <s v="BXMPRJ-1202"/>
        <s v="BXMPRJ-1200"/>
        <s v="BXMPRJ-1197"/>
        <s v="BXMPRJ-1195"/>
        <s v="BXMPRJ-1193"/>
        <s v="BXMPRJ-1165"/>
        <s v="BXMPRJ-1158"/>
        <s v="BXMPRJ-1123"/>
        <s v="BXMPRJ-1121"/>
        <s v="BXMPRJ-1115"/>
        <s v="BXMPRJ-1113"/>
        <s v="BXMPRJ-1112"/>
        <s v="BXMPRJ-1111"/>
        <s v="BXMPRJ-1110"/>
        <s v="BXMPRJ-1109"/>
        <s v="BXMPRJ-1108"/>
        <s v="BXMPRJ-1107"/>
        <s v="BXMPRJ-1102"/>
        <s v="BXMPRJ-1095"/>
        <s v="BXMPRJ-1086"/>
        <s v="BXMPRJ-1020"/>
        <s v="BXMPRJ-894"/>
        <s v="BXMPRJ-889"/>
        <s v="BXMPRJ-833"/>
        <s v="BXMPRJ-832"/>
        <s v="BXMPRJ-793"/>
        <s v="BXMPRJ-231"/>
        <s v="BXMPRJ-1293"/>
        <s v="BXMPRJ-1283"/>
        <s v="BXMPRJ-1261"/>
        <s v="BXMPRJ-1248"/>
        <s v="BXMPRJ-1228"/>
        <s v="BXMPRJ-1227"/>
        <s v="BXMPRJ-1226"/>
        <s v="BXMPRJ-1212"/>
        <s v="BXMPRJ-1146"/>
        <s v="BXMPRJ-1145"/>
        <s v="BXMPRJ-1133"/>
        <s v="BXMPRJ-1132"/>
        <s v="BXMPRJ-1126"/>
        <s v="BXMPRJ-1122"/>
        <s v="BXMPRJ-1075"/>
        <s v="BXMPRJ-744"/>
        <s v="BXMPRJ-644"/>
        <s v="BXMPRJ-581"/>
        <s v="BXMPRJ-568"/>
        <s v="BXMPRJ-411"/>
        <s v="BXMPRJ-386"/>
        <s v="BXMPRJ-384"/>
        <s v="BXMPRJ-103"/>
        <s v="BXMPRJ-1210"/>
        <s v="BXMPRJ-1089"/>
        <s v="BXMPRJ-1078"/>
        <s v="BXMPRJ-959"/>
        <s v="BXMPRJ-552"/>
        <s v="BXMPRJ-376"/>
        <s v="BXMPRJ-1198"/>
        <s v="BXMPRJ-1114"/>
        <s v="BXMPRJ-1072"/>
        <s v="BXMPRJ-1061"/>
        <s v="BXMPRJ-875"/>
        <s v="BXMPRJ-1304"/>
        <s v="BXMPRJ-1273"/>
        <s v="BXMPRJ-1266"/>
        <s v="BXMPRJ-1256"/>
        <s v="BXMPRJ-1255"/>
        <s v="BXMPRJ-1247"/>
        <s v="BXMPRJ-1242"/>
        <s v="BXMPRJ-1205"/>
        <s v="BXMPRJ-1201"/>
        <s v="BXMPRJ-1187"/>
        <s v="BXMPRJ-1160"/>
        <s v="BXMPRJ-1148"/>
        <s v="BXMPRJ-1137"/>
        <s v="BXMPRJ-1127"/>
        <s v="BXMPRJ-1117"/>
        <s v="BXMPRJ-1064"/>
        <s v="BXMPRJ-950"/>
        <s v="BXMPRJ-907"/>
        <s v="BXMPRJ-836"/>
        <s v="BXMPRJ-807"/>
        <s v="BXMPRJ-578"/>
        <s v="BXMPRJ-574"/>
        <s v="BXMPRJ-561"/>
        <s v="BXMPRJ-515"/>
        <s v="BXMPRJ-504"/>
        <s v="BXMPRJ-365"/>
        <s v="BXMPRJ-331"/>
        <s v="BXMPRJ-316"/>
        <s v="BXMPRJ-290"/>
        <s v="BXMPRJ-90"/>
        <s v="BXMPRJ-88"/>
        <s v="BXMPRJ-61"/>
        <s v="BXMPRJ-33"/>
        <s v="BXMPRJ-30"/>
        <s v="BXMPRJ-27"/>
        <s v="BXMPRJ-26"/>
        <s v="BXMPRJ-1299"/>
        <s v="BXMPRJ-1282"/>
        <s v="BXMPRJ-1321"/>
        <s v="BXMPRJ-1286"/>
        <s v="BXMPRJ-434"/>
        <s v="BXMPRJ-1004"/>
        <s v="BXMPRJ-1006"/>
        <s v="BXMPRJ-1021"/>
        <s v="BXMPRJ-1034"/>
        <s v="BXMPRJ-1065"/>
        <s v="BXMPRJ-1098"/>
        <s v="BXMPRJ-1101"/>
        <s v="BXMPRJ-1120"/>
        <s v="BXMPRJ-1130"/>
        <s v="BXMPRJ-1135"/>
        <s v="BXMPRJ-1136"/>
        <s v="BXMPRJ-1142"/>
        <s v="BXMPRJ-1143"/>
        <s v="BXMPRJ-1157"/>
        <s v="BXMPRJ-1159"/>
        <s v="BXMPRJ-1163"/>
        <s v="BXMPRJ-1169"/>
        <s v="BXMPRJ-1172"/>
        <s v="BXMPRJ-1177"/>
        <s v="BXMPRJ-1190"/>
        <s v="BXMPRJ-1196"/>
        <s v="BXMPRJ-1199"/>
        <s v="BXMPRJ-1204"/>
        <s v="BXMPRJ-1206"/>
        <s v="BXMPRJ-1209"/>
        <s v="BXMPRJ-1213"/>
        <s v="BXMPRJ-1214"/>
        <s v="BXMPRJ-1215"/>
        <s v="BXMPRJ-1217"/>
        <s v="BXMPRJ-1219"/>
        <s v="BXMPRJ-1221"/>
        <s v="BXMPRJ-1222"/>
        <s v="BXMPRJ-1223"/>
        <s v="BXMPRJ-123"/>
        <s v="BXMPRJ-1235"/>
        <s v="BXMPRJ-1236"/>
        <s v="BXMPRJ-124"/>
        <s v="BXMPRJ-1243"/>
        <s v="BXMPRJ-1249"/>
        <s v="BXMPRJ-1250"/>
        <s v="BXMPRJ-1262"/>
        <s v="BXMPRJ-1268"/>
        <s v="BXMPRJ-1270"/>
        <s v="BXMPRJ-1272"/>
        <s v="BXMPRJ-1276"/>
        <s v="BXMPRJ-1278"/>
        <s v="BXMPRJ-1279"/>
        <s v="BXMPRJ-1280"/>
        <s v="BXMPRJ-1284"/>
        <s v="BXMPRJ-1288"/>
        <s v="BXMPRJ-1289"/>
        <s v="BXMPRJ-1291"/>
        <s v="BXMPRJ-1296"/>
        <s v="BXMPRJ-1305"/>
        <s v="BXMPRJ-1308"/>
        <s v="BXMPRJ-1309"/>
        <s v="BXMPRJ-1313"/>
        <s v="BXMPRJ-1319"/>
        <s v="BXMPRJ-1323"/>
        <s v="BXMPRJ-1324"/>
        <s v="BXMPRJ-1325"/>
        <s v="BXMPRJ-1328"/>
        <s v="BXMPRJ-1329"/>
        <s v="BXMPRJ-1330"/>
        <s v="BXMPRJ-135"/>
        <s v="BXMPRJ-136"/>
        <s v="BXMPRJ-162"/>
        <s v="BXMPRJ-165"/>
        <s v="BXMPRJ-166"/>
        <s v="BXMPRJ-168"/>
        <s v="BXMPRJ-169"/>
        <s v="BXMPRJ-176"/>
        <s v="BXMPRJ-178"/>
        <s v="BXMPRJ-187"/>
        <s v="BXMPRJ-209"/>
        <s v="BXMPRJ-210"/>
        <s v="BXMPRJ-211"/>
        <s v="BXMPRJ-219"/>
        <s v="BXMPRJ-227"/>
        <s v="BXMPRJ-229"/>
        <s v="BXMPRJ-230"/>
        <s v="BXMPRJ-234"/>
        <s v="BXMPRJ-235"/>
        <s v="BXMPRJ-238"/>
        <s v="BXMPRJ-24"/>
        <s v="BXMPRJ-240"/>
        <s v="BXMPRJ-243"/>
        <s v="BXMPRJ-246"/>
        <s v="BXMPRJ-248"/>
        <s v="BXMPRJ-250"/>
        <s v="BXMPRJ-252"/>
        <s v="BXMPRJ-253"/>
        <s v="BXMPRJ-260"/>
        <s v="BXMPRJ-262"/>
        <s v="BXMPRJ-265"/>
        <s v="BXMPRJ-267"/>
        <s v="BXMPRJ-268"/>
        <s v="BXMPRJ-271"/>
        <s v="BXMPRJ-274"/>
        <s v="BXMPRJ-279"/>
        <s v="BXMPRJ-280"/>
        <s v="BXMPRJ-281"/>
        <s v="BXMPRJ-283"/>
        <s v="BXMPRJ-284"/>
        <s v="BXMPRJ-285"/>
        <s v="BXMPRJ-286"/>
        <s v="BXMPRJ-29"/>
        <s v="BXMPRJ-291"/>
        <s v="BXMPRJ-295"/>
        <s v="BXMPRJ-296"/>
        <s v="BXMPRJ-297"/>
        <s v="BXMPRJ-298"/>
        <s v="BXMPRJ-299"/>
        <s v="BXMPRJ-301"/>
        <s v="BXMPRJ-31"/>
        <s v="BXMPRJ-32"/>
        <s v="BXMPRJ-329"/>
        <s v="BXMPRJ-332"/>
        <s v="BXMPRJ-334"/>
        <s v="BXMPRJ-34"/>
        <s v="BXMPRJ-340"/>
        <s v="BXMPRJ-348"/>
        <s v="BXMPRJ-349"/>
        <s v="BXMPRJ-350"/>
        <s v="BXMPRJ-36"/>
        <s v="BXMPRJ-370"/>
        <s v="BXMPRJ-375"/>
        <s v="BXMPRJ-378"/>
        <s v="BXMPRJ-38"/>
        <s v="BXMPRJ-389"/>
        <s v="BXMPRJ-393"/>
        <s v="BXMPRJ-396"/>
        <s v="BXMPRJ-416"/>
        <s v="BXMPRJ-42"/>
        <s v="BXMPRJ-422"/>
        <s v="BXMPRJ-423"/>
        <s v="BXMPRJ-426"/>
        <s v="BXMPRJ-428"/>
        <s v="BXMPRJ-43"/>
        <s v="BXMPRJ-44"/>
        <s v="BXMPRJ-45"/>
        <s v="BXMPRJ-459"/>
        <s v="BXMPRJ-46"/>
        <s v="BXMPRJ-461"/>
        <s v="BXMPRJ-47"/>
        <s v="BXMPRJ-473"/>
        <s v="BXMPRJ-474"/>
        <s v="BXMPRJ-475"/>
        <s v="BXMPRJ-476"/>
        <s v="BXMPRJ-48"/>
        <s v="BXMPRJ-482"/>
        <s v="BXMPRJ-488"/>
        <s v="BXMPRJ-49"/>
        <s v="BXMPRJ-492"/>
        <s v="BXMPRJ-494"/>
        <s v="BXMPRJ-495"/>
        <s v="BXMPRJ-50"/>
        <s v="BXMPRJ-501"/>
        <s v="BXMPRJ-505"/>
        <s v="BXMPRJ-51"/>
        <s v="BXMPRJ-512"/>
        <s v="BXMPRJ-514"/>
        <s v="BXMPRJ-518"/>
        <s v="BXMPRJ-528"/>
        <s v="BXMPRJ-529"/>
        <s v="BXMPRJ-53"/>
        <s v="BXMPRJ-532"/>
        <s v="BXMPRJ-534"/>
        <s v="BXMPRJ-54"/>
        <s v="BXMPRJ-542"/>
        <s v="BXMPRJ-55"/>
        <s v="BXMPRJ-557"/>
        <s v="BXMPRJ-56"/>
        <s v="BXMPRJ-57"/>
        <s v="BXMPRJ-572"/>
        <s v="BXMPRJ-573"/>
        <s v="BXMPRJ-58"/>
        <s v="BXMPRJ-59"/>
        <s v="BXMPRJ-594"/>
        <s v="BXMPRJ-60"/>
        <s v="BXMPRJ-623"/>
        <s v="BXMPRJ-63"/>
        <s v="BXMPRJ-65"/>
        <s v="BXMPRJ-67"/>
        <s v="BXMPRJ-708"/>
        <s v="BXMPRJ-727"/>
        <s v="BXMPRJ-729"/>
        <s v="BXMPRJ-738"/>
        <s v="BXMPRJ-739"/>
        <s v="BXMPRJ-742"/>
        <s v="BXMPRJ-749"/>
        <s v="BXMPRJ-75"/>
        <s v="BXMPRJ-752"/>
        <s v="BXMPRJ-754"/>
        <s v="BXMPRJ-756"/>
        <s v="BXMPRJ-76"/>
        <s v="BXMPRJ-769"/>
        <s v="BXMPRJ-788"/>
        <s v="BXMPRJ-790"/>
        <s v="BXMPRJ-791"/>
        <s v="BXMPRJ-792"/>
        <s v="BXMPRJ-797"/>
        <s v="BXMPRJ-804"/>
        <s v="BXMPRJ-808"/>
        <s v="BXMPRJ-809"/>
        <s v="BXMPRJ-810"/>
        <s v="BXMPRJ-818"/>
        <s v="BXMPRJ-82"/>
        <s v="BXMPRJ-83"/>
        <s v="BXMPRJ-838"/>
        <s v="BXMPRJ-84"/>
        <s v="BXMPRJ-847"/>
        <s v="BXMPRJ-85"/>
        <s v="BXMPRJ-853"/>
        <s v="BXMPRJ-861"/>
        <s v="BXMPRJ-864"/>
        <s v="BXMPRJ-865"/>
        <s v="BXMPRJ-866"/>
        <s v="BXMPRJ-87"/>
        <s v="BXMPRJ-884"/>
        <s v="BXMPRJ-887"/>
        <s v="BXMPRJ-888"/>
        <s v="BXMPRJ-890"/>
        <s v="BXMPRJ-891"/>
        <s v="BXMPRJ-892"/>
        <s v="BXMPRJ-895"/>
        <s v="BXMPRJ-896"/>
        <s v="BXMPRJ-912"/>
        <s v="BXMPRJ-913"/>
        <s v="BXMPRJ-92"/>
        <s v="BXMPRJ-928"/>
        <s v="BXMPRJ-93"/>
        <s v="BXMPRJ-934"/>
        <s v="BXMPRJ-97"/>
        <s v="BXMPRJ-980"/>
        <s v="BXMPRJ-981"/>
        <s v="BXMPRJ-983"/>
        <s v="BXMPRJ-993"/>
        <s v="BXMPRJ-995"/>
      </sharedItems>
    </cacheField>
    <cacheField name="issue_type" numFmtId="0">
      <sharedItems count="5">
        <s v="Question"/>
        <s v="Bug"/>
        <s v="Task"/>
        <s v="Document"/>
        <s v="Enhancement"/>
      </sharedItems>
    </cacheField>
    <cacheField name="status" numFmtId="0">
      <sharedItems count="9">
        <s v="Delivered"/>
        <s v="In Progress"/>
        <s v="Open"/>
        <s v="Closed"/>
        <s v="Investigating"/>
        <s v="Failed Test"/>
        <s v="Client Response Provided"/>
        <s v="Awaiting Client Response"/>
        <s v="Resolution Provided"/>
      </sharedItems>
    </cacheField>
    <cacheField name="priority" numFmtId="0">
      <sharedItems/>
    </cacheField>
    <cacheField name="summary" numFmtId="0">
      <sharedItems/>
    </cacheField>
    <cacheField name="description" numFmtId="0">
      <sharedItems containsBlank="1" longText="1"/>
    </cacheField>
    <cacheField name="reporter" numFmtId="0">
      <sharedItems/>
    </cacheField>
    <cacheField name="assignee" numFmtId="0">
      <sharedItems count="53">
        <s v="Ana hernandez"/>
        <s v="Gabriela Cedillo"/>
        <s v="Mary Carmen Bonilla Limón"/>
        <s v="German Gomez"/>
        <s v="Cesar Guzmán"/>
        <s v="Jacqueline Barradas"/>
        <s v="Gerardo Gomez"/>
        <s v="Agustin Gutierrez"/>
        <s v="Antonio Laija Olmedo"/>
        <s v="Martin Cruz"/>
        <s v="Sergio Rangel"/>
        <s v="Edgar Richter"/>
        <s v="Ivan Torres"/>
        <s v="Jocelyn Vazquez"/>
        <s v="Arturo Saldivar"/>
        <s v="Carmen Méndez"/>
        <s v="Gerardo Tenopala"/>
        <s v="Alejandra Ivonne González Venancio"/>
        <s v="Juan Carlos Fernández"/>
        <s v="Salvador García"/>
        <s v="Ever Hernandez"/>
        <s v="Rafael Cedillo"/>
        <s v="Christian González Flores"/>
        <s v="Francisco Morales López"/>
        <s v="Tere Díaz"/>
        <s v="Juan Vargas"/>
        <s v="Roberto de la Rosa"/>
        <s v="Isela Martínez"/>
        <s v="Christian Ramirez"/>
        <s v="Erick Vázquez"/>
        <s v="Giordy Palacios"/>
        <s v="Ana Mayte Topete"/>
        <s v="Edgar Rangel"/>
        <s v="Ximena Roldan"/>
        <s v="Maricarmen Mendez Álvarez"/>
        <s v="Jaqueline Morales"/>
        <s v="Irma Aguilar"/>
        <s v="Margarita Arellano"/>
        <s v="Jesús Villaseñor"/>
        <s v="Jose Daniel Garces Quiroz"/>
        <s v="Cinthya Martinez"/>
        <s v="Gaby Ledesma"/>
        <s v="Beatriz Pérez"/>
        <s v="Juan Martinez"/>
        <s v="Cintia Ochoa"/>
        <s v="Janet Dominguez"/>
        <s v="DesarrolloTAS"/>
        <s v="Victor Arellanes"/>
        <s v="Veronica Angeles"/>
        <s v="Benito Gutierrez"/>
        <s v="Isis Murguia"/>
        <s v="Azucena Gudiño"/>
        <s v="Patricio Ovejas"/>
      </sharedItems>
    </cacheField>
    <cacheField name="empresa" numFmtId="0">
      <sharedItems count="2">
        <s v="Bx+"/>
        <s v="TAS"/>
      </sharedItems>
    </cacheField>
    <cacheField name="fecha_del_dia" numFmtId="22">
      <sharedItems containsSemiMixedTypes="0" containsNonDate="0" containsDate="1" containsString="0" minDate="2015-02-23T18:00:00" maxDate="2015-02-23T18:00:00"/>
    </cacheField>
    <cacheField name="fecha_creacion_created" numFmtId="22">
      <sharedItems containsSemiMixedTypes="0" containsNonDate="0" containsDate="1" containsString="0" minDate="2013-10-14T11:55:00" maxDate="2015-02-20T18:01:00"/>
    </cacheField>
    <cacheField name="fecha_inicio" numFmtId="22">
      <sharedItems containsSemiMixedTypes="0" containsNonDate="0" containsDate="1" containsString="0" minDate="2013-10-14T11:55:00" maxDate="2015-02-23T18:58:00"/>
    </cacheField>
    <cacheField name="dias_transcurridos_al_dia" numFmtId="1">
      <sharedItems containsSemiMixedTypes="0" containsString="0" containsNumber="1" minValue="-4.0277777778101154E-2" maxValue="497.25347222221899"/>
    </cacheField>
    <cacheField name="fecha_prometida__vs_ns" numFmtId="22">
      <sharedItems containsSemiMixedTypes="0" containsNonDate="0" containsDate="1" containsString="0" minDate="2013-10-19T11:55:00" maxDate="2015-02-28T18:58:00"/>
    </cacheField>
    <cacheField name="fecha_prometida__due_date" numFmtId="0">
      <sharedItems containsNonDate="0" containsDate="1" containsString="0" containsBlank="1" minDate="2015-02-04T00:00:00" maxDate="2015-02-27T00:00:00"/>
    </cacheField>
    <cacheField name="dias_ret_vs_f_prom_ns" numFmtId="0">
      <sharedItems containsSemiMixedTypes="0" containsString="0" containsNumber="1" containsInteger="1" minValue="-30" maxValue="457"/>
    </cacheField>
    <cacheField name="dias_ret_vs_f_prom_due_date" numFmtId="0">
      <sharedItems containsMixedTypes="1" containsNumber="1" containsInteger="1" minValue="-10" maxValue="19" count="25">
        <s v="Sin Fecha"/>
        <n v="4"/>
        <n v="18"/>
        <n v="2"/>
        <n v="5"/>
        <n v="12"/>
        <n v="9"/>
        <n v="1"/>
        <n v="0"/>
        <n v="11"/>
        <n v="7"/>
        <n v="-10"/>
        <n v="13"/>
        <n v="3"/>
        <n v="-4"/>
        <n v="-1"/>
        <n v="14"/>
        <n v="-8"/>
        <n v="19"/>
        <n v="6"/>
        <n v="-2"/>
        <n v="-3"/>
        <n v="10"/>
        <n v="8"/>
        <n v="17"/>
      </sharedItems>
    </cacheField>
    <cacheField name="dias_brecha" numFmtId="1">
      <sharedItems containsSemiMixedTypes="0" containsString="0" containsNumber="1" minValue="2.9993055555532919" maxValue="497.25347222221899"/>
    </cacheField>
    <cacheField name="fecha_cierre_resolved" numFmtId="0">
      <sharedItems containsNonDate="0" containsDate="1" containsString="0" containsBlank="1" minDate="2013-11-29T17:06:00" maxDate="2015-02-27T00:00:00"/>
    </cacheField>
    <cacheField name="cumplio_ns" numFmtId="0">
      <sharedItems/>
    </cacheField>
    <cacheField name="cumplio_fp" numFmtId="0">
      <sharedItems/>
    </cacheField>
    <cacheField name="dias_efectivos" numFmtId="1">
      <sharedItems containsSemiMixedTypes="0" containsString="0" containsNumber="1" minValue="-13.07986111111677" maxValue="494.1833333333343"/>
    </cacheField>
    <cacheField name="labels" numFmtId="0">
      <sharedItems containsBlank="1"/>
    </cacheField>
    <cacheField name="nivel_servicio" numFmtId="0">
      <sharedItems containsSemiMixedTypes="0" containsString="0" containsNumber="1" containsInteger="1" minValue="1" maxValue="5"/>
    </cacheField>
    <cacheField name="fecha_reincidencia_1" numFmtId="0">
      <sharedItems containsNonDate="0" containsDate="1" containsString="0" containsBlank="1" minDate="2015-01-31T00:00:00" maxDate="2015-02-20T18:34:00" count="19">
        <m/>
        <d v="2015-02-16T11:19:00"/>
        <d v="2015-02-03T00:00:00"/>
        <d v="2015-02-16T18:15:00"/>
        <d v="2015-02-16T15:25:00"/>
        <d v="2015-02-13T12:52:00"/>
        <d v="2015-02-16T15:26:00"/>
        <d v="2015-02-16T17:48:00"/>
        <d v="2015-02-16T17:42:00"/>
        <d v="2015-02-04T18:25:00"/>
        <d v="2015-02-13T00:00:00"/>
        <d v="2015-01-31T00:00:00"/>
        <d v="2015-02-13T17:58:00"/>
        <d v="2015-02-12T14:37:00"/>
        <d v="2015-02-16T15:30:00"/>
        <d v="2015-02-16T18:32:00"/>
        <d v="2015-02-16T13:53:00"/>
        <d v="2015-02-20T18:34:00"/>
        <d v="2015-02-16T16:46:00"/>
      </sharedItems>
    </cacheField>
    <cacheField name="fecha_reincidencia_2" numFmtId="0">
      <sharedItems containsNonDate="0" containsDate="1" containsString="0" containsBlank="1" minDate="2015-02-17T00:00:00" maxDate="2015-02-19T17:19:00"/>
    </cacheField>
    <cacheField name="fecha_reincidencia_3" numFmtId="0">
      <sharedItems containsNonDate="0" containsString="0" containsBlank="1"/>
    </cacheField>
    <cacheField name="fecha_reincidencia_4" numFmtId="0">
      <sharedItems containsNonDate="0" containsString="0" containsBlank="1"/>
    </cacheField>
    <cacheField name="sow3" numFmtId="0">
      <sharedItems containsSemiMixedTypes="0" containsString="0" containsNumber="1" containsInteger="1" minValue="0" maxValue="0"/>
    </cacheField>
    <cacheField name="fecha_autorizacion" numFmtId="0">
      <sharedItems containsNonDate="0" containsString="0" containsBlank="1"/>
    </cacheField>
    <cacheField name="dias_autorizacion" numFmtId="0">
      <sharedItems containsSemiMixedTypes="0" containsString="0" containsNumber="1" containsInteger="1" minValue="0" maxValue="0"/>
    </cacheField>
    <cacheField name="raiz_w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rancisco Javier Hernández Valadez" refreshedDate="42060.76847210648" createdVersion="4" refreshedVersion="4" minRefreshableVersion="3" recordCount="580">
  <cacheSource type="worksheet">
    <worksheetSource ref="A1:AI581" sheet="Datos"/>
  </cacheSource>
  <cacheFields count="35">
    <cacheField name="c_status" numFmtId="0">
      <sharedItems containsBlank="1" containsMixedTypes="1" containsNumber="1" containsInteger="1" minValue="1" maxValue="1" count="3">
        <m/>
        <n v="1"/>
        <s v="c"/>
      </sharedItems>
    </cacheField>
    <cacheField name="paso" numFmtId="0">
      <sharedItems containsBlank="1"/>
    </cacheField>
    <cacheField name="key_" numFmtId="0">
      <sharedItems count="360">
        <s v="BXMPRJ-1277"/>
        <s v="BXMPRJ-1271"/>
        <s v="BXMPRJ-1267"/>
        <s v="BXMPRJ-1265"/>
        <s v="BXMPRJ-1260"/>
        <s v="BXMPRJ-1259"/>
        <s v="BXMPRJ-1254"/>
        <s v="BXMPRJ-1253"/>
        <s v="BXMPRJ-1252"/>
        <s v="BXMPRJ-1251"/>
        <s v="BXMPRJ-1239"/>
        <s v="BXMPRJ-1234"/>
        <s v="BXMPRJ-1233"/>
        <s v="BXMPRJ-1232"/>
        <s v="BXMPRJ-1231"/>
        <s v="BXMPRJ-1211"/>
        <s v="BXMPRJ-1208"/>
        <s v="BXMPRJ-1207"/>
        <s v="BXMPRJ-1203"/>
        <s v="BXMPRJ-1202"/>
        <s v="BXMPRJ-1200"/>
        <s v="BXMPRJ-1197"/>
        <s v="BXMPRJ-1195"/>
        <s v="BXMPRJ-1193"/>
        <s v="BXMPRJ-1165"/>
        <s v="BXMPRJ-1158"/>
        <s v="BXMPRJ-1123"/>
        <s v="BXMPRJ-1121"/>
        <s v="BXMPRJ-1115"/>
        <s v="BXMPRJ-1113"/>
        <s v="BXMPRJ-1112"/>
        <s v="BXMPRJ-1111"/>
        <s v="BXMPRJ-1110"/>
        <s v="BXMPRJ-1109"/>
        <s v="BXMPRJ-1108"/>
        <s v="BXMPRJ-1107"/>
        <s v="BXMPRJ-1102"/>
        <s v="BXMPRJ-1095"/>
        <s v="BXMPRJ-1086"/>
        <s v="BXMPRJ-1020"/>
        <s v="BXMPRJ-894"/>
        <s v="BXMPRJ-889"/>
        <s v="BXMPRJ-833"/>
        <s v="BXMPRJ-832"/>
        <s v="BXMPRJ-793"/>
        <s v="BXMPRJ-231"/>
        <s v="BXMPRJ-1293"/>
        <s v="BXMPRJ-1283"/>
        <s v="BXMPRJ-1261"/>
        <s v="BXMPRJ-1248"/>
        <s v="BXMPRJ-1228"/>
        <s v="BXMPRJ-1227"/>
        <s v="BXMPRJ-1226"/>
        <s v="BXMPRJ-1212"/>
        <s v="BXMPRJ-1146"/>
        <s v="BXMPRJ-1145"/>
        <s v="BXMPRJ-1133"/>
        <s v="BXMPRJ-1132"/>
        <s v="BXMPRJ-1126"/>
        <s v="BXMPRJ-1122"/>
        <s v="BXMPRJ-1075"/>
        <s v="BXMPRJ-744"/>
        <s v="BXMPRJ-644"/>
        <s v="BXMPRJ-581"/>
        <s v="BXMPRJ-568"/>
        <s v="BXMPRJ-411"/>
        <s v="BXMPRJ-386"/>
        <s v="BXMPRJ-384"/>
        <s v="BXMPRJ-103"/>
        <s v="BXMPRJ-1210"/>
        <s v="BXMPRJ-1089"/>
        <s v="BXMPRJ-1078"/>
        <s v="BXMPRJ-959"/>
        <s v="BXMPRJ-552"/>
        <s v="BXMPRJ-376"/>
        <s v="BXMPRJ-1198"/>
        <s v="BXMPRJ-1114"/>
        <s v="BXMPRJ-1072"/>
        <s v="BXMPRJ-1061"/>
        <s v="BXMPRJ-875"/>
        <s v="BXMPRJ-1304"/>
        <s v="BXMPRJ-1273"/>
        <s v="BXMPRJ-1266"/>
        <s v="BXMPRJ-1256"/>
        <s v="BXMPRJ-1255"/>
        <s v="BXMPRJ-1247"/>
        <s v="BXMPRJ-1242"/>
        <s v="BXMPRJ-1205"/>
        <s v="BXMPRJ-1201"/>
        <s v="BXMPRJ-1187"/>
        <s v="BXMPRJ-1160"/>
        <s v="BXMPRJ-1148"/>
        <s v="BXMPRJ-1137"/>
        <s v="BXMPRJ-1127"/>
        <s v="BXMPRJ-1117"/>
        <s v="BXMPRJ-1064"/>
        <s v="BXMPRJ-950"/>
        <s v="BXMPRJ-907"/>
        <s v="BXMPRJ-836"/>
        <s v="BXMPRJ-807"/>
        <s v="BXMPRJ-578"/>
        <s v="BXMPRJ-574"/>
        <s v="BXMPRJ-561"/>
        <s v="BXMPRJ-515"/>
        <s v="BXMPRJ-504"/>
        <s v="BXMPRJ-365"/>
        <s v="BXMPRJ-331"/>
        <s v="BXMPRJ-316"/>
        <s v="BXMPRJ-290"/>
        <s v="BXMPRJ-90"/>
        <s v="BXMPRJ-88"/>
        <s v="BXMPRJ-61"/>
        <s v="BXMPRJ-33"/>
        <s v="BXMPRJ-30"/>
        <s v="BXMPRJ-27"/>
        <s v="BXMPRJ-26"/>
        <s v="BXMPRJ-1299"/>
        <s v="BXMPRJ-1282"/>
        <s v="BXMPRJ-1321"/>
        <s v="BXMPRJ-1286"/>
        <s v="BXMPRJ-434"/>
        <s v="BXMPRJ-1004"/>
        <s v="BXMPRJ-1006"/>
        <s v="BXMPRJ-1021"/>
        <s v="BXMPRJ-1034"/>
        <s v="BXMPRJ-1065"/>
        <s v="BXMPRJ-1098"/>
        <s v="BXMPRJ-1101"/>
        <s v="BXMPRJ-1120"/>
        <s v="BXMPRJ-1130"/>
        <s v="BXMPRJ-1135"/>
        <s v="BXMPRJ-1136"/>
        <s v="BXMPRJ-1142"/>
        <s v="BXMPRJ-1143"/>
        <s v="BXMPRJ-1157"/>
        <s v="BXMPRJ-1159"/>
        <s v="BXMPRJ-1163"/>
        <s v="BXMPRJ-1169"/>
        <s v="BXMPRJ-1172"/>
        <s v="BXMPRJ-1177"/>
        <s v="BXMPRJ-1190"/>
        <s v="BXMPRJ-1196"/>
        <s v="BXMPRJ-1199"/>
        <s v="BXMPRJ-1204"/>
        <s v="BXMPRJ-1206"/>
        <s v="BXMPRJ-1209"/>
        <s v="BXMPRJ-1213"/>
        <s v="BXMPRJ-1214"/>
        <s v="BXMPRJ-1215"/>
        <s v="BXMPRJ-1217"/>
        <s v="BXMPRJ-1219"/>
        <s v="BXMPRJ-1221"/>
        <s v="BXMPRJ-1222"/>
        <s v="BXMPRJ-1223"/>
        <s v="BXMPRJ-123"/>
        <s v="BXMPRJ-1235"/>
        <s v="BXMPRJ-1236"/>
        <s v="BXMPRJ-124"/>
        <s v="BXMPRJ-1243"/>
        <s v="BXMPRJ-1249"/>
        <s v="BXMPRJ-1250"/>
        <s v="BXMPRJ-1262"/>
        <s v="BXMPRJ-1268"/>
        <s v="BXMPRJ-1270"/>
        <s v="BXMPRJ-1272"/>
        <s v="BXMPRJ-1276"/>
        <s v="BXMPRJ-1278"/>
        <s v="BXMPRJ-1279"/>
        <s v="BXMPRJ-1280"/>
        <s v="BXMPRJ-1284"/>
        <s v="BXMPRJ-1288"/>
        <s v="BXMPRJ-1289"/>
        <s v="BXMPRJ-1291"/>
        <s v="BXMPRJ-1296"/>
        <s v="BXMPRJ-1305"/>
        <s v="BXMPRJ-1308"/>
        <s v="BXMPRJ-1309"/>
        <s v="BXMPRJ-1313"/>
        <s v="BXMPRJ-1319"/>
        <s v="BXMPRJ-1323"/>
        <s v="BXMPRJ-1324"/>
        <s v="BXMPRJ-1325"/>
        <s v="BXMPRJ-1328"/>
        <s v="BXMPRJ-1329"/>
        <s v="BXMPRJ-1330"/>
        <s v="BXMPRJ-135"/>
        <s v="BXMPRJ-136"/>
        <s v="BXMPRJ-162"/>
        <s v="BXMPRJ-165"/>
        <s v="BXMPRJ-166"/>
        <s v="BXMPRJ-168"/>
        <s v="BXMPRJ-169"/>
        <s v="BXMPRJ-176"/>
        <s v="BXMPRJ-178"/>
        <s v="BXMPRJ-187"/>
        <s v="BXMPRJ-209"/>
        <s v="BXMPRJ-210"/>
        <s v="BXMPRJ-211"/>
        <s v="BXMPRJ-219"/>
        <s v="BXMPRJ-227"/>
        <s v="BXMPRJ-229"/>
        <s v="BXMPRJ-230"/>
        <s v="BXMPRJ-234"/>
        <s v="BXMPRJ-235"/>
        <s v="BXMPRJ-238"/>
        <s v="BXMPRJ-24"/>
        <s v="BXMPRJ-240"/>
        <s v="BXMPRJ-243"/>
        <s v="BXMPRJ-246"/>
        <s v="BXMPRJ-248"/>
        <s v="BXMPRJ-250"/>
        <s v="BXMPRJ-252"/>
        <s v="BXMPRJ-253"/>
        <s v="BXMPRJ-260"/>
        <s v="BXMPRJ-262"/>
        <s v="BXMPRJ-265"/>
        <s v="BXMPRJ-267"/>
        <s v="BXMPRJ-268"/>
        <s v="BXMPRJ-271"/>
        <s v="BXMPRJ-274"/>
        <s v="BXMPRJ-279"/>
        <s v="BXMPRJ-280"/>
        <s v="BXMPRJ-281"/>
        <s v="BXMPRJ-283"/>
        <s v="BXMPRJ-284"/>
        <s v="BXMPRJ-285"/>
        <s v="BXMPRJ-286"/>
        <s v="BXMPRJ-29"/>
        <s v="BXMPRJ-291"/>
        <s v="BXMPRJ-295"/>
        <s v="BXMPRJ-296"/>
        <s v="BXMPRJ-297"/>
        <s v="BXMPRJ-298"/>
        <s v="BXMPRJ-299"/>
        <s v="BXMPRJ-301"/>
        <s v="BXMPRJ-31"/>
        <s v="BXMPRJ-32"/>
        <s v="BXMPRJ-329"/>
        <s v="BXMPRJ-332"/>
        <s v="BXMPRJ-334"/>
        <s v="BXMPRJ-34"/>
        <s v="BXMPRJ-340"/>
        <s v="BXMPRJ-348"/>
        <s v="BXMPRJ-349"/>
        <s v="BXMPRJ-350"/>
        <s v="BXMPRJ-36"/>
        <s v="BXMPRJ-370"/>
        <s v="BXMPRJ-375"/>
        <s v="BXMPRJ-378"/>
        <s v="BXMPRJ-38"/>
        <s v="BXMPRJ-389"/>
        <s v="BXMPRJ-393"/>
        <s v="BXMPRJ-396"/>
        <s v="BXMPRJ-416"/>
        <s v="BXMPRJ-42"/>
        <s v="BXMPRJ-422"/>
        <s v="BXMPRJ-423"/>
        <s v="BXMPRJ-426"/>
        <s v="BXMPRJ-428"/>
        <s v="BXMPRJ-43"/>
        <s v="BXMPRJ-44"/>
        <s v="BXMPRJ-45"/>
        <s v="BXMPRJ-459"/>
        <s v="BXMPRJ-46"/>
        <s v="BXMPRJ-461"/>
        <s v="BXMPRJ-47"/>
        <s v="BXMPRJ-473"/>
        <s v="BXMPRJ-474"/>
        <s v="BXMPRJ-475"/>
        <s v="BXMPRJ-476"/>
        <s v="BXMPRJ-48"/>
        <s v="BXMPRJ-482"/>
        <s v="BXMPRJ-488"/>
        <s v="BXMPRJ-49"/>
        <s v="BXMPRJ-492"/>
        <s v="BXMPRJ-494"/>
        <s v="BXMPRJ-495"/>
        <s v="BXMPRJ-50"/>
        <s v="BXMPRJ-501"/>
        <s v="BXMPRJ-505"/>
        <s v="BXMPRJ-51"/>
        <s v="BXMPRJ-512"/>
        <s v="BXMPRJ-514"/>
        <s v="BXMPRJ-518"/>
        <s v="BXMPRJ-528"/>
        <s v="BXMPRJ-529"/>
        <s v="BXMPRJ-53"/>
        <s v="BXMPRJ-532"/>
        <s v="BXMPRJ-534"/>
        <s v="BXMPRJ-54"/>
        <s v="BXMPRJ-542"/>
        <s v="BXMPRJ-55"/>
        <s v="BXMPRJ-557"/>
        <s v="BXMPRJ-56"/>
        <s v="BXMPRJ-57"/>
        <s v="BXMPRJ-572"/>
        <s v="BXMPRJ-573"/>
        <s v="BXMPRJ-58"/>
        <s v="BXMPRJ-59"/>
        <s v="BXMPRJ-594"/>
        <s v="BXMPRJ-60"/>
        <s v="BXMPRJ-623"/>
        <s v="BXMPRJ-63"/>
        <s v="BXMPRJ-65"/>
        <s v="BXMPRJ-67"/>
        <s v="BXMPRJ-708"/>
        <s v="BXMPRJ-727"/>
        <s v="BXMPRJ-729"/>
        <s v="BXMPRJ-738"/>
        <s v="BXMPRJ-739"/>
        <s v="BXMPRJ-742"/>
        <s v="BXMPRJ-749"/>
        <s v="BXMPRJ-75"/>
        <s v="BXMPRJ-752"/>
        <s v="BXMPRJ-754"/>
        <s v="BXMPRJ-756"/>
        <s v="BXMPRJ-76"/>
        <s v="BXMPRJ-769"/>
        <s v="BXMPRJ-788"/>
        <s v="BXMPRJ-790"/>
        <s v="BXMPRJ-791"/>
        <s v="BXMPRJ-792"/>
        <s v="BXMPRJ-797"/>
        <s v="BXMPRJ-804"/>
        <s v="BXMPRJ-808"/>
        <s v="BXMPRJ-809"/>
        <s v="BXMPRJ-810"/>
        <s v="BXMPRJ-818"/>
        <s v="BXMPRJ-82"/>
        <s v="BXMPRJ-83"/>
        <s v="BXMPRJ-838"/>
        <s v="BXMPRJ-84"/>
        <s v="BXMPRJ-847"/>
        <s v="BXMPRJ-85"/>
        <s v="BXMPRJ-853"/>
        <s v="BXMPRJ-861"/>
        <s v="BXMPRJ-864"/>
        <s v="BXMPRJ-865"/>
        <s v="BXMPRJ-866"/>
        <s v="BXMPRJ-87"/>
        <s v="BXMPRJ-884"/>
        <s v="BXMPRJ-887"/>
        <s v="BXMPRJ-888"/>
        <s v="BXMPRJ-890"/>
        <s v="BXMPRJ-891"/>
        <s v="BXMPRJ-892"/>
        <s v="BXMPRJ-895"/>
        <s v="BXMPRJ-896"/>
        <s v="BXMPRJ-912"/>
        <s v="BXMPRJ-913"/>
        <s v="BXMPRJ-92"/>
        <s v="BXMPRJ-928"/>
        <s v="BXMPRJ-93"/>
        <s v="BXMPRJ-934"/>
        <s v="BXMPRJ-97"/>
        <s v="BXMPRJ-980"/>
        <s v="BXMPRJ-981"/>
        <s v="BXMPRJ-983"/>
        <s v="BXMPRJ-993"/>
        <s v="BXMPRJ-995"/>
      </sharedItems>
    </cacheField>
    <cacheField name="issue_type" numFmtId="0">
      <sharedItems/>
    </cacheField>
    <cacheField name="status" numFmtId="0">
      <sharedItems count="9">
        <s v="Delivered"/>
        <s v="In Progress"/>
        <s v="Open"/>
        <s v="Closed"/>
        <s v="Investigating"/>
        <s v="Failed Test"/>
        <s v="Client Response Provided"/>
        <s v="Awaiting Client Response"/>
        <s v="Resolution Provided"/>
      </sharedItems>
    </cacheField>
    <cacheField name="priority" numFmtId="0">
      <sharedItems/>
    </cacheField>
    <cacheField name="summary" numFmtId="0">
      <sharedItems/>
    </cacheField>
    <cacheField name="description" numFmtId="0">
      <sharedItems containsBlank="1" longText="1"/>
    </cacheField>
    <cacheField name="reporter" numFmtId="0">
      <sharedItems/>
    </cacheField>
    <cacheField name="assignee" numFmtId="0">
      <sharedItems/>
    </cacheField>
    <cacheField name="empresa" numFmtId="0">
      <sharedItems/>
    </cacheField>
    <cacheField name="fecha_del_dia" numFmtId="22">
      <sharedItems containsSemiMixedTypes="0" containsNonDate="0" containsDate="1" containsString="0" minDate="2015-02-23T18:00:00" maxDate="2015-02-23T18:00:00"/>
    </cacheField>
    <cacheField name="fecha_creacion_created" numFmtId="22">
      <sharedItems containsSemiMixedTypes="0" containsNonDate="0" containsDate="1" containsString="0" minDate="2013-10-14T11:55:00" maxDate="2015-02-20T18:01:00"/>
    </cacheField>
    <cacheField name="fecha_inicio" numFmtId="22">
      <sharedItems containsSemiMixedTypes="0" containsNonDate="0" containsDate="1" containsString="0" minDate="2013-10-14T11:55:00" maxDate="2015-02-23T18:58:00"/>
    </cacheField>
    <cacheField name="dias_transcurridos_al_dia" numFmtId="1">
      <sharedItems containsSemiMixedTypes="0" containsString="0" containsNumber="1" minValue="-4.0277777778101154E-2" maxValue="497.25347222221899"/>
    </cacheField>
    <cacheField name="fecha_prometida__vs_ns" numFmtId="22">
      <sharedItems containsSemiMixedTypes="0" containsNonDate="0" containsDate="1" containsString="0" minDate="2013-10-19T11:55:00" maxDate="2015-02-28T18:58:00"/>
    </cacheField>
    <cacheField name="fecha_prometida__due_date" numFmtId="0">
      <sharedItems containsNonDate="0" containsDate="1" containsString="0" containsBlank="1" minDate="2015-02-04T00:00:00" maxDate="2015-02-27T00:00:00"/>
    </cacheField>
    <cacheField name="dias_ret_vs_f_prom_ns" numFmtId="0">
      <sharedItems containsSemiMixedTypes="0" containsString="0" containsNumber="1" containsInteger="1" minValue="-30" maxValue="457"/>
    </cacheField>
    <cacheField name="dias_ret_vs_f_prom_due_date" numFmtId="0">
      <sharedItems containsMixedTypes="1" containsNumber="1" containsInteger="1" minValue="-10" maxValue="19"/>
    </cacheField>
    <cacheField name="dias_brecha" numFmtId="1">
      <sharedItems containsSemiMixedTypes="0" containsString="0" containsNumber="1" minValue="2.9993055555532919" maxValue="497.25347222221899"/>
    </cacheField>
    <cacheField name="fecha_cierre_resolved" numFmtId="0">
      <sharedItems containsNonDate="0" containsDate="1" containsString="0" containsBlank="1" minDate="2013-11-29T17:06:00" maxDate="2015-02-27T00:00:00"/>
    </cacheField>
    <cacheField name="cumplio_ns" numFmtId="0">
      <sharedItems/>
    </cacheField>
    <cacheField name="cumplio_fp" numFmtId="0">
      <sharedItems/>
    </cacheField>
    <cacheField name="dias_efectivos" numFmtId="1">
      <sharedItems containsSemiMixedTypes="0" containsString="0" containsNumber="1" minValue="-13.07986111111677" maxValue="494.1833333333343"/>
    </cacheField>
    <cacheField name="labels" numFmtId="0">
      <sharedItems containsBlank="1"/>
    </cacheField>
    <cacheField name="nivel_servicio" numFmtId="0">
      <sharedItems containsSemiMixedTypes="0" containsString="0" containsNumber="1" containsInteger="1" minValue="1" maxValue="5"/>
    </cacheField>
    <cacheField name="fecha_reincidencia_1" numFmtId="0">
      <sharedItems containsNonDate="0" containsDate="1" containsString="0" containsBlank="1" minDate="2015-01-31T00:00:00" maxDate="2015-02-20T18:34:00"/>
    </cacheField>
    <cacheField name="fecha_reincidencia_2" numFmtId="0">
      <sharedItems containsNonDate="0" containsDate="1" containsString="0" containsBlank="1" minDate="2015-02-17T00:00:00" maxDate="2015-02-19T17:19:00"/>
    </cacheField>
    <cacheField name="fecha_reincidencia_3" numFmtId="0">
      <sharedItems containsNonDate="0" containsString="0" containsBlank="1"/>
    </cacheField>
    <cacheField name="fecha_reincidencia_4" numFmtId="0">
      <sharedItems containsNonDate="0" containsString="0" containsBlank="1"/>
    </cacheField>
    <cacheField name="sow3" numFmtId="0">
      <sharedItems containsSemiMixedTypes="0" containsString="0" containsNumber="1" containsInteger="1" minValue="0" maxValue="0"/>
    </cacheField>
    <cacheField name="fecha_autorizacion" numFmtId="0">
      <sharedItems containsNonDate="0" containsString="0" containsBlank="1"/>
    </cacheField>
    <cacheField name="dias_autorizacion" numFmtId="0">
      <sharedItems containsSemiMixedTypes="0" containsString="0" containsNumber="1" containsInteger="1" minValue="0" maxValue="0"/>
    </cacheField>
    <cacheField name="raiz_wa" numFmtId="0">
      <sharedItems containsNonDate="0" containsString="0" containsBlank="1"/>
    </cacheField>
    <cacheField name="Num_Inc" numFmtId="0">
      <sharedItems containsSemiMixedTypes="0" containsString="0" containsNumber="1" containsInteger="1" minValue="0" maxValue="2" count="3">
        <n v="0"/>
        <n v="1"/>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0">
  <r>
    <x v="0"/>
    <s v="Q4"/>
    <x v="0"/>
    <x v="0"/>
    <x v="0"/>
    <s v="Medium"/>
    <s v="reporte de operación moneda extranjera (UMS) para complementar ACLME"/>
    <s v="Requiero el archivo por la operación de instrumentos en moneda extranjera para complementar el formulario ACLME."/>
    <s v="Ana hernandez"/>
    <x v="0"/>
    <x v="0"/>
    <d v="2015-02-23T18:00:00"/>
    <d v="2015-02-10T21:37:00"/>
    <d v="2015-02-10T21:37:00"/>
    <n v="12.849305555559113"/>
    <d v="2015-02-11T21:37:00"/>
    <m/>
    <n v="4"/>
    <x v="0"/>
    <n v="12.849305555559113"/>
    <d v="2015-02-16T17:39:00"/>
    <s v="No Cumplió"/>
    <s v="No Cumplió"/>
    <n v="5.8347222222291748"/>
    <m/>
    <n v="1"/>
    <x v="0"/>
    <m/>
    <m/>
    <m/>
    <n v="0"/>
    <m/>
    <n v="0"/>
    <m/>
  </r>
  <r>
    <x v="0"/>
    <s v="Q3"/>
    <x v="1"/>
    <x v="0"/>
    <x v="1"/>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1"/>
    <x v="1"/>
    <d v="2015-02-23T18:00:00"/>
    <d v="2015-02-10T17:44:00"/>
    <d v="2015-02-16T11:19:00"/>
    <n v="7.2784722222204437"/>
    <d v="2015-02-17T11:19:00"/>
    <m/>
    <n v="6"/>
    <x v="0"/>
    <n v="13.011111111110949"/>
    <m/>
    <s v="No Cumplió"/>
    <s v="No Cumplió"/>
    <n v="13.011111111110949"/>
    <s v="CICLO4, Pruebas, PruebasD5, Reincidencia 1"/>
    <n v="1"/>
    <x v="1"/>
    <m/>
    <m/>
    <m/>
    <n v="0"/>
    <m/>
    <n v="0"/>
    <m/>
  </r>
  <r>
    <x v="0"/>
    <s v="Q4"/>
    <x v="1"/>
    <x v="0"/>
    <x v="0"/>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2"/>
    <x v="0"/>
    <d v="2015-02-23T18:00:00"/>
    <d v="2015-02-10T17:44:00"/>
    <d v="2015-02-10T17:44:00"/>
    <n v="13.011111111110949"/>
    <d v="2015-02-11T17:44:00"/>
    <m/>
    <n v="4"/>
    <x v="0"/>
    <n v="13.011111111110949"/>
    <d v="2015-02-16T11:19:00"/>
    <s v="No Cumplió"/>
    <s v="No Cumplió"/>
    <n v="5.7326388888905058"/>
    <s v="CICLO4, Pruebas, PruebasD5"/>
    <n v="1"/>
    <x v="1"/>
    <m/>
    <m/>
    <m/>
    <n v="0"/>
    <m/>
    <n v="0"/>
    <m/>
  </r>
  <r>
    <x v="0"/>
    <s v="Q4"/>
    <x v="2"/>
    <x v="0"/>
    <x v="0"/>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
    <s v="Cesar Guzmán"/>
    <x v="3"/>
    <x v="1"/>
    <d v="2015-02-23T18:00:00"/>
    <d v="2015-02-09T21:28:00"/>
    <d v="2015-02-16T17:33:00"/>
    <n v="7.0187500000029104"/>
    <d v="2015-02-17T17:33:00"/>
    <m/>
    <n v="4"/>
    <x v="0"/>
    <n v="13.855555555557657"/>
    <d v="2015-02-22T00:00:00"/>
    <s v="No Cumplió"/>
    <s v="No Cumplió"/>
    <n v="12.105555555557657"/>
    <s v="CICLO4"/>
    <n v="1"/>
    <x v="0"/>
    <m/>
    <m/>
    <m/>
    <n v="0"/>
    <m/>
    <n v="0"/>
    <m/>
  </r>
  <r>
    <x v="0"/>
    <s v="Q4"/>
    <x v="3"/>
    <x v="0"/>
    <x v="0"/>
    <s v="High"/>
    <s v="Inconsistencia al operar con la emisora NAFTRAC y se asigna AC *"/>
    <s v="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
    <s v="Cesar Guzmán"/>
    <x v="4"/>
    <x v="0"/>
    <d v="2015-02-23T18:00:00"/>
    <d v="2015-02-09T21:18:00"/>
    <d v="2015-02-09T21:18:00"/>
    <n v="13.86250000000291"/>
    <d v="2015-02-10T21:18:00"/>
    <m/>
    <n v="1"/>
    <x v="0"/>
    <n v="13.86250000000291"/>
    <d v="2015-02-12T19:22:00"/>
    <s v="No Cumplió"/>
    <s v="No Cumplió"/>
    <n v="2.9194444444437977"/>
    <s v="CICLO4"/>
    <n v="1"/>
    <x v="0"/>
    <m/>
    <m/>
    <m/>
    <n v="0"/>
    <m/>
    <n v="0"/>
    <m/>
  </r>
  <r>
    <x v="0"/>
    <s v="Q2"/>
    <x v="4"/>
    <x v="0"/>
    <x v="1"/>
    <s v="High"/>
    <s v="Operaciones faltantes en CVT, Reportos y Transferencia"/>
    <s v="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
    <s v="Erick Vázquez"/>
    <x v="5"/>
    <x v="1"/>
    <d v="2015-02-23T18:00:00"/>
    <d v="2015-02-09T17:47:00"/>
    <d v="2015-02-09T17:47:00"/>
    <n v="14.009027777778101"/>
    <d v="2015-02-10T17:47:00"/>
    <m/>
    <n v="13"/>
    <x v="0"/>
    <n v="14.009027777778101"/>
    <m/>
    <s v="No Cumplió"/>
    <s v="No Cumplió"/>
    <n v="14.009027777778101"/>
    <m/>
    <n v="1"/>
    <x v="0"/>
    <m/>
    <m/>
    <m/>
    <n v="0"/>
    <m/>
    <n v="0"/>
    <m/>
  </r>
  <r>
    <x v="0"/>
    <s v="Q1"/>
    <x v="5"/>
    <x v="0"/>
    <x v="2"/>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
    <s v="Cesar Guzmán"/>
    <x v="6"/>
    <x v="1"/>
    <d v="2015-02-23T18:00:00"/>
    <d v="2015-02-09T17:24:00"/>
    <d v="2015-02-09T17:24:00"/>
    <n v="14.025000000001455"/>
    <d v="2015-02-10T17:24:00"/>
    <m/>
    <n v="13"/>
    <x v="0"/>
    <n v="14.025000000001455"/>
    <m/>
    <s v="No Cumplió"/>
    <s v="No Cumplió"/>
    <n v="14.025000000001455"/>
    <s v="CICLO4"/>
    <n v="1"/>
    <x v="0"/>
    <m/>
    <m/>
    <m/>
    <n v="0"/>
    <m/>
    <n v="0"/>
    <m/>
  </r>
  <r>
    <x v="0"/>
    <s v="Q1"/>
    <x v="6"/>
    <x v="0"/>
    <x v="2"/>
    <s v="Medium"/>
    <s v="Dividendo en Efectivo_Movimiento Fiable"/>
    <s v="Se aplico dividendo en efectivo para GPH y ALFA. A pesa de que Fiable refleja la salida - entrada de títulos para actualizar el precio, no se mostró el movimiento de efectivo"/>
    <s v="Agustin Gutierrez"/>
    <x v="7"/>
    <x v="0"/>
    <d v="2015-02-23T18:00:00"/>
    <d v="2015-02-09T10:07:00"/>
    <d v="2015-02-09T10:07:00"/>
    <n v="14.328472222223354"/>
    <d v="2015-02-10T10:07:00"/>
    <m/>
    <n v="1"/>
    <x v="0"/>
    <n v="14.328472222223354"/>
    <d v="2015-02-11T18:18:00"/>
    <s v="No Cumplió"/>
    <s v="No Cumplió"/>
    <n v="2.3409722222204437"/>
    <s v="CICLO4"/>
    <n v="1"/>
    <x v="0"/>
    <m/>
    <m/>
    <m/>
    <n v="0"/>
    <m/>
    <n v="0"/>
    <m/>
  </r>
  <r>
    <x v="0"/>
    <s v="Q1"/>
    <x v="7"/>
    <x v="0"/>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6"/>
    <x v="1"/>
    <d v="2015-02-23T18:00:00"/>
    <d v="2015-02-09T09:47:00"/>
    <d v="2015-02-16T17:03:00"/>
    <n v="7.0395833333313931"/>
    <d v="2015-02-17T17:03:00"/>
    <m/>
    <n v="0"/>
    <x v="0"/>
    <n v="14.34236111111386"/>
    <d v="2015-02-17T00:00:00"/>
    <s v="Cumplió"/>
    <s v="Cumplió"/>
    <n v="7.5923611111138598"/>
    <s v="CICLO4"/>
    <n v="1"/>
    <x v="0"/>
    <m/>
    <m/>
    <m/>
    <n v="0"/>
    <m/>
    <n v="0"/>
    <m/>
  </r>
  <r>
    <x v="0"/>
    <s v="Q1"/>
    <x v="7"/>
    <x v="0"/>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8"/>
    <x v="0"/>
    <d v="2015-02-23T18:00:00"/>
    <d v="2015-02-09T09:47:00"/>
    <d v="2015-02-09T09:47:00"/>
    <n v="14.34236111111386"/>
    <d v="2015-02-10T09:47:00"/>
    <m/>
    <n v="6"/>
    <x v="0"/>
    <n v="14.34236111111386"/>
    <d v="2015-02-16T17:03:00"/>
    <s v="No Cumplió"/>
    <s v="No Cumplió"/>
    <n v="7.3027777777824667"/>
    <s v="CICLO4"/>
    <n v="1"/>
    <x v="0"/>
    <m/>
    <m/>
    <m/>
    <n v="0"/>
    <m/>
    <n v="0"/>
    <m/>
  </r>
  <r>
    <x v="0"/>
    <s v="Q1"/>
    <x v="8"/>
    <x v="0"/>
    <x v="2"/>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
    <s v="Agustin Gutierrez"/>
    <x v="6"/>
    <x v="1"/>
    <d v="2015-02-23T18:00:00"/>
    <d v="2015-02-09T09:29:00"/>
    <d v="2015-02-09T09:29:00"/>
    <n v="14.354861111110949"/>
    <d v="2015-02-10T09:29:00"/>
    <m/>
    <n v="6"/>
    <x v="0"/>
    <n v="14.354861111110949"/>
    <d v="2015-02-16T18:15:00"/>
    <s v="No Cumplió"/>
    <s v="No Cumplió"/>
    <n v="7.3652777777751908"/>
    <s v="CICLO4"/>
    <n v="1"/>
    <x v="0"/>
    <m/>
    <m/>
    <m/>
    <n v="0"/>
    <m/>
    <n v="0"/>
    <m/>
  </r>
  <r>
    <x v="0"/>
    <s v="Q1"/>
    <x v="9"/>
    <x v="0"/>
    <x v="3"/>
    <s v="High"/>
    <s v="Bloqueo en la tabla de ffolio en la apertura de día"/>
    <s v="Al momento de la apertura de día de mando mensajes de bloqueo.   "/>
    <s v="Antonio Laija Olmedo"/>
    <x v="5"/>
    <x v="1"/>
    <d v="2015-02-23T18:00:00"/>
    <d v="2015-02-07T01:28:00"/>
    <d v="2015-02-07T01:28:00"/>
    <n v="16.68888888888614"/>
    <d v="2015-02-08T01:28:00"/>
    <m/>
    <n v="8"/>
    <x v="0"/>
    <n v="16.68888888888614"/>
    <d v="2015-02-16T09:06:00"/>
    <s v="No Cumplió"/>
    <s v="No Cumplió"/>
    <n v="9.3180555555518367"/>
    <m/>
    <n v="1"/>
    <x v="0"/>
    <m/>
    <m/>
    <m/>
    <n v="0"/>
    <m/>
    <n v="0"/>
    <m/>
  </r>
  <r>
    <x v="0"/>
    <s v="Q1"/>
    <x v="10"/>
    <x v="0"/>
    <x v="2"/>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9"/>
    <x v="0"/>
    <d v="2015-02-23T18:00:00"/>
    <d v="2015-02-05T23:13:00"/>
    <d v="2015-02-05T23:13:00"/>
    <n v="17.78263888888614"/>
    <d v="2015-02-06T23:13:00"/>
    <m/>
    <n v="9"/>
    <x v="0"/>
    <n v="17.78263888888614"/>
    <d v="2015-02-16T17:20:00"/>
    <s v="No Cumplió"/>
    <s v="No Cumplió"/>
    <n v="10.754861111105129"/>
    <s v="CICLO4, D3"/>
    <n v="1"/>
    <x v="0"/>
    <m/>
    <m/>
    <m/>
    <n v="0"/>
    <m/>
    <n v="0"/>
    <m/>
  </r>
  <r>
    <x v="0"/>
    <s v="Q1"/>
    <x v="11"/>
    <x v="1"/>
    <x v="1"/>
    <s v="Medium"/>
    <s v="No se excede tasa"/>
    <s v="solicitud de autorizacion cuando no excede parametros"/>
    <s v="Azucena Gudiño"/>
    <x v="6"/>
    <x v="1"/>
    <d v="2015-02-23T18:00:00"/>
    <d v="2015-02-05T16:05:00"/>
    <d v="2015-02-05T16:05:00"/>
    <n v="18.079861111109494"/>
    <d v="2015-02-06T16:05:00"/>
    <m/>
    <n v="2"/>
    <x v="0"/>
    <n v="18.079861111109494"/>
    <d v="2015-02-09T11:34:00"/>
    <s v="No Cumplió"/>
    <s v="No Cumplió"/>
    <n v="3.8118055555532919"/>
    <s v="CICLO4"/>
    <n v="1"/>
    <x v="0"/>
    <m/>
    <m/>
    <m/>
    <n v="0"/>
    <m/>
    <n v="0"/>
    <m/>
  </r>
  <r>
    <x v="0"/>
    <s v="Q1"/>
    <x v="12"/>
    <x v="0"/>
    <x v="2"/>
    <s v="Medium"/>
    <s v="clientes institucionales"/>
    <s v="Tas no reconoce los clientes que estan marcados como institucionales en fiable"/>
    <s v="Gaby Ledesma"/>
    <x v="8"/>
    <x v="0"/>
    <d v="2015-02-23T18:00:00"/>
    <d v="2015-02-05T16:02:00"/>
    <d v="2015-02-05T16:02:00"/>
    <n v="18.081944444442343"/>
    <d v="2015-02-06T16:02:00"/>
    <m/>
    <n v="2"/>
    <x v="0"/>
    <n v="18.081944444442343"/>
    <d v="2015-02-09T10:43:00"/>
    <s v="No Cumplió"/>
    <s v="No Cumplió"/>
    <n v="3.7784722222204437"/>
    <m/>
    <n v="1"/>
    <x v="0"/>
    <m/>
    <m/>
    <m/>
    <n v="0"/>
    <m/>
    <n v="0"/>
    <m/>
  </r>
  <r>
    <x v="0"/>
    <s v="Q1"/>
    <x v="13"/>
    <x v="0"/>
    <x v="2"/>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4"/>
    <x v="0"/>
    <d v="2015-02-23T18:00:00"/>
    <d v="2015-02-05T15:36:00"/>
    <d v="2015-02-05T15:36:00"/>
    <n v="18.099999999998545"/>
    <d v="2015-02-06T15:36:00"/>
    <m/>
    <n v="2"/>
    <x v="0"/>
    <n v="18.099999999998545"/>
    <d v="2015-02-09T13:17:00"/>
    <s v="No Cumplió"/>
    <s v="No Cumplió"/>
    <n v="3.9034722222204437"/>
    <s v="CICLO4"/>
    <n v="1"/>
    <x v="0"/>
    <m/>
    <m/>
    <m/>
    <n v="0"/>
    <m/>
    <n v="0"/>
    <m/>
  </r>
  <r>
    <x v="0"/>
    <s v="Q1"/>
    <x v="14"/>
    <x v="0"/>
    <x v="2"/>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6"/>
    <x v="1"/>
    <d v="2015-02-23T18:00:00"/>
    <d v="2015-02-05T15:01:00"/>
    <d v="2015-02-05T15:01:00"/>
    <n v="18.124305555553292"/>
    <d v="2015-02-06T15:01:00"/>
    <m/>
    <n v="0"/>
    <x v="0"/>
    <n v="18.124305555553292"/>
    <d v="2015-02-06T19:08:00"/>
    <s v="Cumplió"/>
    <s v="Cumplió"/>
    <n v="1.171527777776646"/>
    <s v="CICLO4"/>
    <n v="1"/>
    <x v="0"/>
    <m/>
    <m/>
    <m/>
    <n v="0"/>
    <m/>
    <n v="0"/>
    <m/>
  </r>
  <r>
    <x v="0"/>
    <s v="Q1"/>
    <x v="15"/>
    <x v="0"/>
    <x v="2"/>
    <s v="Medium"/>
    <s v="Hechos de NAFTRAC que no pasaron a TAS"/>
    <s v=" En la revición del día 2 (29 de julio) se observa que 4 hechos en 4 clientes diferentes se asignaron en Fiable, sin embargo no pasaron a TAS   Se anexa evidencia"/>
    <s v="Cesar Guzmán"/>
    <x v="10"/>
    <x v="1"/>
    <d v="2015-02-23T18:00:00"/>
    <d v="2015-02-03T17:32:00"/>
    <d v="2015-02-04T00:00:00"/>
    <n v="19.75"/>
    <d v="2015-02-05T00:00:00"/>
    <m/>
    <n v="18"/>
    <x v="0"/>
    <n v="20.019444444442343"/>
    <m/>
    <s v="No Cumplió"/>
    <s v="No Cumplió"/>
    <n v="20.019444444442343"/>
    <s v="CICLO4"/>
    <n v="1"/>
    <x v="0"/>
    <m/>
    <m/>
    <m/>
    <n v="0"/>
    <m/>
    <n v="0"/>
    <m/>
  </r>
  <r>
    <x v="0"/>
    <s v="Q1"/>
    <x v="16"/>
    <x v="0"/>
    <x v="2"/>
    <s v="High"/>
    <s v="Ordenes de Capitales con vigencia se borraron"/>
    <s v=" Se observa que 291 órdenes de Capitales con vigencia mayor a un día no pasaron al día 28 de julio al día 29 de julio.   Favor de verificar"/>
    <s v="Cesar Guzmán"/>
    <x v="10"/>
    <x v="1"/>
    <d v="2015-02-23T18:00:00"/>
    <d v="2015-02-03T17:18:00"/>
    <d v="2015-02-03T00:00:00"/>
    <n v="20.75"/>
    <d v="2015-02-04T00:00:00"/>
    <m/>
    <n v="0"/>
    <x v="0"/>
    <n v="20.029166666667152"/>
    <d v="2015-02-04T15:02:00"/>
    <s v="Cumplió"/>
    <s v="Cumplió"/>
    <n v="0.90555555555329192"/>
    <s v="CICLO4"/>
    <n v="1"/>
    <x v="0"/>
    <m/>
    <m/>
    <m/>
    <n v="0"/>
    <m/>
    <n v="0"/>
    <m/>
  </r>
  <r>
    <x v="0"/>
    <s v="Q1"/>
    <x v="16"/>
    <x v="0"/>
    <x v="2"/>
    <s v="High"/>
    <s v="Ordenes de Capitales con vigencia se borraron"/>
    <s v=" Se observa que 291 órdenes de Capitales con vigencia mayor a un día no pasaron al día 28 de julio al día 29 de julio.   Favor de verificar"/>
    <s v="Cesar Guzmán"/>
    <x v="11"/>
    <x v="1"/>
    <d v="2015-02-23T18:00:00"/>
    <d v="2015-02-03T17:18:00"/>
    <d v="2015-02-04T15:02:00"/>
    <n v="19.12361111111386"/>
    <d v="2015-02-05T15:02:00"/>
    <m/>
    <n v="0"/>
    <x v="0"/>
    <n v="20.029166666667152"/>
    <d v="2015-02-06T11:53:00"/>
    <s v="Cumplió"/>
    <s v="Cumplió"/>
    <n v="2.7743055555547471"/>
    <s v="CICLO4"/>
    <n v="1"/>
    <x v="0"/>
    <m/>
    <m/>
    <m/>
    <n v="0"/>
    <m/>
    <n v="0"/>
    <m/>
  </r>
  <r>
    <x v="0"/>
    <s v="Q1"/>
    <x v="16"/>
    <x v="0"/>
    <x v="1"/>
    <s v="High"/>
    <s v="Ordenes de Capitales con vigencia se borraron"/>
    <s v=" Se observa que 291 órdenes de Capitales con vigencia mayor a un día no pasaron al día 28 de julio al día 29 de julio.   Favor de verificar"/>
    <s v="Cesar Guzmán"/>
    <x v="10"/>
    <x v="1"/>
    <d v="2015-02-23T18:00:00"/>
    <d v="2015-02-03T17:18:00"/>
    <d v="2015-02-04T15:02:00"/>
    <n v="19.12361111111386"/>
    <d v="2015-02-05T15:02:00"/>
    <d v="2015-02-05T00:00:00"/>
    <n v="4"/>
    <x v="1"/>
    <n v="20.029166666667152"/>
    <d v="2015-02-09T17:06:00"/>
    <s v="No Cumplió"/>
    <s v="No Cumplió"/>
    <n v="5.9916666666686069"/>
    <s v="CICLO4"/>
    <n v="1"/>
    <x v="0"/>
    <m/>
    <m/>
    <m/>
    <n v="0"/>
    <m/>
    <n v="0"/>
    <m/>
  </r>
  <r>
    <x v="0"/>
    <s v="Q1"/>
    <x v="17"/>
    <x v="0"/>
    <x v="2"/>
    <s v="Medium"/>
    <s v="Reporte Detallada llamadas de Margen DGARW007"/>
    <s v="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
    <s v="Cesar Guzmán"/>
    <x v="12"/>
    <x v="1"/>
    <d v="2015-02-23T18:00:00"/>
    <d v="2015-02-03T15:12:00"/>
    <d v="2015-02-03T00:00:00"/>
    <n v="20.75"/>
    <d v="2015-02-04T00:00:00"/>
    <m/>
    <n v="2"/>
    <x v="0"/>
    <n v="20.116666666668607"/>
    <d v="2015-02-06T12:45:00"/>
    <s v="No Cumplió"/>
    <s v="No Cumplió"/>
    <n v="2.8979166666686069"/>
    <s v="CICLO4"/>
    <n v="1"/>
    <x v="0"/>
    <m/>
    <m/>
    <m/>
    <n v="0"/>
    <m/>
    <n v="0"/>
    <m/>
  </r>
  <r>
    <x v="0"/>
    <s v="Q1"/>
    <x v="18"/>
    <x v="0"/>
    <x v="2"/>
    <s v="Medium"/>
    <s v="HORARIO Y USUARIO"/>
    <s v="Petición  Se solicita que en el reporte de impresión y envió de liquidaciones (JLIQL005) muestre el horario de captura y el usuario que captura la operación.   se adjunta archivo y pantalla impresión  "/>
    <s v="Isela Martínez"/>
    <x v="12"/>
    <x v="1"/>
    <d v="2015-02-23T18:00:00"/>
    <d v="2015-01-31T09:17:00"/>
    <d v="2015-02-03T00:00:00"/>
    <n v="20.75"/>
    <d v="2015-02-04T00:00:00"/>
    <m/>
    <n v="-1"/>
    <x v="0"/>
    <n v="23.363194444442343"/>
    <d v="2015-02-03T00:00:00"/>
    <s v="Cumplió"/>
    <s v="Cumplió"/>
    <n v="2.6131944444423425"/>
    <s v="CICLO4"/>
    <n v="1"/>
    <x v="0"/>
    <m/>
    <m/>
    <m/>
    <n v="0"/>
    <m/>
    <n v="0"/>
    <m/>
  </r>
  <r>
    <x v="0"/>
    <s v="Q1"/>
    <x v="19"/>
    <x v="0"/>
    <x v="2"/>
    <s v="Medium"/>
    <s v="ESPECIFICACION DE DATOS PARA LA INTERFACE QUE RECIBE TAS DE FIABLE PARA REGISTRAR GARANTIAS DE CAUCION"/>
    <s v="Gerardo  de acuerdo a la reunión que se llevo a cabo con Elisa Paz y Juan Carlos Jaques, se levanta Jira para que especifiques que datos necesita TAS que le envie Fiable para que se registren en TAS las garantias por caución  "/>
    <s v="Margarita Arellano"/>
    <x v="6"/>
    <x v="1"/>
    <d v="2015-02-23T18:00:00"/>
    <d v="2015-01-30T20:00:00"/>
    <d v="2015-02-03T00:00:00"/>
    <n v="20.75"/>
    <d v="2015-02-04T00:00:00"/>
    <m/>
    <n v="2"/>
    <x v="0"/>
    <n v="23.916666666664241"/>
    <d v="2015-02-06T13:42:00"/>
    <s v="No Cumplió"/>
    <s v="No Cumplió"/>
    <n v="6.7374999999956344"/>
    <s v="CICLO4"/>
    <n v="1"/>
    <x v="0"/>
    <m/>
    <m/>
    <m/>
    <n v="0"/>
    <m/>
    <n v="0"/>
    <m/>
  </r>
  <r>
    <x v="0"/>
    <s v="Q1"/>
    <x v="20"/>
    <x v="0"/>
    <x v="2"/>
    <s v="High"/>
    <s v="Diferencias contables vs operativas (reporteria)"/>
    <s v="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
    <s v="Jocelyn Vazquez"/>
    <x v="12"/>
    <x v="1"/>
    <d v="2015-02-23T18:00:00"/>
    <d v="2015-01-30T18:23:00"/>
    <d v="2015-01-30T18:23:00"/>
    <n v="23.984027777776646"/>
    <d v="2015-01-31T18:23:00"/>
    <m/>
    <n v="8"/>
    <x v="0"/>
    <n v="23.984027777776646"/>
    <d v="2015-02-09T12:01:00"/>
    <s v="No Cumplió"/>
    <s v="No Cumplió"/>
    <n v="9.734722222223354"/>
    <s v="CICLO4"/>
    <n v="1"/>
    <x v="0"/>
    <m/>
    <m/>
    <m/>
    <n v="0"/>
    <m/>
    <n v="0"/>
    <m/>
  </r>
  <r>
    <x v="0"/>
    <s v="Q2"/>
    <x v="20"/>
    <x v="0"/>
    <x v="4"/>
    <s v="High"/>
    <s v="Diferencias contables vs operativas (reporteria)"/>
    <s v="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
    <s v="Jocelyn Vazquez"/>
    <x v="13"/>
    <x v="0"/>
    <d v="2015-02-23T18:00:00"/>
    <d v="2015-01-30T18:23:00"/>
    <d v="2015-02-03T00:00:00"/>
    <n v="20.75"/>
    <d v="2015-02-04T00:00:00"/>
    <m/>
    <n v="19"/>
    <x v="0"/>
    <n v="23.984027777776646"/>
    <m/>
    <s v="No Cumplió"/>
    <s v="No Cumplió"/>
    <n v="23.984027777776646"/>
    <s v="CICLO4"/>
    <n v="1"/>
    <x v="0"/>
    <m/>
    <m/>
    <m/>
    <n v="0"/>
    <m/>
    <n v="0"/>
    <m/>
  </r>
  <r>
    <x v="0"/>
    <s v="Q1"/>
    <x v="21"/>
    <x v="0"/>
    <x v="2"/>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
    <s v="Juan Carlos Fernández"/>
    <x v="6"/>
    <x v="1"/>
    <d v="2015-02-23T18:00:00"/>
    <d v="2015-01-30T16:40:00"/>
    <d v="2015-02-03T00:00:00"/>
    <n v="20.75"/>
    <d v="2015-02-04T00:00:00"/>
    <m/>
    <n v="19"/>
    <x v="0"/>
    <n v="24.055555555554747"/>
    <m/>
    <s v="No Cumplió"/>
    <s v="No Cumplió"/>
    <n v="24.055555555554747"/>
    <m/>
    <n v="1"/>
    <x v="0"/>
    <m/>
    <m/>
    <m/>
    <n v="0"/>
    <m/>
    <n v="0"/>
    <m/>
  </r>
  <r>
    <x v="0"/>
    <s v="Q1"/>
    <x v="22"/>
    <x v="0"/>
    <x v="2"/>
    <s v="High"/>
    <s v="Error en Precios del BX+MP"/>
    <s v="en el fondo BX+MP los precios estan mal, aparecen desfasados, este fondo para las compras liquida mismo dia y en las ventas liquida 48 hrs. con el precio del dia que liquido.   Ya se le comento a Gerardo y esta pendiente de resolver."/>
    <s v="Juan Carlos Fernández"/>
    <x v="6"/>
    <x v="1"/>
    <d v="2015-02-23T18:00:00"/>
    <d v="2015-01-30T16:23:00"/>
    <d v="2015-02-03T00:00:00"/>
    <n v="20.75"/>
    <d v="2015-02-04T00:00:00"/>
    <m/>
    <n v="19"/>
    <x v="0"/>
    <n v="24.067361111112405"/>
    <m/>
    <s v="No Cumplió"/>
    <s v="No Cumplió"/>
    <n v="24.067361111112405"/>
    <m/>
    <n v="1"/>
    <x v="0"/>
    <m/>
    <m/>
    <m/>
    <n v="0"/>
    <m/>
    <n v="0"/>
    <m/>
  </r>
  <r>
    <x v="0"/>
    <s v="Q1"/>
    <x v="23"/>
    <x v="0"/>
    <x v="2"/>
    <s v="High"/>
    <s v="Reporte de Cartera global de clientes"/>
    <s v=" El sistema TAS, actualmente cuenta con una consulta individual de cartera de cada cliente. Se solicita un reporte que incorpore la consulta global de cartera detallada de todos los clientes. El detalle del reporte requerido es lo siguiente:   1. Tipo posición: Las opciones son &quot;Directo&quot;, &quot;Reporto&quot;, &quot;Garantía.  2. Tipo cliente: Identifica a la cuenta, para determinar se la cuenta pertenece a un &quot;Cliente&quot;, &quot;Proveedor (intermediario)&quot; o &quot;Posición Propia&quot;.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quot;Número de Títulos&quot; por &quot;&quot;Precio de Mercado&quot;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
    <s v="Cesar Guzmán"/>
    <x v="6"/>
    <x v="1"/>
    <d v="2015-02-23T18:00:00"/>
    <d v="2015-01-30T15:11:00"/>
    <d v="2015-02-03T00:00:00"/>
    <n v="20.75"/>
    <d v="2015-02-04T00:00:00"/>
    <m/>
    <n v="19"/>
    <x v="0"/>
    <n v="24.117361111108039"/>
    <m/>
    <s v="No Cumplió"/>
    <s v="No Cumplió"/>
    <n v="24.117361111108039"/>
    <s v="CICLO4"/>
    <n v="1"/>
    <x v="0"/>
    <m/>
    <m/>
    <m/>
    <n v="0"/>
    <m/>
    <n v="0"/>
    <m/>
  </r>
  <r>
    <x v="0"/>
    <s v="Q1"/>
    <x v="24"/>
    <x v="0"/>
    <x v="0"/>
    <s v="High"/>
    <s v="Regla 19 de Garantías y Préstamos no esta generando contabilidad"/>
    <s v="Al correr contabilidad de la regla 19 GArantías y Préstamos no esta generando registros contables, en el ambiente de TAS Producción en BX+ para la Casa de Bolsa."/>
    <s v="Arturo Saldivar"/>
    <x v="14"/>
    <x v="1"/>
    <d v="2015-02-23T18:00:00"/>
    <d v="2015-01-23T21:21:00"/>
    <d v="2015-02-09T12:43:00"/>
    <n v="14.22013888888614"/>
    <d v="2015-02-10T12:43:00"/>
    <d v="2015-02-05T00:00:00"/>
    <n v="13"/>
    <x v="2"/>
    <n v="30.860416666670062"/>
    <m/>
    <s v="No Cumplió"/>
    <s v="No Cumplió"/>
    <n v="30.860416666670062"/>
    <s v="CICLO4"/>
    <n v="1"/>
    <x v="0"/>
    <m/>
    <m/>
    <m/>
    <n v="0"/>
    <m/>
    <n v="0"/>
    <m/>
  </r>
  <r>
    <x v="0"/>
    <s v="Q1"/>
    <x v="24"/>
    <x v="0"/>
    <x v="0"/>
    <s v="High"/>
    <s v="Regla 19 de Garantías y Préstamos no esta generando contabilidad"/>
    <s v="Al correr contabilidad de la regla 19 GArantías y Préstamos no esta generando registros contables, en el ambiente de TAS Producción en BX+ para la Casa de Bolsa."/>
    <s v="Arturo Saldivar"/>
    <x v="14"/>
    <x v="1"/>
    <d v="2015-02-23T18:00:00"/>
    <d v="2015-01-23T21:21:00"/>
    <d v="2015-02-03T00:00:00"/>
    <n v="20.75"/>
    <d v="2015-02-04T00:00:00"/>
    <d v="2015-02-05T00:00:00"/>
    <n v="2"/>
    <x v="3"/>
    <n v="30.860416666670062"/>
    <d v="2015-02-06T19:07:00"/>
    <s v="No Cumplió"/>
    <s v="No Cumplió"/>
    <n v="13.906944444446708"/>
    <s v="CICLO4"/>
    <n v="1"/>
    <x v="0"/>
    <m/>
    <m/>
    <m/>
    <n v="0"/>
    <m/>
    <n v="0"/>
    <m/>
  </r>
  <r>
    <x v="0"/>
    <s v="Q1"/>
    <x v="24"/>
    <x v="0"/>
    <x v="1"/>
    <s v="High"/>
    <s v="Regla 19 de Garantías y Préstamos no esta generando contabilidad"/>
    <s v="Al correr contabilidad de la regla 19 GArantías y Préstamos no esta generando registros contables, en el ambiente de TAS Producción en BX+ para la Casa de Bolsa."/>
    <s v="Arturo Saldivar"/>
    <x v="15"/>
    <x v="1"/>
    <d v="2015-02-23T18:00:00"/>
    <d v="2015-01-23T21:21:00"/>
    <d v="2015-02-06T19:07:00"/>
    <n v="16.953472222223354"/>
    <d v="2015-02-07T19:07:00"/>
    <d v="2015-02-05T00:00:00"/>
    <n v="15"/>
    <x v="2"/>
    <n v="30.860416666670062"/>
    <m/>
    <s v="No Cumplió"/>
    <s v="No Cumplió"/>
    <n v="30.860416666670062"/>
    <s v="CICLO4"/>
    <n v="1"/>
    <x v="0"/>
    <m/>
    <m/>
    <m/>
    <n v="0"/>
    <m/>
    <n v="0"/>
    <m/>
  </r>
  <r>
    <x v="0"/>
    <s v="Q1"/>
    <x v="25"/>
    <x v="0"/>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Se adjunta evidencia."/>
    <s v="Martin Cruz"/>
    <x v="15"/>
    <x v="1"/>
    <d v="2015-02-23T18:00:00"/>
    <d v="2015-01-22T22:19:00"/>
    <d v="2015-02-03T00:00:00"/>
    <n v="20.75"/>
    <d v="2015-02-04T00:00:00"/>
    <m/>
    <n v="0"/>
    <x v="0"/>
    <n v="31.820138888891961"/>
    <d v="2015-02-04T14:04:00"/>
    <s v="Cumplió"/>
    <s v="Cumplió"/>
    <n v="12.65625"/>
    <s v="CICLO4"/>
    <n v="1"/>
    <x v="0"/>
    <m/>
    <m/>
    <m/>
    <n v="0"/>
    <m/>
    <n v="0"/>
    <m/>
  </r>
  <r>
    <x v="0"/>
    <s v="Q4"/>
    <x v="26"/>
    <x v="0"/>
    <x v="0"/>
    <s v="Medium"/>
    <s v="Depósitos Físicos realizado en TAS no reflejados en FIABLE"/>
    <s v="Se observan 8 depósitos físicos realizados en TAS, que no se reflejaron en Fiable.   Favor de vaidar y explicar la razón de las diferencias"/>
    <s v="Cesar Guzmán"/>
    <x v="4"/>
    <x v="0"/>
    <d v="2015-02-23T18:00:00"/>
    <d v="2015-01-15T21:22:00"/>
    <d v="2015-02-03T00:00:00"/>
    <n v="20.75"/>
    <d v="2015-02-04T00:00:00"/>
    <m/>
    <n v="-1"/>
    <x v="0"/>
    <n v="38.859722222223354"/>
    <d v="2015-02-03T00:00:00"/>
    <s v="Cumplió"/>
    <s v="Cumplió"/>
    <n v="18.109722222223354"/>
    <s v="CICLO4, PruebasD2"/>
    <n v="1"/>
    <x v="2"/>
    <m/>
    <m/>
    <m/>
    <n v="0"/>
    <m/>
    <n v="0"/>
    <m/>
  </r>
  <r>
    <x v="0"/>
    <s v="Q5"/>
    <x v="26"/>
    <x v="0"/>
    <x v="5"/>
    <s v="Medium"/>
    <s v="Depósitos Físicos realizado en TAS no reflejados en FIABLE"/>
    <s v="Se observan 8 depósitos físicos realizados en TAS, que no se reflejaron en Fiable.   Favor de vaidar y explicar la razón de las diferencias"/>
    <s v="Cesar Guzmán"/>
    <x v="10"/>
    <x v="1"/>
    <d v="2015-02-23T18:00:00"/>
    <d v="2015-01-15T21:22:00"/>
    <d v="2015-02-03T00:00:00"/>
    <n v="20.75"/>
    <d v="2015-02-04T00:00:00"/>
    <m/>
    <n v="0"/>
    <x v="0"/>
    <n v="38.859722222223354"/>
    <d v="2015-02-04T17:23:00"/>
    <s v="Cumplió"/>
    <s v="Cumplió"/>
    <n v="19.834027777782467"/>
    <s v="CICLO4, PruebasD2"/>
    <n v="1"/>
    <x v="2"/>
    <m/>
    <m/>
    <m/>
    <n v="0"/>
    <m/>
    <n v="0"/>
    <m/>
  </r>
  <r>
    <x v="0"/>
    <s v="Q4"/>
    <x v="27"/>
    <x v="0"/>
    <x v="1"/>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
    <s v="Erick Vázquez"/>
    <x v="5"/>
    <x v="1"/>
    <d v="2015-02-23T18:00:00"/>
    <d v="2015-01-15T18:09:00"/>
    <d v="2015-02-03T00:00:00"/>
    <n v="20.75"/>
    <d v="2015-02-04T00:00:00"/>
    <m/>
    <n v="7"/>
    <x v="0"/>
    <n v="38.993750000001455"/>
    <d v="2015-02-11T18:17:00"/>
    <s v="No Cumplió"/>
    <s v="No Cumplió"/>
    <n v="27.005555555559113"/>
    <s v="CICLO4"/>
    <n v="1"/>
    <x v="0"/>
    <m/>
    <m/>
    <m/>
    <n v="0"/>
    <m/>
    <n v="0"/>
    <m/>
  </r>
  <r>
    <x v="0"/>
    <s v="Q4"/>
    <x v="28"/>
    <x v="0"/>
    <x v="3"/>
    <s v="High"/>
    <s v="Se requiere el nombre de la función y parámetros (tipos de variable y descripción) del proceso de BX+ que envia un archivo por e-mail."/>
    <s v="Se requiere el nombre de la función y parámetros (tipos de variable y descripción) del proceso que envia un archivo por e-mail.  Además un ejemplo de como levantar dicho proceso y su llamado.  Este proceso es necesario para el envío de las cartas confirmación de Mercado de Dinero."/>
    <s v="Sergio Rangel"/>
    <x v="10"/>
    <x v="1"/>
    <d v="2015-02-23T18:00:00"/>
    <d v="2015-01-14T18:14:00"/>
    <d v="2015-02-03T00:00:00"/>
    <n v="20.75"/>
    <d v="2015-02-04T00:00:00"/>
    <m/>
    <n v="-1"/>
    <x v="0"/>
    <n v="39.990277777775191"/>
    <d v="2015-02-03T00:00:00"/>
    <s v="Cumplió"/>
    <s v="Cumplió"/>
    <n v="19.240277777775191"/>
    <m/>
    <n v="1"/>
    <x v="0"/>
    <m/>
    <m/>
    <m/>
    <n v="0"/>
    <m/>
    <n v="0"/>
    <m/>
  </r>
  <r>
    <x v="0"/>
    <s v="Q2"/>
    <x v="29"/>
    <x v="0"/>
    <x v="4"/>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x v="6"/>
    <x v="1"/>
    <d v="2015-02-23T18:00:00"/>
    <d v="2015-01-14T17:09:00"/>
    <d v="2015-02-03T00:00:00"/>
    <n v="20.75"/>
    <d v="2015-02-04T00:00:00"/>
    <m/>
    <n v="19"/>
    <x v="0"/>
    <n v="40.035416666665697"/>
    <m/>
    <s v="No Cumplió"/>
    <s v="No Cumplió"/>
    <n v="40.035416666665697"/>
    <s v="CICLO4"/>
    <n v="1"/>
    <x v="0"/>
    <m/>
    <m/>
    <m/>
    <n v="0"/>
    <m/>
    <n v="0"/>
    <m/>
  </r>
  <r>
    <x v="0"/>
    <s v="Q2"/>
    <x v="30"/>
    <x v="0"/>
    <x v="4"/>
    <s v="Medium"/>
    <s v="Complemento del Rep. De reportos vigentes (DREPW110)"/>
    <s v="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6"/>
    <x v="1"/>
    <d v="2015-02-23T18:00:00"/>
    <d v="2015-01-14T17:08:00"/>
    <d v="2015-02-03T00:00:00"/>
    <n v="20.75"/>
    <d v="2015-02-04T00:00:00"/>
    <m/>
    <n v="19"/>
    <x v="0"/>
    <n v="40.036111111112405"/>
    <m/>
    <s v="No Cumplió"/>
    <s v="No Cumplió"/>
    <n v="40.036111111112405"/>
    <s v="CICLO4"/>
    <n v="1"/>
    <x v="0"/>
    <m/>
    <m/>
    <m/>
    <n v="0"/>
    <m/>
    <n v="0"/>
    <m/>
  </r>
  <r>
    <x v="0"/>
    <s v="Q2"/>
    <x v="31"/>
    <x v="0"/>
    <x v="4"/>
    <s v="Medium"/>
    <s v="Complemento del Listado de órdenes de Mesa de Dinero (DORDL001)"/>
    <s v="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6"/>
    <x v="1"/>
    <d v="2015-02-23T18:00:00"/>
    <d v="2015-01-14T17:05:00"/>
    <d v="2015-02-03T00:00:00"/>
    <n v="20.75"/>
    <d v="2015-02-04T00:00:00"/>
    <m/>
    <n v="-1"/>
    <x v="0"/>
    <n v="40.038194444445253"/>
    <d v="2015-02-02T11:42:00"/>
    <s v="Cumplió"/>
    <s v="Cumplió"/>
    <n v="18.775694444448163"/>
    <s v="CICLO4"/>
    <n v="1"/>
    <x v="0"/>
    <m/>
    <m/>
    <m/>
    <n v="0"/>
    <m/>
    <n v="0"/>
    <m/>
  </r>
  <r>
    <x v="0"/>
    <s v="Q2"/>
    <x v="32"/>
    <x v="0"/>
    <x v="4"/>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6"/>
    <x v="1"/>
    <d v="2015-02-23T18:00:00"/>
    <d v="2015-01-14T17:04:00"/>
    <d v="2015-02-03T00:00:00"/>
    <n v="20.75"/>
    <d v="2015-02-04T00:00:00"/>
    <m/>
    <n v="-5"/>
    <x v="0"/>
    <n v="40.038888888891961"/>
    <d v="2015-01-30T00:00:00"/>
    <s v="Cumplió"/>
    <s v="Cumplió"/>
    <n v="15.288888888891961"/>
    <s v="CICLO4"/>
    <n v="1"/>
    <x v="0"/>
    <m/>
    <m/>
    <m/>
    <n v="0"/>
    <m/>
    <n v="0"/>
    <m/>
  </r>
  <r>
    <x v="0"/>
    <s v="Q2"/>
    <x v="33"/>
    <x v="0"/>
    <x v="4"/>
    <s v="Medium"/>
    <s v="Complemento del Rep. Diario de operación (DOPEW100)"/>
    <s v="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6"/>
    <x v="1"/>
    <d v="2015-02-23T18:00:00"/>
    <d v="2015-01-14T17:03:00"/>
    <d v="2015-02-03T00:00:00"/>
    <n v="20.75"/>
    <d v="2015-02-04T00:00:00"/>
    <m/>
    <n v="0"/>
    <x v="0"/>
    <n v="40.039583333331393"/>
    <d v="2015-02-03T11:33:00"/>
    <s v="Cumplió"/>
    <s v="Cumplió"/>
    <n v="19.770833333328483"/>
    <s v="CICLO4"/>
    <n v="1"/>
    <x v="0"/>
    <m/>
    <m/>
    <m/>
    <n v="0"/>
    <m/>
    <n v="0"/>
    <m/>
  </r>
  <r>
    <x v="0"/>
    <s v="Q2"/>
    <x v="34"/>
    <x v="0"/>
    <x v="4"/>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6"/>
    <x v="1"/>
    <d v="2015-02-23T18:00:00"/>
    <d v="2015-01-14T17:01:00"/>
    <d v="2015-02-03T00:00:00"/>
    <n v="20.75"/>
    <d v="2015-02-04T00:00:00"/>
    <m/>
    <n v="0"/>
    <x v="0"/>
    <n v="40.040972222224809"/>
    <d v="2015-02-03T12:45:00"/>
    <s v="Cumplió"/>
    <s v="Cumplió"/>
    <n v="19.822222222224809"/>
    <s v="CICLO4"/>
    <n v="1"/>
    <x v="0"/>
    <m/>
    <m/>
    <m/>
    <n v="0"/>
    <m/>
    <n v="0"/>
    <m/>
  </r>
  <r>
    <x v="0"/>
    <s v="Q2"/>
    <x v="35"/>
    <x v="0"/>
    <x v="4"/>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x v="6"/>
    <x v="1"/>
    <d v="2015-02-23T18:00:00"/>
    <d v="2015-01-14T16:57:00"/>
    <d v="2015-02-03T00:00:00"/>
    <n v="20.75"/>
    <d v="2015-02-04T00:00:00"/>
    <m/>
    <n v="0"/>
    <x v="0"/>
    <n v="40.04374999999709"/>
    <d v="2015-02-03T13:33:00"/>
    <s v="Cumplió"/>
    <s v="Cumplió"/>
    <n v="19.858333333329938"/>
    <s v="CICLO4"/>
    <n v="1"/>
    <x v="0"/>
    <m/>
    <m/>
    <m/>
    <n v="0"/>
    <m/>
    <n v="0"/>
    <m/>
  </r>
  <r>
    <x v="0"/>
    <s v="Q3"/>
    <x v="36"/>
    <x v="0"/>
    <x v="1"/>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5"/>
    <x v="1"/>
    <d v="2015-02-23T18:00:00"/>
    <d v="2015-01-13T16:16:00"/>
    <d v="2015-02-03T00:00:00"/>
    <n v="20.75"/>
    <d v="2015-02-04T00:00:00"/>
    <d v="2015-02-09T00:00:00"/>
    <n v="5"/>
    <x v="4"/>
    <n v="41.072222222224809"/>
    <d v="2015-02-09T00:00:00"/>
    <s v="No Cumplió"/>
    <s v="No Cumplió"/>
    <n v="26.322222222224809"/>
    <s v="CICLO4"/>
    <n v="1"/>
    <x v="0"/>
    <m/>
    <m/>
    <m/>
    <n v="0"/>
    <m/>
    <n v="0"/>
    <m/>
  </r>
  <r>
    <x v="0"/>
    <s v="Q1"/>
    <x v="37"/>
    <x v="0"/>
    <x v="2"/>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
    <s v="Antonio Laija Olmedo"/>
    <x v="8"/>
    <x v="0"/>
    <d v="2015-02-23T18:00:00"/>
    <d v="2015-01-13T09:17:00"/>
    <d v="2015-02-03T00:00:00"/>
    <n v="20.75"/>
    <d v="2015-02-04T00:00:00"/>
    <m/>
    <n v="5"/>
    <x v="0"/>
    <n v="41.363194444442343"/>
    <d v="2015-02-09T11:45:00"/>
    <s v="No Cumplió"/>
    <s v="No Cumplió"/>
    <n v="27.102777777778101"/>
    <s v="MIGRACION_4"/>
    <n v="1"/>
    <x v="0"/>
    <m/>
    <m/>
    <m/>
    <n v="0"/>
    <m/>
    <n v="0"/>
    <m/>
  </r>
  <r>
    <x v="0"/>
    <s v="Q1"/>
    <x v="38"/>
    <x v="0"/>
    <x v="2"/>
    <s v="Medium"/>
    <s v="Apertura de Mercado de Dinero, conexion host to host, como parte del ciclo 5 de cargas"/>
    <s v="En la apertura de mercado envia mensaje de error al intentar conectarse a Host to Host.  "/>
    <s v="Francisco Morales López"/>
    <x v="16"/>
    <x v="1"/>
    <d v="2015-02-23T18:00:00"/>
    <d v="2015-01-10T22:41:00"/>
    <d v="2015-02-03T00:00:00"/>
    <n v="20.75"/>
    <d v="2015-02-04T00:00:00"/>
    <d v="2015-02-09T00:00:00"/>
    <n v="12"/>
    <x v="5"/>
    <n v="43.804861111108039"/>
    <d v="2015-02-16T13:53:00"/>
    <s v="No Cumplió"/>
    <s v="No Cumplió"/>
    <n v="36.633333333331393"/>
    <s v="ciclo_5"/>
    <n v="1"/>
    <x v="0"/>
    <m/>
    <m/>
    <m/>
    <n v="0"/>
    <m/>
    <n v="0"/>
    <m/>
  </r>
  <r>
    <x v="0"/>
    <s v="Q6"/>
    <x v="39"/>
    <x v="0"/>
    <x v="6"/>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
    <s v="Jocelyn Vazquez"/>
    <x v="6"/>
    <x v="1"/>
    <d v="2015-02-23T18:00:00"/>
    <d v="2014-12-09T17:46:00"/>
    <d v="2015-02-03T00:00:00"/>
    <n v="20.75"/>
    <d v="2015-02-04T00:00:00"/>
    <d v="2015-02-05T00:00:00"/>
    <n v="9"/>
    <x v="6"/>
    <n v="76.009722222224809"/>
    <d v="2015-02-13T19:27:00"/>
    <s v="No Cumplió"/>
    <s v="No Cumplió"/>
    <n v="66.070138888891961"/>
    <s v="PruebasD3"/>
    <n v="1"/>
    <x v="0"/>
    <m/>
    <m/>
    <m/>
    <n v="0"/>
    <m/>
    <n v="0"/>
    <m/>
  </r>
  <r>
    <x v="0"/>
    <s v="Q5"/>
    <x v="40"/>
    <x v="0"/>
    <x v="5"/>
    <s v="Medium"/>
    <s v="Desarrollar la Convalidación de la Asignación de precios de títulos M.N. Operaciones Vigentes"/>
    <s v="Se requiere el desarrollo de la Convalidación de acuerdo a los requerimientos mensuales de Banco de México.   El layout se conforma de la columna B a la I de la pestaña &quot;AP3_OpVig A_PrecioMXN0714&quot;"/>
    <s v="Veronica Angeles"/>
    <x v="16"/>
    <x v="1"/>
    <d v="2015-02-23T18:00:00"/>
    <d v="2014-11-06T14:35:00"/>
    <d v="2015-02-03T00:00:00"/>
    <n v="20.75"/>
    <d v="2015-02-04T00:00:00"/>
    <m/>
    <n v="12"/>
    <x v="0"/>
    <n v="109.14236111110949"/>
    <d v="2015-02-16T18:15:00"/>
    <s v="No Cumplió"/>
    <s v="No Cumplió"/>
    <n v="102.15277777777374"/>
    <s v="CICLO4"/>
    <n v="1"/>
    <x v="0"/>
    <m/>
    <m/>
    <m/>
    <n v="0"/>
    <m/>
    <n v="0"/>
    <m/>
  </r>
  <r>
    <x v="0"/>
    <s v="Q5"/>
    <x v="41"/>
    <x v="0"/>
    <x v="5"/>
    <s v="Medium"/>
    <s v="Desarrollar la Convalidación de la Clasificación de Títulos Moneda Nacional Operaciones Vigentes"/>
    <s v="Se requiere el desarrollo de la Convalidación de acuerdo a los requerimientos mensuales de Banco de México.   El layout se conforma de la columna B a la I de la pestaña &quot;CL3 Cl_Cont_OpVig_MXN0714&quot;  "/>
    <s v="Veronica Angeles"/>
    <x v="16"/>
    <x v="1"/>
    <d v="2015-02-23T18:00:00"/>
    <d v="2014-11-06T14:21:00"/>
    <d v="2015-02-03T00:00:00"/>
    <n v="20.75"/>
    <d v="2015-02-04T00:00:00"/>
    <m/>
    <n v="12"/>
    <x v="0"/>
    <n v="109.1520833333343"/>
    <d v="2015-02-16T18:15:00"/>
    <s v="No Cumplió"/>
    <s v="No Cumplió"/>
    <n v="102.16249999999854"/>
    <s v="CICLO4"/>
    <n v="1"/>
    <x v="3"/>
    <m/>
    <m/>
    <m/>
    <n v="0"/>
    <m/>
    <n v="0"/>
    <m/>
  </r>
  <r>
    <x v="0"/>
    <s v="Q4"/>
    <x v="42"/>
    <x v="0"/>
    <x v="0"/>
    <s v="Medium"/>
    <s v="Layout Signar FECHAS VALOR"/>
    <s v="LAS COMPRAS Y VENTAS FECHA VALOR NO CUADRAN EN TAS CON RESPECTO A PRODUCCION"/>
    <s v="Javier Hernández"/>
    <x v="3"/>
    <x v="1"/>
    <d v="2015-02-23T18:00:00"/>
    <d v="2014-10-23T19:33:00"/>
    <d v="2015-02-13T10:44:00"/>
    <n v="10.302777777775191"/>
    <d v="2015-02-14T10:44:00"/>
    <d v="2015-02-11T00:00:00"/>
    <n v="1"/>
    <x v="7"/>
    <n v="122.93541666666715"/>
    <d v="2015-02-16T00:00:00"/>
    <s v="No Cumplió"/>
    <s v="No Cumplió"/>
    <n v="115.18541666666715"/>
    <s v="PruebasD4, ciclo4"/>
    <n v="1"/>
    <x v="0"/>
    <m/>
    <m/>
    <m/>
    <n v="0"/>
    <m/>
    <n v="0"/>
    <m/>
  </r>
  <r>
    <x v="0"/>
    <s v="Q4"/>
    <x v="42"/>
    <x v="0"/>
    <x v="1"/>
    <s v="Medium"/>
    <s v="Layout Signar FECHAS VALOR"/>
    <s v="LAS COMPRAS Y VENTAS FECHA VALOR NO CUADRAN EN TAS CON RESPECTO A PRODUCCION"/>
    <s v="Javier Hernández"/>
    <x v="17"/>
    <x v="0"/>
    <d v="2015-02-23T18:00:00"/>
    <d v="2014-10-23T19:33:00"/>
    <d v="2015-02-03T00:00:00"/>
    <n v="20.75"/>
    <d v="2015-02-04T00:00:00"/>
    <d v="2015-02-11T00:00:00"/>
    <n v="9"/>
    <x v="6"/>
    <n v="122.93541666666715"/>
    <d v="2015-02-13T10:44:00"/>
    <s v="No Cumplió"/>
    <s v="No Cumplió"/>
    <n v="112.63263888889196"/>
    <s v="PruebasD2, ciclo4"/>
    <n v="1"/>
    <x v="0"/>
    <m/>
    <m/>
    <m/>
    <n v="0"/>
    <m/>
    <n v="0"/>
    <m/>
  </r>
  <r>
    <x v="0"/>
    <s v="Q4"/>
    <x v="43"/>
    <x v="0"/>
    <x v="0"/>
    <s v="Medium"/>
    <s v="layout SIGNAR cambios"/>
    <s v="la posicion de las divisas que son mismo dia en el layout de Signar estan regsitradas como 24 horas."/>
    <s v="Javier Hernández"/>
    <x v="3"/>
    <x v="1"/>
    <d v="2015-02-23T18:00:00"/>
    <d v="2014-10-23T19:29:00"/>
    <d v="2015-02-13T10:44:00"/>
    <n v="10.302777777775191"/>
    <d v="2015-02-14T10:44:00"/>
    <d v="2015-02-11T00:00:00"/>
    <n v="2"/>
    <x v="3"/>
    <n v="122.93819444444671"/>
    <d v="2015-02-16T19:31:00"/>
    <s v="No Cumplió"/>
    <s v="No Cumplió"/>
    <n v="116.00138888889342"/>
    <s v="CICLO4, PruebasD2"/>
    <n v="1"/>
    <x v="0"/>
    <m/>
    <m/>
    <m/>
    <n v="0"/>
    <m/>
    <n v="0"/>
    <m/>
  </r>
  <r>
    <x v="0"/>
    <s v="Q4"/>
    <x v="43"/>
    <x v="0"/>
    <x v="0"/>
    <s v="Medium"/>
    <s v="layout SIGNAR cambios"/>
    <s v="la posicion de las divisas que son mismo dia en el layout de Signar estan regsitradas como 24 horas."/>
    <s v="Javier Hernández"/>
    <x v="17"/>
    <x v="0"/>
    <d v="2015-02-23T18:00:00"/>
    <d v="2014-10-23T19:29:00"/>
    <d v="2015-02-03T00:00:00"/>
    <n v="20.75"/>
    <d v="2015-02-04T00:00:00"/>
    <d v="2015-02-11T00:00:00"/>
    <n v="9"/>
    <x v="6"/>
    <n v="122.93819444444671"/>
    <d v="2015-02-13T10:44:00"/>
    <s v="No Cumplió"/>
    <s v="No Cumplió"/>
    <n v="112.63541666667152"/>
    <s v="CICLO4, PruebasD2"/>
    <n v="1"/>
    <x v="0"/>
    <m/>
    <m/>
    <m/>
    <n v="0"/>
    <m/>
    <n v="0"/>
    <m/>
  </r>
  <r>
    <x v="0"/>
    <s v="Q4"/>
    <x v="44"/>
    <x v="0"/>
    <x v="5"/>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6"/>
    <x v="1"/>
    <d v="2015-02-23T18:00:00"/>
    <d v="2014-10-20T17:46:00"/>
    <d v="2015-02-16T15:25:00"/>
    <n v="7.1076388888905058"/>
    <d v="2015-02-17T15:25:00"/>
    <d v="2015-02-05T00:00:00"/>
    <n v="0"/>
    <x v="8"/>
    <n v="126.00972222222481"/>
    <d v="2015-02-17T20:03:00"/>
    <s v="Cumplió"/>
    <s v="Cumplió"/>
    <n v="120.09513888889342"/>
    <s v="MIGRACION_4, PruebasD3"/>
    <n v="1"/>
    <x v="4"/>
    <m/>
    <m/>
    <m/>
    <n v="0"/>
    <m/>
    <n v="0"/>
    <m/>
  </r>
  <r>
    <x v="0"/>
    <s v="Q4"/>
    <x v="44"/>
    <x v="0"/>
    <x v="0"/>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6"/>
    <x v="1"/>
    <d v="2015-02-23T18:00:00"/>
    <d v="2014-10-20T17:46:00"/>
    <d v="2015-02-03T00:00:00"/>
    <n v="20.75"/>
    <d v="2015-02-04T00:00:00"/>
    <d v="2015-02-05T00:00:00"/>
    <n v="12"/>
    <x v="5"/>
    <n v="126.00972222222481"/>
    <d v="2015-02-16T15:25:00"/>
    <s v="No Cumplió"/>
    <s v="No Cumplió"/>
    <n v="118.9020833333343"/>
    <s v="MIGRACION_4, PruebasD3"/>
    <n v="1"/>
    <x v="4"/>
    <m/>
    <m/>
    <m/>
    <n v="0"/>
    <m/>
    <n v="0"/>
    <m/>
  </r>
  <r>
    <x v="0"/>
    <s v="Q4"/>
    <x v="45"/>
    <x v="0"/>
    <x v="1"/>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
    <s v="Arturo Saldivar"/>
    <x v="18"/>
    <x v="0"/>
    <d v="2015-02-23T18:00:00"/>
    <d v="2014-06-04T00:43:00"/>
    <d v="2015-02-05T13:36:00"/>
    <n v="18.183333333334303"/>
    <d v="2015-02-06T13:36:00"/>
    <d v="2015-02-05T00:00:00"/>
    <n v="11"/>
    <x v="9"/>
    <n v="264.72013888888614"/>
    <d v="2015-02-17T17:18:00"/>
    <s v="No Cumplió"/>
    <s v="No Cumplió"/>
    <n v="258.69097222221899"/>
    <s v="Gap, PruebasD3"/>
    <n v="1"/>
    <x v="0"/>
    <m/>
    <m/>
    <m/>
    <n v="0"/>
    <m/>
    <n v="0"/>
    <m/>
  </r>
  <r>
    <x v="0"/>
    <s v="Q4"/>
    <x v="45"/>
    <x v="0"/>
    <x v="0"/>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
    <s v="Arturo Saldivar"/>
    <x v="18"/>
    <x v="0"/>
    <d v="2015-02-23T18:00:00"/>
    <d v="2014-06-04T00:43:00"/>
    <d v="2015-02-05T13:36:00"/>
    <n v="18.183333333334303"/>
    <d v="2015-02-06T13:36:00"/>
    <d v="2015-02-05T00:00:00"/>
    <n v="2"/>
    <x v="3"/>
    <n v="264.72013888888614"/>
    <d v="2015-02-09T11:57:00"/>
    <s v="No Cumplió"/>
    <s v="No Cumplió"/>
    <n v="250.46805555555329"/>
    <s v="Gap, PruebasD3"/>
    <n v="1"/>
    <x v="0"/>
    <m/>
    <m/>
    <m/>
    <n v="0"/>
    <m/>
    <n v="0"/>
    <m/>
  </r>
  <r>
    <x v="0"/>
    <s v="Q4"/>
    <x v="45"/>
    <x v="0"/>
    <x v="0"/>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
    <s v="Arturo Saldivar"/>
    <x v="12"/>
    <x v="1"/>
    <d v="2015-02-23T18:00:00"/>
    <d v="2014-06-04T00:43:00"/>
    <d v="2015-02-03T00:00:00"/>
    <n v="20.75"/>
    <d v="2015-02-04T00:00:00"/>
    <d v="2015-02-05T00:00:00"/>
    <n v="1"/>
    <x v="7"/>
    <n v="264.72013888888614"/>
    <d v="2015-02-05T13:36:00"/>
    <s v="No Cumplió"/>
    <s v="No Cumplió"/>
    <n v="246.53680555555184"/>
    <s v="Gap, PruebasD3"/>
    <n v="1"/>
    <x v="0"/>
    <m/>
    <m/>
    <m/>
    <n v="0"/>
    <m/>
    <n v="0"/>
    <m/>
  </r>
  <r>
    <x v="0"/>
    <s v="B3"/>
    <x v="46"/>
    <x v="1"/>
    <x v="1"/>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1"/>
    <x v="1"/>
    <d v="2015-02-23T18:00:00"/>
    <d v="2015-02-13T13:04:00"/>
    <d v="2015-02-13T13:04:00"/>
    <n v="10.205555555556202"/>
    <d v="2015-02-14T13:04:00"/>
    <m/>
    <n v="2"/>
    <x v="0"/>
    <n v="10.205555555556202"/>
    <d v="2015-02-17T00:00:00"/>
    <s v="No Cumplió"/>
    <s v="No Cumplió"/>
    <n v="3.4555555555562023"/>
    <m/>
    <n v="1"/>
    <x v="0"/>
    <m/>
    <m/>
    <m/>
    <n v="0"/>
    <m/>
    <n v="0"/>
    <m/>
  </r>
  <r>
    <x v="0"/>
    <s v="B2"/>
    <x v="47"/>
    <x v="1"/>
    <x v="2"/>
    <s v="Medium"/>
    <s v="Error en en la generación del reporte de derivados para la validación de contabilidad"/>
    <s v="Al ejecutar el día de hoy el el reporte de Derivados, para revisar el día 31.07.14, no se genera y el sistema envía el mensaje que se adjunta en el archivo"/>
    <s v="Irma Aguilar"/>
    <x v="14"/>
    <x v="1"/>
    <d v="2015-02-23T18:00:00"/>
    <d v="2015-02-12T11:44:00"/>
    <d v="2015-02-12T11:44:00"/>
    <n v="11.261111111110949"/>
    <d v="2015-02-13T11:44:00"/>
    <m/>
    <n v="3"/>
    <x v="0"/>
    <n v="11.261111111110949"/>
    <d v="2015-02-17T00:00:00"/>
    <s v="No Cumplió"/>
    <s v="No Cumplió"/>
    <n v="4.5111111111109494"/>
    <s v="PruebasD3"/>
    <n v="1"/>
    <x v="0"/>
    <m/>
    <m/>
    <m/>
    <n v="0"/>
    <m/>
    <n v="0"/>
    <m/>
  </r>
  <r>
    <x v="0"/>
    <s v="B3"/>
    <x v="48"/>
    <x v="1"/>
    <x v="1"/>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15"/>
    <x v="1"/>
    <d v="2015-02-23T18:00:00"/>
    <d v="2015-02-09T19:02:00"/>
    <d v="2015-02-10T20:00:00"/>
    <n v="12.916666666664241"/>
    <d v="2015-02-11T20:00:00"/>
    <m/>
    <n v="4"/>
    <x v="0"/>
    <n v="13.956944444442343"/>
    <d v="2015-02-16T17:02:00"/>
    <s v="No Cumplió"/>
    <s v="No Cumplió"/>
    <n v="6.9166666666642413"/>
    <s v="CICLO4"/>
    <n v="1"/>
    <x v="0"/>
    <m/>
    <m/>
    <m/>
    <n v="0"/>
    <m/>
    <n v="0"/>
    <m/>
  </r>
  <r>
    <x v="0"/>
    <s v="B3"/>
    <x v="49"/>
    <x v="1"/>
    <x v="1"/>
    <s v="Medium"/>
    <s v="Incidencia en el cierre de mercado de capitales"/>
    <s v="Al intentar correr el cierre de mercado de captiales envia un mensaje en el cual señala que existen ordenes por desglosar."/>
    <s v="Sergio Rangel"/>
    <x v="11"/>
    <x v="1"/>
    <d v="2015-02-23T18:00:00"/>
    <d v="2015-02-06T23:03:00"/>
    <d v="2015-02-10T20:00:00"/>
    <n v="12.916666666664241"/>
    <d v="2015-02-11T20:00:00"/>
    <m/>
    <n v="11"/>
    <x v="0"/>
    <n v="16.789583333331393"/>
    <m/>
    <s v="No Cumplió"/>
    <s v="No Cumplió"/>
    <n v="16.789583333331393"/>
    <m/>
    <n v="1"/>
    <x v="0"/>
    <m/>
    <m/>
    <m/>
    <n v="0"/>
    <m/>
    <n v="0"/>
    <m/>
  </r>
  <r>
    <x v="0"/>
    <s v="Q1"/>
    <x v="10"/>
    <x v="1"/>
    <x v="0"/>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9"/>
    <x v="0"/>
    <d v="2015-02-23T18:00:00"/>
    <d v="2015-02-05T23:13:00"/>
    <d v="2015-02-16T17:20:00"/>
    <n v="7.0277777777810115"/>
    <d v="2015-02-17T17:20:00"/>
    <m/>
    <n v="6"/>
    <x v="0"/>
    <n v="17.78263888888614"/>
    <m/>
    <s v="No Cumplió"/>
    <s v="No Cumplió"/>
    <n v="17.78263888888614"/>
    <s v="CICLO4, D3"/>
    <n v="1"/>
    <x v="0"/>
    <m/>
    <m/>
    <m/>
    <n v="0"/>
    <m/>
    <n v="0"/>
    <m/>
  </r>
  <r>
    <x v="0"/>
    <s v="B4"/>
    <x v="50"/>
    <x v="1"/>
    <x v="1"/>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
    <s v="German Gomez"/>
    <x v="3"/>
    <x v="1"/>
    <d v="2015-02-23T18:00:00"/>
    <d v="2015-02-05T12:07:00"/>
    <d v="2015-02-05T12:07:00"/>
    <n v="18.245138888887595"/>
    <d v="2015-02-06T12:07:00"/>
    <m/>
    <n v="11"/>
    <x v="0"/>
    <n v="18.245138888887595"/>
    <d v="2015-02-17T19:33:00"/>
    <s v="No Cumplió"/>
    <s v="No Cumplió"/>
    <n v="12.309722222220444"/>
    <m/>
    <n v="1"/>
    <x v="0"/>
    <m/>
    <m/>
    <m/>
    <n v="0"/>
    <m/>
    <n v="0"/>
    <m/>
  </r>
  <r>
    <x v="0"/>
    <s v="B3"/>
    <x v="51"/>
    <x v="1"/>
    <x v="5"/>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
    <s v="Cesar Guzmán"/>
    <x v="19"/>
    <x v="1"/>
    <d v="2015-02-23T18:00:00"/>
    <d v="2015-02-04T19:38:00"/>
    <d v="2015-02-13T12:52:00"/>
    <n v="10.213888888887595"/>
    <d v="2015-02-14T12:52:00"/>
    <d v="2015-02-16T00:00:00"/>
    <n v="9"/>
    <x v="10"/>
    <n v="18.931944444440887"/>
    <m/>
    <s v="No Cumplió"/>
    <s v="No Cumplió"/>
    <n v="18.931944444440887"/>
    <s v="CICLO4"/>
    <n v="1"/>
    <x v="5"/>
    <m/>
    <m/>
    <m/>
    <n v="0"/>
    <m/>
    <n v="0"/>
    <m/>
  </r>
  <r>
    <x v="0"/>
    <s v="B3"/>
    <x v="51"/>
    <x v="1"/>
    <x v="1"/>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
    <s v="Cesar Guzmán"/>
    <x v="20"/>
    <x v="1"/>
    <d v="2015-02-23T18:00:00"/>
    <d v="2015-02-04T19:38:00"/>
    <d v="2015-02-04T19:38:00"/>
    <n v="18.931944444440887"/>
    <d v="2015-02-05T19:38:00"/>
    <d v="2015-02-10T00:00:00"/>
    <n v="7"/>
    <x v="10"/>
    <n v="18.931944444440887"/>
    <d v="2015-02-13T12:52:00"/>
    <s v="No Cumplió"/>
    <s v="No Cumplió"/>
    <n v="8.7180555555532919"/>
    <s v="CICLO4"/>
    <n v="1"/>
    <x v="5"/>
    <m/>
    <m/>
    <m/>
    <n v="0"/>
    <m/>
    <n v="0"/>
    <m/>
  </r>
  <r>
    <x v="0"/>
    <s v="B3"/>
    <x v="52"/>
    <x v="1"/>
    <x v="1"/>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5"/>
    <x v="1"/>
    <d v="2015-02-23T18:00:00"/>
    <d v="2015-02-04T19:32:00"/>
    <d v="2015-02-04T19:32:00"/>
    <n v="18.93611111111386"/>
    <d v="2015-02-05T19:32:00"/>
    <d v="2015-02-06T13:52:00"/>
    <n v="7"/>
    <x v="10"/>
    <n v="18.93611111111386"/>
    <d v="2015-02-13T18:14:00"/>
    <s v="No Cumplió"/>
    <s v="No Cumplió"/>
    <n v="8.945833333338669"/>
    <s v="CICLO4"/>
    <n v="1"/>
    <x v="0"/>
    <m/>
    <m/>
    <m/>
    <n v="0"/>
    <m/>
    <n v="0"/>
    <m/>
  </r>
  <r>
    <x v="0"/>
    <s v="B3"/>
    <x v="52"/>
    <x v="1"/>
    <x v="1"/>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5"/>
    <x v="1"/>
    <d v="2015-02-23T18:00:00"/>
    <d v="2015-02-04T19:32:00"/>
    <d v="2015-02-04T19:32:00"/>
    <n v="18.93611111111386"/>
    <d v="2015-02-05T19:32:00"/>
    <d v="2015-02-06T13:52:00"/>
    <n v="0"/>
    <x v="8"/>
    <n v="18.93611111111386"/>
    <d v="2015-02-06T13:52:00"/>
    <s v="Cumplió"/>
    <s v="Cumplió"/>
    <n v="1.7638888888905058"/>
    <s v="CICLO4"/>
    <n v="1"/>
    <x v="0"/>
    <m/>
    <m/>
    <m/>
    <n v="0"/>
    <m/>
    <n v="0"/>
    <m/>
  </r>
  <r>
    <x v="0"/>
    <s v="B2"/>
    <x v="53"/>
    <x v="1"/>
    <x v="1"/>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Adjunto evidencia en xls"/>
    <s v="Jose Daniel Garces Quiroz"/>
    <x v="11"/>
    <x v="1"/>
    <d v="2015-02-23T18:00:00"/>
    <d v="2015-02-03T17:34:00"/>
    <d v="2015-02-03T18:48:00"/>
    <n v="19.966666666667152"/>
    <d v="2015-02-04T18:48:00"/>
    <d v="2015-02-06T00:00:00"/>
    <n v="11"/>
    <x v="9"/>
    <n v="20.018055555556202"/>
    <d v="2015-02-16T14:32:00"/>
    <s v="No Cumplió"/>
    <s v="No Cumplió"/>
    <n v="12.87361111111386"/>
    <m/>
    <n v="1"/>
    <x v="0"/>
    <m/>
    <m/>
    <m/>
    <n v="0"/>
    <m/>
    <n v="0"/>
    <m/>
  </r>
  <r>
    <x v="0"/>
    <s v="B3"/>
    <x v="54"/>
    <x v="1"/>
    <x v="1"/>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6"/>
    <x v="1"/>
    <d v="2015-02-23T18:00:00"/>
    <d v="2015-01-21T12:04:00"/>
    <d v="2015-02-02T00:00:00"/>
    <n v="21.75"/>
    <d v="2015-02-03T00:00:00"/>
    <m/>
    <n v="14"/>
    <x v="0"/>
    <n v="33.247222222220444"/>
    <d v="2015-02-17T00:00:00"/>
    <s v="No Cumplió"/>
    <s v="No Cumplió"/>
    <n v="26.497222222220444"/>
    <s v="Broker, Detiene"/>
    <n v="1"/>
    <x v="0"/>
    <m/>
    <m/>
    <m/>
    <n v="0"/>
    <m/>
    <n v="0"/>
    <m/>
  </r>
  <r>
    <x v="0"/>
    <s v="B4"/>
    <x v="55"/>
    <x v="1"/>
    <x v="0"/>
    <s v="Medium"/>
    <s v="DESCUADRE DE SALDOS EN PANTALLA DE MOVIVMIENTOS Y POSICION GLOBAL"/>
    <s v="LA PANTALLA DE &quot;CONSULTA MOVIMIENTO POR CLIENTE&quot; NO CUADRA CON LA PANTALLA DE &quot;CONSULTA POSICION GLOBAL POR CLIENTE&quot;.  El efectivo mismo dia que aparece en la posicion global no es el correcto, no presenta el arrastre del vencimiento de reportos."/>
    <s v="Ximena Roldan"/>
    <x v="6"/>
    <x v="1"/>
    <d v="2015-02-23T18:00:00"/>
    <d v="2015-01-21T11:59:00"/>
    <d v="2015-02-02T00:00:00"/>
    <n v="21.75"/>
    <d v="2015-02-03T00:00:00"/>
    <m/>
    <n v="3"/>
    <x v="0"/>
    <n v="33.250694444446708"/>
    <d v="2015-02-06T18:47:00"/>
    <s v="No Cumplió"/>
    <s v="No Cumplió"/>
    <n v="16.283333333332848"/>
    <s v="CICLO4"/>
    <n v="1"/>
    <x v="0"/>
    <m/>
    <m/>
    <m/>
    <n v="0"/>
    <m/>
    <n v="0"/>
    <m/>
  </r>
  <r>
    <x v="0"/>
    <s v="B4"/>
    <x v="56"/>
    <x v="1"/>
    <x v="0"/>
    <s v="Medium"/>
    <s v="Generación de Contabilidad (Dinero y Capitales)"/>
    <s v="Al realizar el proceso de &quot;generación de contabilidad&quot; para Capitales y Dinero se esta tardando 1 hrs, por  cada mercado lo que retraza el proceso de revisión, por favor podría ver si existe la manera de ejecutarse mas rápido como los demas mercados.  "/>
    <s v="Jocelyn Vazquez"/>
    <x v="12"/>
    <x v="1"/>
    <d v="2015-02-23T18:00:00"/>
    <d v="2015-01-18T14:41:00"/>
    <d v="2015-02-13T11:43:00"/>
    <n v="10.261805555557657"/>
    <d v="2015-02-14T11:43:00"/>
    <d v="2015-02-05T00:00:00"/>
    <n v="-10"/>
    <x v="11"/>
    <n v="36.138194444443798"/>
    <d v="2015-02-04T11:06:00"/>
    <s v="Cumplió"/>
    <s v="Cumplió"/>
    <n v="16.850694444445253"/>
    <s v="CICLO4, PruebasD3"/>
    <n v="1"/>
    <x v="0"/>
    <m/>
    <m/>
    <m/>
    <n v="0"/>
    <m/>
    <n v="0"/>
    <m/>
  </r>
  <r>
    <x v="0"/>
    <s v="B2"/>
    <x v="57"/>
    <x v="1"/>
    <x v="2"/>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sin embargo al revisar el reporte diario de operación si se encuentran vigentes dichas operaciones.  "/>
    <s v="Martin Cruz"/>
    <x v="5"/>
    <x v="1"/>
    <d v="2015-02-23T18:00:00"/>
    <d v="2015-01-17T00:19:00"/>
    <d v="2015-02-06T00:00:00"/>
    <n v="17.75"/>
    <d v="2015-02-07T00:00:00"/>
    <d v="2015-02-13T00:00:00"/>
    <n v="9"/>
    <x v="6"/>
    <n v="37.736805555556202"/>
    <d v="2015-02-16T16:49:00"/>
    <s v="No Cumplió"/>
    <s v="No Cumplió"/>
    <n v="30.6875"/>
    <s v="CICLO4, Detiene, Reincidencia1 "/>
    <n v="1"/>
    <x v="0"/>
    <m/>
    <m/>
    <m/>
    <n v="0"/>
    <m/>
    <n v="0"/>
    <m/>
  </r>
  <r>
    <x v="0"/>
    <s v="B2"/>
    <x v="57"/>
    <x v="1"/>
    <x v="2"/>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sin embargo al revisar el reporte diario de operación si se encuentran vigentes dichas operaciones.  "/>
    <s v="Martin Cruz"/>
    <x v="6"/>
    <x v="1"/>
    <d v="2015-02-23T18:00:00"/>
    <d v="2015-01-17T00:19:00"/>
    <d v="2015-02-03T00:00:00"/>
    <n v="20.75"/>
    <d v="2015-02-04T00:00:00"/>
    <m/>
    <n v="2"/>
    <x v="0"/>
    <n v="37.736805555556202"/>
    <d v="2015-02-06T18:31:00"/>
    <s v="No Cumplió"/>
    <s v="No Cumplió"/>
    <n v="20.758333333331393"/>
    <s v="CICLO4, Detiene, Reincidencia1 "/>
    <n v="1"/>
    <x v="0"/>
    <m/>
    <m/>
    <m/>
    <n v="0"/>
    <m/>
    <n v="0"/>
    <m/>
  </r>
  <r>
    <x v="0"/>
    <s v="B5"/>
    <x v="58"/>
    <x v="1"/>
    <x v="5"/>
    <s v="Medium"/>
    <s v="Diferencias en horarios en órdenes de Capitales"/>
    <s v="Se revisó el reporte CORDR101 y osberva que las órdenes de capitales registradas en Fiable no coinciden con los de TAS ¿A que se debe la diferencia?  "/>
    <s v="Cesar Guzmán"/>
    <x v="10"/>
    <x v="1"/>
    <d v="2015-02-23T18:00:00"/>
    <d v="2015-01-16T17:12:00"/>
    <d v="2015-02-03T00:00:00"/>
    <n v="20.75"/>
    <d v="2015-02-04T00:00:00"/>
    <m/>
    <n v="0"/>
    <x v="0"/>
    <n v="38.033333333332848"/>
    <d v="2015-02-03T18:55:00"/>
    <s v="Cumplió"/>
    <s v="Cumplió"/>
    <n v="18.071527777778101"/>
    <s v="CICLO4, PruebasD2"/>
    <n v="1"/>
    <x v="2"/>
    <m/>
    <m/>
    <m/>
    <n v="0"/>
    <m/>
    <n v="0"/>
    <m/>
  </r>
  <r>
    <x v="0"/>
    <s v="B5"/>
    <x v="58"/>
    <x v="1"/>
    <x v="5"/>
    <s v="Medium"/>
    <s v="Diferencias en horarios en órdenes de Capitales"/>
    <s v="Se revisó el reporte CORDR101 y osberva que las órdenes de capitales registradas en Fiable no coinciden con los de TAS ¿A que se debe la diferencia?  "/>
    <s v="Cesar Guzmán"/>
    <x v="4"/>
    <x v="0"/>
    <d v="2015-02-23T18:00:00"/>
    <d v="2015-01-16T17:12:00"/>
    <d v="2015-02-02T00:00:00"/>
    <n v="21.75"/>
    <d v="2015-02-03T00:00:00"/>
    <d v="2015-02-04T00:00:00"/>
    <n v="0"/>
    <x v="8"/>
    <n v="38.033333333332848"/>
    <d v="2015-02-03T00:00:00"/>
    <s v="Cumplió"/>
    <s v="Cumplió"/>
    <n v="17.283333333332848"/>
    <s v="CICLO4, PruebasD2"/>
    <n v="1"/>
    <x v="2"/>
    <m/>
    <m/>
    <m/>
    <n v="0"/>
    <m/>
    <n v="0"/>
    <m/>
  </r>
  <r>
    <x v="0"/>
    <s v="B3"/>
    <x v="26"/>
    <x v="1"/>
    <x v="1"/>
    <s v="Medium"/>
    <s v="Depósitos Físicos realizado en TAS no reflejados en FIABLE"/>
    <s v="Se observan 8 depósitos físicos realizados en TAS, que no se reflejaron en Fiable.   Favor de vaidar y explicar la razón de las diferencias"/>
    <s v="Cesar Guzmán"/>
    <x v="7"/>
    <x v="0"/>
    <d v="2015-02-23T18:00:00"/>
    <d v="2015-01-15T21:22:00"/>
    <d v="2015-02-17T00:00:00"/>
    <n v="6.75"/>
    <d v="2015-02-18T00:00:00"/>
    <d v="2015-02-13T00:00:00"/>
    <n v="2"/>
    <x v="3"/>
    <n v="38.859722222223354"/>
    <d v="2015-02-20T18:40:00"/>
    <s v="No Cumplió"/>
    <s v="No Cumplió"/>
    <n v="35.887500000004366"/>
    <s v="CICLO4, PruebasD2"/>
    <n v="1"/>
    <x v="2"/>
    <m/>
    <m/>
    <m/>
    <n v="0"/>
    <m/>
    <n v="0"/>
    <m/>
  </r>
  <r>
    <x v="0"/>
    <s v="B3"/>
    <x v="26"/>
    <x v="1"/>
    <x v="1"/>
    <s v="Medium"/>
    <s v="Depósitos Físicos realizado en TAS no reflejados en FIABLE"/>
    <s v="Se observan 8 depósitos físicos realizados en TAS, que no se reflejaron en Fiable.   Favor de vaidar y explicar la razón de las diferencias"/>
    <s v="Cesar Guzmán"/>
    <x v="11"/>
    <x v="1"/>
    <d v="2015-02-23T18:00:00"/>
    <d v="2015-01-15T21:22:00"/>
    <d v="2015-02-03T00:00:00"/>
    <n v="20.75"/>
    <d v="2015-02-04T00:00:00"/>
    <d v="2015-02-13T00:00:00"/>
    <n v="13"/>
    <x v="12"/>
    <n v="38.859722222223354"/>
    <d v="2015-02-17T00:00:00"/>
    <s v="No Cumplió"/>
    <s v="No Cumplió"/>
    <n v="32.109722222223354"/>
    <s v="CICLO4, PruebasD2"/>
    <n v="1"/>
    <x v="2"/>
    <m/>
    <m/>
    <m/>
    <n v="0"/>
    <m/>
    <n v="0"/>
    <m/>
  </r>
  <r>
    <x v="0"/>
    <s v="B5"/>
    <x v="59"/>
    <x v="1"/>
    <x v="5"/>
    <s v="Medium"/>
    <s v="Garantías duplicadas en el reporte CPECW100"/>
    <s v="Se observan tres posiciones de garantías duplicadas en el reporte CPECW100 ya que están como recibidas (RG), pero también como de contado (CO)   Se solicita revisar el reporte, se Anexa Evidencia    "/>
    <s v="Cesar Guzmán"/>
    <x v="14"/>
    <x v="1"/>
    <d v="2015-02-23T18:00:00"/>
    <d v="2015-01-15T21:15:00"/>
    <d v="2015-02-02T00:00:00"/>
    <n v="21.75"/>
    <d v="2015-02-03T00:00:00"/>
    <d v="2015-02-04T00:00:00"/>
    <n v="3"/>
    <x v="13"/>
    <n v="38.864583333335759"/>
    <d v="2015-02-06T11:42:00"/>
    <s v="No Cumplió"/>
    <s v="No Cumplió"/>
    <n v="21.602083333338669"/>
    <s v="CICLO4, PruebasD2"/>
    <n v="1"/>
    <x v="2"/>
    <m/>
    <m/>
    <m/>
    <n v="0"/>
    <m/>
    <n v="0"/>
    <m/>
  </r>
  <r>
    <x v="0"/>
    <s v="B5"/>
    <x v="59"/>
    <x v="1"/>
    <x v="5"/>
    <s v="Medium"/>
    <s v="Garantías duplicadas en el reporte CPECW100"/>
    <s v="Se observan tres posiciones de garantías duplicadas en el reporte CPECW100 ya que están como recibidas (RG), pero también como de contado (CO)   Se solicita revisar el reporte, se Anexa Evidencia    "/>
    <s v="Cesar Guzmán"/>
    <x v="4"/>
    <x v="0"/>
    <d v="2015-02-23T18:00:00"/>
    <d v="2015-01-15T21:15:00"/>
    <d v="2015-02-06T11:42:00"/>
    <n v="17.26249999999709"/>
    <d v="2015-02-07T11:42:00"/>
    <d v="2015-02-11T00:00:00"/>
    <n v="3"/>
    <x v="13"/>
    <n v="38.864583333335759"/>
    <d v="2015-02-10T13:06:00"/>
    <s v="No Cumplió"/>
    <s v="No Cumplió"/>
    <n v="25.660416666665697"/>
    <s v="CICLO4, PruebasD2"/>
    <n v="1"/>
    <x v="2"/>
    <m/>
    <m/>
    <m/>
    <n v="0"/>
    <m/>
    <n v="0"/>
    <m/>
  </r>
  <r>
    <x v="0"/>
    <s v="B3"/>
    <x v="60"/>
    <x v="1"/>
    <x v="1"/>
    <s v="Medium"/>
    <s v="Depositos Salvo Buen Cobro (SBC)"/>
    <s v="Los depositos recibidos por Banca Electrónica como SBC deben alojarse en el monitor de Lista de Movs. Salvo Buen Cobro y deben quedar pendientes hasta 72 horas, existen tickets anteriores c  240,257,573,831,1018,1026,1057  se adjunta evidencia."/>
    <s v="Isela Martínez"/>
    <x v="1"/>
    <x v="1"/>
    <d v="2015-02-23T18:00:00"/>
    <d v="2015-01-09T16:26:00"/>
    <d v="2015-02-03T00:00:00"/>
    <n v="20.75"/>
    <d v="2015-02-04T00:00:00"/>
    <d v="2015-02-05T00:00:00"/>
    <n v="-4"/>
    <x v="14"/>
    <n v="45.065277777779556"/>
    <d v="2015-01-31T00:00:00"/>
    <s v="Cumplió"/>
    <s v="Cumplió"/>
    <n v="21.315277777779556"/>
    <s v="CICLO4, PruebasD3"/>
    <n v="1"/>
    <x v="0"/>
    <m/>
    <m/>
    <m/>
    <n v="0"/>
    <m/>
    <n v="0"/>
    <m/>
  </r>
  <r>
    <x v="0"/>
    <s v="B5"/>
    <x v="40"/>
    <x v="1"/>
    <x v="5"/>
    <s v="Medium"/>
    <s v="Desarrollar la Convalidación de la Asignación de precios de títulos M.N. Operaciones Vigentes"/>
    <s v="Se requiere el desarrollo de la Convalidación de acuerdo a los requerimientos mensuales de Banco de México.   El layout se conforma de la columna B a la I de la pestaña &quot;AP3_OpVig A_PrecioMXN0714&quot;"/>
    <s v="Veronica Angeles"/>
    <x v="16"/>
    <x v="1"/>
    <d v="2015-02-23T18:00:00"/>
    <d v="2014-11-06T14:35:00"/>
    <d v="2015-02-16T18:15:00"/>
    <n v="6.9895833333357587"/>
    <d v="2015-02-17T18:15:00"/>
    <d v="2015-02-12T00:00:00"/>
    <n v="0"/>
    <x v="8"/>
    <n v="109.14236111110949"/>
    <d v="2015-02-17T13:49:00"/>
    <s v="Cumplió"/>
    <s v="Cumplió"/>
    <n v="102.96805555555329"/>
    <s v="CICLO4"/>
    <n v="1"/>
    <x v="0"/>
    <m/>
    <m/>
    <m/>
    <n v="0"/>
    <m/>
    <n v="0"/>
    <m/>
  </r>
  <r>
    <x v="0"/>
    <s v="Q5"/>
    <x v="41"/>
    <x v="1"/>
    <x v="5"/>
    <s v="Medium"/>
    <s v="Desarrollar la Convalidación de la Clasificación de Títulos Moneda Nacional Operaciones Vigentes"/>
    <s v="Se requiere el desarrollo de la Convalidación de acuerdo a los requerimientos mensuales de Banco de México.   El layout se conforma de la columna B a la I de la pestaña &quot;CL3 Cl_Cont_OpVig_MXN0714&quot;  "/>
    <s v="Veronica Angeles"/>
    <x v="16"/>
    <x v="1"/>
    <d v="2015-02-23T18:00:00"/>
    <d v="2014-11-06T14:21:00"/>
    <d v="2015-02-16T18:15:00"/>
    <n v="6.9895833333357587"/>
    <d v="2015-02-17T18:15:00"/>
    <m/>
    <n v="0"/>
    <x v="0"/>
    <n v="109.1520833333343"/>
    <d v="2015-02-17T13:50:00"/>
    <s v="Cumplió"/>
    <s v="Cumplió"/>
    <n v="102.97847222222481"/>
    <s v="CICLO4"/>
    <n v="1"/>
    <x v="3"/>
    <m/>
    <m/>
    <m/>
    <n v="0"/>
    <m/>
    <n v="0"/>
    <m/>
  </r>
  <r>
    <x v="0"/>
    <s v="B4"/>
    <x v="61"/>
    <x v="1"/>
    <x v="0"/>
    <s v="Medium"/>
    <s v="Algunas interfaces del cierre de caja no se generan"/>
    <s v="Se probó la solución del ticket BXMPRJ-412, la cual a traves de la función &quot;Interfaces del Cierre de Caja JINTW100&quot;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
    <s v="Cintia Ochoa"/>
    <x v="8"/>
    <x v="0"/>
    <d v="2015-02-23T18:00:00"/>
    <d v="2014-10-08T10:37:00"/>
    <d v="2015-02-02T00:00:00"/>
    <n v="21.75"/>
    <d v="2015-02-03T00:00:00"/>
    <m/>
    <n v="3"/>
    <x v="0"/>
    <n v="138.3076388888876"/>
    <d v="2015-02-06T12:32:00"/>
    <s v="No Cumplió"/>
    <s v="No Cumplió"/>
    <n v="121.07986111110949"/>
    <m/>
    <n v="1"/>
    <x v="0"/>
    <m/>
    <m/>
    <m/>
    <n v="0"/>
    <m/>
    <n v="0"/>
    <m/>
  </r>
  <r>
    <x v="0"/>
    <s v="B4"/>
    <x v="62"/>
    <x v="1"/>
    <x v="0"/>
    <s v="Medium"/>
    <s v="Interface de monedas TAS - Fiable con opcion de alte y posteriormente de envio a Fiable."/>
    <s v="Interface de monedas TAS - Fiable con opcion de alte y posteriormente de envio a Fiable.  "/>
    <s v="Juan Martinez"/>
    <x v="12"/>
    <x v="1"/>
    <d v="2015-02-23T18:00:00"/>
    <d v="2014-09-29T16:58:00"/>
    <d v="2015-02-03T00:00:00"/>
    <n v="20.75"/>
    <d v="2015-02-04T00:00:00"/>
    <d v="2015-02-05T00:00:00"/>
    <n v="1"/>
    <x v="7"/>
    <n v="147.04305555555766"/>
    <d v="2015-02-05T14:07:00"/>
    <s v="No Cumplió"/>
    <s v="No Cumplió"/>
    <n v="128.88124999999854"/>
    <s v="Broker, PruebasD3, ciclo3"/>
    <n v="1"/>
    <x v="0"/>
    <m/>
    <m/>
    <m/>
    <n v="0"/>
    <m/>
    <n v="0"/>
    <m/>
  </r>
  <r>
    <x v="0"/>
    <s v="B4"/>
    <x v="62"/>
    <x v="1"/>
    <x v="0"/>
    <s v="Medium"/>
    <s v="Interface de monedas TAS - Fiable con opcion de alte y posteriormente de envio a Fiable."/>
    <s v="Interface de monedas TAS - Fiable con opcion de alte y posteriormente de envio a Fiable.  "/>
    <s v="Juan Martinez"/>
    <x v="2"/>
    <x v="0"/>
    <d v="2015-02-23T18:00:00"/>
    <d v="2014-09-29T16:58:00"/>
    <d v="2015-02-05T14:07:00"/>
    <n v="18.161805555559113"/>
    <d v="2015-02-06T14:07:00"/>
    <d v="2015-02-05T00:00:00"/>
    <n v="-1"/>
    <x v="15"/>
    <n v="147.04305555555766"/>
    <d v="2015-02-05T14:07:00"/>
    <s v="Cumplió"/>
    <s v="Cumplió"/>
    <n v="128.88124999999854"/>
    <s v="Broker, PruebasD3, ciclo3"/>
    <n v="1"/>
    <x v="0"/>
    <m/>
    <m/>
    <m/>
    <n v="0"/>
    <m/>
    <n v="0"/>
    <m/>
  </r>
  <r>
    <x v="0"/>
    <s v="B5"/>
    <x v="63"/>
    <x v="1"/>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Carmen Mendez"/>
    <x v="15"/>
    <x v="1"/>
    <d v="2015-02-23T18:00:00"/>
    <d v="2014-09-18T11:49:00"/>
    <d v="2015-02-16T16:37:00"/>
    <n v="7.0576388888875954"/>
    <d v="2015-02-17T16:37:00"/>
    <d v="2015-02-09T00:00:00"/>
    <n v="0"/>
    <x v="8"/>
    <n v="158.25763888889196"/>
    <d v="2015-02-17T00:00:00"/>
    <s v="Cumplió"/>
    <s v="Cumplió"/>
    <n v="151.50763888889196"/>
    <s v="PruebasD2"/>
    <n v="1"/>
    <x v="2"/>
    <m/>
    <m/>
    <m/>
    <n v="0"/>
    <m/>
    <n v="0"/>
    <m/>
  </r>
  <r>
    <x v="0"/>
    <s v="B5"/>
    <x v="63"/>
    <x v="1"/>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Carmen Mendez"/>
    <x v="9"/>
    <x v="0"/>
    <d v="2015-02-23T18:00:00"/>
    <d v="2014-09-18T11:49:00"/>
    <d v="2015-02-03T00:00:00"/>
    <n v="20.75"/>
    <d v="2015-02-04T00:00:00"/>
    <d v="2015-02-09T00:00:00"/>
    <n v="12"/>
    <x v="5"/>
    <n v="158.25763888889196"/>
    <d v="2015-02-16T16:37:00"/>
    <s v="No Cumplió"/>
    <s v="No Cumplió"/>
    <n v="151.20000000000437"/>
    <s v="PruebasD2"/>
    <n v="1"/>
    <x v="2"/>
    <m/>
    <m/>
    <m/>
    <n v="0"/>
    <m/>
    <n v="0"/>
    <m/>
  </r>
  <r>
    <x v="0"/>
    <s v="B5"/>
    <x v="63"/>
    <x v="1"/>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Carmen Mendez"/>
    <x v="12"/>
    <x v="1"/>
    <d v="2015-02-23T18:00:00"/>
    <d v="2014-09-18T11:49:00"/>
    <d v="2015-02-10T19:22:00"/>
    <n v="12.943055555559113"/>
    <d v="2015-02-11T19:22:00"/>
    <d v="2015-02-09T00:00:00"/>
    <n v="11"/>
    <x v="16"/>
    <n v="158.25763888889196"/>
    <m/>
    <s v="No Cumplió"/>
    <s v="No Cumplió"/>
    <n v="158.25763888889196"/>
    <s v="PruebasD2"/>
    <n v="1"/>
    <x v="2"/>
    <m/>
    <m/>
    <m/>
    <n v="0"/>
    <m/>
    <n v="0"/>
    <m/>
  </r>
  <r>
    <x v="0"/>
    <s v="B5"/>
    <x v="63"/>
    <x v="1"/>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Martin Cruz"/>
    <x v="5"/>
    <x v="1"/>
    <d v="2015-02-23T18:00:00"/>
    <d v="2014-09-18T11:49:00"/>
    <d v="2015-02-10T19:22:00"/>
    <n v="12.943055555559113"/>
    <d v="2015-02-11T19:22:00"/>
    <d v="2015-02-04T00:00:00"/>
    <n v="-8"/>
    <x v="17"/>
    <n v="158.25763888889196"/>
    <d v="2015-02-03T11:34:00"/>
    <s v="Cumplió"/>
    <s v="Cumplió"/>
    <n v="137.98958333333576"/>
    <s v="PruebasD2"/>
    <n v="1"/>
    <x v="0"/>
    <m/>
    <m/>
    <m/>
    <n v="0"/>
    <m/>
    <n v="0"/>
    <m/>
  </r>
  <r>
    <x v="0"/>
    <s v="B5"/>
    <x v="63"/>
    <x v="1"/>
    <x v="0"/>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Martin Cruz"/>
    <x v="9"/>
    <x v="0"/>
    <d v="2015-02-23T18:00:00"/>
    <d v="2014-09-18T11:49:00"/>
    <d v="2015-02-10T19:22:00"/>
    <n v="12.943055555559113"/>
    <d v="2015-02-11T19:22:00"/>
    <d v="2015-02-04T00:00:00"/>
    <n v="11"/>
    <x v="18"/>
    <n v="158.25763888889196"/>
    <m/>
    <s v="No Cumplió"/>
    <s v="No Cumplió"/>
    <n v="158.25763888889196"/>
    <s v="PruebasD2"/>
    <n v="1"/>
    <x v="2"/>
    <m/>
    <m/>
    <m/>
    <n v="0"/>
    <m/>
    <n v="0"/>
    <m/>
  </r>
  <r>
    <x v="0"/>
    <s v="B5"/>
    <x v="63"/>
    <x v="1"/>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Martin Cruz"/>
    <x v="12"/>
    <x v="1"/>
    <d v="2015-02-23T18:00:00"/>
    <d v="2014-09-18T11:49:00"/>
    <d v="2015-02-03T00:00:00"/>
    <n v="20.75"/>
    <d v="2015-02-04T00:00:00"/>
    <d v="2015-02-04T00:00:00"/>
    <n v="6"/>
    <x v="19"/>
    <n v="158.25763888889196"/>
    <d v="2015-02-10T19:22:00"/>
    <s v="No Cumplió"/>
    <s v="No Cumplió"/>
    <n v="145.31458333333285"/>
    <s v="PruebasD2"/>
    <n v="1"/>
    <x v="2"/>
    <m/>
    <m/>
    <m/>
    <n v="0"/>
    <m/>
    <n v="0"/>
    <m/>
  </r>
  <r>
    <x v="0"/>
    <s v="B4"/>
    <x v="64"/>
    <x v="1"/>
    <x v="0"/>
    <s v="Medium"/>
    <s v="Corregir observaciones en interfaz Signar"/>
    <s v="1. LA ACCIÓN DE PINFRA NO TRAE LA MONEDA, COLUMNA L  2. ACCIONES DE POP NO SE ASIGNARON A CLIENTES Y DEBERÍA QUEDAR EN PORTAFOLIO DE SOBRANTES DE LA POSICION PROPIA Y NO APARECEN EN EL LAYOUT.&quo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quot;  11. DIRECTO COLUMNA TASA REPORTO TRAE INFORMACIÓN CUANDO DEBE ESTAR EN CERO.  12. DIRECTO PAGARE NO COINCIDE EL MONTO CON MATRIZ.&quot;   "/>
    <s v="Cony Padilla"/>
    <x v="17"/>
    <x v="0"/>
    <d v="2015-02-23T18:00:00"/>
    <d v="2014-09-11T10:17:00"/>
    <d v="2015-02-02T00:00:00"/>
    <n v="21.75"/>
    <d v="2015-02-03T00:00:00"/>
    <m/>
    <n v="10"/>
    <x v="0"/>
    <n v="165.3215277777781"/>
    <d v="2015-02-13T10:09:00"/>
    <s v="No Cumplió"/>
    <s v="No Cumplió"/>
    <n v="154.99444444444816"/>
    <m/>
    <n v="1"/>
    <x v="0"/>
    <m/>
    <m/>
    <m/>
    <n v="0"/>
    <m/>
    <n v="0"/>
    <m/>
  </r>
  <r>
    <x v="0"/>
    <s v="B4"/>
    <x v="65"/>
    <x v="1"/>
    <x v="5"/>
    <s v="High"/>
    <s v="En la liberación de garantías no se afecta correctamente la posición para instrumentos de MD y SI"/>
    <s v="En la liberación de garantías no se afecta correctamente la posición para instrumentos de MD y SI.   Se incluye evidencia."/>
    <s v="Sergio Rangel"/>
    <x v="7"/>
    <x v="0"/>
    <d v="2015-02-23T18:00:00"/>
    <d v="2014-08-12T11:34:00"/>
    <d v="2015-02-16T19:59:00"/>
    <n v="6.9173611111109494"/>
    <d v="2015-02-17T19:59:00"/>
    <m/>
    <n v="1"/>
    <x v="0"/>
    <n v="195.2680555555562"/>
    <d v="2015-02-19T09:41:00"/>
    <s v="No Cumplió"/>
    <s v="No Cumplió"/>
    <n v="190.92152777777665"/>
    <s v="Detiene, PruebasD4"/>
    <n v="1"/>
    <x v="6"/>
    <m/>
    <m/>
    <m/>
    <n v="0"/>
    <m/>
    <n v="0"/>
    <m/>
  </r>
  <r>
    <x v="0"/>
    <s v="B4"/>
    <x v="65"/>
    <x v="1"/>
    <x v="5"/>
    <s v="High"/>
    <s v="En la liberación de garantías no se afecta correctamente la posición para instrumentos de MD y SI"/>
    <s v="En la liberación de garantías no se afecta correctamente la posición para instrumentos de MD y SI.   Se incluye evidencia."/>
    <s v="Agustin Gutierrez"/>
    <x v="10"/>
    <x v="1"/>
    <d v="2015-02-23T18:00:00"/>
    <d v="2014-08-12T11:34:00"/>
    <d v="2015-02-16T15:26:00"/>
    <n v="7.1069444444437977"/>
    <d v="2015-02-17T15:26:00"/>
    <m/>
    <n v="0"/>
    <x v="0"/>
    <n v="195.2680555555562"/>
    <d v="2015-02-16T19:59:00"/>
    <s v="Cumplió"/>
    <s v="Cumplió"/>
    <n v="188.35069444444525"/>
    <s v="Detiene, PruebasD4"/>
    <n v="1"/>
    <x v="6"/>
    <m/>
    <m/>
    <m/>
    <n v="0"/>
    <m/>
    <n v="0"/>
    <m/>
  </r>
  <r>
    <x v="0"/>
    <s v="B4"/>
    <x v="65"/>
    <x v="1"/>
    <x v="0"/>
    <s v="High"/>
    <s v="En la liberación de garantías no se afecta correctamente la posición para instrumentos de MD y SI"/>
    <s v="En la liberación de garantías no se afecta correctamente la posición para instrumentos de MD y SI.   Se incluye evidencia."/>
    <s v="Sergio Rangel"/>
    <x v="7"/>
    <x v="0"/>
    <d v="2015-02-23T18:00:00"/>
    <d v="2014-08-12T11:34:00"/>
    <d v="2015-02-02T00:00:00"/>
    <n v="21.75"/>
    <d v="2015-02-03T00:00:00"/>
    <m/>
    <n v="13"/>
    <x v="0"/>
    <n v="195.2680555555562"/>
    <d v="2015-02-16T15:26:00"/>
    <s v="No Cumplió"/>
    <s v="No Cumplió"/>
    <n v="188.1611111111124"/>
    <s v="Detiene, PruebasD4"/>
    <n v="1"/>
    <x v="6"/>
    <m/>
    <m/>
    <m/>
    <n v="0"/>
    <m/>
    <n v="0"/>
    <m/>
  </r>
  <r>
    <x v="0"/>
    <s v="B4"/>
    <x v="66"/>
    <x v="1"/>
    <x v="0"/>
    <s v="Medium"/>
    <s v="En ejercicio de derechos de dividendo en efectivo el sistema no retiene el factor de ISR capturado."/>
    <s v="En ejercicio de derechos de dividendo en efectivo el sistema no retiene el factor de ISR capturado.   Se adjuntan 2 documentos con la evidencia."/>
    <s v="Sergio Rangel"/>
    <x v="21"/>
    <x v="0"/>
    <d v="2015-02-23T18:00:00"/>
    <d v="2014-07-29T12:45:00"/>
    <d v="2015-02-02T00:00:00"/>
    <n v="21.75"/>
    <d v="2015-02-03T00:00:00"/>
    <m/>
    <n v="13"/>
    <x v="0"/>
    <n v="209.21875"/>
    <d v="2015-02-16T17:48:00"/>
    <s v="No Cumplió"/>
    <s v="No Cumplió"/>
    <n v="202.21041666666861"/>
    <m/>
    <n v="1"/>
    <x v="7"/>
    <m/>
    <m/>
    <m/>
    <n v="0"/>
    <m/>
    <n v="0"/>
    <m/>
  </r>
  <r>
    <x v="0"/>
    <s v="B4"/>
    <x v="67"/>
    <x v="1"/>
    <x v="5"/>
    <s v="High"/>
    <s v="No se puede aplicar un derecho de suscripción"/>
    <s v="No se puede aplicar un derecho de suscripción. regresando a la pantalla original como para aplicar; y dejando a los participantes en el derecho, como NO autorizados.   Se incluye como evidencia las pruebas realizadas."/>
    <s v="Agustin Gutierrez"/>
    <x v="7"/>
    <x v="0"/>
    <d v="2015-02-23T18:00:00"/>
    <d v="2014-07-28T13:34:00"/>
    <d v="2015-02-17T15:06:00"/>
    <n v="6.1208333333343035"/>
    <d v="2015-02-18T15:06:00"/>
    <m/>
    <n v="0"/>
    <x v="0"/>
    <n v="210.18472222222044"/>
    <d v="2015-02-19T00:00:00"/>
    <s v="Cumplió"/>
    <s v="Cumplió"/>
    <n v="205.43472222222044"/>
    <s v="Detiene, PruebasD4"/>
    <n v="1"/>
    <x v="0"/>
    <m/>
    <m/>
    <m/>
    <n v="0"/>
    <m/>
    <n v="0"/>
    <m/>
  </r>
  <r>
    <x v="0"/>
    <s v="B4"/>
    <x v="67"/>
    <x v="1"/>
    <x v="5"/>
    <s v="High"/>
    <s v="No se puede aplicar un derecho de suscripción"/>
    <s v="No se puede aplicar un derecho de suscripción. regresando a la pantalla original como para aplicar; y dejando a los participantes en el derecho, como NO autorizados.   Se incluye como evidencia las pruebas realizadas."/>
    <s v="Sergio Rangel"/>
    <x v="10"/>
    <x v="1"/>
    <d v="2015-02-23T18:00:00"/>
    <d v="2014-07-28T13:34:00"/>
    <d v="2015-02-16T17:42:00"/>
    <n v="7.0124999999970896"/>
    <d v="2015-02-17T17:42:00"/>
    <d v="2015-02-05T00:00:00"/>
    <n v="0"/>
    <x v="8"/>
    <n v="210.18472222222044"/>
    <d v="2015-02-17T15:06:00"/>
    <s v="Cumplió"/>
    <s v="Cumplió"/>
    <n v="204.06388888888614"/>
    <s v="Detiene, PruebasD4"/>
    <n v="1"/>
    <x v="0"/>
    <m/>
    <m/>
    <m/>
    <n v="0"/>
    <m/>
    <n v="0"/>
    <m/>
  </r>
  <r>
    <x v="0"/>
    <s v="B4"/>
    <x v="67"/>
    <x v="1"/>
    <x v="0"/>
    <s v="High"/>
    <s v="No se puede aplicar un derecho de suscripción"/>
    <s v="No se puede aplicar un derecho de suscripción. regresando a la pantalla original como para aplicar; y dejando a los participantes en el derecho, como NO autorizados.   Se incluye como evidencia las pruebas realizadas."/>
    <s v="Sergio Rangel"/>
    <x v="7"/>
    <x v="0"/>
    <d v="2015-02-23T18:00:00"/>
    <d v="2014-07-28T13:34:00"/>
    <d v="2015-02-02T00:00:00"/>
    <n v="21.75"/>
    <d v="2015-02-03T00:00:00"/>
    <d v="2015-02-05T00:00:00"/>
    <n v="13"/>
    <x v="12"/>
    <n v="210.18472222222044"/>
    <d v="2015-02-16T17:42:00"/>
    <s v="No Cumplió"/>
    <s v="No Cumplió"/>
    <n v="203.17222222222335"/>
    <s v="Detiene, PruebasD4"/>
    <n v="1"/>
    <x v="8"/>
    <m/>
    <m/>
    <m/>
    <n v="0"/>
    <m/>
    <n v="0"/>
    <m/>
  </r>
  <r>
    <x v="0"/>
    <s v="B4"/>
    <x v="68"/>
    <x v="1"/>
    <x v="5"/>
    <s v="Medium"/>
    <s v="Errores en Interfaz SIPREV (Archivos Prueba)"/>
    <s v="Evidencia de Archivos prueba generados por TAS para Interfaz SIPREV."/>
    <s v="Myrna Ocana"/>
    <x v="5"/>
    <x v="1"/>
    <d v="2015-02-23T18:00:00"/>
    <d v="2014-02-18T13:00:00"/>
    <d v="2015-02-04T18:25:00"/>
    <n v="18.982638888890506"/>
    <d v="2015-02-05T18:25:00"/>
    <m/>
    <n v="7"/>
    <x v="0"/>
    <n v="370.20833333333576"/>
    <d v="2015-02-13T12:14:00"/>
    <s v="No Cumplió"/>
    <s v="No Cumplió"/>
    <n v="359.96805555556057"/>
    <m/>
    <n v="1"/>
    <x v="9"/>
    <m/>
    <m/>
    <m/>
    <n v="0"/>
    <m/>
    <n v="0"/>
    <m/>
  </r>
  <r>
    <x v="0"/>
    <s v="B4"/>
    <x v="68"/>
    <x v="1"/>
    <x v="0"/>
    <s v="Medium"/>
    <s v="Errores en Interfaz SIPREV (Archivos Prueba)"/>
    <s v="Evidencia de Archivos prueba generados por TAS para Interfaz SIPREV."/>
    <s v="Myrna Ocana"/>
    <x v="22"/>
    <x v="0"/>
    <d v="2015-02-23T18:00:00"/>
    <d v="2014-02-18T13:00:00"/>
    <d v="2015-02-03T00:00:00"/>
    <n v="20.75"/>
    <d v="2015-02-04T00:00:00"/>
    <m/>
    <n v="0"/>
    <x v="0"/>
    <n v="370.20833333333576"/>
    <d v="2015-02-04T18:25:00"/>
    <s v="Cumplió"/>
    <s v="Cumplió"/>
    <n v="351.22569444444525"/>
    <m/>
    <n v="1"/>
    <x v="0"/>
    <m/>
    <m/>
    <m/>
    <n v="0"/>
    <m/>
    <n v="0"/>
    <m/>
  </r>
  <r>
    <x v="0"/>
    <s v="Q1"/>
    <x v="7"/>
    <x v="2"/>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5"/>
    <x v="1"/>
    <d v="2015-02-23T18:00:00"/>
    <d v="2015-02-09T09:47:00"/>
    <d v="2015-02-19T15:52:00"/>
    <n v="4.0888888888875954"/>
    <d v="2015-02-20T15:52:00"/>
    <m/>
    <n v="3"/>
    <x v="0"/>
    <n v="14.34236111111386"/>
    <m/>
    <s v="No Cumplió"/>
    <s v="No Cumplió"/>
    <n v="14.34236111111386"/>
    <s v="CICLO4"/>
    <n v="1"/>
    <x v="0"/>
    <m/>
    <m/>
    <m/>
    <n v="0"/>
    <m/>
    <n v="0"/>
    <m/>
  </r>
  <r>
    <x v="0"/>
    <s v="Q1"/>
    <x v="7"/>
    <x v="2"/>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7"/>
    <x v="0"/>
    <d v="2015-02-23T18:00:00"/>
    <d v="2015-02-09T09:47:00"/>
    <d v="2015-02-17T11:10:00"/>
    <n v="6.2847222222189885"/>
    <d v="2015-02-18T11:10:00"/>
    <m/>
    <n v="1"/>
    <x v="0"/>
    <n v="14.34236111111386"/>
    <d v="2015-02-19T15:52:00"/>
    <s v="No Cumplió"/>
    <s v="No Cumplió"/>
    <n v="10.253472222226264"/>
    <s v="CICLO4"/>
    <n v="1"/>
    <x v="0"/>
    <m/>
    <m/>
    <m/>
    <n v="0"/>
    <m/>
    <n v="0"/>
    <m/>
  </r>
  <r>
    <x v="0"/>
    <s v="M1"/>
    <x v="53"/>
    <x v="2"/>
    <x v="2"/>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Adjunto evidencia en xls"/>
    <s v="Jose Daniel Garces Quiroz"/>
    <x v="6"/>
    <x v="1"/>
    <d v="2015-02-23T18:00:00"/>
    <d v="2015-02-03T17:34:00"/>
    <d v="2015-02-03T17:34:00"/>
    <n v="20.018055555556202"/>
    <d v="2015-02-04T17:34:00"/>
    <m/>
    <n v="0"/>
    <x v="0"/>
    <n v="20.018055555556202"/>
    <d v="2015-02-04T00:00:00"/>
    <s v="Cumplió"/>
    <s v="Cumplió"/>
    <n v="0.26805555555620231"/>
    <m/>
    <n v="1"/>
    <x v="0"/>
    <m/>
    <m/>
    <m/>
    <n v="0"/>
    <m/>
    <n v="0"/>
    <m/>
  </r>
  <r>
    <x v="0"/>
    <s v="M1"/>
    <x v="69"/>
    <x v="2"/>
    <x v="2"/>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
    <s v="Jose Daniel Garces Quiroz"/>
    <x v="6"/>
    <x v="1"/>
    <d v="2015-02-23T18:00:00"/>
    <d v="2015-02-03T17:29:00"/>
    <d v="2015-02-03T17:34:00"/>
    <n v="20.018055555556202"/>
    <d v="2015-02-04T17:34:00"/>
    <m/>
    <n v="0"/>
    <x v="0"/>
    <n v="20.021527777775191"/>
    <d v="2015-02-04T09:21:00"/>
    <s v="Cumplió"/>
    <s v="Cumplió"/>
    <n v="0.66111111110512866"/>
    <m/>
    <n v="1"/>
    <x v="0"/>
    <m/>
    <m/>
    <m/>
    <n v="0"/>
    <m/>
    <n v="0"/>
    <m/>
  </r>
  <r>
    <x v="0"/>
    <s v="M1"/>
    <x v="69"/>
    <x v="2"/>
    <x v="2"/>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
    <s v="Jose Daniel Garces Quiroz"/>
    <x v="10"/>
    <x v="1"/>
    <d v="2015-02-23T18:00:00"/>
    <d v="2015-02-03T17:29:00"/>
    <d v="2015-02-04T09:21:00"/>
    <n v="19.360416666670062"/>
    <d v="2015-02-05T09:21:00"/>
    <m/>
    <n v="-1"/>
    <x v="0"/>
    <n v="20.021527777775191"/>
    <d v="2015-02-04T00:00:00"/>
    <s v="Cumplió"/>
    <s v="Cumplió"/>
    <n v="0.27152777777519077"/>
    <m/>
    <n v="1"/>
    <x v="0"/>
    <m/>
    <m/>
    <m/>
    <n v="0"/>
    <m/>
    <n v="0"/>
    <m/>
  </r>
  <r>
    <x v="0"/>
    <s v="M2"/>
    <x v="70"/>
    <x v="2"/>
    <x v="4"/>
    <s v="Medium"/>
    <s v="Saldo de chequeras"/>
    <s v="En base a la especificación que se realizo en el JIRA 727, se solicita que el reporte de Chequeras se presente con:  Saldo Inicial, Cargos, abonos, Saldo Final el Reporte que más se adecua al área de finanzas es:  &quot;Consolidación Saldos de Chequeras Terceros (JCTAL003)&quot; se pide complementarlo con las chequeras  propias ya que actualmente solo tiene chequeras de terceros.  "/>
    <s v="Jocelyn Vazquez"/>
    <x v="6"/>
    <x v="1"/>
    <d v="2015-02-23T18:00:00"/>
    <d v="2015-01-12T19:00:00"/>
    <d v="2015-02-02T00:00:00"/>
    <n v="21.75"/>
    <d v="2015-02-03T00:00:00"/>
    <m/>
    <n v="3"/>
    <x v="0"/>
    <n v="41.958333333335759"/>
    <d v="2015-02-06T00:00:00"/>
    <s v="No Cumplió"/>
    <s v="No Cumplió"/>
    <n v="24.208333333335759"/>
    <m/>
    <n v="1"/>
    <x v="0"/>
    <m/>
    <m/>
    <m/>
    <n v="0"/>
    <m/>
    <n v="0"/>
    <m/>
  </r>
  <r>
    <x v="0"/>
    <s v="M3"/>
    <x v="71"/>
    <x v="2"/>
    <x v="1"/>
    <s v="Medium"/>
    <s v="Emisoras con parametros Practicas de Venta"/>
    <s v="Se obtuvo el vector de precios al 28 de Julio de 2014 para validar los datos de practicas de venta:  Sector  Clase de Activo  Calificación Vector  Perfil de producto   No hay dato para calificación vector   Se pide hacer carga del vector datos emisoras para validar registro"/>
    <s v="Agustin Gutierrez"/>
    <x v="7"/>
    <x v="0"/>
    <d v="2015-02-23T18:00:00"/>
    <d v="2015-01-09T17:17:00"/>
    <d v="2015-02-02T00:00:00"/>
    <n v="21.75"/>
    <d v="2015-02-03T00:00:00"/>
    <m/>
    <n v="10"/>
    <x v="0"/>
    <n v="45.02986111111386"/>
    <d v="2015-02-13T17:57:00"/>
    <s v="No Cumplió"/>
    <s v="No Cumplió"/>
    <n v="35.027777777781012"/>
    <s v="PruebasD4, ciclo4"/>
    <n v="1"/>
    <x v="0"/>
    <m/>
    <m/>
    <m/>
    <n v="0"/>
    <m/>
    <n v="0"/>
    <m/>
  </r>
  <r>
    <x v="0"/>
    <s v="M2"/>
    <x v="72"/>
    <x v="2"/>
    <x v="1"/>
    <s v="Medium"/>
    <s v="ORDEN PENDIENTE NO APARECE"/>
    <s v="Orden con estatus de &quot;pendiente&quot; no aparece en el módulo de &quot;autorización&quot; de ordenes."/>
    <s v="Martin Cruz"/>
    <x v="12"/>
    <x v="1"/>
    <d v="2015-02-23T18:00:00"/>
    <d v="2014-11-19T14:18:00"/>
    <d v="2015-01-30T21:16:00"/>
    <n v="23.863888888889051"/>
    <d v="2015-01-31T21:16:00"/>
    <m/>
    <n v="2"/>
    <x v="0"/>
    <n v="96.154166666667152"/>
    <d v="2015-02-03T11:49:00"/>
    <s v="No Cumplió"/>
    <s v="No Cumplió"/>
    <n v="75.896527777775191"/>
    <s v="CICLO4"/>
    <n v="1"/>
    <x v="0"/>
    <m/>
    <m/>
    <m/>
    <n v="0"/>
    <m/>
    <n v="0"/>
    <m/>
  </r>
  <r>
    <x v="0"/>
    <s v="M2"/>
    <x v="72"/>
    <x v="2"/>
    <x v="1"/>
    <s v="Medium"/>
    <s v="ORDEN PENDIENTE NO APARECE"/>
    <s v="Orden con estatus de &quot;pendiente&quot; no aparece en el módulo de &quot;autorización&quot; de ordenes."/>
    <s v="Martin Cruz"/>
    <x v="3"/>
    <x v="1"/>
    <d v="2015-02-23T18:00:00"/>
    <d v="2014-11-19T14:18:00"/>
    <d v="2015-02-03T11:49:00"/>
    <n v="20.257638888891961"/>
    <d v="2015-02-04T11:49:00"/>
    <m/>
    <n v="0"/>
    <x v="0"/>
    <n v="96.154166666667152"/>
    <d v="2015-02-04T10:55:00"/>
    <s v="Cumplió"/>
    <s v="Cumplió"/>
    <n v="76.859027777776646"/>
    <s v="CICLO4"/>
    <n v="1"/>
    <x v="0"/>
    <m/>
    <m/>
    <m/>
    <n v="0"/>
    <m/>
    <n v="0"/>
    <m/>
  </r>
  <r>
    <x v="0"/>
    <s v="M3"/>
    <x v="73"/>
    <x v="2"/>
    <x v="1"/>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2"/>
    <x v="0"/>
    <d v="2015-02-23T18:00:00"/>
    <d v="2014-09-05T13:23:00"/>
    <d v="2015-02-02T00:00:00"/>
    <n v="21.75"/>
    <d v="2015-02-03T00:00:00"/>
    <m/>
    <n v="10"/>
    <x v="0"/>
    <n v="171.1923611111124"/>
    <d v="2015-02-13T12:42:00"/>
    <s v="No Cumplió"/>
    <s v="No Cumplió"/>
    <n v="160.97152777777956"/>
    <m/>
    <n v="1"/>
    <x v="0"/>
    <m/>
    <m/>
    <m/>
    <n v="0"/>
    <m/>
    <n v="0"/>
    <m/>
  </r>
  <r>
    <x v="0"/>
    <m/>
    <x v="74"/>
    <x v="2"/>
    <x v="1"/>
    <s v="High"/>
    <s v="Crear estructura Division / Promotor con uso de seguridad t centro de costos"/>
    <s v="se debe de crear estructura division/promotor con uso de seguridad de TAS y unida al centro de costos"/>
    <s v="Gerardo Gomez"/>
    <x v="8"/>
    <x v="0"/>
    <d v="2015-02-23T18:00:00"/>
    <d v="2014-07-22T12:07:00"/>
    <d v="2015-02-02T00:00:00"/>
    <n v="21.75"/>
    <d v="2015-02-03T00:00:00"/>
    <m/>
    <n v="14"/>
    <x v="0"/>
    <n v="216.2451388888876"/>
    <d v="2015-02-17T18:37:00"/>
    <s v="No Cumplió"/>
    <s v="No Cumplió"/>
    <n v="210.27083333332848"/>
    <m/>
    <n v="1"/>
    <x v="0"/>
    <m/>
    <m/>
    <m/>
    <n v="0"/>
    <m/>
    <n v="0"/>
    <m/>
  </r>
  <r>
    <x v="0"/>
    <s v="M4"/>
    <x v="75"/>
    <x v="3"/>
    <x v="5"/>
    <s v="High"/>
    <s v="LINEAS CONTRAPARTE EN DINERO"/>
    <s v="Al capturar varias operaciones, empezó a enviar alertamientos por sobregiro en las líneas, por lo que se documenta el dato estimado y el dato que envía TAS."/>
    <s v="Martin Cruz"/>
    <x v="9"/>
    <x v="0"/>
    <d v="2015-02-23T18:00:00"/>
    <d v="2015-01-30T16:54:00"/>
    <d v="2015-02-13T10:28:00"/>
    <n v="10.31388888888614"/>
    <d v="2015-02-14T10:28:00"/>
    <m/>
    <n v="0"/>
    <x v="0"/>
    <n v="24.045833333329938"/>
    <d v="2015-02-13T19:48:00"/>
    <s v="Cumplió"/>
    <s v="Cumplió"/>
    <n v="14.120833333327028"/>
    <s v="CICLO4, PruebasD2"/>
    <n v="1"/>
    <x v="10"/>
    <m/>
    <m/>
    <m/>
    <n v="0"/>
    <m/>
    <n v="0"/>
    <m/>
  </r>
  <r>
    <x v="0"/>
    <s v="M4"/>
    <x v="75"/>
    <x v="3"/>
    <x v="0"/>
    <s v="High"/>
    <s v="LINEAS CONTRAPARTE EN DINERO"/>
    <s v="Al capturar varias operaciones, empezó a enviar alertamientos por sobregiro en las líneas, por lo que se documenta el dato estimado y el dato que envía TAS."/>
    <s v="Martin Cruz"/>
    <x v="3"/>
    <x v="1"/>
    <d v="2015-02-23T18:00:00"/>
    <d v="2015-01-30T16:54:00"/>
    <d v="2015-02-12T19:40:00"/>
    <n v="10.930555555554747"/>
    <d v="2015-02-13T19:40:00"/>
    <m/>
    <n v="0"/>
    <x v="0"/>
    <n v="24.045833333329938"/>
    <d v="2015-02-13T10:28:00"/>
    <s v="Cumplió"/>
    <s v="Cumplió"/>
    <n v="13.731944444443798"/>
    <s v="CICLO4, PruebasD2"/>
    <n v="1"/>
    <x v="0"/>
    <m/>
    <m/>
    <m/>
    <n v="0"/>
    <m/>
    <n v="0"/>
    <m/>
  </r>
  <r>
    <x v="0"/>
    <s v="M4"/>
    <x v="75"/>
    <x v="3"/>
    <x v="0"/>
    <s v="High"/>
    <s v="LINEAS CONTRAPARTE EN DINERO"/>
    <s v="Al capturar varias operaciones, empezó a enviar alertamientos por sobregiro en las líneas, por lo que se documenta el dato estimado y el dato que envía TAS."/>
    <s v="Martin Cruz"/>
    <x v="17"/>
    <x v="0"/>
    <d v="2015-02-23T18:00:00"/>
    <d v="2015-01-30T16:54:00"/>
    <d v="2015-02-10T19:25:00"/>
    <n v="12.940972222218988"/>
    <d v="2015-02-11T19:25:00"/>
    <m/>
    <n v="1"/>
    <x v="0"/>
    <n v="24.045833333329938"/>
    <d v="2015-02-12T19:40:00"/>
    <s v="No Cumplió"/>
    <s v="No Cumplió"/>
    <n v="13.115277777775191"/>
    <s v="CICLO4, PruebasD2"/>
    <n v="1"/>
    <x v="0"/>
    <m/>
    <m/>
    <m/>
    <n v="0"/>
    <m/>
    <n v="0"/>
    <m/>
  </r>
  <r>
    <x v="0"/>
    <s v="M4"/>
    <x v="75"/>
    <x v="3"/>
    <x v="0"/>
    <s v="High"/>
    <s v="LINEAS CONTRAPARTE EN DINERO"/>
    <s v="Al capturar varias operaciones, empezó a enviar alertamientos por sobregiro en las líneas, por lo que se documenta el dato estimado y el dato que envía TAS."/>
    <s v="Martin Cruz"/>
    <x v="4"/>
    <x v="0"/>
    <d v="2015-02-23T18:00:00"/>
    <d v="2015-01-30T16:54:00"/>
    <d v="2015-02-03T23:15:00"/>
    <n v="19.78125"/>
    <d v="2015-02-04T23:15:00"/>
    <m/>
    <n v="5"/>
    <x v="0"/>
    <n v="24.045833333329938"/>
    <d v="2015-02-10T19:25:00"/>
    <s v="No Cumplió"/>
    <s v="No Cumplió"/>
    <n v="11.104861111110949"/>
    <s v="CICLO4, PruebasD2"/>
    <n v="1"/>
    <x v="0"/>
    <m/>
    <m/>
    <m/>
    <n v="0"/>
    <m/>
    <n v="0"/>
    <m/>
  </r>
  <r>
    <x v="0"/>
    <s v="M4"/>
    <x v="75"/>
    <x v="3"/>
    <x v="0"/>
    <s v="High"/>
    <s v="LINEAS CONTRAPARTE EN DINERO"/>
    <s v="Al capturar varias operaciones, empezó a enviar alertamientos por sobregiro en las líneas, por lo que se documenta el dato estimado y el dato que envía TAS."/>
    <s v="Martin Cruz"/>
    <x v="9"/>
    <x v="0"/>
    <d v="2015-02-23T18:00:00"/>
    <d v="2015-01-30T16:54:00"/>
    <d v="2015-02-02T00:00:00"/>
    <n v="21.75"/>
    <d v="2015-02-03T00:00:00"/>
    <m/>
    <n v="0"/>
    <x v="0"/>
    <n v="24.045833333329938"/>
    <d v="2015-02-03T23:15:00"/>
    <s v="Cumplió"/>
    <s v="Cumplió"/>
    <n v="4.2645833333299379"/>
    <s v="CICLO4, PruebasD2"/>
    <n v="1"/>
    <x v="0"/>
    <m/>
    <m/>
    <m/>
    <n v="0"/>
    <m/>
    <n v="0"/>
    <m/>
  </r>
  <r>
    <x v="0"/>
    <s v="M4"/>
    <x v="76"/>
    <x v="3"/>
    <x v="0"/>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x v="4"/>
    <x v="0"/>
    <d v="2015-02-23T18:00:00"/>
    <d v="2015-01-14T18:07:00"/>
    <d v="2015-02-03T00:00:00"/>
    <n v="20.75"/>
    <d v="2015-02-04T00:00:00"/>
    <m/>
    <n v="15"/>
    <x v="0"/>
    <n v="39.995138888887595"/>
    <d v="2015-02-19T16:17:00"/>
    <s v="No Cumplió"/>
    <s v="No Cumplió"/>
    <n v="35.923611111109494"/>
    <s v="CICLO4, PruebasD2"/>
    <n v="1"/>
    <x v="2"/>
    <m/>
    <m/>
    <m/>
    <n v="0"/>
    <m/>
    <n v="0"/>
    <m/>
  </r>
  <r>
    <x v="0"/>
    <s v="M5"/>
    <x v="76"/>
    <x v="3"/>
    <x v="5"/>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x v="12"/>
    <x v="1"/>
    <d v="2015-02-23T18:00:00"/>
    <d v="2015-01-14T18:07:00"/>
    <d v="2015-02-02T00:00:00"/>
    <n v="21.75"/>
    <d v="2015-02-03T00:00:00"/>
    <m/>
    <n v="0"/>
    <x v="0"/>
    <n v="39.995138888887595"/>
    <d v="2015-02-03T00:00:00"/>
    <s v="Cumplió"/>
    <s v="Cumplió"/>
    <n v="19.245138888887595"/>
    <s v="CICLO4, PruebasD2"/>
    <n v="1"/>
    <x v="0"/>
    <m/>
    <m/>
    <m/>
    <n v="0"/>
    <m/>
    <n v="0"/>
    <m/>
  </r>
  <r>
    <x v="0"/>
    <s v="M5"/>
    <x v="76"/>
    <x v="3"/>
    <x v="5"/>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x v="3"/>
    <x v="1"/>
    <d v="2015-02-23T18:00:00"/>
    <d v="2015-01-14T18:07:00"/>
    <d v="2015-02-03T00:00:00"/>
    <n v="20.75"/>
    <d v="2015-02-04T00:00:00"/>
    <m/>
    <n v="-1"/>
    <x v="0"/>
    <n v="39.995138888887595"/>
    <d v="2015-02-03T00:00:00"/>
    <s v="Cumplió"/>
    <s v="Cumplió"/>
    <n v="19.245138888887595"/>
    <s v="CICLO4, PruebasD2"/>
    <n v="1"/>
    <x v="0"/>
    <m/>
    <m/>
    <m/>
    <n v="0"/>
    <m/>
    <n v="0"/>
    <m/>
  </r>
  <r>
    <x v="0"/>
    <s v="M5"/>
    <x v="76"/>
    <x v="3"/>
    <x v="0"/>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x v="4"/>
    <x v="0"/>
    <d v="2015-02-23T18:00:00"/>
    <d v="2015-01-14T18:07:00"/>
    <d v="2015-02-03T00:00:00"/>
    <n v="20.75"/>
    <d v="2015-02-04T00:00:00"/>
    <m/>
    <n v="2"/>
    <x v="0"/>
    <n v="39.995138888887595"/>
    <d v="2015-02-06T11:14:00"/>
    <s v="No Cumplió"/>
    <s v="No Cumplió"/>
    <n v="22.713194444440887"/>
    <s v="CICLO4, PruebasD2"/>
    <n v="1"/>
    <x v="0"/>
    <m/>
    <m/>
    <m/>
    <n v="0"/>
    <m/>
    <n v="0"/>
    <m/>
  </r>
  <r>
    <x v="0"/>
    <s v="M4"/>
    <x v="77"/>
    <x v="3"/>
    <x v="0"/>
    <s v="High"/>
    <s v="Requiero me sea asignado la consulta para obtener el reporte de dividendos en efectivo"/>
    <s v="Requiero esta consulta para poder validar los cálculos que realiza el sistema cuando paga dividendos en efectivo"/>
    <s v="Rafael Cedillo"/>
    <x v="12"/>
    <x v="1"/>
    <d v="2015-02-23T18:00:00"/>
    <d v="2015-01-09T13:18:00"/>
    <d v="2015-02-16T17:36:00"/>
    <n v="7.0166666666700621"/>
    <d v="2015-02-17T17:36:00"/>
    <m/>
    <n v="0"/>
    <x v="0"/>
    <n v="45.195833333331393"/>
    <d v="2015-02-16T19:15:00"/>
    <s v="Cumplió"/>
    <s v="Cumplió"/>
    <n v="38.247916666667152"/>
    <m/>
    <n v="1"/>
    <x v="0"/>
    <m/>
    <m/>
    <m/>
    <n v="0"/>
    <m/>
    <n v="0"/>
    <m/>
  </r>
  <r>
    <x v="0"/>
    <s v="M4"/>
    <x v="77"/>
    <x v="3"/>
    <x v="0"/>
    <s v="High"/>
    <s v="Requiero me sea asignado la consulta para obtener el reporte de dividendos en efectivo"/>
    <s v="Requiero esta consulta para poder validar los cálculos que realiza el sistema cuando paga dividendos en efectivo"/>
    <s v="Rafael Cedillo"/>
    <x v="21"/>
    <x v="0"/>
    <d v="2015-02-23T18:00:00"/>
    <d v="2015-01-09T13:18:00"/>
    <d v="2015-02-02T00:00:00"/>
    <n v="21.75"/>
    <d v="2015-02-03T00:00:00"/>
    <m/>
    <n v="13"/>
    <x v="0"/>
    <n v="45.195833333331393"/>
    <d v="2015-02-16T17:36:00"/>
    <s v="No Cumplió"/>
    <s v="No Cumplió"/>
    <n v="38.179166666661331"/>
    <m/>
    <n v="1"/>
    <x v="0"/>
    <m/>
    <m/>
    <m/>
    <n v="0"/>
    <m/>
    <n v="0"/>
    <m/>
  </r>
  <r>
    <x v="0"/>
    <s v="M4"/>
    <x v="78"/>
    <x v="3"/>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
    <s v="Francisco Morales López"/>
    <x v="23"/>
    <x v="0"/>
    <d v="2015-02-23T18:00:00"/>
    <d v="2015-01-07T14:43:00"/>
    <d v="2015-02-02T00:00:00"/>
    <n v="21.75"/>
    <d v="2015-02-03T00:00:00"/>
    <m/>
    <n v="6"/>
    <x v="0"/>
    <n v="47.136805555557657"/>
    <d v="2015-02-09T13:41:00"/>
    <s v="No Cumplió"/>
    <s v="No Cumplió"/>
    <n v="32.956944444449618"/>
    <s v="ciclo_5"/>
    <n v="1"/>
    <x v="0"/>
    <m/>
    <m/>
    <m/>
    <n v="0"/>
    <m/>
    <n v="0"/>
    <m/>
  </r>
  <r>
    <x v="0"/>
    <s v="M4"/>
    <x v="78"/>
    <x v="3"/>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
    <s v="Francisco Morales López"/>
    <x v="24"/>
    <x v="0"/>
    <d v="2015-02-23T18:00:00"/>
    <d v="2015-01-07T14:43:00"/>
    <d v="2015-02-09T13:41:00"/>
    <n v="14.179861111108039"/>
    <d v="2015-02-10T13:41:00"/>
    <m/>
    <n v="-7"/>
    <x v="0"/>
    <n v="47.136805555557657"/>
    <d v="2015-02-03T11:41:00"/>
    <s v="Cumplió"/>
    <s v="Cumplió"/>
    <n v="26.87361111111386"/>
    <s v="ciclo_5"/>
    <n v="1"/>
    <x v="0"/>
    <m/>
    <m/>
    <m/>
    <n v="0"/>
    <m/>
    <n v="0"/>
    <m/>
  </r>
  <r>
    <x v="0"/>
    <s v="M4"/>
    <x v="79"/>
    <x v="3"/>
    <x v="0"/>
    <s v="Medium"/>
    <s v="DEPOSITOS PROMOCION"/>
    <s v="Los depositos a contatos solicitados por promotores, no se pueden capturar, por que los contratos no tienen formas de liquidación"/>
    <s v="Isela Martínez"/>
    <x v="8"/>
    <x v="0"/>
    <d v="2015-02-23T18:00:00"/>
    <d v="2014-11-05T15:09:00"/>
    <d v="2015-02-03T11:43:00"/>
    <n v="20.261805555557657"/>
    <d v="2015-02-04T11:43:00"/>
    <m/>
    <n v="19"/>
    <x v="0"/>
    <n v="110.11875000000146"/>
    <m/>
    <s v="No Cumplió"/>
    <s v="No Cumplió"/>
    <n v="110.11875000000146"/>
    <s v="ciclo_5"/>
    <n v="1"/>
    <x v="0"/>
    <m/>
    <m/>
    <m/>
    <n v="0"/>
    <m/>
    <n v="0"/>
    <m/>
  </r>
  <r>
    <x v="0"/>
    <s v="br2"/>
    <x v="80"/>
    <x v="4"/>
    <x v="4"/>
    <s v="High"/>
    <s v="Realizar interfaz de colocaciones primarias de capitales"/>
    <s v="Se requiere que en la interfaz de capitales se indentifique colocacion primaria"/>
    <s v="Gerardo Gomez"/>
    <x v="8"/>
    <x v="0"/>
    <d v="2015-02-23T18:00:00"/>
    <d v="2015-02-16T13:40:00"/>
    <d v="2015-02-16T13:40:00"/>
    <n v="7.1805555555547471"/>
    <d v="2015-02-21T13:40:00"/>
    <m/>
    <n v="2"/>
    <x v="0"/>
    <n v="7.1805555555547471"/>
    <m/>
    <s v="No Cumplió"/>
    <s v="No Cumplió"/>
    <n v="7.1805555555547471"/>
    <m/>
    <n v="5"/>
    <x v="0"/>
    <m/>
    <m/>
    <m/>
    <n v="0"/>
    <m/>
    <n v="0"/>
    <m/>
  </r>
  <r>
    <x v="0"/>
    <s v="br2"/>
    <x v="81"/>
    <x v="4"/>
    <x v="4"/>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x v="12"/>
    <x v="1"/>
    <d v="2015-02-23T18:00:00"/>
    <d v="2015-02-16T13:49:00"/>
    <d v="2015-02-16T13:49:00"/>
    <n v="7.1743055555562023"/>
    <d v="2015-02-21T13:49:00"/>
    <m/>
    <n v="2"/>
    <x v="0"/>
    <n v="7.1743055555562023"/>
    <m/>
    <s v="No Cumplió"/>
    <s v="No Cumplió"/>
    <n v="7.1743055555562023"/>
    <m/>
    <n v="5"/>
    <x v="0"/>
    <m/>
    <m/>
    <m/>
    <n v="0"/>
    <m/>
    <n v="0"/>
    <m/>
  </r>
  <r>
    <x v="0"/>
    <s v="br2"/>
    <x v="82"/>
    <x v="4"/>
    <x v="4"/>
    <s v="High"/>
    <s v="Cambio de cupón ejecutado en TAS que no se actualiza en Fiable."/>
    <s v="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
    <s v="Cesar Guzmán"/>
    <x v="8"/>
    <x v="0"/>
    <d v="2015-02-23T18:00:00"/>
    <d v="2015-02-09T21:22:00"/>
    <d v="2015-02-09T11:41:00"/>
    <n v="14.263194444443798"/>
    <d v="2015-02-14T11:41:00"/>
    <m/>
    <n v="2"/>
    <x v="0"/>
    <n v="13.859722222223354"/>
    <d v="2015-02-16T15:46:00"/>
    <s v="No Cumplió"/>
    <s v="No Cumplió"/>
    <n v="6.7666666666700621"/>
    <s v="CICLO4, PruebasDX, SCPC "/>
    <n v="5"/>
    <x v="0"/>
    <m/>
    <m/>
    <m/>
    <n v="0"/>
    <m/>
    <n v="0"/>
    <m/>
  </r>
  <r>
    <x v="0"/>
    <s v="Br1"/>
    <x v="83"/>
    <x v="4"/>
    <x v="1"/>
    <s v="Medium"/>
    <s v="Realizar interfaz de posiciones con sistema de alertamineto"/>
    <s v="Actualmente Fiable genera un archivo de posición por tipo de servicio que alimenta al sistema de alertamientos. Se requiere que sistemas proporcione el requerimiento."/>
    <s v="Gerardo Gomez"/>
    <x v="6"/>
    <x v="1"/>
    <d v="2015-02-23T18:00:00"/>
    <d v="2015-02-09T11:41:00"/>
    <d v="2015-02-16T14:53:00"/>
    <n v="7.1298611111124046"/>
    <d v="2015-02-21T14:53:00"/>
    <m/>
    <n v="-3"/>
    <x v="0"/>
    <n v="14.263194444443798"/>
    <d v="2015-02-18T13:15:00"/>
    <s v="Cumplió"/>
    <s v="Cumplió"/>
    <n v="9.0652777777795563"/>
    <s v="PruebasDX "/>
    <n v="5"/>
    <x v="0"/>
    <m/>
    <m/>
    <m/>
    <n v="0"/>
    <m/>
    <n v="0"/>
    <m/>
  </r>
  <r>
    <x v="0"/>
    <s v="Br1"/>
    <x v="83"/>
    <x v="4"/>
    <x v="2"/>
    <s v="Medium"/>
    <s v="Realizar interfaz de posiciones con sistema de alertamineto"/>
    <s v="Actualmente Fiable genera un archivo de posición por tipo de servicio que alimenta al sistema de alertamientos. Se requiere que sistemas proporcione el requerimiento."/>
    <s v="Gerardo Gomez"/>
    <x v="8"/>
    <x v="0"/>
    <d v="2015-02-23T18:00:00"/>
    <d v="2015-02-09T11:41:00"/>
    <d v="2015-02-09T11:41:00"/>
    <n v="14.263194444443798"/>
    <d v="2015-02-14T11:41:00"/>
    <d v="2015-02-20T00:00:00"/>
    <n v="2"/>
    <x v="3"/>
    <n v="14.263194444443798"/>
    <d v="2015-02-16T14:53:00"/>
    <s v="No Cumplió"/>
    <s v="No Cumplió"/>
    <n v="7.1333333333313931"/>
    <s v="PruebasDX "/>
    <n v="5"/>
    <x v="0"/>
    <m/>
    <m/>
    <m/>
    <n v="0"/>
    <m/>
    <n v="0"/>
    <m/>
  </r>
  <r>
    <x v="0"/>
    <s v="br2"/>
    <x v="84"/>
    <x v="4"/>
    <x v="4"/>
    <s v="High"/>
    <s v="Realzar adcuaciones al Web services de alertamiento"/>
    <s v="Realizar las siguientes adecuaciones:   Bitácora Operación:  - tasa   - plazoDias   - reportosMasivos   - fechaLiquidacion   - folio   - tipoMercadoBitacora   - usuarioPromotor    Bitácora Fuera Perfil:   - orden   - tipoMercadoBitacora   - usuarioPromotor    El campo &quot;tipoMercadoBitacora&quot; en ambos métodos es para diferenciar si la bitácora es de &quot;Capitales&quot;, &quot;Fondos de Inversion&quot; o &quot;Mercado de Dinero&quot;.  Los cambios ya están en el ambiente de pruebas.   http://192.168.122.67:8080/sirec-ws/RompimientoPerfil.wsdl"/>
    <s v="Gerardo Gomez"/>
    <x v="25"/>
    <x v="0"/>
    <d v="2015-02-23T18:00:00"/>
    <d v="2015-02-09T11:19:00"/>
    <d v="2015-02-10T12:11:00"/>
    <n v="13.242361111108039"/>
    <d v="2015-02-15T12:11:00"/>
    <m/>
    <n v="2"/>
    <x v="0"/>
    <n v="14.278472222220444"/>
    <d v="2015-02-17T16:05:00"/>
    <s v="No Cumplió"/>
    <s v="No Cumplió"/>
    <n v="8.1986111111109494"/>
    <m/>
    <n v="5"/>
    <x v="0"/>
    <m/>
    <m/>
    <m/>
    <n v="0"/>
    <m/>
    <n v="0"/>
    <m/>
  </r>
  <r>
    <x v="0"/>
    <s v="br2"/>
    <x v="84"/>
    <x v="4"/>
    <x v="4"/>
    <s v="High"/>
    <s v="Realzar adcuaciones al Web services de alertamiento"/>
    <s v="Realizar las siguientes adecuaciones:   Bitácora Operación:  - tasa   - plazoDias   - reportosMasivos   - fechaLiquidacion   - folio   - tipoMercadoBitacora   - usuarioPromotor    Bitácora Fuera Perfil:   - orden   - tipoMercadoBitacora   - usuarioPromotor    El campo &quot;tipoMercadoBitacora&quot; en ambos métodos es para diferenciar si la bitácora es de &quot;Capitales&quot;, &quot;Fondos de Inversion&quot; o &quot;Mercado de Dinero&quot;.  Los cambios ya están en el ambiente de pruebas.   http://192.168.122.67:8080/sirec-ws/RompimientoPerfil.wsdl"/>
    <s v="Gerardo Gomez"/>
    <x v="5"/>
    <x v="1"/>
    <d v="2015-02-23T18:00:00"/>
    <d v="2015-02-09T11:19:00"/>
    <d v="2015-02-09T11:19:00"/>
    <n v="14.278472222220444"/>
    <d v="2015-02-14T11:19:00"/>
    <m/>
    <n v="-3"/>
    <x v="0"/>
    <n v="14.278472222220444"/>
    <d v="2015-02-10T12:11:00"/>
    <s v="Cumplió"/>
    <s v="Cumplió"/>
    <n v="1.0361111111124046"/>
    <m/>
    <n v="5"/>
    <x v="0"/>
    <m/>
    <m/>
    <m/>
    <n v="0"/>
    <m/>
    <n v="0"/>
    <m/>
  </r>
  <r>
    <x v="0"/>
    <s v="Br1"/>
    <x v="85"/>
    <x v="4"/>
    <x v="2"/>
    <s v="Medium"/>
    <s v="Se requiere carga de ordenes con vigencia pendientes de vencer"/>
    <s v="Se requiere carga de ordenes con vigencia pendientes de vencer, ya que estas no habían sido consideradas, este JIRA sustituye al JIRA BXMPRJ-1136."/>
    <s v="Sergio Rangel"/>
    <x v="8"/>
    <x v="0"/>
    <d v="2015-02-23T18:00:00"/>
    <d v="2015-02-06T19:16:00"/>
    <d v="2015-02-17T11:47:00"/>
    <n v="6.2590277777781012"/>
    <d v="2015-02-22T11:47:00"/>
    <m/>
    <n v="1"/>
    <x v="0"/>
    <n v="16.947222222224809"/>
    <m/>
    <s v="No Cumplió"/>
    <s v="No Cumplió"/>
    <n v="16.947222222224809"/>
    <m/>
    <n v="5"/>
    <x v="0"/>
    <m/>
    <m/>
    <m/>
    <n v="0"/>
    <m/>
    <n v="0"/>
    <m/>
  </r>
  <r>
    <x v="0"/>
    <s v="Br1"/>
    <x v="85"/>
    <x v="4"/>
    <x v="2"/>
    <s v="Medium"/>
    <s v="Se requiere carga de ordenes con vigencia pendientes de vencer"/>
    <s v="Se requiere carga de ordenes con vigencia pendientes de vencer, ya que estas no habían sido consideradas, este JIRA sustituye al JIRA BXMPRJ-1136."/>
    <s v="Sergio Rangel"/>
    <x v="6"/>
    <x v="1"/>
    <d v="2015-02-23T18:00:00"/>
    <d v="2015-02-06T19:16:00"/>
    <d v="2015-02-06T19:16:00"/>
    <n v="16.947222222224809"/>
    <d v="2015-02-11T19:16:00"/>
    <m/>
    <n v="5"/>
    <x v="0"/>
    <n v="16.947222222224809"/>
    <d v="2015-02-17T11:47:00"/>
    <s v="No Cumplió"/>
    <s v="No Cumplió"/>
    <n v="10.688194444446708"/>
    <m/>
    <n v="5"/>
    <x v="0"/>
    <m/>
    <m/>
    <m/>
    <n v="0"/>
    <m/>
    <n v="0"/>
    <m/>
  </r>
  <r>
    <x v="0"/>
    <s v="br2"/>
    <x v="86"/>
    <x v="4"/>
    <x v="1"/>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1"/>
    <x v="1"/>
    <d v="2015-02-23T18:00:00"/>
    <d v="2015-02-06T12:44:00"/>
    <d v="2015-02-06T12:44:00"/>
    <n v="17.219444444446708"/>
    <d v="2015-02-11T12:44:00"/>
    <m/>
    <n v="9"/>
    <x v="0"/>
    <n v="17.219444444446708"/>
    <d v="2015-02-20T14:55:00"/>
    <s v="No Cumplió"/>
    <s v="No Cumplió"/>
    <n v="14.09097222222772"/>
    <m/>
    <n v="5"/>
    <x v="0"/>
    <m/>
    <m/>
    <m/>
    <n v="0"/>
    <m/>
    <n v="0"/>
    <m/>
  </r>
  <r>
    <x v="0"/>
    <s v="br2"/>
    <x v="14"/>
    <x v="4"/>
    <x v="1"/>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20"/>
    <x v="1"/>
    <d v="2015-02-23T18:00:00"/>
    <d v="2015-02-05T15:01:00"/>
    <d v="2015-02-05T15:01:00"/>
    <n v="18.124305555553292"/>
    <d v="2015-02-10T15:01:00"/>
    <d v="2015-02-10T00:00:00"/>
    <n v="5"/>
    <x v="4"/>
    <n v="18.124305555553292"/>
    <d v="2015-02-16T13:13:00"/>
    <s v="No Cumplió"/>
    <s v="No Cumplió"/>
    <n v="10.924999999995634"/>
    <m/>
    <n v="5"/>
    <x v="0"/>
    <m/>
    <m/>
    <m/>
    <n v="0"/>
    <m/>
    <n v="0"/>
    <m/>
  </r>
  <r>
    <x v="0"/>
    <s v="Br1"/>
    <x v="87"/>
    <x v="4"/>
    <x v="1"/>
    <s v="High"/>
    <s v="LISTADO DE ERRORES X INTERFAZ MERCADO CAPITALES"/>
    <s v="Se solicita por medio de este Jira, un Listado de todos los posibles errores que generen cada una de las interfaces que se tienen con Mercado de Capitales.  Esto se requiere a la brevedad posible ya que es el insumo para el control y manejo de errores del ticket 552.   "/>
    <s v="Mary Carmen Bonilla Limón"/>
    <x v="11"/>
    <x v="1"/>
    <d v="2015-02-23T18:00:00"/>
    <d v="2015-02-03T09:21:00"/>
    <d v="2015-02-03T09:21:00"/>
    <n v="20.360416666670062"/>
    <d v="2015-02-08T09:21:00"/>
    <m/>
    <n v="15"/>
    <x v="0"/>
    <n v="20.360416666670062"/>
    <m/>
    <s v="No Cumplió"/>
    <s v="No Cumplió"/>
    <n v="20.360416666670062"/>
    <m/>
    <n v="5"/>
    <x v="0"/>
    <m/>
    <m/>
    <m/>
    <n v="0"/>
    <m/>
    <n v="0"/>
    <m/>
  </r>
  <r>
    <x v="0"/>
    <s v="Br1"/>
    <x v="18"/>
    <x v="4"/>
    <x v="2"/>
    <s v="Medium"/>
    <s v="HORARIO Y USUARIO"/>
    <s v="Petición  Se solicita que en el reporte de impresión y envió de liquidaciones (JLIQL005) muestre el horario de captura y el usuario que captura la operación.   se adjunta archivo y pantalla impresión  "/>
    <s v="Isela Martínez"/>
    <x v="19"/>
    <x v="1"/>
    <d v="2015-02-23T18:00:00"/>
    <d v="2015-01-31T09:17:00"/>
    <d v="2015-02-02T00:00:00"/>
    <n v="21.75"/>
    <d v="2015-02-07T00:00:00"/>
    <m/>
    <n v="0"/>
    <x v="0"/>
    <n v="23.363194444442343"/>
    <d v="2015-02-06T17:54:00"/>
    <s v="Cumplió"/>
    <s v="Cumplió"/>
    <n v="6.359027777776646"/>
    <s v="CICLO4"/>
    <n v="5"/>
    <x v="0"/>
    <m/>
    <m/>
    <m/>
    <n v="0"/>
    <m/>
    <n v="0"/>
    <m/>
  </r>
  <r>
    <x v="0"/>
    <s v="br2"/>
    <x v="19"/>
    <x v="4"/>
    <x v="4"/>
    <s v="Medium"/>
    <s v="ESPECIFICACION DE DATOS PARA LA INTERFACE QUE RECIBE TAS DE FIABLE PARA REGISTRAR GARANTIAS DE CAUCION"/>
    <s v="Gerardo  de acuerdo a la reunión que se llevo a cabo con Elisa Paz y Juan Carlos Jaques, se levanta Jira para que especifiques que datos necesita TAS que le envie Fiable para que se registren en TAS las garantias por caución  "/>
    <s v="Margarita Arellano"/>
    <x v="5"/>
    <x v="1"/>
    <d v="2015-02-23T18:00:00"/>
    <d v="2015-01-30T20:00:00"/>
    <d v="2015-02-06T13:42:00"/>
    <n v="17.179166666668607"/>
    <d v="2015-02-11T13:42:00"/>
    <m/>
    <n v="-2"/>
    <x v="0"/>
    <n v="23.916666666664241"/>
    <d v="2015-02-09T11:56:00"/>
    <s v="Cumplió"/>
    <s v="Cumplió"/>
    <n v="9.663888888884685"/>
    <s v="CICLO4"/>
    <n v="5"/>
    <x v="0"/>
    <m/>
    <m/>
    <m/>
    <n v="0"/>
    <m/>
    <n v="0"/>
    <m/>
  </r>
  <r>
    <x v="0"/>
    <s v="Br3"/>
    <x v="88"/>
    <x v="4"/>
    <x v="4"/>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12"/>
    <x v="1"/>
    <d v="2015-02-23T18:00:00"/>
    <d v="2015-01-30T18:36:00"/>
    <d v="2015-02-02T00:00:00"/>
    <n v="21.75"/>
    <d v="2015-02-07T00:00:00"/>
    <m/>
    <n v="-2"/>
    <x v="0"/>
    <n v="23.974999999998545"/>
    <d v="2015-02-04T17:07:00"/>
    <s v="Cumplió"/>
    <s v="Cumplió"/>
    <n v="4.9381944444394321"/>
    <m/>
    <n v="5"/>
    <x v="11"/>
    <m/>
    <m/>
    <m/>
    <n v="0"/>
    <m/>
    <n v="0"/>
    <m/>
  </r>
  <r>
    <x v="0"/>
    <s v="Br3"/>
    <x v="88"/>
    <x v="4"/>
    <x v="1"/>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26"/>
    <x v="0"/>
    <d v="2015-02-23T18:00:00"/>
    <d v="2015-01-30T18:36:00"/>
    <d v="2015-02-04T17:07:00"/>
    <n v="19.036805555559113"/>
    <d v="2015-02-09T17:07:00"/>
    <m/>
    <n v="-2"/>
    <x v="0"/>
    <n v="23.974999999998545"/>
    <d v="2015-02-06T18:13:00"/>
    <s v="Cumplió"/>
    <s v="Cumplió"/>
    <n v="6.984027777776646"/>
    <s v="SCPC"/>
    <n v="5"/>
    <x v="11"/>
    <m/>
    <m/>
    <m/>
    <n v="0"/>
    <m/>
    <n v="0"/>
    <m/>
  </r>
  <r>
    <x v="0"/>
    <s v="Br3"/>
    <x v="88"/>
    <x v="4"/>
    <x v="1"/>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8"/>
    <x v="0"/>
    <d v="2015-02-23T18:00:00"/>
    <d v="2015-01-30T18:36:00"/>
    <d v="2015-02-06T18:13:00"/>
    <n v="16.990972222221899"/>
    <d v="2015-02-11T18:13:00"/>
    <m/>
    <n v="6"/>
    <x v="0"/>
    <n v="23.974999999998545"/>
    <d v="2015-02-18T16:44:00"/>
    <s v="No Cumplió"/>
    <s v="No Cumplió"/>
    <n v="18.922222222223354"/>
    <s v="SCPC"/>
    <n v="5"/>
    <x v="11"/>
    <m/>
    <m/>
    <m/>
    <n v="0"/>
    <m/>
    <n v="0"/>
    <m/>
  </r>
  <r>
    <x v="0"/>
    <s v="Br1"/>
    <x v="23"/>
    <x v="4"/>
    <x v="2"/>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1. Tipo posición: Las opciones son &quot;Directo&quot;, &quot;Reporto&quot;, &quot;Garantía.  2. Tipo cliente: Identifica a la cuenta, para determinar se la cuenta pertenece a un &quot;Cliente&quot;, &quot;Proveedor (intermediario)&quot; o &quot;Posición Propia&quot;.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quot;Número de Títulos&quot; por &quot;&quot;Precio de Mercado&quot;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
    <s v="Cesar Guzmán"/>
    <x v="5"/>
    <x v="1"/>
    <d v="2015-02-23T18:00:00"/>
    <d v="2015-01-30T15:11:00"/>
    <d v="2015-02-02T00:00:00"/>
    <n v="21.75"/>
    <d v="2015-02-07T00:00:00"/>
    <m/>
    <n v="3"/>
    <x v="0"/>
    <n v="24.117361111108039"/>
    <d v="2015-02-10T15:21:00"/>
    <s v="No Cumplió"/>
    <s v="No Cumplió"/>
    <n v="11.006944444437977"/>
    <s v="CICLO4"/>
    <n v="5"/>
    <x v="0"/>
    <m/>
    <m/>
    <m/>
    <n v="0"/>
    <m/>
    <n v="0"/>
    <m/>
  </r>
  <r>
    <x v="0"/>
    <s v="Br1"/>
    <x v="89"/>
    <x v="4"/>
    <x v="2"/>
    <s v="High"/>
    <s v="Excluir de reportes de fondos EC y SC por garantias"/>
    <s v="Excluir de los reportes: FORDP101, FORDR120, FORDR123, FORDR124 y FORDR131 los movimientos que tengan tipo de posiion  CG  y  RG . Si identifican reportes de operaciones adicionales a los cuales se les tenga que exlcuir, hacerlo e indicarlo."/>
    <s v="Gerardo Gomez"/>
    <x v="11"/>
    <x v="1"/>
    <d v="2015-02-23T18:00:00"/>
    <d v="2015-01-29T19:06:00"/>
    <d v="2015-02-02T00:00:00"/>
    <n v="21.75"/>
    <d v="2015-02-07T00:00:00"/>
    <m/>
    <n v="-2"/>
    <x v="0"/>
    <n v="24.954166666670062"/>
    <d v="2015-02-04T11:59:00"/>
    <s v="Cumplió"/>
    <s v="Cumplió"/>
    <n v="5.703472222223354"/>
    <s v="SCPC"/>
    <n v="5"/>
    <x v="0"/>
    <m/>
    <m/>
    <m/>
    <n v="0"/>
    <m/>
    <n v="0"/>
    <m/>
  </r>
  <r>
    <x v="0"/>
    <s v="Br1"/>
    <x v="90"/>
    <x v="4"/>
    <x v="2"/>
    <s v="High"/>
    <s v="Relizar adecuaciones al estado de cuenta"/>
    <s v="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
    <s v="Gerardo Gomez"/>
    <x v="1"/>
    <x v="1"/>
    <d v="2015-02-23T18:00:00"/>
    <d v="2015-01-23T13:20:00"/>
    <d v="2015-02-02T00:00:00"/>
    <n v="21.75"/>
    <d v="2015-02-07T00:00:00"/>
    <d v="2015-02-19T00:00:00"/>
    <n v="3"/>
    <x v="13"/>
    <n v="31.194444444445253"/>
    <d v="2015-02-10T14:25:00"/>
    <s v="No Cumplió"/>
    <s v="No Cumplió"/>
    <n v="18.045138888890506"/>
    <m/>
    <n v="5"/>
    <x v="0"/>
    <m/>
    <m/>
    <m/>
    <n v="0"/>
    <m/>
    <n v="0"/>
    <m/>
  </r>
  <r>
    <x v="0"/>
    <s v="Br4"/>
    <x v="25"/>
    <x v="4"/>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Se adjunta evidencia."/>
    <s v="Martin Cruz"/>
    <x v="9"/>
    <x v="0"/>
    <d v="2015-02-23T18:00:00"/>
    <d v="2015-01-22T22:19:00"/>
    <d v="2015-02-06T13:59:00"/>
    <n v="17.167361111110949"/>
    <d v="2015-02-11T13:59:00"/>
    <m/>
    <n v="5"/>
    <x v="0"/>
    <n v="31.820138888891961"/>
    <d v="2015-02-16T16:46:00"/>
    <s v="No Cumplió"/>
    <s v="No Cumplió"/>
    <n v="24.76875000000291"/>
    <s v="CICLO4"/>
    <n v="5"/>
    <x v="0"/>
    <m/>
    <m/>
    <m/>
    <n v="0"/>
    <m/>
    <n v="0"/>
    <m/>
  </r>
  <r>
    <x v="0"/>
    <s v="Br3"/>
    <x v="91"/>
    <x v="4"/>
    <x v="1"/>
    <s v="Medium"/>
    <s v="HEREDAR TASAS NORMATIVAS DE UN DIA AL SIGUIENTE"/>
    <s v="Se requiere que las tasas normativas (cotización a promoción)se trasladen de un día a otro o se hereden, tanto de la 9060, 9065, 11332, 11322 y 11255.   Se adjunta documento."/>
    <s v="Martin Cruz"/>
    <x v="1"/>
    <x v="1"/>
    <d v="2015-02-23T18:00:00"/>
    <d v="2015-01-21T12:22:00"/>
    <d v="2015-02-02T00:00:00"/>
    <n v="21.75"/>
    <d v="2015-02-07T00:00:00"/>
    <m/>
    <n v="0"/>
    <x v="0"/>
    <n v="33.234722222223354"/>
    <d v="2015-02-06T13:58:00"/>
    <s v="Cumplió"/>
    <s v="Cumplió"/>
    <n v="16.066666666665697"/>
    <s v="CICLO4, SCPC"/>
    <n v="5"/>
    <x v="0"/>
    <m/>
    <m/>
    <m/>
    <n v="0"/>
    <m/>
    <n v="0"/>
    <m/>
  </r>
  <r>
    <x v="0"/>
    <s v="Br3"/>
    <x v="92"/>
    <x v="4"/>
    <x v="0"/>
    <s v="Medium"/>
    <s v="Error al tratar cargar el vector aforado"/>
    <s v="Al tratar de ejecutar la carga del vector promedio aforado dfevw400 el sistema marca que el programa no existe se anexa evidencia"/>
    <s v="Antonio Laija Olmedo"/>
    <x v="8"/>
    <x v="0"/>
    <d v="2015-02-23T18:00:00"/>
    <d v="2015-01-20T09:53:00"/>
    <d v="2015-02-18T17:38:00"/>
    <n v="5.015277777776646"/>
    <d v="2015-02-23T17:38:00"/>
    <m/>
    <n v="-2"/>
    <x v="0"/>
    <n v="34.338194444440887"/>
    <d v="2015-02-20T18:34:00"/>
    <s v="Cumplió"/>
    <s v="Cumplió"/>
    <n v="31.361805555548926"/>
    <m/>
    <n v="5"/>
    <x v="0"/>
    <m/>
    <m/>
    <m/>
    <n v="0"/>
    <m/>
    <n v="0"/>
    <m/>
  </r>
  <r>
    <x v="0"/>
    <s v="Br3"/>
    <x v="92"/>
    <x v="4"/>
    <x v="1"/>
    <s v="Medium"/>
    <s v="Error al tratar cargar el vector aforado"/>
    <s v="Al tratar de ejecutar la carga del vector promedio aforado dfevw400 el sistema marca que el programa no existe se anexa evidencia"/>
    <s v="Antonio Laija Olmedo"/>
    <x v="1"/>
    <x v="1"/>
    <d v="2015-02-23T18:00:00"/>
    <d v="2015-01-20T09:53:00"/>
    <d v="2015-02-02T00:00:00"/>
    <n v="21.75"/>
    <d v="2015-02-07T00:00:00"/>
    <m/>
    <n v="11"/>
    <x v="0"/>
    <n v="34.338194444440887"/>
    <d v="2015-02-18T17:38:00"/>
    <s v="No Cumplió"/>
    <s v="No Cumplió"/>
    <n v="29.322916666664241"/>
    <m/>
    <n v="5"/>
    <x v="0"/>
    <m/>
    <m/>
    <m/>
    <n v="0"/>
    <m/>
    <n v="0"/>
    <m/>
  </r>
  <r>
    <x v="0"/>
    <s v="Br3"/>
    <x v="93"/>
    <x v="4"/>
    <x v="1"/>
    <s v="Medium"/>
    <s v="Diferencias de Cupones en emisoras de Capitales"/>
    <s v="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
    <s v="Cesar Guzmán"/>
    <x v="11"/>
    <x v="1"/>
    <d v="2015-02-23T18:00:00"/>
    <d v="2015-01-16T17:47:00"/>
    <d v="2015-02-02T00:00:00"/>
    <n v="21.75"/>
    <d v="2015-02-07T00:00:00"/>
    <m/>
    <n v="0"/>
    <x v="0"/>
    <n v="38.009027777778101"/>
    <d v="2015-02-06T11:05:00"/>
    <s v="Cumplió"/>
    <s v="Cumplió"/>
    <n v="20.720833333332848"/>
    <s v="CICLO4"/>
    <n v="5"/>
    <x v="0"/>
    <m/>
    <m/>
    <m/>
    <n v="0"/>
    <m/>
    <n v="0"/>
    <m/>
  </r>
  <r>
    <x v="0"/>
    <s v="Br3"/>
    <x v="94"/>
    <x v="4"/>
    <x v="1"/>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
    <s v="Erick Vázquez"/>
    <x v="12"/>
    <x v="1"/>
    <d v="2015-02-23T18:00:00"/>
    <d v="2015-01-14T18:32:00"/>
    <d v="2015-02-02T00:00:00"/>
    <n v="21.75"/>
    <d v="2015-02-07T00:00:00"/>
    <m/>
    <n v="13"/>
    <x v="0"/>
    <n v="39.977777777778101"/>
    <d v="2015-02-20T18:04:00"/>
    <s v="No Cumplió"/>
    <s v="No Cumplió"/>
    <n v="36.980555555557657"/>
    <s v="CICLO4"/>
    <n v="5"/>
    <x v="0"/>
    <m/>
    <m/>
    <m/>
    <n v="0"/>
    <m/>
    <n v="0"/>
    <m/>
  </r>
  <r>
    <x v="0"/>
    <s v="br2"/>
    <x v="29"/>
    <x v="4"/>
    <x v="4"/>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x v="27"/>
    <x v="0"/>
    <d v="2015-02-23T18:00:00"/>
    <d v="2015-01-14T17:09:00"/>
    <d v="2015-02-10T14:25:00"/>
    <n v="13.149305555554747"/>
    <d v="2015-02-15T14:25:00"/>
    <m/>
    <n v="1"/>
    <x v="0"/>
    <n v="40.035416666665697"/>
    <d v="2015-02-16T15:47:00"/>
    <s v="No Cumplió"/>
    <s v="No Cumplió"/>
    <n v="32.943055555551837"/>
    <s v="CICLO4"/>
    <n v="5"/>
    <x v="0"/>
    <m/>
    <m/>
    <m/>
    <n v="0"/>
    <m/>
    <n v="0"/>
    <m/>
  </r>
  <r>
    <x v="0"/>
    <s v="br2"/>
    <x v="29"/>
    <x v="4"/>
    <x v="4"/>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x v="4"/>
    <x v="0"/>
    <d v="2015-02-23T18:00:00"/>
    <d v="2015-01-14T17:09:00"/>
    <d v="2015-02-05T11:29:00"/>
    <n v="18.271527777775191"/>
    <d v="2015-02-10T11:29:00"/>
    <m/>
    <n v="0"/>
    <x v="0"/>
    <n v="40.035416666665697"/>
    <d v="2015-02-10T14:25:00"/>
    <s v="Cumplió"/>
    <s v="Cumplió"/>
    <n v="26.886111111110949"/>
    <s v="CICLO4"/>
    <n v="5"/>
    <x v="0"/>
    <m/>
    <m/>
    <m/>
    <n v="0"/>
    <m/>
    <n v="0"/>
    <m/>
  </r>
  <r>
    <x v="0"/>
    <s v="br2"/>
    <x v="29"/>
    <x v="4"/>
    <x v="4"/>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x v="19"/>
    <x v="1"/>
    <d v="2015-02-23T18:00:00"/>
    <d v="2015-01-14T17:09:00"/>
    <d v="2015-02-02T00:00:00"/>
    <n v="21.75"/>
    <d v="2015-02-07T00:00:00"/>
    <m/>
    <n v="-1"/>
    <x v="0"/>
    <n v="40.035416666665697"/>
    <d v="2015-02-05T11:29:00"/>
    <s v="Cumplió"/>
    <s v="Cumplió"/>
    <n v="21.763888888890506"/>
    <s v="CICLO4"/>
    <n v="5"/>
    <x v="0"/>
    <m/>
    <m/>
    <m/>
    <n v="0"/>
    <m/>
    <n v="0"/>
    <m/>
  </r>
  <r>
    <x v="0"/>
    <s v="br2"/>
    <x v="30"/>
    <x v="4"/>
    <x v="1"/>
    <s v="Medium"/>
    <s v="Complemento del Rep. De reportos vigentes (DREPW110)"/>
    <s v="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4"/>
    <x v="0"/>
    <d v="2015-02-23T18:00:00"/>
    <d v="2015-01-14T17:08:00"/>
    <d v="2015-02-04T12:35:00"/>
    <n v="19.225694444445253"/>
    <d v="2015-02-09T12:35:00"/>
    <d v="2015-02-05T00:00:00"/>
    <n v="4"/>
    <x v="1"/>
    <n v="40.036111111112405"/>
    <d v="2015-02-13T16:51:00"/>
    <s v="No Cumplió"/>
    <s v="No Cumplió"/>
    <n v="29.988194444442343"/>
    <s v="CICLO4"/>
    <n v="5"/>
    <x v="0"/>
    <m/>
    <m/>
    <m/>
    <n v="0"/>
    <m/>
    <n v="0"/>
    <m/>
  </r>
  <r>
    <x v="0"/>
    <s v="br2"/>
    <x v="30"/>
    <x v="4"/>
    <x v="4"/>
    <s v="Medium"/>
    <s v="Complemento del Rep. De reportos vigentes (DREPW110)"/>
    <s v="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19"/>
    <x v="1"/>
    <d v="2015-02-23T18:00:00"/>
    <d v="2015-01-14T17:08:00"/>
    <d v="2015-02-02T00:00:00"/>
    <n v="21.75"/>
    <d v="2015-02-07T00:00:00"/>
    <d v="2015-02-05T00:00:00"/>
    <n v="3"/>
    <x v="13"/>
    <n v="40.036111111112405"/>
    <d v="2015-02-10T13:35:00"/>
    <s v="No Cumplió"/>
    <s v="No Cumplió"/>
    <n v="26.852083333331393"/>
    <s v="CICLO4"/>
    <n v="5"/>
    <x v="0"/>
    <m/>
    <m/>
    <m/>
    <n v="0"/>
    <m/>
    <n v="0"/>
    <m/>
  </r>
  <r>
    <x v="0"/>
    <s v="B3"/>
    <x v="31"/>
    <x v="4"/>
    <x v="1"/>
    <s v="Medium"/>
    <s v="Complemento del Listado de órdenes de Mesa de Dinero (DORDL001)"/>
    <s v="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6"/>
    <x v="1"/>
    <d v="2015-02-23T18:00:00"/>
    <d v="2015-01-14T17:05:00"/>
    <d v="2015-02-03T00:00:00"/>
    <n v="20.75"/>
    <d v="2015-02-08T00:00:00"/>
    <m/>
    <n v="-3"/>
    <x v="0"/>
    <n v="40.038194444445253"/>
    <d v="2015-02-04T12:35:00"/>
    <s v="Cumplió"/>
    <s v="Cumplió"/>
    <n v="20.8125"/>
    <s v="CICLO4"/>
    <n v="5"/>
    <x v="0"/>
    <m/>
    <m/>
    <m/>
    <n v="0"/>
    <m/>
    <n v="0"/>
    <m/>
  </r>
  <r>
    <x v="0"/>
    <s v="br2"/>
    <x v="32"/>
    <x v="4"/>
    <x v="0"/>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4"/>
    <x v="0"/>
    <d v="2015-02-23T18:00:00"/>
    <d v="2015-01-14T17:04:00"/>
    <d v="2015-02-17T19:51:00"/>
    <n v="5.9229166666700621"/>
    <d v="2015-02-22T19:51:00"/>
    <m/>
    <n v="-3"/>
    <x v="0"/>
    <n v="40.038888888891961"/>
    <d v="2015-02-19T11:46:00"/>
    <s v="Cumplió"/>
    <s v="Cumplió"/>
    <n v="35.779166666667152"/>
    <s v="CICLO4, PruebasD4"/>
    <n v="5"/>
    <x v="12"/>
    <m/>
    <m/>
    <m/>
    <n v="0"/>
    <m/>
    <n v="0"/>
    <m/>
  </r>
  <r>
    <x v="0"/>
    <s v="br2"/>
    <x v="32"/>
    <x v="4"/>
    <x v="5"/>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5"/>
    <x v="1"/>
    <d v="2015-02-23T18:00:00"/>
    <d v="2015-01-14T17:04:00"/>
    <d v="2015-02-13T17:58:00"/>
    <n v="10.00138888888614"/>
    <d v="2015-02-18T17:58:00"/>
    <m/>
    <n v="0"/>
    <x v="0"/>
    <n v="40.038888888891961"/>
    <d v="2015-02-17T19:51:00"/>
    <s v="Cumplió"/>
    <s v="Cumplió"/>
    <n v="34.115972222221899"/>
    <s v="CICLO4, PruebasD4"/>
    <n v="5"/>
    <x v="12"/>
    <m/>
    <m/>
    <m/>
    <n v="0"/>
    <m/>
    <n v="0"/>
    <m/>
  </r>
  <r>
    <x v="0"/>
    <s v="br2"/>
    <x v="32"/>
    <x v="4"/>
    <x v="0"/>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4"/>
    <x v="0"/>
    <d v="2015-02-23T18:00:00"/>
    <d v="2015-01-14T17:04:00"/>
    <d v="2015-02-06T13:56:00"/>
    <n v="17.169444444443798"/>
    <d v="2015-02-11T13:56:00"/>
    <m/>
    <n v="2"/>
    <x v="0"/>
    <n v="40.038888888891961"/>
    <d v="2015-02-13T17:58:00"/>
    <s v="No Cumplió"/>
    <s v="No Cumplió"/>
    <n v="30.037500000005821"/>
    <s v="CICLO4, PruebasD4"/>
    <n v="5"/>
    <x v="0"/>
    <m/>
    <m/>
    <m/>
    <n v="0"/>
    <m/>
    <n v="0"/>
    <m/>
  </r>
  <r>
    <x v="0"/>
    <s v="br2"/>
    <x v="32"/>
    <x v="4"/>
    <x v="4"/>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19"/>
    <x v="1"/>
    <d v="2015-02-23T18:00:00"/>
    <d v="2015-01-14T17:04:00"/>
    <d v="2015-02-03T00:00:00"/>
    <n v="20.75"/>
    <d v="2015-02-08T00:00:00"/>
    <m/>
    <n v="-1"/>
    <x v="0"/>
    <n v="40.038888888891961"/>
    <d v="2015-02-06T13:56:00"/>
    <s v="Cumplió"/>
    <s v="Cumplió"/>
    <n v="22.869444444448163"/>
    <s v="CICLO4"/>
    <n v="5"/>
    <x v="0"/>
    <m/>
    <m/>
    <m/>
    <n v="0"/>
    <m/>
    <n v="0"/>
    <m/>
  </r>
  <r>
    <x v="0"/>
    <s v="br2"/>
    <x v="33"/>
    <x v="4"/>
    <x v="4"/>
    <s v="Medium"/>
    <s v="Complemento del Rep. Diario de operación (DOPEW100)"/>
    <s v="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6"/>
    <x v="1"/>
    <d v="2015-02-23T18:00:00"/>
    <d v="2015-01-14T17:03:00"/>
    <d v="2015-02-03T00:00:00"/>
    <n v="20.75"/>
    <d v="2015-02-08T00:00:00"/>
    <d v="2015-02-09T12:44:00"/>
    <n v="15"/>
    <x v="16"/>
    <n v="40.039583333331393"/>
    <m/>
    <s v="No Cumplió"/>
    <s v="No Cumplió"/>
    <n v="40.039583333331393"/>
    <s v="CICLO4"/>
    <n v="5"/>
    <x v="0"/>
    <m/>
    <m/>
    <m/>
    <n v="0"/>
    <m/>
    <n v="0"/>
    <m/>
  </r>
  <r>
    <x v="0"/>
    <s v="br2"/>
    <x v="34"/>
    <x v="4"/>
    <x v="1"/>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4"/>
    <x v="0"/>
    <d v="2015-02-23T18:00:00"/>
    <d v="2015-01-14T17:01:00"/>
    <d v="2015-02-16T17:04:00"/>
    <n v="7.038888888891961"/>
    <d v="2015-02-21T17:04:00"/>
    <m/>
    <n v="2"/>
    <x v="0"/>
    <n v="40.040972222224809"/>
    <m/>
    <s v="No Cumplió"/>
    <s v="No Cumplió"/>
    <n v="40.040972222224809"/>
    <s v="CICLO4"/>
    <n v="5"/>
    <x v="0"/>
    <m/>
    <m/>
    <m/>
    <n v="0"/>
    <m/>
    <n v="0"/>
    <m/>
  </r>
  <r>
    <x v="0"/>
    <s v="br2"/>
    <x v="34"/>
    <x v="4"/>
    <x v="1"/>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19"/>
    <x v="1"/>
    <d v="2015-02-23T18:00:00"/>
    <d v="2015-01-14T17:01:00"/>
    <d v="2015-02-09T12:49:00"/>
    <n v="14.215972222220444"/>
    <d v="2015-02-14T12:49:00"/>
    <m/>
    <n v="2"/>
    <x v="0"/>
    <n v="40.040972222224809"/>
    <d v="2015-02-16T17:04:00"/>
    <s v="No Cumplió"/>
    <s v="No Cumplió"/>
    <n v="33.002083333332848"/>
    <s v="CICLO4"/>
    <n v="5"/>
    <x v="0"/>
    <m/>
    <m/>
    <m/>
    <n v="0"/>
    <m/>
    <n v="0"/>
    <m/>
  </r>
  <r>
    <x v="0"/>
    <s v="br2"/>
    <x v="34"/>
    <x v="4"/>
    <x v="4"/>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19"/>
    <x v="1"/>
    <d v="2015-02-23T18:00:00"/>
    <d v="2015-01-14T17:01:00"/>
    <d v="2015-02-09T12:49:00"/>
    <n v="14.215972222220444"/>
    <d v="2015-02-14T12:49:00"/>
    <m/>
    <n v="-5"/>
    <x v="0"/>
    <n v="40.040972222224809"/>
    <d v="2015-02-09T12:49:00"/>
    <s v="Cumplió"/>
    <s v="Cumplió"/>
    <n v="25.825000000004366"/>
    <s v="CICLO4"/>
    <n v="5"/>
    <x v="0"/>
    <m/>
    <m/>
    <m/>
    <n v="0"/>
    <m/>
    <n v="0"/>
    <m/>
  </r>
  <r>
    <x v="0"/>
    <s v="br2"/>
    <x v="35"/>
    <x v="4"/>
    <x v="0"/>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x v="4"/>
    <x v="0"/>
    <d v="2015-02-23T18:00:00"/>
    <d v="2015-01-14T16:57:00"/>
    <d v="2015-02-19T12:19:00"/>
    <n v="4.2368055555562023"/>
    <d v="2015-02-24T12:19:00"/>
    <m/>
    <n v="-4"/>
    <x v="0"/>
    <n v="40.04374999999709"/>
    <d v="2015-02-19T17:19:00"/>
    <s v="Cumplió"/>
    <s v="Cumplió"/>
    <n v="36.015277777776646"/>
    <s v="CICLO4"/>
    <n v="5"/>
    <x v="13"/>
    <d v="2015-02-19T17:19:00"/>
    <m/>
    <m/>
    <n v="0"/>
    <m/>
    <n v="0"/>
    <m/>
  </r>
  <r>
    <x v="0"/>
    <s v="br2"/>
    <x v="35"/>
    <x v="4"/>
    <x v="5"/>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x v="5"/>
    <x v="1"/>
    <d v="2015-02-23T18:00:00"/>
    <d v="2015-01-14T16:57:00"/>
    <d v="2015-02-12T14:13:00"/>
    <n v="11.15763888888614"/>
    <d v="2015-02-17T14:13:00"/>
    <m/>
    <n v="1"/>
    <x v="0"/>
    <n v="40.04374999999709"/>
    <d v="2015-02-19T12:19:00"/>
    <s v="No Cumplió"/>
    <s v="No Cumplió"/>
    <n v="35.806944444440887"/>
    <s v="CICLO4"/>
    <n v="5"/>
    <x v="13"/>
    <m/>
    <m/>
    <m/>
    <n v="0"/>
    <m/>
    <n v="0"/>
    <m/>
  </r>
  <r>
    <x v="0"/>
    <s v="br2"/>
    <x v="35"/>
    <x v="4"/>
    <x v="0"/>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x v="4"/>
    <x v="0"/>
    <d v="2015-02-23T18:00:00"/>
    <d v="2015-01-14T16:57:00"/>
    <d v="2015-02-10T12:11:00"/>
    <n v="13.242361111108039"/>
    <d v="2015-02-15T12:11:00"/>
    <d v="2015-02-09T00:00:00"/>
    <n v="-2"/>
    <x v="20"/>
    <n v="40.04374999999709"/>
    <d v="2015-02-12T14:13:00"/>
    <s v="Cumplió"/>
    <s v="Cumplió"/>
    <n v="28.886111111110949"/>
    <s v="CICLO4"/>
    <n v="5"/>
    <x v="13"/>
    <m/>
    <m/>
    <m/>
    <n v="0"/>
    <m/>
    <n v="0"/>
    <m/>
  </r>
  <r>
    <x v="0"/>
    <s v="br2"/>
    <x v="35"/>
    <x v="4"/>
    <x v="4"/>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x v="6"/>
    <x v="1"/>
    <d v="2015-02-23T18:00:00"/>
    <d v="2015-01-14T16:57:00"/>
    <d v="2015-02-10T12:11:00"/>
    <n v="13.242361111108039"/>
    <d v="2015-02-15T12:11:00"/>
    <m/>
    <n v="-5"/>
    <x v="0"/>
    <n v="40.04374999999709"/>
    <d v="2015-02-10T12:11:00"/>
    <s v="Cumplió"/>
    <s v="Cumplió"/>
    <n v="26.801388888889051"/>
    <s v="CICLO4"/>
    <n v="5"/>
    <x v="0"/>
    <m/>
    <m/>
    <m/>
    <n v="0"/>
    <m/>
    <n v="0"/>
    <m/>
  </r>
  <r>
    <x v="0"/>
    <s v="br2"/>
    <x v="70"/>
    <x v="4"/>
    <x v="4"/>
    <s v="Medium"/>
    <s v="Saldo de chequeras"/>
    <s v="En base a la especificación que se realizo en el JIRA 727, se solicita que el reporte de Chequeras se presente con:  Saldo Inicial, Cargos, abonos, Saldo Final el Reporte que más se adecua al área de finanzas es:  &quot;Consolidación Saldos de Chequeras Terceros (JCTAL003)&quot; se pide complementarlo con las chequeras  propias ya que actualmente solo tiene chequeras de terceros.  "/>
    <s v="Jocelyn Vazquez"/>
    <x v="13"/>
    <x v="0"/>
    <d v="2015-02-23T18:00:00"/>
    <d v="2015-01-12T19:00:00"/>
    <d v="2015-02-02T00:00:00"/>
    <n v="21.75"/>
    <d v="2015-02-07T00:00:00"/>
    <m/>
    <n v="3"/>
    <x v="0"/>
    <n v="41.958333333335759"/>
    <d v="2015-02-10T20:13:00"/>
    <s v="No Cumplió"/>
    <s v="No Cumplió"/>
    <n v="29.050694444449618"/>
    <s v="CICLO4"/>
    <n v="5"/>
    <x v="0"/>
    <m/>
    <m/>
    <m/>
    <n v="0"/>
    <m/>
    <n v="0"/>
    <m/>
  </r>
  <r>
    <x v="0"/>
    <s v="Br4"/>
    <x v="95"/>
    <x v="4"/>
    <x v="0"/>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
    <s v="Isela Martínez"/>
    <x v="12"/>
    <x v="1"/>
    <d v="2015-02-23T18:00:00"/>
    <d v="2015-01-08T17:21:00"/>
    <d v="2015-02-02T00:00:00"/>
    <n v="21.75"/>
    <d v="2015-02-07T00:00:00"/>
    <d v="2015-02-05T00:00:00"/>
    <n v="-3"/>
    <x v="21"/>
    <n v="46.027083333334303"/>
    <d v="2015-02-03T11:22:00"/>
    <s v="Cumplió"/>
    <s v="Cumplió"/>
    <n v="25.750694444446708"/>
    <s v="CICLO4, PruebasD3"/>
    <n v="5"/>
    <x v="0"/>
    <m/>
    <m/>
    <m/>
    <n v="0"/>
    <m/>
    <n v="0"/>
    <m/>
  </r>
  <r>
    <x v="0"/>
    <s v="Br4"/>
    <x v="96"/>
    <x v="4"/>
    <x v="6"/>
    <s v="Medium"/>
    <s v="cliente conservador por comercializacion reporto privado"/>
    <s v="permite compra cliente conservador por comercializacion en reporto privado"/>
    <s v="Azucena Gudiño"/>
    <x v="6"/>
    <x v="1"/>
    <d v="2015-02-23T18:00:00"/>
    <d v="2014-11-18T18:37:00"/>
    <d v="2015-02-09T16:39:00"/>
    <n v="14.056250000001455"/>
    <d v="2015-02-14T16:39:00"/>
    <d v="2015-02-05T00:00:00"/>
    <n v="2"/>
    <x v="3"/>
    <n v="96.974305555559113"/>
    <d v="2015-02-16T17:13:00"/>
    <s v="No Cumplió"/>
    <s v="No Cumplió"/>
    <n v="89.941666666672972"/>
    <s v="Broker, CICLO4, Gap, OutScope, PruebasD3"/>
    <n v="5"/>
    <x v="0"/>
    <m/>
    <m/>
    <m/>
    <n v="0"/>
    <m/>
    <n v="0"/>
    <m/>
  </r>
  <r>
    <x v="0"/>
    <s v="Br4"/>
    <x v="96"/>
    <x v="4"/>
    <x v="0"/>
    <s v="Medium"/>
    <s v="cliente conservador por comercializacion reporto privado"/>
    <s v="permite compra cliente conservador por comercializacion en reporto privado"/>
    <s v="Azucena Gudiño"/>
    <x v="28"/>
    <x v="0"/>
    <d v="2015-02-23T18:00:00"/>
    <d v="2014-11-18T18:37:00"/>
    <d v="2015-02-02T00:00:00"/>
    <n v="21.75"/>
    <d v="2015-02-07T00:00:00"/>
    <d v="2015-02-05T00:00:00"/>
    <n v="2"/>
    <x v="3"/>
    <n v="96.974305555559113"/>
    <d v="2015-02-09T16:39:00"/>
    <s v="No Cumplió"/>
    <s v="No Cumplió"/>
    <n v="82.918055555557657"/>
    <s v="Broker, CICLO4, Gap, OutScope, PruebasD3"/>
    <n v="5"/>
    <x v="0"/>
    <m/>
    <m/>
    <m/>
    <n v="0"/>
    <m/>
    <n v="0"/>
    <m/>
  </r>
  <r>
    <x v="0"/>
    <s v="Br3"/>
    <x v="97"/>
    <x v="4"/>
    <x v="0"/>
    <s v="Medium"/>
    <s v="Desarrollar la Convalidación de Futuros"/>
    <s v="Se requiere el desarrollo de la Convalidación de acuerdo a los requerimientos mensuales de Banco de México   El layout se conforma de la columna A a la K de la pestaña &quot;OFF&quot;"/>
    <s v="Veronica Angeles"/>
    <x v="29"/>
    <x v="0"/>
    <d v="2015-02-23T18:00:00"/>
    <d v="2014-11-07T12:07:00"/>
    <d v="2015-02-09T18:35:00"/>
    <n v="13.975694444445253"/>
    <d v="2015-02-14T18:35:00"/>
    <m/>
    <n v="-1"/>
    <x v="0"/>
    <n v="108.2451388888876"/>
    <d v="2015-02-13T18:04:00"/>
    <s v="Cumplió"/>
    <s v="Cumplió"/>
    <n v="98.247916666667152"/>
    <s v="CICLO4"/>
    <n v="5"/>
    <x v="0"/>
    <m/>
    <m/>
    <m/>
    <n v="0"/>
    <m/>
    <n v="0"/>
    <m/>
  </r>
  <r>
    <x v="0"/>
    <s v="Br3"/>
    <x v="97"/>
    <x v="4"/>
    <x v="1"/>
    <s v="Medium"/>
    <s v="Desarrollar la Convalidación de Futuros"/>
    <s v="Se requiere el desarrollo de la Convalidación de acuerdo a los requerimientos mensuales de Banco de México   El layout se conforma de la columna A a la K de la pestaña &quot;OFF&quot;"/>
    <s v="Veronica Angeles"/>
    <x v="3"/>
    <x v="1"/>
    <d v="2015-02-23T18:00:00"/>
    <d v="2014-11-07T12:07:00"/>
    <d v="2015-02-02T00:00:00"/>
    <n v="21.75"/>
    <d v="2015-02-07T00:00:00"/>
    <m/>
    <n v="2"/>
    <x v="0"/>
    <n v="108.2451388888876"/>
    <d v="2015-02-09T18:35:00"/>
    <s v="No Cumplió"/>
    <s v="No Cumplió"/>
    <n v="94.269444444442343"/>
    <s v="CICLO4"/>
    <n v="5"/>
    <x v="0"/>
    <m/>
    <m/>
    <m/>
    <n v="0"/>
    <m/>
    <n v="0"/>
    <m/>
  </r>
  <r>
    <x v="0"/>
    <s v="Br3"/>
    <x v="98"/>
    <x v="4"/>
    <x v="1"/>
    <s v="Medium"/>
    <s v="carga layout semaforo de tasas"/>
    <s v="interfaz para cargar el semaforo de tasas a TAS"/>
    <s v="Cony Padilla"/>
    <x v="17"/>
    <x v="0"/>
    <d v="2015-02-23T18:00:00"/>
    <d v="2014-10-24T14:14:00"/>
    <d v="2015-02-16T14:18:00"/>
    <n v="7.1541666666671517"/>
    <d v="2015-02-21T14:18:00"/>
    <m/>
    <n v="-3"/>
    <x v="0"/>
    <n v="122.15694444444671"/>
    <d v="2015-02-18T13:49:00"/>
    <s v="Cumplió"/>
    <s v="Cumplió"/>
    <n v="116.98263888889051"/>
    <s v="CICLO4"/>
    <n v="5"/>
    <x v="0"/>
    <m/>
    <m/>
    <m/>
    <n v="0"/>
    <m/>
    <n v="0"/>
    <m/>
  </r>
  <r>
    <x v="0"/>
    <s v="Br3"/>
    <x v="98"/>
    <x v="4"/>
    <x v="1"/>
    <s v="Medium"/>
    <s v="carga layout semaforo de tasas"/>
    <s v="interfaz para cargar el semaforo de tasas a TAS"/>
    <s v="Cony Padilla"/>
    <x v="30"/>
    <x v="0"/>
    <d v="2015-02-23T18:00:00"/>
    <d v="2014-10-24T14:14:00"/>
    <d v="2015-02-02T00:00:00"/>
    <n v="21.75"/>
    <d v="2015-02-07T00:00:00"/>
    <m/>
    <n v="9"/>
    <x v="0"/>
    <n v="122.15694444444671"/>
    <d v="2015-02-16T14:18:00"/>
    <s v="No Cumplió"/>
    <s v="No Cumplió"/>
    <n v="115.00277777777956"/>
    <s v="CICLO4"/>
    <n v="5"/>
    <x v="0"/>
    <m/>
    <m/>
    <m/>
    <n v="0"/>
    <m/>
    <n v="0"/>
    <m/>
  </r>
  <r>
    <x v="0"/>
    <s v="br2"/>
    <x v="99"/>
    <x v="4"/>
    <x v="4"/>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
    <s v="Patricio Ovejas"/>
    <x v="31"/>
    <x v="0"/>
    <d v="2015-02-23T18:00:00"/>
    <d v="2014-10-22T12:05:00"/>
    <d v="2015-02-02T00:00:00"/>
    <n v="21.75"/>
    <d v="2015-02-07T00:00:00"/>
    <m/>
    <n v="10"/>
    <x v="0"/>
    <n v="124.24652777778101"/>
    <d v="2015-02-17T18:42:00"/>
    <s v="No Cumplió"/>
    <s v="No Cumplió"/>
    <n v="118.27569444444816"/>
    <s v="CICLO4"/>
    <n v="5"/>
    <x v="0"/>
    <m/>
    <m/>
    <m/>
    <n v="0"/>
    <m/>
    <n v="0"/>
    <m/>
  </r>
  <r>
    <x v="0"/>
    <s v="Br4"/>
    <x v="100"/>
    <x v="4"/>
    <x v="0"/>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x v="12"/>
    <x v="1"/>
    <d v="2015-02-23T18:00:00"/>
    <d v="2014-09-17T10:23:00"/>
    <d v="2015-02-02T00:00:00"/>
    <n v="21.75"/>
    <d v="2015-02-07T00:00:00"/>
    <d v="2015-02-04T00:00:00"/>
    <n v="10"/>
    <x v="22"/>
    <n v="159.3173611111124"/>
    <d v="2015-02-17T17:26:00"/>
    <s v="No Cumplió"/>
    <s v="No Cumplió"/>
    <n v="153.29375000000437"/>
    <s v="Broker, FSP1307, Gap, PruebasD2"/>
    <n v="5"/>
    <x v="0"/>
    <m/>
    <m/>
    <m/>
    <n v="0"/>
    <m/>
    <n v="0"/>
    <m/>
  </r>
  <r>
    <x v="0"/>
    <s v="Br4"/>
    <x v="101"/>
    <x v="4"/>
    <x v="0"/>
    <s v="Medium"/>
    <s v="Eliminar ordenes de fondos programadas"/>
    <s v="TAS no permite cancelar compras o ventas de fondos previamente programadas o formadas, solo se puede cancelar operaciones el día que corresponde reportar a la operadora y previo al cierre."/>
    <s v="Tanya Paván"/>
    <x v="18"/>
    <x v="0"/>
    <d v="2015-02-23T18:00:00"/>
    <d v="2014-09-11T17:00:00"/>
    <d v="2015-02-02T00:00:00"/>
    <n v="21.75"/>
    <d v="2015-02-07T00:00:00"/>
    <d v="2015-02-04T00:00:00"/>
    <n v="2"/>
    <x v="3"/>
    <n v="165.04166666666424"/>
    <d v="2015-02-09T11:53:00"/>
    <s v="No Cumplió"/>
    <s v="No Cumplió"/>
    <n v="150.78680555555184"/>
    <s v="Broker, FSP1307, Gap, PruebasD2"/>
    <n v="5"/>
    <x v="0"/>
    <m/>
    <m/>
    <m/>
    <n v="0"/>
    <m/>
    <n v="0"/>
    <m/>
  </r>
  <r>
    <x v="0"/>
    <s v="Br4"/>
    <x v="102"/>
    <x v="4"/>
    <x v="0"/>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 s, incluir que no se esten violando las reglas de este nuevo perfil."/>
    <s v="Gerardo Gomez"/>
    <x v="6"/>
    <x v="1"/>
    <d v="2015-02-23T18:00:00"/>
    <d v="2014-09-09T11:25:00"/>
    <d v="2015-02-09T16:51:00"/>
    <n v="14.047916666670062"/>
    <d v="2015-02-14T16:51:00"/>
    <d v="2015-02-05T00:00:00"/>
    <n v="6"/>
    <x v="19"/>
    <n v="167.27430555555475"/>
    <d v="2015-02-20T17:21:00"/>
    <s v="No Cumplió"/>
    <s v="No Cumplió"/>
    <n v="164.24722222222044"/>
    <s v="Broker, FSP1307, Gap, PruebasD3"/>
    <n v="5"/>
    <x v="0"/>
    <m/>
    <m/>
    <m/>
    <n v="0"/>
    <m/>
    <n v="0"/>
    <m/>
  </r>
  <r>
    <x v="0"/>
    <s v="Br4"/>
    <x v="102"/>
    <x v="4"/>
    <x v="0"/>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 s, incluir que no se esten violando las reglas de este nuevo perfil."/>
    <s v="Gerardo Gomez"/>
    <x v="4"/>
    <x v="0"/>
    <d v="2015-02-23T18:00:00"/>
    <d v="2014-09-09T11:25:00"/>
    <d v="2015-02-02T00:00:00"/>
    <n v="21.75"/>
    <d v="2015-02-07T00:00:00"/>
    <d v="2015-02-05T00:00:00"/>
    <n v="2"/>
    <x v="3"/>
    <n v="167.27430555555475"/>
    <d v="2015-02-09T16:51:00"/>
    <s v="No Cumplió"/>
    <s v="No Cumplió"/>
    <n v="153.22638888888469"/>
    <s v="Broker, FSP1307, Gap, PruebasD3"/>
    <n v="5"/>
    <x v="0"/>
    <m/>
    <m/>
    <m/>
    <n v="0"/>
    <m/>
    <n v="0"/>
    <m/>
  </r>
  <r>
    <x v="0"/>
    <s v="Br4"/>
    <x v="103"/>
    <x v="4"/>
    <x v="0"/>
    <s v="Medium"/>
    <s v="Cambios a la Interfaz de Clientes por Bajas y Manejo de Nombre-Apellidos"/>
    <s v="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
    <s v="Cesar Guzmán"/>
    <x v="28"/>
    <x v="0"/>
    <d v="2015-02-23T18:00:00"/>
    <d v="2014-08-25T13:32:00"/>
    <d v="2015-02-17T00:00:00"/>
    <n v="6.75"/>
    <d v="2015-02-22T00:00:00"/>
    <m/>
    <n v="-4"/>
    <x v="0"/>
    <n v="182.18611111111386"/>
    <d v="2015-02-17T14:25:00"/>
    <s v="Cumplió"/>
    <s v="Cumplió"/>
    <n v="176.03680555555911"/>
    <s v="FSP1307, PruebasD2"/>
    <n v="5"/>
    <x v="0"/>
    <m/>
    <m/>
    <m/>
    <n v="0"/>
    <m/>
    <n v="0"/>
    <m/>
  </r>
  <r>
    <x v="0"/>
    <s v="Br4"/>
    <x v="104"/>
    <x v="4"/>
    <x v="1"/>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x v="12"/>
    <x v="1"/>
    <d v="2015-02-23T18:00:00"/>
    <d v="2014-08-21T20:37:00"/>
    <d v="2015-02-02T00:00:00"/>
    <n v="21.75"/>
    <d v="2015-02-07T00:00:00"/>
    <d v="2015-02-05T00:00:00"/>
    <n v="16"/>
    <x v="2"/>
    <n v="185.89097222222335"/>
    <m/>
    <s v="No Cumplió"/>
    <s v="No Cumplió"/>
    <n v="185.89097222222335"/>
    <s v="Broker, Gap, OutScope, PruebasD3"/>
    <n v="5"/>
    <x v="0"/>
    <m/>
    <m/>
    <m/>
    <n v="0"/>
    <m/>
    <n v="0"/>
    <m/>
  </r>
  <r>
    <x v="0"/>
    <s v="Br4"/>
    <x v="105"/>
    <x v="4"/>
    <x v="0"/>
    <s v="Medium"/>
    <s v="Reporte Regulatorio VA-AC"/>
    <s v="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
    <s v="Ivan Torres"/>
    <x v="0"/>
    <x v="0"/>
    <d v="2015-02-23T18:00:00"/>
    <d v="2014-07-17T18:07:00"/>
    <d v="2015-02-02T00:00:00"/>
    <n v="21.75"/>
    <d v="2015-02-07T00:00:00"/>
    <d v="2015-02-04T00:00:00"/>
    <n v="11"/>
    <x v="9"/>
    <n v="220.9951388888876"/>
    <d v="2015-02-18T00:00:00"/>
    <s v="No Cumplió"/>
    <s v="No Cumplió"/>
    <n v="215.2451388888876"/>
    <s v="Broker, FSP1307, Gap, PruebasD2"/>
    <n v="5"/>
    <x v="0"/>
    <m/>
    <m/>
    <m/>
    <n v="0"/>
    <m/>
    <n v="0"/>
    <m/>
  </r>
  <r>
    <x v="0"/>
    <s v="Br1"/>
    <x v="106"/>
    <x v="4"/>
    <x v="2"/>
    <s v="Medium"/>
    <s v="Ajuste de Costos Automático"/>
    <s v="Ajustes de costos automáticos, para papeles con TASA fija y papeles con sobretasa."/>
    <s v="Ivan Torres"/>
    <x v="20"/>
    <x v="1"/>
    <d v="2015-02-23T18:00:00"/>
    <d v="2014-07-09T14:54:00"/>
    <d v="2015-02-02T00:00:00"/>
    <n v="21.75"/>
    <d v="2015-02-07T00:00:00"/>
    <d v="2015-02-13T00:00:00"/>
    <n v="9"/>
    <x v="6"/>
    <n v="229.1291666666657"/>
    <d v="2015-02-16T17:20:00"/>
    <s v="No Cumplió"/>
    <s v="No Cumplió"/>
    <n v="222.10138888888469"/>
    <s v="Broker, FSP1307, Gap, PruebasD3"/>
    <n v="5"/>
    <x v="0"/>
    <m/>
    <m/>
    <m/>
    <n v="0"/>
    <m/>
    <n v="0"/>
    <m/>
  </r>
  <r>
    <x v="0"/>
    <s v="Br3"/>
    <x v="107"/>
    <x v="4"/>
    <x v="1"/>
    <s v="Medium"/>
    <s v="Realizar Interfaz Solutrust Fideicomisos (Operaciones)"/>
    <s v="Realizar interfaz"/>
    <s v="Gerardo Gomez"/>
    <x v="6"/>
    <x v="1"/>
    <d v="2015-02-23T18:00:00"/>
    <d v="2014-07-03T14:27:00"/>
    <d v="2015-02-02T00:00:00"/>
    <n v="21.75"/>
    <d v="2015-02-07T00:00:00"/>
    <m/>
    <n v="9"/>
    <x v="0"/>
    <n v="235.14791666666861"/>
    <d v="2015-02-16T14:14:00"/>
    <s v="No Cumplió"/>
    <s v="No Cumplió"/>
    <n v="227.9909722222219"/>
    <s v="Broker, FSP1307, Gap"/>
    <n v="5"/>
    <x v="0"/>
    <m/>
    <m/>
    <m/>
    <n v="0"/>
    <m/>
    <n v="0"/>
    <m/>
  </r>
  <r>
    <x v="0"/>
    <s v="Br3"/>
    <x v="108"/>
    <x v="4"/>
    <x v="0"/>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
    <s v="Cintia Ochoa"/>
    <x v="18"/>
    <x v="0"/>
    <d v="2015-02-23T18:00:00"/>
    <d v="2014-06-25T17:18:00"/>
    <d v="2015-02-03T09:46:00"/>
    <n v="20.343055555553292"/>
    <d v="2015-02-08T09:46:00"/>
    <m/>
    <n v="5"/>
    <x v="0"/>
    <n v="243.02916666666715"/>
    <d v="2015-02-13T17:05:00"/>
    <s v="No Cumplió"/>
    <s v="No Cumplió"/>
    <n v="232.9909722222219"/>
    <s v="Broker, FSP1307, Gap"/>
    <n v="5"/>
    <x v="0"/>
    <m/>
    <m/>
    <m/>
    <n v="0"/>
    <m/>
    <n v="0"/>
    <m/>
  </r>
  <r>
    <x v="0"/>
    <s v="Br3"/>
    <x v="108"/>
    <x v="4"/>
    <x v="1"/>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
    <s v="Cintia Ochoa"/>
    <x v="18"/>
    <x v="0"/>
    <d v="2015-02-23T18:00:00"/>
    <d v="2014-06-25T17:18:00"/>
    <d v="2015-02-03T00:00:00"/>
    <n v="20.75"/>
    <d v="2015-02-08T00:00:00"/>
    <m/>
    <n v="-4"/>
    <x v="0"/>
    <n v="243.02916666666715"/>
    <d v="2015-02-03T09:46:00"/>
    <s v="Cumplió"/>
    <s v="Cumplió"/>
    <n v="222.68611111111386"/>
    <s v="Broker, FSP1307, Gap"/>
    <n v="5"/>
    <x v="0"/>
    <m/>
    <m/>
    <m/>
    <n v="0"/>
    <m/>
    <n v="0"/>
    <m/>
  </r>
  <r>
    <x v="0"/>
    <s v="Br4"/>
    <x v="109"/>
    <x v="4"/>
    <x v="0"/>
    <s v="Medium"/>
    <s v="Realizar Carga de Boletin Electronico"/>
    <s v="Realizar la carga de boletín electrónica para generar la aplicación de ejercicios de derecho de manera automática.  Corresponde al ID 31 de Brechas e Interfaces."/>
    <s v="Myrna Ocana"/>
    <x v="7"/>
    <x v="0"/>
    <d v="2015-02-23T18:00:00"/>
    <d v="2014-01-20T12:03:00"/>
    <d v="2015-02-02T00:00:00"/>
    <n v="21.75"/>
    <d v="2015-02-07T00:00:00"/>
    <m/>
    <n v="9"/>
    <x v="0"/>
    <n v="399.24791666666715"/>
    <d v="2015-02-16T15:30:00"/>
    <s v="No Cumplió"/>
    <s v="No Cumplió"/>
    <n v="392.14375000000291"/>
    <s v="FSP1307, PruebasD4"/>
    <n v="5"/>
    <x v="14"/>
    <m/>
    <m/>
    <m/>
    <n v="0"/>
    <m/>
    <n v="0"/>
    <m/>
  </r>
  <r>
    <x v="0"/>
    <s v="Br4"/>
    <x v="110"/>
    <x v="4"/>
    <x v="5"/>
    <s v="Medium"/>
    <s v="Repore Global de Utilidades."/>
    <s v="Reporte global de utilidades por promotor, trader, centro de costos (corvalin)  Corresponde al ID 25 de Brechas e Interfaces."/>
    <s v="Myrna Ocana"/>
    <x v="5"/>
    <x v="1"/>
    <d v="2015-02-23T18:00:00"/>
    <d v="2014-01-20T11:59:00"/>
    <d v="2015-02-02T00:00:00"/>
    <n v="21.75"/>
    <d v="2015-02-07T00:00:00"/>
    <d v="2015-02-04T00:00:00"/>
    <n v="10"/>
    <x v="22"/>
    <n v="399.25069444444671"/>
    <d v="2015-02-17T18:29:00"/>
    <s v="No Cumplió"/>
    <s v="No Cumplió"/>
    <n v="393.27083333333576"/>
    <s v="Broker, FSP580, PruebasD2"/>
    <n v="5"/>
    <x v="15"/>
    <m/>
    <m/>
    <m/>
    <n v="0"/>
    <m/>
    <n v="0"/>
    <m/>
  </r>
  <r>
    <x v="0"/>
    <s v="Br4"/>
    <x v="111"/>
    <x v="4"/>
    <x v="0"/>
    <s v="Medium"/>
    <s v="Portal WEB Datos para Retiro"/>
    <s v="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
    <s v="Jesús Villaseñor"/>
    <x v="32"/>
    <x v="0"/>
    <d v="2015-02-23T18:00:00"/>
    <d v="2013-11-15T14:46:00"/>
    <d v="2015-02-02T00:00:00"/>
    <n v="21.75"/>
    <d v="2015-02-07T00:00:00"/>
    <m/>
    <n v="0"/>
    <x v="0"/>
    <n v="465.13472222222481"/>
    <d v="2015-02-06T18:35:00"/>
    <s v="Cumplió"/>
    <s v="Cumplió"/>
    <n v="448.15902777777956"/>
    <s v="Broker, FSP580, Interface, TAS-Gral"/>
    <n v="5"/>
    <x v="0"/>
    <m/>
    <m/>
    <m/>
    <n v="0"/>
    <m/>
    <n v="0"/>
    <m/>
  </r>
  <r>
    <x v="0"/>
    <s v="Br4"/>
    <x v="112"/>
    <x v="4"/>
    <x v="0"/>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12"/>
    <x v="1"/>
    <d v="2015-02-23T18:00:00"/>
    <d v="2013-10-22T15:25:00"/>
    <d v="2015-02-02T00:00:00"/>
    <n v="21.75"/>
    <d v="2015-02-07T00:00:00"/>
    <m/>
    <n v="10"/>
    <x v="0"/>
    <n v="489.10763888889051"/>
    <d v="2015-02-17T14:38:00"/>
    <s v="No Cumplió"/>
    <s v="No Cumplió"/>
    <n v="482.96736111111386"/>
    <s v="Broker, FSP1307, Gap, Licencia"/>
    <n v="5"/>
    <x v="0"/>
    <m/>
    <m/>
    <m/>
    <n v="0"/>
    <m/>
    <n v="0"/>
    <m/>
  </r>
  <r>
    <x v="0"/>
    <s v="Br4"/>
    <x v="112"/>
    <x v="4"/>
    <x v="0"/>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0"/>
    <x v="0"/>
    <d v="2015-02-23T18:00:00"/>
    <d v="2013-10-22T15:25:00"/>
    <d v="2015-02-02T00:00:00"/>
    <n v="21.75"/>
    <d v="2015-02-07T00:00:00"/>
    <d v="2015-02-04T00:00:00"/>
    <n v="16"/>
    <x v="18"/>
    <n v="489.10763888889051"/>
    <m/>
    <s v="No Cumplió"/>
    <s v="No Cumplió"/>
    <n v="489.10763888889051"/>
    <s v="FSP578, FSP579, PruebasD2"/>
    <n v="5"/>
    <x v="0"/>
    <m/>
    <m/>
    <m/>
    <n v="0"/>
    <m/>
    <n v="0"/>
    <m/>
  </r>
  <r>
    <x v="0"/>
    <s v="Br4"/>
    <x v="113"/>
    <x v="4"/>
    <x v="1"/>
    <s v="Medium"/>
    <s v="Notificaciones via e-mail de Operaciones de Derivados y Sobregiros."/>
    <s v="Especificación para la notificación via e-mail de la realización de operaciones de Derivados así como en los sobregiros de líneas de crédito para operaciones de Derivados y Mercado de Dinero.  Corresponde al ID 10 y 16 de Brechas e Interfaces"/>
    <s v="Myrna Ocana"/>
    <x v="17"/>
    <x v="0"/>
    <d v="2015-02-23T18:00:00"/>
    <d v="2013-10-18T18:41:00"/>
    <d v="2015-02-02T00:00:00"/>
    <n v="21.75"/>
    <d v="2015-02-07T00:00:00"/>
    <d v="2015-02-04T00:00:00"/>
    <n v="10"/>
    <x v="22"/>
    <n v="492.97152777777956"/>
    <d v="2015-02-17T18:40:00"/>
    <s v="No Cumplió"/>
    <s v="No Cumplió"/>
    <n v="486.99930555556057"/>
    <s v="PruebasD2"/>
    <n v="5"/>
    <x v="0"/>
    <m/>
    <m/>
    <m/>
    <n v="0"/>
    <m/>
    <n v="0"/>
    <m/>
  </r>
  <r>
    <x v="0"/>
    <s v="Br4"/>
    <x v="114"/>
    <x v="4"/>
    <x v="0"/>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33"/>
    <x v="0"/>
    <d v="2015-02-23T18:00:00"/>
    <d v="2013-10-18T14:41:00"/>
    <d v="2015-02-02T00:00:00"/>
    <n v="21.75"/>
    <d v="2015-02-07T00:00:00"/>
    <d v="2015-02-04T00:00:00"/>
    <n v="7"/>
    <x v="10"/>
    <n v="493.1381944444438"/>
    <d v="2015-02-14T15:38:00"/>
    <s v="No Cumplió"/>
    <s v="No Cumplió"/>
    <n v="484.03958333333139"/>
    <s v="Bank, Broker, FSP578, FSP580, Gap, PruebasD2"/>
    <n v="5"/>
    <x v="0"/>
    <m/>
    <m/>
    <m/>
    <n v="0"/>
    <m/>
    <n v="0"/>
    <m/>
  </r>
  <r>
    <x v="0"/>
    <s v="Br4"/>
    <x v="115"/>
    <x v="4"/>
    <x v="0"/>
    <s v="Medium"/>
    <s v="Funcionalidad Hos to Host"/>
    <s v="Se anexa documento de especificación para su revisión.  Funcionalidad Host to Host.  Corresponden a los ID 137 y 163 del Inventario de Interfaces proporcionado por Bx+."/>
    <s v="Myrna Ocana"/>
    <x v="7"/>
    <x v="0"/>
    <d v="2015-02-23T18:00:00"/>
    <d v="2013-10-17T13:36:00"/>
    <d v="2015-02-02T00:00:00"/>
    <n v="21.75"/>
    <d v="2015-02-07T00:00:00"/>
    <d v="2015-02-04T00:00:00"/>
    <n v="6"/>
    <x v="19"/>
    <n v="494.1833333333343"/>
    <d v="2015-02-13T15:50:00"/>
    <s v="No Cumplió"/>
    <s v="No Cumplió"/>
    <n v="484.09305555555329"/>
    <s v="Bank, Broker, FSP578, FSP580, Gap, PruebasD2"/>
    <n v="5"/>
    <x v="0"/>
    <m/>
    <m/>
    <m/>
    <n v="0"/>
    <m/>
    <n v="0"/>
    <m/>
  </r>
  <r>
    <x v="0"/>
    <s v="Q2"/>
    <x v="116"/>
    <x v="0"/>
    <x v="2"/>
    <s v="High"/>
    <s v="AUTO-AUTORIZACION"/>
    <s v="De las órdenes con Bco. BX+, las que me alertó por sobregiro inclusive hasta la que no me alerto, cayeron en el módulo de &quot;lista de autorización de bajas y tasas&quot;, donde se le autorizan las órdenes a promoción.  Una vez descubiertas, procedí a auto-autorizarme y fue posible, revisar evidencia adjunta...  El levantamiento de esta JIRA se consulto con Irma Aguilar."/>
    <s v="Martin Cruz"/>
    <x v="5"/>
    <x v="1"/>
    <d v="2015-02-23T18:00:00"/>
    <d v="2015-02-13T20:21:00"/>
    <d v="2015-02-13T20:21:00"/>
    <n v="9.9020833333343035"/>
    <d v="2015-02-14T20:21:00"/>
    <m/>
    <n v="8"/>
    <x v="0"/>
    <n v="9.9020833333343035"/>
    <d v="2015-02-23T17:41:00"/>
    <s v="No Cumplió"/>
    <s v="No Cumplió"/>
    <n v="9.8888888888905058"/>
    <s v="CICLO4, D5"/>
    <n v="1"/>
    <x v="0"/>
    <m/>
    <m/>
    <m/>
    <n v="0"/>
    <m/>
    <n v="0"/>
    <m/>
  </r>
  <r>
    <x v="0"/>
    <s v="Q4"/>
    <x v="0"/>
    <x v="0"/>
    <x v="0"/>
    <s v="Medium"/>
    <s v="reporte de operación moneda extranjera (UMS) para complementar ACLME"/>
    <s v="Requiero el archivo por la operación de instrumentos en moneda extranjera para complementar el formulario ACLME."/>
    <s v="Ana hernandez"/>
    <x v="8"/>
    <x v="0"/>
    <d v="2015-02-23T18:00:00"/>
    <d v="2015-02-10T21:37:00"/>
    <d v="2015-02-16T17:39:00"/>
    <n v="7.0145833333299379"/>
    <d v="2015-02-17T17:39:00"/>
    <m/>
    <n v="3"/>
    <x v="0"/>
    <n v="12.849305555559113"/>
    <d v="2015-02-20T19:23:00"/>
    <s v="No Cumplió"/>
    <s v="No Cumplió"/>
    <n v="9.9069444444467081"/>
    <m/>
    <n v="1"/>
    <x v="0"/>
    <m/>
    <m/>
    <m/>
    <n v="0"/>
    <m/>
    <n v="0"/>
    <m/>
  </r>
  <r>
    <x v="0"/>
    <s v="B4"/>
    <x v="50"/>
    <x v="1"/>
    <x v="1"/>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
    <s v="German Gomez"/>
    <x v="8"/>
    <x v="0"/>
    <d v="2015-02-23T18:00:00"/>
    <d v="2015-02-05T12:07:00"/>
    <d v="2015-02-17T19:33:00"/>
    <n v="5.9354166666671517"/>
    <d v="2015-02-18T19:33:00"/>
    <m/>
    <n v="4"/>
    <x v="0"/>
    <n v="18.245138888887595"/>
    <d v="2015-02-23T09:43:00"/>
    <s v="No Cumplió"/>
    <s v="No Cumplió"/>
    <n v="17.900000000001455"/>
    <m/>
    <n v="1"/>
    <x v="0"/>
    <m/>
    <m/>
    <m/>
    <n v="0"/>
    <m/>
    <n v="0"/>
    <m/>
  </r>
  <r>
    <x v="0"/>
    <s v="B4"/>
    <x v="64"/>
    <x v="1"/>
    <x v="1"/>
    <s v="Medium"/>
    <s v="Corregir observaciones en interfaz Signar"/>
    <s v="1. LA ACCIÓN DE PINFRA NO TRAE LA MONEDA, COLUMNA L  2. ACCIONES DE POP NO SE ASIGNARON A CLIENTES Y DEBERÍA QUEDAR EN PORTAFOLIO DE SOBRANTES DE LA POSICION PROPIA Y NO APARECEN EN EL LAYOUT.&quo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quot;  11. DIRECTO COLUMNA TASA REPORTO TRAE INFORMACIÓN CUANDO DEBE ESTAR EN CERO.  12. DIRECTO PAGARE NO COINCIDE EL MONTO CON MATRIZ.&quot;   "/>
    <s v="Cony Padilla"/>
    <x v="3"/>
    <x v="1"/>
    <d v="2015-02-23T18:00:00"/>
    <d v="2014-09-11T10:17:00"/>
    <d v="2015-02-13T10:09:00"/>
    <n v="10.327083333329938"/>
    <d v="2015-02-14T10:09:00"/>
    <m/>
    <n v="9"/>
    <x v="0"/>
    <n v="165.3215277777781"/>
    <d v="2015-02-23T18:12:00"/>
    <s v="No Cumplió"/>
    <s v="No Cumplió"/>
    <n v="165.32986111110949"/>
    <m/>
    <n v="1"/>
    <x v="0"/>
    <m/>
    <m/>
    <m/>
    <n v="0"/>
    <m/>
    <n v="0"/>
    <m/>
  </r>
  <r>
    <x v="0"/>
    <s v="B4"/>
    <x v="9"/>
    <x v="1"/>
    <x v="0"/>
    <s v="High"/>
    <s v="Bloqueo en la tabla de ffolio en la apertura de día"/>
    <s v="Al momento de la apertura de día de mando mensajes de bloqueo.   "/>
    <s v="Antonio Laija Olmedo"/>
    <x v="23"/>
    <x v="0"/>
    <d v="2015-02-23T18:00:00"/>
    <d v="2015-02-07T01:28:00"/>
    <d v="2015-02-07T01:28:00"/>
    <n v="16.68888888888614"/>
    <d v="2015-02-08T01:28:00"/>
    <m/>
    <n v="15"/>
    <x v="0"/>
    <n v="16.68888888888614"/>
    <d v="2015-02-23T13:43:00"/>
    <s v="No Cumplió"/>
    <s v="No Cumplió"/>
    <n v="16.510416666664241"/>
    <m/>
    <n v="1"/>
    <x v="0"/>
    <m/>
    <m/>
    <m/>
    <n v="0"/>
    <m/>
    <n v="0"/>
    <m/>
  </r>
  <r>
    <x v="0"/>
    <s v="B3"/>
    <x v="26"/>
    <x v="1"/>
    <x v="1"/>
    <s v="Medium"/>
    <s v="Depósitos Físicos realizado en TAS no reflejados en FIABLE"/>
    <s v="Se observan 8 depósitos físicos realizados en TAS, que no se reflejaron en Fiable.   Favor de vaidar y explicar la razón de las diferencias"/>
    <s v="Cesar Guzmán"/>
    <x v="10"/>
    <x v="1"/>
    <d v="2015-02-23T18:00:00"/>
    <d v="2015-01-15T21:22:00"/>
    <d v="2015-02-20T18:40:00"/>
    <n v="2.9722222222189885"/>
    <d v="2015-02-21T18:40:00"/>
    <d v="2015-02-13T00:00:00"/>
    <n v="1"/>
    <x v="7"/>
    <n v="38.859722222223354"/>
    <d v="2015-02-23T13:13:00"/>
    <s v="No Cumplió"/>
    <s v="No Cumplió"/>
    <n v="38.660416666665697"/>
    <s v="CICLO4, PruebasD2"/>
    <n v="1"/>
    <x v="2"/>
    <m/>
    <m/>
    <m/>
    <n v="0"/>
    <m/>
    <n v="0"/>
    <m/>
  </r>
  <r>
    <x v="0"/>
    <s v="B4"/>
    <x v="65"/>
    <x v="1"/>
    <x v="5"/>
    <s v="High"/>
    <s v="En la liberación de garantías no se afecta correctamente la posición para instrumentos de MD y SI"/>
    <s v="En la liberación de garantías no se afecta correctamente la posición para instrumentos de MD y SI.   Se incluye evidencia."/>
    <s v="Sergio Rangel"/>
    <x v="10"/>
    <x v="1"/>
    <d v="2015-02-23T18:00:00"/>
    <d v="2014-08-12T11:34:00"/>
    <d v="2015-02-19T09:41:00"/>
    <n v="4.3465277777795563"/>
    <d v="2015-02-20T09:41:00"/>
    <m/>
    <n v="3"/>
    <x v="0"/>
    <n v="195.2680555555562"/>
    <d v="2015-02-23T12:26:00"/>
    <s v="No Cumplió"/>
    <s v="No Cumplió"/>
    <n v="195.0361111111124"/>
    <s v="Detiene, PruebasD4"/>
    <n v="1"/>
    <x v="6"/>
    <m/>
    <m/>
    <m/>
    <n v="0"/>
    <m/>
    <n v="0"/>
    <m/>
  </r>
  <r>
    <x v="0"/>
    <s v="Q1"/>
    <x v="38"/>
    <x v="1"/>
    <x v="5"/>
    <s v="Medium"/>
    <s v="Apertura de Mercado de Dinero, conexion host to host, como parte del ciclo 5 de cargas"/>
    <s v="En la apertura de mercado envia mensaje de error al intentar conectarse a Host to Host.  "/>
    <s v="Francisco Morales López"/>
    <x v="16"/>
    <x v="1"/>
    <d v="2015-02-23T18:00:00"/>
    <d v="2015-01-10T22:41:00"/>
    <d v="2015-02-16T13:53:00"/>
    <n v="7.171527777776646"/>
    <d v="2015-02-17T13:53:00"/>
    <d v="2015-02-09T00:00:00"/>
    <n v="3"/>
    <x v="13"/>
    <n v="43.804861111108039"/>
    <d v="2015-02-20T19:59:00"/>
    <s v="No Cumplió"/>
    <s v="No Cumplió"/>
    <n v="40.88749999999709"/>
    <s v="ciclo_5"/>
    <n v="1"/>
    <x v="16"/>
    <m/>
    <m/>
    <m/>
    <n v="0"/>
    <m/>
    <n v="0"/>
    <m/>
  </r>
  <r>
    <x v="0"/>
    <s v="B3"/>
    <x v="117"/>
    <x v="1"/>
    <x v="1"/>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
    <s v="Maricarmen Mendez Álvarez"/>
    <x v="11"/>
    <x v="1"/>
    <d v="2015-02-23T18:00:00"/>
    <d v="2015-02-11T16:43:00"/>
    <d v="2015-02-11T16:43:00"/>
    <n v="12.053472222221899"/>
    <d v="2015-02-12T16:43:00"/>
    <m/>
    <n v="8"/>
    <x v="0"/>
    <n v="12.053472222221899"/>
    <d v="2015-02-20T19:22:00"/>
    <s v="No Cumplió"/>
    <s v="No Cumplió"/>
    <n v="9.1104166666627862"/>
    <s v="ciclo4"/>
    <n v="1"/>
    <x v="0"/>
    <m/>
    <m/>
    <m/>
    <n v="0"/>
    <m/>
    <n v="0"/>
    <m/>
  </r>
  <r>
    <x v="0"/>
    <s v="B3"/>
    <x v="48"/>
    <x v="1"/>
    <x v="0"/>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34"/>
    <x v="0"/>
    <d v="2015-02-23T18:00:00"/>
    <d v="2015-02-09T19:02:00"/>
    <d v="2015-02-16T17:02:00"/>
    <n v="7.0402777777781012"/>
    <d v="2015-02-17T17:02:00"/>
    <m/>
    <n v="3"/>
    <x v="0"/>
    <n v="13.956944444442343"/>
    <d v="2015-02-20T19:21:00"/>
    <s v="No Cumplió"/>
    <s v="No Cumplió"/>
    <n v="11.013194444443798"/>
    <s v="ciclo4"/>
    <n v="1"/>
    <x v="0"/>
    <m/>
    <m/>
    <m/>
    <n v="0"/>
    <m/>
    <n v="0"/>
    <m/>
  </r>
  <r>
    <x v="0"/>
    <m/>
    <x v="118"/>
    <x v="2"/>
    <x v="7"/>
    <s v="High"/>
    <s v="Las Póliza 23 Operaciones Fecha Valor y 24 Cancelación Operaciones Fecha Valor no esta registrando la CR y VR para Mercado de Dinero"/>
    <s v="Se necesita que las pólizas 23 y 24 de fecha valor incluya las operaciones fecha valor de reporto (CR y VR), actualmente estás pólizas nada más registran las operaciones de directo (CD y VD) y el reporte muestra directos y reportos."/>
    <s v="Arturo Saldivar"/>
    <x v="35"/>
    <x v="0"/>
    <d v="2015-02-23T18:00:00"/>
    <d v="2015-02-18T19:53:00"/>
    <d v="2015-02-18T19:53:00"/>
    <n v="4.921527777776646"/>
    <d v="2015-02-19T19:53:00"/>
    <d v="2015-02-20T00:00:00"/>
    <n v="3"/>
    <x v="13"/>
    <n v="4.921527777776646"/>
    <d v="2015-02-23T12:26:00"/>
    <s v="No Cumplió"/>
    <s v="No Cumplió"/>
    <n v="4.6895833333328483"/>
    <m/>
    <n v="1"/>
    <x v="0"/>
    <m/>
    <m/>
    <m/>
    <n v="0"/>
    <m/>
    <n v="0"/>
    <m/>
  </r>
  <r>
    <x v="0"/>
    <m/>
    <x v="119"/>
    <x v="2"/>
    <x v="8"/>
    <s v="Medium"/>
    <s v="Diferencia en Saldos de consultaglobal vs movimientos del cliente"/>
    <s v="1.- se capturo operación de fondo BX+CAP BE-3 el día 28 con liquidación 1 de agosto y no presento la asignación, generando la diferencia de saldos y posición.  2.- Los saldos que presentan los dos reportes coinciden solo en liquidación mismo día la cual esta incorrecta por la liquidación del fondo  3.- Los saldo fecha valor no coinciden en ningún listado."/>
    <s v="Irma Aguilar"/>
    <x v="36"/>
    <x v="0"/>
    <d v="2015-02-23T18:00:00"/>
    <d v="2015-02-12T12:15:00"/>
    <d v="2015-02-18T17:32:00"/>
    <n v="5.0194444444423425"/>
    <d v="2015-02-19T17:32:00"/>
    <m/>
    <n v="3"/>
    <x v="0"/>
    <n v="11.239583333335759"/>
    <d v="2015-02-23T12:24:00"/>
    <s v="No Cumplió"/>
    <s v="No Cumplió"/>
    <n v="11.006250000005821"/>
    <m/>
    <n v="1"/>
    <x v="0"/>
    <m/>
    <m/>
    <m/>
    <n v="0"/>
    <m/>
    <n v="0"/>
    <m/>
  </r>
  <r>
    <x v="0"/>
    <m/>
    <x v="120"/>
    <x v="2"/>
    <x v="0"/>
    <s v="High"/>
    <s v="No. 53 - Modificación de CIB"/>
    <s v="Modificaciones en CIB desde FIABLE que no se reflejan en TAS   Se realizan modificaciones varias en CIB desde FIABLE, las cuales no se reflejan en TAS   "/>
    <s v="Victor Arellanes"/>
    <x v="37"/>
    <x v="0"/>
    <d v="2015-02-23T18:00:00"/>
    <d v="2014-08-19T12:49:00"/>
    <d v="2015-02-03T00:00:00"/>
    <n v="20.75"/>
    <d v="2015-02-04T00:00:00"/>
    <m/>
    <n v="19"/>
    <x v="0"/>
    <n v="188.21597222222044"/>
    <d v="2015-02-23T10:00:00"/>
    <s v="No Cumplió"/>
    <s v="No Cumplió"/>
    <n v="187.88263888888469"/>
    <m/>
    <n v="1"/>
    <x v="0"/>
    <m/>
    <m/>
    <m/>
    <n v="0"/>
    <m/>
    <n v="0"/>
    <m/>
  </r>
  <r>
    <x v="0"/>
    <s v="Br3"/>
    <x v="92"/>
    <x v="4"/>
    <x v="5"/>
    <s v="Medium"/>
    <s v="Error al tratar cargar el vector aforado"/>
    <s v="Al tratar de ejecutar la carga del vector promedio aforado dfevw400 el sistema marca que el programa no existe se anexa evidencia"/>
    <s v="Antonio Laija Olmedo"/>
    <x v="3"/>
    <x v="1"/>
    <d v="2015-02-23T18:00:00"/>
    <d v="2015-01-20T09:53:00"/>
    <d v="2015-02-20T18:34:00"/>
    <n v="2.976388888891961"/>
    <d v="2015-02-25T18:34:00"/>
    <m/>
    <n v="-1"/>
    <x v="0"/>
    <n v="34.338194444440887"/>
    <d v="2015-02-23T18:58:00"/>
    <s v="Cumplió"/>
    <s v="Cumplió"/>
    <n v="34.378472222218988"/>
    <m/>
    <n v="5"/>
    <x v="17"/>
    <m/>
    <m/>
    <m/>
    <n v="0"/>
    <m/>
    <n v="0"/>
    <m/>
  </r>
  <r>
    <x v="0"/>
    <s v="Br4"/>
    <x v="96"/>
    <x v="4"/>
    <x v="6"/>
    <s v="Medium"/>
    <s v="cliente conservador por comercializacion reporto privado"/>
    <s v="permite compra cliente conservador por comercializacion en reporto privado"/>
    <s v="Azucena Gudiño"/>
    <x v="36"/>
    <x v="0"/>
    <d v="2015-02-23T18:00:00"/>
    <d v="2014-11-18T18:37:00"/>
    <d v="2015-02-16T17:13:00"/>
    <n v="7.0326388888861402"/>
    <d v="2015-02-21T17:13:00"/>
    <m/>
    <n v="2"/>
    <x v="0"/>
    <n v="96.974305555559113"/>
    <d v="2015-02-23T18:50:00"/>
    <s v="No Cumplió"/>
    <s v="No Cumplió"/>
    <n v="97.009027777778101"/>
    <s v="Broker, CICLO4, Gap, OutScope, PruebasD3"/>
    <n v="5"/>
    <x v="0"/>
    <m/>
    <m/>
    <m/>
    <n v="0"/>
    <m/>
    <n v="0"/>
    <m/>
  </r>
  <r>
    <x v="0"/>
    <s v="Br1"/>
    <x v="90"/>
    <x v="4"/>
    <x v="4"/>
    <s v="High"/>
    <s v="Relizar adecuaciones al estado de cuenta"/>
    <s v="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
    <s v="Gerardo Gomez"/>
    <x v="37"/>
    <x v="0"/>
    <d v="2015-02-23T18:00:00"/>
    <d v="2015-01-23T13:20:00"/>
    <d v="2015-02-10T14:25:00"/>
    <n v="13.149305555554747"/>
    <d v="2015-02-15T14:25:00"/>
    <d v="2015-02-19T00:00:00"/>
    <n v="8"/>
    <x v="23"/>
    <n v="31.194444444445253"/>
    <d v="2015-02-23T17:58:00"/>
    <s v="No Cumplió"/>
    <s v="No Cumplió"/>
    <n v="31.193055555559113"/>
    <m/>
    <n v="5"/>
    <x v="0"/>
    <m/>
    <m/>
    <m/>
    <n v="0"/>
    <m/>
    <n v="0"/>
    <m/>
  </r>
  <r>
    <x v="0"/>
    <s v="Br3"/>
    <x v="94"/>
    <x v="4"/>
    <x v="0"/>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
    <s v="Erick Vázquez"/>
    <x v="23"/>
    <x v="0"/>
    <d v="2015-02-23T18:00:00"/>
    <d v="2015-01-14T18:32:00"/>
    <d v="2015-02-20T18:04:00"/>
    <n v="2.9972222222204437"/>
    <d v="2015-02-25T18:04:00"/>
    <m/>
    <n v="-2"/>
    <x v="0"/>
    <n v="39.977777777778101"/>
    <d v="2015-02-23T17:27:00"/>
    <s v="Cumplió"/>
    <s v="Cumplió"/>
    <n v="39.954861111109494"/>
    <s v="CICLO4"/>
    <n v="5"/>
    <x v="0"/>
    <m/>
    <m/>
    <m/>
    <n v="0"/>
    <m/>
    <n v="0"/>
    <m/>
  </r>
  <r>
    <x v="0"/>
    <s v="Br4"/>
    <x v="5"/>
    <x v="4"/>
    <x v="1"/>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
    <s v="Cesar Guzmán"/>
    <x v="14"/>
    <x v="1"/>
    <d v="2015-02-23T18:00:00"/>
    <d v="2015-02-09T17:24:00"/>
    <d v="2015-02-09T17:24:00"/>
    <n v="14.025000000001455"/>
    <d v="2015-02-14T17:24:00"/>
    <m/>
    <n v="9"/>
    <x v="0"/>
    <n v="14.025000000001455"/>
    <d v="2015-02-23T17:25:00"/>
    <s v="No Cumplió"/>
    <s v="No Cumplió"/>
    <n v="14.000694444446708"/>
    <m/>
    <n v="5"/>
    <x v="0"/>
    <m/>
    <m/>
    <m/>
    <n v="0"/>
    <m/>
    <n v="0"/>
    <m/>
  </r>
  <r>
    <x v="0"/>
    <s v="Br3"/>
    <x v="98"/>
    <x v="4"/>
    <x v="1"/>
    <s v="Medium"/>
    <s v="carga layout semaforo de tasas"/>
    <s v="interfaz para cargar el semaforo de tasas a TAS"/>
    <s v="Cony Padilla"/>
    <x v="8"/>
    <x v="0"/>
    <d v="2015-02-23T18:00:00"/>
    <d v="2014-10-24T14:14:00"/>
    <d v="2015-02-18T13:49:00"/>
    <n v="5.1743055555562023"/>
    <d v="2015-02-23T13:49:00"/>
    <m/>
    <n v="0"/>
    <x v="0"/>
    <n v="122.15694444444671"/>
    <d v="2015-02-23T16:20:00"/>
    <s v="Cumplió"/>
    <s v="Cumplió"/>
    <n v="122.08750000000146"/>
    <s v="ciclo4"/>
    <n v="5"/>
    <x v="0"/>
    <m/>
    <m/>
    <m/>
    <n v="0"/>
    <m/>
    <n v="0"/>
    <m/>
  </r>
  <r>
    <x v="0"/>
    <s v="br2"/>
    <x v="70"/>
    <x v="4"/>
    <x v="4"/>
    <s v="Medium"/>
    <s v="Saldo de chequeras"/>
    <s v="En base a la especificación que se realizo en el JIRA 727, se solicita que el reporte de Chequeras se presente con:  Saldo Inicial, Cargos, abonos, Saldo Final el Reporte que más se adecua al área de finanzas es:  &quot;Consolidación Saldos de Chequeras Terceros (JCTAL003)&quot; se pide complementarlo con las chequeras  propias ya que actualmente solo tiene chequeras de terceros.  "/>
    <s v="Jocelyn Vazquez"/>
    <x v="6"/>
    <x v="1"/>
    <d v="2015-02-23T18:00:00"/>
    <d v="2015-01-12T19:00:00"/>
    <d v="2015-02-10T20:13:00"/>
    <n v="12.90763888888614"/>
    <d v="2015-02-15T20:13:00"/>
    <m/>
    <n v="7"/>
    <x v="0"/>
    <n v="41.958333333335759"/>
    <d v="2015-02-23T13:00:00"/>
    <s v="No Cumplió"/>
    <s v="No Cumplió"/>
    <n v="41.75"/>
    <s v="CICLO4"/>
    <n v="5"/>
    <x v="0"/>
    <m/>
    <m/>
    <m/>
    <n v="0"/>
    <m/>
    <n v="0"/>
    <m/>
  </r>
  <r>
    <x v="1"/>
    <s v="Br3"/>
    <x v="121"/>
    <x v="4"/>
    <x v="1"/>
    <s v="Medium"/>
    <s v="Venta sin Posicion Fecha Valor"/>
    <s v="Antecedentes  Casa de Bolsa opera por cuenta propia ventas fecha valor sin posición, mismas que son cubiertas con operaciones de compra antes de la fecha de liquidación e incluso hasta la fecha de liquidación.   INCIDENCIA  TAS no permite hacer este tipo de operaciones.   "/>
    <s v="Agustin Gutierrez"/>
    <x v="20"/>
    <x v="1"/>
    <d v="2015-02-23T18:00:00"/>
    <d v="2014-12-04T17:18:00"/>
    <d v="2015-02-06T00:00:00"/>
    <n v="17.75"/>
    <d v="2015-02-11T00:00:00"/>
    <m/>
    <n v="12"/>
    <x v="0"/>
    <n v="81.029166666667152"/>
    <m/>
    <s v="No Cumplió"/>
    <s v="No Cumplió"/>
    <n v="81.029166666667152"/>
    <s v="ciclo4"/>
    <n v="5"/>
    <x v="0"/>
    <m/>
    <m/>
    <m/>
    <n v="0"/>
    <m/>
    <n v="0"/>
    <m/>
  </r>
  <r>
    <x v="1"/>
    <s v="Q1"/>
    <x v="122"/>
    <x v="0"/>
    <x v="1"/>
    <s v="High"/>
    <s v="INCIDENCIA EN SOCIEDADES DE INVERSION"/>
    <s v="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x v="14"/>
    <x v="1"/>
    <d v="2015-02-23T18:00:00"/>
    <d v="2014-12-04T20:48:00"/>
    <d v="2015-02-03T00:00:00"/>
    <n v="20.75"/>
    <d v="2015-02-04T00:00:00"/>
    <m/>
    <n v="19"/>
    <x v="0"/>
    <n v="80.883333333331393"/>
    <m/>
    <s v="No Cumplió"/>
    <s v="No Cumplió"/>
    <n v="80.883333333331393"/>
    <s v="PruebasD1"/>
    <n v="1"/>
    <x v="0"/>
    <m/>
    <m/>
    <m/>
    <n v="0"/>
    <m/>
    <n v="0"/>
    <m/>
  </r>
  <r>
    <x v="1"/>
    <s v="B3"/>
    <x v="39"/>
    <x v="1"/>
    <x v="1"/>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
    <s v="Jocelyn Vazquez"/>
    <x v="6"/>
    <x v="1"/>
    <d v="2015-02-23T18:00:00"/>
    <d v="2014-12-09T17:46:00"/>
    <d v="2015-02-13T19:27:00"/>
    <n v="9.9395833333328483"/>
    <d v="2015-02-14T19:27:00"/>
    <d v="2015-02-05T00:00:00"/>
    <n v="-1"/>
    <x v="15"/>
    <n v="76.009722222224809"/>
    <d v="2015-02-13T19:27:00"/>
    <s v="Cumplió"/>
    <s v="Cumplió"/>
    <n v="66.070138888891961"/>
    <s v="PruebasD3"/>
    <n v="1"/>
    <x v="0"/>
    <m/>
    <m/>
    <m/>
    <n v="0"/>
    <m/>
    <n v="0"/>
    <m/>
  </r>
  <r>
    <x v="2"/>
    <s v="Br4"/>
    <x v="123"/>
    <x v="4"/>
    <x v="3"/>
    <s v="Medium"/>
    <s v="POLITICA DE LIQUIDEZ RETIROS"/>
    <s v="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
    <s v="Isela Martínez"/>
    <x v="27"/>
    <x v="0"/>
    <d v="2015-02-23T18:00:00"/>
    <d v="2014-12-09T18:24:00"/>
    <d v="2015-02-03T11:22:00"/>
    <n v="20.276388888887595"/>
    <d v="2015-02-08T11:22:00"/>
    <m/>
    <n v="-30"/>
    <x v="0"/>
    <n v="75.983333333329938"/>
    <d v="2015-01-08T14:15:00"/>
    <s v="Cumplió"/>
    <s v="Cumplió"/>
    <n v="29.827083333329938"/>
    <s v="SCPC"/>
    <n v="5"/>
    <x v="0"/>
    <m/>
    <m/>
    <m/>
    <n v="0"/>
    <m/>
    <n v="0"/>
    <m/>
  </r>
  <r>
    <x v="1"/>
    <s v="B4"/>
    <x v="68"/>
    <x v="1"/>
    <x v="5"/>
    <s v="Medium"/>
    <s v="Errores en Interfaz SIPREV (Archivos Prueba)"/>
    <s v="Evidencia de Archivos prueba generados por TAS para Interfaz SIPREV."/>
    <s v="Myrna Ocana"/>
    <x v="37"/>
    <x v="0"/>
    <d v="2015-02-23T18:00:00"/>
    <d v="2014-02-18T13:00:00"/>
    <d v="2015-02-13T12:14:00"/>
    <n v="10.240277777775191"/>
    <d v="2015-02-14T12:14:00"/>
    <m/>
    <n v="9"/>
    <x v="0"/>
    <n v="370.20833333333576"/>
    <m/>
    <s v="No Cumplió"/>
    <s v="No Cumplió"/>
    <n v="370.20833333333576"/>
    <m/>
    <n v="1"/>
    <x v="9"/>
    <m/>
    <m/>
    <m/>
    <n v="0"/>
    <m/>
    <n v="0"/>
    <m/>
  </r>
  <r>
    <x v="2"/>
    <s v="new"/>
    <x v="124"/>
    <x v="4"/>
    <x v="3"/>
    <s v="High"/>
    <s v="Se requiere incluir la serie en la lista y el detalle de Cuotas x Adm. de Fondos"/>
    <s v="Se requiere incluir la serie en la lista y el detalle de Cuotas x Adm. de Fondos   Se incluye evidencia"/>
    <s v="Sergio Rangel"/>
    <x v="10"/>
    <x v="1"/>
    <d v="2015-02-23T18:00:00"/>
    <d v="2014-12-17T12:53:00"/>
    <d v="2014-12-17T12:53:00"/>
    <n v="68.213194444440887"/>
    <d v="2014-12-22T12:53:00"/>
    <m/>
    <n v="15"/>
    <x v="0"/>
    <n v="68.213194444440887"/>
    <d v="2015-01-07T12:04:00"/>
    <s v="No Cumplió"/>
    <s v="No Cumplió"/>
    <n v="20.965972222220444"/>
    <s v="SCPC"/>
    <n v="5"/>
    <x v="0"/>
    <m/>
    <m/>
    <m/>
    <n v="0"/>
    <m/>
    <n v="0"/>
    <m/>
  </r>
  <r>
    <x v="1"/>
    <s v="M4"/>
    <x v="78"/>
    <x v="3"/>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
    <s v="Francisco Morales López"/>
    <x v="24"/>
    <x v="0"/>
    <d v="2015-02-23T18:00:00"/>
    <d v="2015-01-07T14:43:00"/>
    <d v="2015-02-02T00:00:00"/>
    <n v="21.75"/>
    <d v="2015-02-03T00:00:00"/>
    <m/>
    <n v="20"/>
    <x v="0"/>
    <n v="47.136805555557657"/>
    <m/>
    <s v="No Cumplió"/>
    <s v="No Cumplió"/>
    <n v="47.136805555557657"/>
    <s v="Ciclo_5"/>
    <n v="1"/>
    <x v="0"/>
    <m/>
    <m/>
    <m/>
    <n v="0"/>
    <m/>
    <n v="0"/>
    <m/>
  </r>
  <r>
    <x v="2"/>
    <s v="Br4"/>
    <x v="95"/>
    <x v="4"/>
    <x v="3"/>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
    <s v="Isela Martínez"/>
    <x v="27"/>
    <x v="0"/>
    <d v="2015-02-23T18:00:00"/>
    <d v="2015-01-08T17:21:00"/>
    <d v="2015-02-02T00:00:00"/>
    <n v="21.75"/>
    <d v="2015-02-07T00:00:00"/>
    <m/>
    <n v="0"/>
    <x v="0"/>
    <n v="46.027083333334303"/>
    <d v="2015-02-06T16:21:00"/>
    <s v="Cumplió"/>
    <s v="Cumplió"/>
    <n v="28.958333333335759"/>
    <s v="CICLO4, PruebasD3"/>
    <n v="5"/>
    <x v="0"/>
    <m/>
    <m/>
    <m/>
    <n v="0"/>
    <m/>
    <n v="0"/>
    <m/>
  </r>
  <r>
    <x v="2"/>
    <s v="Br4"/>
    <x v="125"/>
    <x v="4"/>
    <x v="3"/>
    <s v="High"/>
    <s v="ADMON.DE CUSTODIA EXTERNA"/>
    <s v="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
    <s v="Jocelyn Vazquez"/>
    <x v="13"/>
    <x v="0"/>
    <d v="2015-02-23T18:00:00"/>
    <d v="2015-01-08T17:55:00"/>
    <d v="2015-02-02T00:00:00"/>
    <n v="21.75"/>
    <d v="2015-02-07T00:00:00"/>
    <m/>
    <n v="6"/>
    <x v="0"/>
    <n v="46.003472222218988"/>
    <d v="2015-02-13T11:43:00"/>
    <s v="No Cumplió"/>
    <s v="No Cumplió"/>
    <n v="35.741666666661331"/>
    <s v="PruebasD1"/>
    <n v="5"/>
    <x v="0"/>
    <m/>
    <m/>
    <m/>
    <n v="0"/>
    <m/>
    <n v="0"/>
    <m/>
  </r>
  <r>
    <x v="1"/>
    <s v="M4"/>
    <x v="77"/>
    <x v="3"/>
    <x v="0"/>
    <s v="High"/>
    <s v="Requiero me sea asignado la consulta para obtener el reporte de dividendos en efectivo"/>
    <s v="Requiero esta consulta para poder validar los cálculos que realiza el sistema cuando paga dividendos en efectivo"/>
    <s v="Rafael Cedillo"/>
    <x v="21"/>
    <x v="0"/>
    <d v="2015-02-23T18:00:00"/>
    <d v="2015-01-09T13:18:00"/>
    <d v="2015-02-16T19:15:00"/>
    <n v="6.9479166666642413"/>
    <d v="2015-02-17T19:15:00"/>
    <m/>
    <n v="5"/>
    <x v="0"/>
    <n v="45.195833333331393"/>
    <m/>
    <s v="No Cumplió"/>
    <s v="No Cumplió"/>
    <n v="45.195833333331393"/>
    <m/>
    <n v="1"/>
    <x v="0"/>
    <m/>
    <m/>
    <m/>
    <n v="0"/>
    <m/>
    <n v="0"/>
    <m/>
  </r>
  <r>
    <x v="2"/>
    <s v="B3"/>
    <x v="60"/>
    <x v="1"/>
    <x v="3"/>
    <s v="Medium"/>
    <s v="Depositos Salvo Buen Cobro (SBC)"/>
    <s v="Los depositos recibidos por Banca Electrónica como SBC deben alojarse en el monitor de Lista de Movs. Salvo Buen Cobro y deben quedar pendientes hasta 72 horas, existen tickets anteriores c  240,257,573,831,1018,1026,1057  se adjunta evidencia."/>
    <s v="Isela Martínez"/>
    <x v="27"/>
    <x v="0"/>
    <d v="2015-02-23T18:00:00"/>
    <d v="2015-01-09T16:26:00"/>
    <d v="2015-02-03T00:00:00"/>
    <n v="20.75"/>
    <d v="2015-02-04T00:00:00"/>
    <m/>
    <n v="2"/>
    <x v="0"/>
    <n v="45.065277777779556"/>
    <d v="2015-02-06T11:45:00"/>
    <s v="No Cumplió"/>
    <s v="No Cumplió"/>
    <n v="27.804861111115315"/>
    <s v="CICLO4, PruebasD3"/>
    <n v="1"/>
    <x v="0"/>
    <m/>
    <m/>
    <m/>
    <n v="0"/>
    <m/>
    <n v="0"/>
    <m/>
  </r>
  <r>
    <x v="2"/>
    <s v="M3"/>
    <x v="71"/>
    <x v="2"/>
    <x v="3"/>
    <s v="Medium"/>
    <s v="Emisoras con parametros Practicas de Venta"/>
    <s v="Se obtuvo el vector de precios al 28 de Julio de 2014 para validar los datos de practicas de venta:  Sector  Clase de Activo  Calificación Vector  Perfil de producto   No hay dato para calificación vector   Se pide hacer carga del vector datos emisoras para validar registro"/>
    <s v="Agustin Gutierrez"/>
    <x v="7"/>
    <x v="0"/>
    <d v="2015-02-23T18:00:00"/>
    <d v="2015-01-09T17:17:00"/>
    <d v="2015-02-13T17:57:00"/>
    <n v="10.002083333332848"/>
    <d v="2015-02-14T17:57:00"/>
    <m/>
    <n v="6"/>
    <x v="0"/>
    <n v="45.02986111111386"/>
    <d v="2015-02-20T18:33:00"/>
    <s v="No Cumplió"/>
    <s v="No Cumplió"/>
    <n v="42.052777777782467"/>
    <s v="PruebasD4, ciclo4"/>
    <n v="1"/>
    <x v="0"/>
    <m/>
    <m/>
    <m/>
    <n v="0"/>
    <m/>
    <n v="0"/>
    <m/>
  </r>
  <r>
    <x v="1"/>
    <s v="Q1"/>
    <x v="38"/>
    <x v="1"/>
    <x v="0"/>
    <s v="Medium"/>
    <s v="Apertura de Mercado de Dinero, conexion host to host, como parte del ciclo 5 de cargas"/>
    <s v="En la apertura de mercado envia mensaje de error al intentar conectarse a Host to Host.  "/>
    <s v="Francisco Morales López"/>
    <x v="23"/>
    <x v="0"/>
    <d v="2015-02-23T18:00:00"/>
    <d v="2015-01-10T22:41:00"/>
    <d v="2015-02-20T19:59:00"/>
    <n v="2.9173611111109494"/>
    <d v="2015-02-21T19:59:00"/>
    <m/>
    <n v="1"/>
    <x v="0"/>
    <n v="43.804861111108039"/>
    <m/>
    <s v="No Cumplió"/>
    <s v="No Cumplió"/>
    <n v="43.804861111108039"/>
    <s v="ciclo_5"/>
    <n v="1"/>
    <x v="16"/>
    <m/>
    <m/>
    <m/>
    <n v="0"/>
    <m/>
    <n v="0"/>
    <m/>
  </r>
  <r>
    <x v="1"/>
    <s v="br2"/>
    <x v="70"/>
    <x v="4"/>
    <x v="0"/>
    <s v="Medium"/>
    <s v="Saldo de chequeras"/>
    <s v="En base a la especificación que se realizo en el JIRA 727, se solicita que el reporte de Chequeras se presente con:  Saldo Inicial, Cargos, abonos, Saldo Final el Reporte que más se adecua al área de finanzas es:  &quot;Consolidación Saldos de Chequeras Terceros (JCTAL003)&quot; se pide complementarlo con las chequeras  propias ya que actualmente solo tiene chequeras de terceros.  "/>
    <s v="Jocelyn Vazquez"/>
    <x v="13"/>
    <x v="0"/>
    <d v="2015-02-23T18:00:00"/>
    <d v="2015-01-12T19:00:00"/>
    <d v="2015-02-23T13:00:00"/>
    <n v="0.20833333333575865"/>
    <d v="2015-02-28T13:00:00"/>
    <m/>
    <n v="-4"/>
    <x v="0"/>
    <n v="41.958333333335759"/>
    <m/>
    <s v="No Cumplió"/>
    <s v="No Cumplió"/>
    <n v="41.958333333335759"/>
    <s v="CICLO4"/>
    <n v="5"/>
    <x v="0"/>
    <m/>
    <m/>
    <m/>
    <n v="0"/>
    <m/>
    <n v="0"/>
    <m/>
  </r>
  <r>
    <x v="1"/>
    <s v="Q1"/>
    <x v="37"/>
    <x v="0"/>
    <x v="0"/>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
    <s v="Antonio Laija Olmedo"/>
    <x v="8"/>
    <x v="0"/>
    <d v="2015-02-23T18:00:00"/>
    <d v="2015-01-13T09:17:00"/>
    <d v="2015-02-09T11:45:00"/>
    <n v="14.260416666664241"/>
    <d v="2015-02-10T11:45:00"/>
    <m/>
    <n v="13"/>
    <x v="0"/>
    <n v="41.363194444442343"/>
    <m/>
    <s v="No Cumplió"/>
    <s v="No Cumplió"/>
    <n v="41.363194444442343"/>
    <s v="MIGRACION_4"/>
    <n v="1"/>
    <x v="0"/>
    <m/>
    <m/>
    <m/>
    <n v="0"/>
    <m/>
    <n v="0"/>
    <m/>
  </r>
  <r>
    <x v="2"/>
    <s v="Br3"/>
    <x v="126"/>
    <x v="4"/>
    <x v="3"/>
    <s v="Medium"/>
    <s v="Se requiere cambiar el orden para el cierre de mercados"/>
    <s v="Se solicito modificar el orden para los cierres de mercados de acuerdo definición hecha en la junta.   Administrativos  1.- MD  2.- MC  3:- Dr y Cambios  4.- Caja   Operativos  5.- Si  6.- MD  7.- Dr_y Cambios  8.- Caja   Aperturas   9.- Caja  10.- MD  11.- MC  12.- SI  13.- DR y Cambios"/>
    <s v="Antonio Laija Olmedo"/>
    <x v="8"/>
    <x v="0"/>
    <d v="2015-02-23T18:00:00"/>
    <d v="2015-01-13T12:21:00"/>
    <d v="2015-02-02T00:00:00"/>
    <n v="21.75"/>
    <d v="2015-02-07T00:00:00"/>
    <m/>
    <n v="-2"/>
    <x v="0"/>
    <n v="41.235416666670062"/>
    <d v="2015-02-04T09:25:00"/>
    <s v="Cumplió"/>
    <s v="Cumplió"/>
    <n v="21.877777777779556"/>
    <s v="CICLO4"/>
    <n v="5"/>
    <x v="0"/>
    <m/>
    <m/>
    <m/>
    <n v="0"/>
    <m/>
    <n v="0"/>
    <m/>
  </r>
  <r>
    <x v="2"/>
    <s v="Q3"/>
    <x v="127"/>
    <x v="0"/>
    <x v="3"/>
    <s v="Medium"/>
    <s v="Incluir Corro en regulatorios CVT y REPORTOS"/>
    <s v="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quot;LINCE&quot; por lo cual debería incluir la clave 50 en el layout pero el campo aparece vacío."/>
    <s v="Erick Vázquez"/>
    <x v="29"/>
    <x v="0"/>
    <d v="2015-02-23T18:00:00"/>
    <d v="2015-01-13T16:08:00"/>
    <d v="2015-02-03T00:00:00"/>
    <n v="20.75"/>
    <d v="2015-02-04T00:00:00"/>
    <m/>
    <n v="7"/>
    <x v="0"/>
    <n v="41.077777777776646"/>
    <d v="2015-02-11T13:31:00"/>
    <s v="No Cumplió"/>
    <s v="No Cumplió"/>
    <n v="28.890972222223354"/>
    <s v="CICLO4"/>
    <n v="1"/>
    <x v="0"/>
    <m/>
    <m/>
    <m/>
    <n v="0"/>
    <m/>
    <n v="0"/>
    <m/>
  </r>
  <r>
    <x v="2"/>
    <s v="Q3"/>
    <x v="36"/>
    <x v="0"/>
    <x v="3"/>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29"/>
    <x v="0"/>
    <d v="2015-02-23T18:00:00"/>
    <d v="2015-01-13T16:16:00"/>
    <d v="2015-02-09T00:00:00"/>
    <n v="14.75"/>
    <d v="2015-02-10T00:00:00"/>
    <m/>
    <n v="0"/>
    <x v="0"/>
    <n v="41.072222222224809"/>
    <d v="2015-02-10T17:00:00"/>
    <s v="Cumplió"/>
    <s v="Cumplió"/>
    <n v="28.030555555560568"/>
    <s v="CICLO4"/>
    <n v="1"/>
    <x v="0"/>
    <m/>
    <m/>
    <m/>
    <n v="0"/>
    <m/>
    <n v="0"/>
    <m/>
  </r>
  <r>
    <x v="1"/>
    <s v="br2"/>
    <x v="35"/>
    <x v="4"/>
    <x v="5"/>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x v="3"/>
    <x v="1"/>
    <d v="2015-02-23T18:00:00"/>
    <d v="2015-01-14T16:57:00"/>
    <d v="2015-02-19T17:19:00"/>
    <n v="4.0284722222204437"/>
    <d v="2015-02-24T17:19:00"/>
    <m/>
    <n v="0"/>
    <x v="0"/>
    <n v="40.04374999999709"/>
    <m/>
    <s v="No Cumplió"/>
    <s v="No Cumplió"/>
    <n v="40.04374999999709"/>
    <s v="CICLO4"/>
    <n v="5"/>
    <x v="13"/>
    <d v="2015-02-19T17:19:00"/>
    <m/>
    <m/>
    <n v="0"/>
    <m/>
    <n v="0"/>
    <m/>
  </r>
  <r>
    <x v="2"/>
    <s v="Q2"/>
    <x v="34"/>
    <x v="4"/>
    <x v="3"/>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4"/>
    <x v="0"/>
    <d v="2015-02-23T18:00:00"/>
    <d v="2015-01-14T17:01:00"/>
    <d v="2015-02-03T00:00:00"/>
    <n v="20.75"/>
    <d v="2015-02-08T00:00:00"/>
    <m/>
    <n v="8"/>
    <x v="0"/>
    <n v="40.040972222224809"/>
    <d v="2015-02-16T18:59:00"/>
    <s v="No Cumplió"/>
    <s v="No Cumplió"/>
    <n v="33.081944444449618"/>
    <s v="CICLO4"/>
    <n v="5"/>
    <x v="0"/>
    <m/>
    <m/>
    <m/>
    <n v="0"/>
    <m/>
    <n v="0"/>
    <m/>
  </r>
  <r>
    <x v="2"/>
    <s v="br2"/>
    <x v="33"/>
    <x v="4"/>
    <x v="3"/>
    <s v="Medium"/>
    <s v="Complemento del Rep. Diario de operación (DOPEW100)"/>
    <s v="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4"/>
    <x v="0"/>
    <d v="2015-02-23T18:00:00"/>
    <d v="2015-01-14T17:03:00"/>
    <d v="2015-02-09T12:44:00"/>
    <n v="14.219444444446708"/>
    <d v="2015-02-14T12:44:00"/>
    <m/>
    <n v="0"/>
    <x v="0"/>
    <n v="40.039583333331393"/>
    <d v="2015-02-13T18:09:00"/>
    <s v="Cumplió"/>
    <s v="Cumplió"/>
    <n v="30.045833333329938"/>
    <s v="CICLO4"/>
    <n v="5"/>
    <x v="0"/>
    <m/>
    <m/>
    <m/>
    <n v="0"/>
    <m/>
    <n v="0"/>
    <m/>
  </r>
  <r>
    <x v="1"/>
    <s v="br2"/>
    <x v="32"/>
    <x v="4"/>
    <x v="4"/>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5"/>
    <x v="1"/>
    <d v="2015-02-23T18:00:00"/>
    <d v="2015-01-14T17:04:00"/>
    <d v="2015-02-19T11:46:00"/>
    <n v="4.2597222222248092"/>
    <d v="2015-02-24T11:46:00"/>
    <m/>
    <n v="-5"/>
    <x v="0"/>
    <n v="40.038888888891961"/>
    <d v="2015-02-19T11:46:00"/>
    <s v="Cumplió"/>
    <s v="Cumplió"/>
    <n v="35.779166666667152"/>
    <s v="CICLO4, PruebasD4"/>
    <n v="5"/>
    <x v="12"/>
    <m/>
    <m/>
    <m/>
    <n v="0"/>
    <m/>
    <n v="0"/>
    <m/>
  </r>
  <r>
    <x v="2"/>
    <s v="B3"/>
    <x v="31"/>
    <x v="4"/>
    <x v="3"/>
    <s v="Medium"/>
    <s v="Complemento del Listado de órdenes de Mesa de Dinero (DORDL001)"/>
    <s v="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4"/>
    <x v="0"/>
    <d v="2015-02-23T18:00:00"/>
    <d v="2015-01-14T17:05:00"/>
    <d v="2015-02-04T12:35:00"/>
    <n v="19.225694444445253"/>
    <d v="2015-02-09T12:35:00"/>
    <m/>
    <n v="3"/>
    <x v="0"/>
    <n v="40.038194444445253"/>
    <d v="2015-02-13T10:59:00"/>
    <s v="No Cumplió"/>
    <s v="No Cumplió"/>
    <n v="29.745833333334303"/>
    <s v="CICLO4"/>
    <n v="5"/>
    <x v="0"/>
    <m/>
    <m/>
    <m/>
    <n v="0"/>
    <m/>
    <n v="0"/>
    <m/>
  </r>
  <r>
    <x v="2"/>
    <s v="br2"/>
    <x v="30"/>
    <x v="4"/>
    <x v="3"/>
    <s v="Medium"/>
    <s v="Complemento del Rep. De reportos vigentes (DREPW110)"/>
    <s v="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x v="4"/>
    <x v="0"/>
    <d v="2015-02-23T18:00:00"/>
    <d v="2015-01-14T17:08:00"/>
    <d v="2015-02-13T16:51:00"/>
    <n v="10.047916666670062"/>
    <d v="2015-02-18T16:51:00"/>
    <m/>
    <n v="0"/>
    <x v="0"/>
    <n v="40.036111111112405"/>
    <d v="2015-02-17T19:47:00"/>
    <s v="Cumplió"/>
    <s v="Cumplió"/>
    <n v="34.110416666670062"/>
    <s v="CICLO4"/>
    <n v="5"/>
    <x v="0"/>
    <m/>
    <m/>
    <m/>
    <n v="0"/>
    <m/>
    <n v="0"/>
    <m/>
  </r>
  <r>
    <x v="1"/>
    <s v="br2"/>
    <x v="29"/>
    <x v="4"/>
    <x v="1"/>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x v="10"/>
    <x v="1"/>
    <d v="2015-02-23T18:00:00"/>
    <d v="2015-01-14T17:09:00"/>
    <d v="2015-02-16T15:47:00"/>
    <n v="7.0923611111138598"/>
    <d v="2015-02-21T15:47:00"/>
    <m/>
    <n v="2"/>
    <x v="0"/>
    <n v="40.035416666665697"/>
    <m/>
    <s v="No Cumplió"/>
    <s v="No Cumplió"/>
    <n v="40.035416666665697"/>
    <s v="CICLO4"/>
    <n v="5"/>
    <x v="0"/>
    <m/>
    <m/>
    <m/>
    <n v="0"/>
    <m/>
    <n v="0"/>
    <m/>
  </r>
  <r>
    <x v="1"/>
    <s v="M5"/>
    <x v="76"/>
    <x v="3"/>
    <x v="0"/>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x v="17"/>
    <x v="0"/>
    <d v="2015-02-23T18:00:00"/>
    <d v="2015-01-14T18:07:00"/>
    <d v="2015-02-19T16:17:00"/>
    <n v="4.0715277777781012"/>
    <d v="2015-02-20T16:17:00"/>
    <m/>
    <n v="3"/>
    <x v="0"/>
    <n v="39.995138888887595"/>
    <m/>
    <s v="No Cumplió"/>
    <s v="No Cumplió"/>
    <n v="39.995138888887595"/>
    <s v="CICLO4, PruebasD2"/>
    <n v="1"/>
    <x v="0"/>
    <m/>
    <m/>
    <m/>
    <n v="0"/>
    <m/>
    <n v="0"/>
    <m/>
  </r>
  <r>
    <x v="1"/>
    <s v="Q4"/>
    <x v="28"/>
    <x v="0"/>
    <x v="2"/>
    <s v="High"/>
    <s v="Se requiere el nombre de la función y parámetros (tipos de variable y descripción) del proceso de BX+ que envia un archivo por e-mail."/>
    <s v="Se requiere el nombre de la función y parámetros (tipos de variable y descripción) del proceso que envia un archivo por e-mail.  Además un ejemplo de como levantar dicho proceso y su llamado.  Este proceso es necesario para el envío de las cartas confirmación de Mercado de Dinero."/>
    <s v="Sergio Rangel"/>
    <x v="19"/>
    <x v="1"/>
    <d v="2015-02-23T18:00:00"/>
    <d v="2015-01-14T18:14:00"/>
    <d v="2015-02-19T19:10:00"/>
    <n v="3.9513888888905058"/>
    <d v="2015-02-20T19:10:00"/>
    <m/>
    <n v="2"/>
    <x v="0"/>
    <n v="39.990277777775191"/>
    <m/>
    <s v="No Cumplió"/>
    <s v="No Cumplió"/>
    <n v="39.990277777775191"/>
    <m/>
    <n v="1"/>
    <x v="0"/>
    <m/>
    <m/>
    <m/>
    <n v="0"/>
    <m/>
    <n v="0"/>
    <m/>
  </r>
  <r>
    <x v="1"/>
    <s v="Br3"/>
    <x v="94"/>
    <x v="4"/>
    <x v="0"/>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
    <s v="Erick Vázquez"/>
    <x v="23"/>
    <x v="0"/>
    <d v="2015-02-23T18:00:00"/>
    <d v="2015-01-14T18:32:00"/>
    <d v="2015-02-23T17:27:00"/>
    <n v="2.2916666668606922E-2"/>
    <d v="2015-02-28T17:27:00"/>
    <m/>
    <n v="-4"/>
    <x v="0"/>
    <n v="39.977777777778101"/>
    <m/>
    <s v="No Cumplió"/>
    <s v="No Cumplió"/>
    <n v="39.977777777778101"/>
    <s v="CICLO4"/>
    <n v="5"/>
    <x v="0"/>
    <m/>
    <m/>
    <m/>
    <n v="0"/>
    <m/>
    <n v="0"/>
    <m/>
  </r>
  <r>
    <x v="2"/>
    <s v="Q1"/>
    <x v="128"/>
    <x v="0"/>
    <x v="3"/>
    <s v="Medium"/>
    <s v="Actualización de cuentas en Contratos"/>
    <s v="Actualizar la base de datos de las cuentas integradas en los contratos como:   a. Cuentas Clabe  b. Cuentas de cheques  c. RFC  d. bancos con estatus Baja. ejemplo IXE su equivalente es BANORTE    "/>
    <s v="Isela Martínez"/>
    <x v="27"/>
    <x v="0"/>
    <d v="2015-02-23T18:00:00"/>
    <d v="2015-01-15T17:12:00"/>
    <d v="2015-02-03T00:00:00"/>
    <n v="20.75"/>
    <d v="2015-02-04T00:00:00"/>
    <m/>
    <n v="6"/>
    <x v="0"/>
    <n v="39.033333333332848"/>
    <d v="2015-02-10T12:44:00"/>
    <s v="No Cumplió"/>
    <s v="No Cumplió"/>
    <n v="25.81388888888614"/>
    <s v="CICLO4, PruebasD3"/>
    <n v="1"/>
    <x v="0"/>
    <m/>
    <m/>
    <m/>
    <n v="0"/>
    <m/>
    <n v="0"/>
    <m/>
  </r>
  <r>
    <x v="1"/>
    <s v="M4"/>
    <x v="27"/>
    <x v="3"/>
    <x v="1"/>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
    <s v="Erick Vázquez"/>
    <x v="5"/>
    <x v="1"/>
    <d v="2015-02-23T18:00:00"/>
    <d v="2015-01-15T18:09:00"/>
    <d v="2015-02-11T18:17:00"/>
    <n v="11.988194444442343"/>
    <d v="2015-02-12T18:17:00"/>
    <d v="2015-02-25T00:00:00"/>
    <n v="10"/>
    <x v="15"/>
    <n v="38.993750000001455"/>
    <m/>
    <s v="No Cumplió"/>
    <s v="No Cumplió"/>
    <n v="38.993750000001455"/>
    <s v="CICLO4"/>
    <n v="1"/>
    <x v="0"/>
    <m/>
    <m/>
    <m/>
    <n v="0"/>
    <m/>
    <n v="0"/>
    <m/>
  </r>
  <r>
    <x v="1"/>
    <s v="B5"/>
    <x v="59"/>
    <x v="1"/>
    <x v="6"/>
    <s v="Medium"/>
    <s v="Garantías duplicadas en el reporte CPECW100"/>
    <s v="Se observan tres posiciones de garantías duplicadas en el reporte CPECW100 ya que están como recibidas (RG), pero también como de contado (CO)   Se solicita revisar el reporte, se Anexa Evidencia    "/>
    <s v="Cesar Guzmán"/>
    <x v="10"/>
    <x v="1"/>
    <d v="2015-02-23T18:00:00"/>
    <d v="2015-01-15T21:15:00"/>
    <d v="2015-02-10T13:06:00"/>
    <n v="13.204166666670062"/>
    <d v="2015-02-11T13:06:00"/>
    <d v="2015-02-11T00:00:00"/>
    <n v="12"/>
    <x v="5"/>
    <n v="38.864583333335759"/>
    <m/>
    <s v="No Cumplió"/>
    <s v="No Cumplió"/>
    <n v="38.864583333335759"/>
    <s v="CICLO4, PruebasD2"/>
    <n v="1"/>
    <x v="2"/>
    <m/>
    <m/>
    <m/>
    <n v="0"/>
    <m/>
    <n v="0"/>
    <m/>
  </r>
  <r>
    <x v="1"/>
    <s v="B3"/>
    <x v="26"/>
    <x v="1"/>
    <x v="1"/>
    <s v="Medium"/>
    <s v="Depósitos Físicos realizado en TAS no reflejados en FIABLE"/>
    <s v="Se observan 8 depósitos físicos realizados en TAS, que no se reflejaron en Fiable.   Favor de vaidar y explicar la razón de las diferencias"/>
    <s v="Cesar Guzmán"/>
    <x v="7"/>
    <x v="0"/>
    <d v="2015-02-23T18:00:00"/>
    <d v="2015-01-15T21:22:00"/>
    <d v="2015-02-23T13:13:00"/>
    <n v="0.1993055555576575"/>
    <d v="2015-02-24T13:13:00"/>
    <m/>
    <n v="0"/>
    <x v="0"/>
    <n v="38.859722222223354"/>
    <m/>
    <s v="No Cumplió"/>
    <s v="No Cumplió"/>
    <n v="38.859722222223354"/>
    <s v="CICLO4, PruebasD2"/>
    <n v="1"/>
    <x v="2"/>
    <m/>
    <m/>
    <m/>
    <n v="0"/>
    <m/>
    <n v="0"/>
    <m/>
  </r>
  <r>
    <x v="2"/>
    <s v="B5"/>
    <x v="58"/>
    <x v="1"/>
    <x v="3"/>
    <s v="Medium"/>
    <s v="Diferencias en horarios en órdenes de Capitales"/>
    <s v="Se revisó el reporte CORDR101 y osberva que las órdenes de capitales registradas en Fiable no coinciden con los de TAS ¿A que se debe la diferencia?  "/>
    <s v="Cesar Guzmán"/>
    <x v="10"/>
    <x v="1"/>
    <d v="2015-02-23T18:00:00"/>
    <d v="2015-01-16T17:12:00"/>
    <d v="2015-02-03T18:55:00"/>
    <n v="19.961805555554747"/>
    <d v="2015-02-04T18:55:00"/>
    <m/>
    <n v="5"/>
    <x v="0"/>
    <n v="38.033333333332848"/>
    <d v="2015-02-09T20:34:00"/>
    <s v="No Cumplió"/>
    <s v="No Cumplió"/>
    <n v="24.140277777776646"/>
    <s v="CICLO4, PruebasD2"/>
    <n v="1"/>
    <x v="2"/>
    <m/>
    <m/>
    <m/>
    <n v="0"/>
    <m/>
    <n v="0"/>
    <m/>
  </r>
  <r>
    <x v="2"/>
    <s v="Br3"/>
    <x v="93"/>
    <x v="4"/>
    <x v="3"/>
    <s v="Medium"/>
    <s v="Diferencias de Cupones en emisoras de Capitales"/>
    <s v="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
    <s v="Cesar Guzmán"/>
    <x v="4"/>
    <x v="0"/>
    <d v="2015-02-23T18:00:00"/>
    <d v="2015-01-16T17:47:00"/>
    <d v="2015-02-06T11:05:00"/>
    <n v="17.288194444445253"/>
    <d v="2015-02-11T11:05:00"/>
    <m/>
    <n v="0"/>
    <x v="0"/>
    <n v="38.009027777778101"/>
    <d v="2015-02-10T13:49:00"/>
    <s v="Cumplió"/>
    <s v="Cumplió"/>
    <n v="24.834722222221899"/>
    <s v="CICLO4"/>
    <n v="5"/>
    <x v="0"/>
    <m/>
    <m/>
    <m/>
    <n v="0"/>
    <m/>
    <n v="0"/>
    <m/>
  </r>
  <r>
    <x v="2"/>
    <s v="B4"/>
    <x v="129"/>
    <x v="1"/>
    <x v="3"/>
    <s v="High"/>
    <s v="SALIDAS SPEI BURSATIL"/>
    <s v="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
    <s v="Isela Martínez"/>
    <x v="27"/>
    <x v="0"/>
    <d v="2015-02-23T18:00:00"/>
    <d v="2015-01-16T20:15:00"/>
    <d v="2015-02-02T00:00:00"/>
    <n v="21.75"/>
    <d v="2015-02-03T00:00:00"/>
    <m/>
    <n v="3"/>
    <x v="0"/>
    <n v="37.90625"/>
    <d v="2015-02-06T16:10:00"/>
    <s v="No Cumplió"/>
    <s v="No Cumplió"/>
    <n v="20.829861111109494"/>
    <s v="CICLO4, Detiene, PruebasD3"/>
    <n v="1"/>
    <x v="0"/>
    <m/>
    <m/>
    <m/>
    <n v="0"/>
    <m/>
    <n v="0"/>
    <m/>
  </r>
  <r>
    <x v="2"/>
    <s v="B2"/>
    <x v="57"/>
    <x v="1"/>
    <x v="3"/>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sin embargo al revisar el reporte diario de operación si se encuentran vigentes dichas operaciones.  "/>
    <s v="Martin Cruz"/>
    <x v="3"/>
    <x v="1"/>
    <d v="2015-02-23T18:00:00"/>
    <d v="2015-01-17T00:19:00"/>
    <d v="2015-02-16T16:49:00"/>
    <n v="7.0493055555562023"/>
    <d v="2015-02-17T16:49:00"/>
    <m/>
    <n v="0"/>
    <x v="0"/>
    <n v="37.736805555556202"/>
    <d v="2015-02-17T17:55:00"/>
    <s v="Cumplió"/>
    <s v="Cumplió"/>
    <n v="31.733333333337214"/>
    <s v="CICLO4, Detiene, Reincidencia1 "/>
    <n v="1"/>
    <x v="0"/>
    <m/>
    <m/>
    <m/>
    <n v="0"/>
    <m/>
    <n v="0"/>
    <m/>
  </r>
  <r>
    <x v="2"/>
    <s v="B4"/>
    <x v="56"/>
    <x v="1"/>
    <x v="3"/>
    <s v="Medium"/>
    <s v="Generación de Contabilidad (Dinero y Capitales)"/>
    <s v="Al realizar el proceso de &quot;generación de contabilidad&quot; para Capitales y Dinero se esta tardando 1 hrs, por  cada mercado lo que retraza el proceso de revisión, por favor podría ver si existe la manera de ejecutarse mas rápido como los demas mercados.  "/>
    <s v="Jocelyn Vazquez"/>
    <x v="13"/>
    <x v="0"/>
    <d v="2015-02-23T18:00:00"/>
    <d v="2015-01-18T14:41:00"/>
    <d v="2015-02-02T00:00:00"/>
    <n v="21.75"/>
    <d v="2015-02-03T00:00:00"/>
    <m/>
    <n v="10"/>
    <x v="0"/>
    <n v="36.138194444443798"/>
    <d v="2015-02-13T11:43:00"/>
    <s v="No Cumplió"/>
    <s v="No Cumplió"/>
    <n v="25.87638888888614"/>
    <s v="CICLO4, PruebasD3"/>
    <n v="1"/>
    <x v="0"/>
    <m/>
    <m/>
    <m/>
    <n v="0"/>
    <m/>
    <n v="0"/>
    <m/>
  </r>
  <r>
    <x v="2"/>
    <s v="B2"/>
    <x v="130"/>
    <x v="1"/>
    <x v="3"/>
    <s v="Medium"/>
    <s v="Reporte Detallada llamadas de Margen DGARW007"/>
    <s v="El reporte tiene las siguinetes observaciones:   1. En mercado de Capitales tiene fecha de vencimiento lo cual es incorrecto, las acciones no tiene fecha de vencimiento, TAS nos comentó que es un dato necesario para TAS sin embrago se requere se oculte de los reportes.   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quot;Precio Promdeio&quot;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quot;Nivel de Mantenimiento&quot;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
    <s v="Cesar Guzmán"/>
    <x v="4"/>
    <x v="0"/>
    <d v="2015-02-23T18:00:00"/>
    <d v="2015-01-19T14:28:00"/>
    <d v="2015-02-02T00:00:00"/>
    <n v="21.75"/>
    <d v="2015-02-03T00:00:00"/>
    <m/>
    <n v="0"/>
    <x v="0"/>
    <n v="35.147222222221899"/>
    <d v="2015-02-03T15:13:00"/>
    <s v="Cumplió"/>
    <s v="Cumplió"/>
    <n v="15.03125"/>
    <s v="CICLO4"/>
    <n v="1"/>
    <x v="0"/>
    <m/>
    <m/>
    <m/>
    <n v="0"/>
    <m/>
    <n v="0"/>
    <m/>
  </r>
  <r>
    <x v="2"/>
    <s v="B3"/>
    <x v="131"/>
    <x v="1"/>
    <x v="3"/>
    <s v="Medium"/>
    <s v="No respeta la carga de operaciones de vigencia la fecha de la misma"/>
    <s v="Al momento de enviar las ordenes de vigencia de Capitales por interfaz TAS no respeta la fecha en que se registro la orden ni la vigencia de las mismas.   Se solicita que TAS tome el dato que Fiable le envía de la fecha de registro de la orden.   Saludos"/>
    <s v="Antonio Laija Olmedo"/>
    <x v="8"/>
    <x v="0"/>
    <d v="2015-02-23T18:00:00"/>
    <d v="2015-01-19T19:22:00"/>
    <d v="2015-02-02T00:00:00"/>
    <n v="21.75"/>
    <d v="2015-02-03T00:00:00"/>
    <m/>
    <n v="3"/>
    <x v="0"/>
    <n v="34.943055555559113"/>
    <d v="2015-02-06T19:22:00"/>
    <s v="No Cumplió"/>
    <s v="No Cumplió"/>
    <n v="18"/>
    <s v="MIGRACION_4"/>
    <n v="1"/>
    <x v="0"/>
    <m/>
    <m/>
    <m/>
    <n v="0"/>
    <m/>
    <n v="0"/>
    <m/>
  </r>
  <r>
    <x v="1"/>
    <s v="Br3"/>
    <x v="92"/>
    <x v="4"/>
    <x v="0"/>
    <s v="Medium"/>
    <s v="Error al tratar cargar el vector aforado"/>
    <s v="Al tratar de ejecutar la carga del vector promedio aforado dfevw400 el sistema marca que el programa no existe se anexa evidencia"/>
    <s v="Antonio Laija Olmedo"/>
    <x v="3"/>
    <x v="1"/>
    <d v="2015-02-23T18:00:00"/>
    <d v="2015-01-20T09:53:00"/>
    <d v="2015-02-23T18:58:00"/>
    <n v="-4.0277777778101154E-2"/>
    <d v="2015-02-28T18:58:00"/>
    <m/>
    <n v="-5"/>
    <x v="0"/>
    <n v="34.338194444440887"/>
    <m/>
    <s v="No Cumplió"/>
    <s v="No Cumplió"/>
    <n v="34.338194444440887"/>
    <m/>
    <n v="5"/>
    <x v="17"/>
    <m/>
    <m/>
    <m/>
    <n v="0"/>
    <m/>
    <n v="0"/>
    <m/>
  </r>
  <r>
    <x v="2"/>
    <s v="Br4"/>
    <x v="132"/>
    <x v="4"/>
    <x v="3"/>
    <s v="Medium"/>
    <s v="Ajuste de Ordenes en funcion de la Asignacion de la misma"/>
    <s v="Petición  El sistema TAS debe ajustar el monto de la orden en función a la asignación en todos loa casos (para clientes e intermediarios).  Las ordenes deben tener un pico de asignación de 100 pesos   Con lo anterior se cubre la liquidación en H2H y en la chequera respectiva    "/>
    <s v="Agustin Gutierrez"/>
    <x v="7"/>
    <x v="0"/>
    <d v="2015-02-23T18:00:00"/>
    <d v="2015-01-21T10:27:00"/>
    <d v="2015-02-02T00:00:00"/>
    <n v="21.75"/>
    <d v="2015-02-07T00:00:00"/>
    <m/>
    <n v="2"/>
    <x v="0"/>
    <n v="33.314583333332848"/>
    <d v="2015-02-09T14:17:00"/>
    <s v="No Cumplió"/>
    <s v="No Cumplió"/>
    <n v="19.159722222218988"/>
    <s v="PruebasD4, ciclo4"/>
    <n v="5"/>
    <x v="0"/>
    <m/>
    <m/>
    <m/>
    <n v="0"/>
    <m/>
    <n v="0"/>
    <m/>
  </r>
  <r>
    <x v="1"/>
    <s v="Q4"/>
    <x v="133"/>
    <x v="0"/>
    <x v="0"/>
    <s v="Medium"/>
    <s v="No viajan las ordenes H2H de reportos con clientes"/>
    <s v="Conforme a las pruebas realizadas en H2H, No viajan las ordenes de reporto con intermediarios financieros."/>
    <s v="Agustin Gutierrez"/>
    <x v="8"/>
    <x v="0"/>
    <d v="2015-02-23T18:00:00"/>
    <d v="2015-01-21T10:31:00"/>
    <d v="2015-02-03T00:00:00"/>
    <n v="20.75"/>
    <d v="2015-02-04T00:00:00"/>
    <m/>
    <n v="19"/>
    <x v="0"/>
    <n v="33.311805555553292"/>
    <m/>
    <s v="No Cumplió"/>
    <s v="No Cumplió"/>
    <n v="33.311805555553292"/>
    <s v="ciclo4"/>
    <n v="1"/>
    <x v="0"/>
    <m/>
    <m/>
    <m/>
    <n v="0"/>
    <m/>
    <n v="0"/>
    <m/>
  </r>
  <r>
    <x v="2"/>
    <s v="B4"/>
    <x v="55"/>
    <x v="1"/>
    <x v="3"/>
    <s v="Medium"/>
    <s v="DESCUADRE DE SALDOS EN PANTALLA DE MOVIVMIENTOS Y POSICION GLOBAL"/>
    <s v="LA PANTALLA DE &quot;CONSULTA MOVIMIENTO POR CLIENTE&quot; NO CUADRA CON LA PANTALLA DE &quot;CONSULTA POSICION GLOBAL POR CLIENTE&quot;.  El efectivo mismo dia que aparece en la posicion global no es el correcto, no presenta el arrastre del vencimiento de reportos."/>
    <s v="Ximena Roldan"/>
    <x v="33"/>
    <x v="0"/>
    <d v="2015-02-23T18:00:00"/>
    <d v="2015-01-21T11:59:00"/>
    <d v="2015-02-06T18:47:00"/>
    <n v="16.96736111111386"/>
    <d v="2015-02-07T18:47:00"/>
    <m/>
    <n v="2"/>
    <x v="0"/>
    <n v="33.250694444446708"/>
    <d v="2015-02-10T09:42:00"/>
    <s v="No Cumplió"/>
    <s v="No Cumplió"/>
    <n v="19.90486111111386"/>
    <s v="CICLO4"/>
    <n v="1"/>
    <x v="0"/>
    <m/>
    <m/>
    <m/>
    <n v="0"/>
    <m/>
    <n v="0"/>
    <m/>
  </r>
  <r>
    <x v="1"/>
    <s v="B3"/>
    <x v="54"/>
    <x v="2"/>
    <x v="0"/>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8"/>
    <x v="0"/>
    <d v="2015-02-23T18:00:00"/>
    <d v="2015-01-21T12:04:00"/>
    <d v="2015-02-17T17:31:00"/>
    <n v="6.0201388888890506"/>
    <d v="2015-02-18T17:31:00"/>
    <m/>
    <n v="5"/>
    <x v="0"/>
    <n v="33.247222222220444"/>
    <m/>
    <s v="No Cumplió"/>
    <s v="No Cumplió"/>
    <n v="33.247222222220444"/>
    <s v="Broker, Detiene"/>
    <n v="1"/>
    <x v="0"/>
    <m/>
    <m/>
    <m/>
    <n v="0"/>
    <m/>
    <n v="0"/>
    <m/>
  </r>
  <r>
    <x v="2"/>
    <s v="Br3"/>
    <x v="91"/>
    <x v="4"/>
    <x v="3"/>
    <s v="Medium"/>
    <s v="HEREDAR TASAS NORMATIVAS DE UN DIA AL SIGUIENTE"/>
    <s v="Se requiere que las tasas normativas (cotización a promoción)se trasladen de un día a otro o se hereden, tanto de la 9060, 9065, 11332, 11322 y 11255.   Se adjunta documento."/>
    <s v="Martin Cruz"/>
    <x v="9"/>
    <x v="0"/>
    <d v="2015-02-23T18:00:00"/>
    <d v="2015-01-21T12:22:00"/>
    <d v="2015-02-06T13:58:00"/>
    <n v="17.168055555557657"/>
    <d v="2015-02-11T13:58:00"/>
    <m/>
    <n v="1"/>
    <x v="0"/>
    <n v="33.234722222223354"/>
    <d v="2015-02-12T19:35:00"/>
    <s v="No Cumplió"/>
    <s v="No Cumplió"/>
    <n v="22.300694444442343"/>
    <s v="CICLO4, SCPC"/>
    <n v="5"/>
    <x v="0"/>
    <m/>
    <m/>
    <m/>
    <n v="0"/>
    <m/>
    <n v="0"/>
    <m/>
  </r>
  <r>
    <x v="2"/>
    <s v="B4"/>
    <x v="134"/>
    <x v="1"/>
    <x v="3"/>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33"/>
    <x v="0"/>
    <d v="2015-02-23T18:00:00"/>
    <d v="2015-01-22T18:00:00"/>
    <d v="2015-02-02T00:00:00"/>
    <n v="21.75"/>
    <d v="2015-02-03T00:00:00"/>
    <m/>
    <n v="2"/>
    <x v="0"/>
    <n v="32"/>
    <d v="2015-02-05T15:48:00"/>
    <s v="No Cumplió"/>
    <s v="No Cumplió"/>
    <n v="13.908333333332848"/>
    <s v="PruebasD3, ciclo4"/>
    <n v="1"/>
    <x v="0"/>
    <m/>
    <m/>
    <m/>
    <n v="0"/>
    <m/>
    <n v="0"/>
    <m/>
  </r>
  <r>
    <x v="1"/>
    <s v="Br4"/>
    <x v="25"/>
    <x v="4"/>
    <x v="5"/>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Se adjunta evidencia."/>
    <s v="Martin Cruz"/>
    <x v="15"/>
    <x v="1"/>
    <d v="2015-02-23T18:00:00"/>
    <d v="2015-01-22T22:19:00"/>
    <d v="2015-02-16T16:46:00"/>
    <n v="7.0513888888890506"/>
    <d v="2015-02-21T16:46:00"/>
    <m/>
    <n v="2"/>
    <x v="0"/>
    <n v="31.820138888891961"/>
    <m/>
    <s v="No Cumplió"/>
    <s v="No Cumplió"/>
    <n v="31.820138888891961"/>
    <s v="CICLO4"/>
    <n v="5"/>
    <x v="18"/>
    <m/>
    <m/>
    <m/>
    <n v="0"/>
    <m/>
    <n v="0"/>
    <m/>
  </r>
  <r>
    <x v="1"/>
    <s v="Br1"/>
    <x v="135"/>
    <x v="4"/>
    <x v="2"/>
    <s v="In Progress"/>
    <s v="Amortizaciones por Importe y por Títulos."/>
    <s v="Se necesita completar la funcionalidad para realizar las amortizaciones de MC por Importe y por Títulos.  Haciendo las afectaciones correspondientes para que se generen las liquidaciones y/o movimientos de vencimiento.   Este JIRA es un complemento del JIRA BXMPRJ-688."/>
    <s v="Carmen Méndez"/>
    <x v="15"/>
    <x v="1"/>
    <d v="2015-02-23T18:00:00"/>
    <d v="2015-01-23T11:07:00"/>
    <d v="2015-02-02T00:00:00"/>
    <n v="21.75"/>
    <d v="2015-02-07T00:00:00"/>
    <m/>
    <n v="16"/>
    <x v="0"/>
    <n v="31.286805555559113"/>
    <m/>
    <s v="No Cumplió"/>
    <s v="No Cumplió"/>
    <n v="31.286805555559113"/>
    <s v="SCPC"/>
    <n v="5"/>
    <x v="0"/>
    <m/>
    <m/>
    <m/>
    <n v="0"/>
    <m/>
    <n v="0"/>
    <m/>
  </r>
  <r>
    <x v="1"/>
    <s v="Br1"/>
    <x v="90"/>
    <x v="4"/>
    <x v="4"/>
    <s v="High"/>
    <s v="Relizar adecuaciones al estado de cuenta"/>
    <s v="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
    <s v="Gerardo Gomez"/>
    <x v="37"/>
    <x v="0"/>
    <d v="2015-02-23T18:00:00"/>
    <d v="2015-01-23T13:20:00"/>
    <d v="2015-02-23T17:58:00"/>
    <n v="1.3888888861401938E-3"/>
    <d v="2015-02-28T17:58:00"/>
    <m/>
    <n v="-4"/>
    <x v="0"/>
    <n v="31.194444444445253"/>
    <m/>
    <s v="No Cumplió"/>
    <s v="No Cumplió"/>
    <n v="31.194444444445253"/>
    <m/>
    <n v="5"/>
    <x v="0"/>
    <m/>
    <m/>
    <m/>
    <n v="0"/>
    <m/>
    <n v="0"/>
    <m/>
  </r>
  <r>
    <x v="1"/>
    <s v="Q3"/>
    <x v="136"/>
    <x v="0"/>
    <x v="1"/>
    <s v="High"/>
    <s v="Parametrizacion y validacion de cifras para revision de Edos de Cta."/>
    <s v="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
    <s v="Christian Ramirez"/>
    <x v="38"/>
    <x v="0"/>
    <d v="2015-02-23T18:00:00"/>
    <d v="2015-01-23T17:06:00"/>
    <d v="2015-02-03T00:00:00"/>
    <n v="20.75"/>
    <d v="2015-02-04T00:00:00"/>
    <m/>
    <n v="19"/>
    <x v="0"/>
    <n v="31.037499999998545"/>
    <m/>
    <s v="No Cumplió"/>
    <s v="No Cumplió"/>
    <n v="31.037499999998545"/>
    <s v="MIGRACION_4"/>
    <n v="1"/>
    <x v="0"/>
    <m/>
    <m/>
    <m/>
    <n v="0"/>
    <m/>
    <n v="0"/>
    <m/>
  </r>
  <r>
    <x v="1"/>
    <s v="B2"/>
    <x v="24"/>
    <x v="1"/>
    <x v="1"/>
    <s v="High"/>
    <s v="Regla 19 de Garantías y Préstamos no esta generando contabilidad"/>
    <s v="Al correr contabilidad de la regla 19 GArantías y Préstamos no esta generando registros contables, en el ambiente de TAS Producción en BX+ para la Casa de Bolsa."/>
    <s v="Arturo Saldivar"/>
    <x v="15"/>
    <x v="1"/>
    <d v="2015-02-23T18:00:00"/>
    <d v="2015-01-23T21:21:00"/>
    <d v="2015-02-03T00:00:00"/>
    <n v="20.75"/>
    <d v="2015-02-04T00:00:00"/>
    <d v="2015-02-20T00:00:00"/>
    <n v="19"/>
    <x v="13"/>
    <n v="30.860416666670062"/>
    <m/>
    <s v="No Cumplió"/>
    <s v="No Cumplió"/>
    <n v="30.860416666670062"/>
    <s v="CICLO4 "/>
    <n v="1"/>
    <x v="0"/>
    <m/>
    <m/>
    <m/>
    <n v="0"/>
    <m/>
    <n v="0"/>
    <m/>
  </r>
  <r>
    <x v="2"/>
    <s v="B4"/>
    <x v="137"/>
    <x v="1"/>
    <x v="3"/>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
    <s v="Martin Cruz"/>
    <x v="9"/>
    <x v="0"/>
    <d v="2015-02-23T18:00:00"/>
    <d v="2015-01-27T12:03:00"/>
    <d v="2015-02-02T00:00:00"/>
    <n v="21.75"/>
    <d v="2015-02-03T00:00:00"/>
    <m/>
    <n v="7"/>
    <x v="0"/>
    <n v="27.247916666667152"/>
    <d v="2015-02-10T18:54:00"/>
    <s v="No Cumplió"/>
    <s v="No Cumplió"/>
    <n v="14.285416666665697"/>
    <s v="CICLO4, PruebasD2"/>
    <n v="1"/>
    <x v="0"/>
    <m/>
    <m/>
    <m/>
    <n v="0"/>
    <m/>
    <n v="0"/>
    <m/>
  </r>
  <r>
    <x v="2"/>
    <s v="B4"/>
    <x v="138"/>
    <x v="1"/>
    <x v="3"/>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
    <s v="Martin Cruz"/>
    <x v="9"/>
    <x v="0"/>
    <d v="2015-02-23T18:00:00"/>
    <d v="2015-01-27T17:29:00"/>
    <d v="2015-02-02T00:00:00"/>
    <n v="21.75"/>
    <d v="2015-02-03T00:00:00"/>
    <m/>
    <n v="7"/>
    <x v="0"/>
    <n v="27.021527777775191"/>
    <d v="2015-02-10T18:47:00"/>
    <s v="No Cumplió"/>
    <s v="No Cumplió"/>
    <n v="14.054166666661331"/>
    <s v="CICLO4"/>
    <n v="1"/>
    <x v="0"/>
    <m/>
    <m/>
    <m/>
    <n v="0"/>
    <m/>
    <n v="0"/>
    <m/>
  </r>
  <r>
    <x v="2"/>
    <s v="B4"/>
    <x v="139"/>
    <x v="1"/>
    <x v="3"/>
    <s v="High"/>
    <s v="Liquidaciones y Valores aviso en asignacion"/>
    <s v="Al momento de asignacion semi automatica presenta el siguiente mensaje"/>
    <s v="Agustin Gutierrez"/>
    <x v="7"/>
    <x v="0"/>
    <d v="2015-02-23T18:00:00"/>
    <d v="2015-01-27T19:42:00"/>
    <d v="2015-02-02T00:00:00"/>
    <n v="21.75"/>
    <d v="2015-02-03T00:00:00"/>
    <d v="2015-02-04T00:00:00"/>
    <n v="-3"/>
    <x v="21"/>
    <n v="26.929166666668607"/>
    <d v="2015-01-31T00:00:00"/>
    <s v="Cumplió"/>
    <s v="Cumplió"/>
    <n v="3.1791666666686069"/>
    <s v="PruebasD2, ciclo4"/>
    <n v="1"/>
    <x v="0"/>
    <m/>
    <m/>
    <m/>
    <n v="0"/>
    <m/>
    <n v="0"/>
    <m/>
  </r>
  <r>
    <x v="2"/>
    <s v="Br1"/>
    <x v="89"/>
    <x v="4"/>
    <x v="3"/>
    <s v="High"/>
    <s v="Excluir de reportes de fondos EC y SC por garantias"/>
    <s v="Excluir de los reportes: FORDP101, FORDR120, FORDR123, FORDR124 y FORDR131 los movimientos que tengan tipo de posiion  CG  y  RG . Si identifican reportes de operaciones adicionales a los cuales se les tenga que exlcuir, hacerlo e indicarlo."/>
    <s v="Gerardo Gomez"/>
    <x v="6"/>
    <x v="1"/>
    <d v="2015-02-23T18:00:00"/>
    <d v="2015-01-29T19:06:00"/>
    <d v="2015-02-04T11:59:00"/>
    <n v="19.250694444446708"/>
    <d v="2015-02-09T11:59:00"/>
    <m/>
    <n v="-2"/>
    <x v="0"/>
    <n v="24.954166666670062"/>
    <d v="2015-02-06T13:46:00"/>
    <s v="Cumplió"/>
    <s v="Cumplió"/>
    <n v="7.7777777777810115"/>
    <s v="SCPC"/>
    <n v="5"/>
    <x v="0"/>
    <m/>
    <m/>
    <m/>
    <n v="0"/>
    <m/>
    <n v="0"/>
    <m/>
  </r>
  <r>
    <x v="2"/>
    <s v="Q1"/>
    <x v="140"/>
    <x v="0"/>
    <x v="3"/>
    <s v="High"/>
    <s v="PROBLEMAS PARA CAPTURAR 91TIE28B CREAL11"/>
    <s v="Descripción de Escenario de Prueba:  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
    <s v="Martin Cruz"/>
    <x v="9"/>
    <x v="0"/>
    <d v="2015-02-23T18:00:00"/>
    <d v="2015-01-30T12:19:00"/>
    <d v="2015-02-03T00:00:00"/>
    <n v="20.75"/>
    <d v="2015-02-04T00:00:00"/>
    <m/>
    <n v="12"/>
    <x v="0"/>
    <n v="24.236805555556202"/>
    <d v="2015-02-16T13:20:00"/>
    <s v="No Cumplió"/>
    <s v="No Cumplió"/>
    <n v="17.042361111110949"/>
    <s v="CICLO4"/>
    <n v="1"/>
    <x v="0"/>
    <m/>
    <m/>
    <m/>
    <n v="0"/>
    <m/>
    <n v="0"/>
    <m/>
  </r>
  <r>
    <x v="1"/>
    <s v="Br1"/>
    <x v="23"/>
    <x v="4"/>
    <x v="2"/>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1. Tipo posición: Las opciones son &quot;Directo&quot;, &quot;Reporto&quot;, &quot;Garantía.  2. Tipo cliente: Identifica a la cuenta, para determinar se la cuenta pertenece a un &quot;Cliente&quot;, &quot;Proveedor (intermediario)&quot; o &quot;Posición Propia&quot;.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quot;Número de Títulos&quot; por &quot;&quot;Precio de Mercado&quot;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
    <s v="Cesar Guzmán"/>
    <x v="25"/>
    <x v="0"/>
    <d v="2015-02-23T18:00:00"/>
    <d v="2015-01-30T15:11:00"/>
    <d v="2015-02-10T15:21:00"/>
    <n v="13.110416666670062"/>
    <d v="2015-02-15T15:21:00"/>
    <m/>
    <n v="8"/>
    <x v="0"/>
    <n v="24.117361111108039"/>
    <m/>
    <s v="No Cumplió"/>
    <s v="No Cumplió"/>
    <n v="24.117361111108039"/>
    <s v="CICLO4"/>
    <n v="5"/>
    <x v="0"/>
    <m/>
    <m/>
    <m/>
    <n v="0"/>
    <m/>
    <n v="0"/>
    <m/>
  </r>
  <r>
    <x v="1"/>
    <s v="Q1"/>
    <x v="22"/>
    <x v="2"/>
    <x v="0"/>
    <s v="High"/>
    <s v="Error en Precios del BX+MP"/>
    <s v="en el fondo BX+MP los precios estan mal, aparecen desfasados, este fondo para las compras liquida mismo dia y en las ventas liquida 48 hrs. con el precio del dia que liquido.   Ya se le comento a Gerardo y esta pendiente de resolver."/>
    <s v="Juan Carlos Fernández"/>
    <x v="18"/>
    <x v="0"/>
    <d v="2015-02-23T18:00:00"/>
    <d v="2015-01-30T16:23:00"/>
    <d v="2015-02-17T17:32:00"/>
    <n v="6.0194444444423425"/>
    <d v="2015-02-18T17:32:00"/>
    <m/>
    <n v="5"/>
    <x v="0"/>
    <n v="24.067361111112405"/>
    <m/>
    <s v="No Cumplió"/>
    <s v="No Cumplió"/>
    <n v="24.067361111112405"/>
    <m/>
    <n v="1"/>
    <x v="0"/>
    <m/>
    <m/>
    <m/>
    <n v="0"/>
    <m/>
    <n v="0"/>
    <m/>
  </r>
  <r>
    <x v="2"/>
    <s v="Q1"/>
    <x v="141"/>
    <x v="1"/>
    <x v="3"/>
    <s v="High"/>
    <s v="REINCIDENCIA (ant.435) Bloqueado por otro usuario"/>
    <s v="REINCIDENCIA JIRA435, al estar capturando en el módulo de &quot;Mesa&quot; capturando una orden y me quedé bloqueado por otro usuario que se encontraba en el módulo de &quot;liquidaciones&quot; (Rosa Isela).  Ese otro JIRA que está referenciado con éste es el 435, pero en esa ocasión estaba ajustando canasta."/>
    <s v="Martin Cruz"/>
    <x v="9"/>
    <x v="0"/>
    <d v="2015-02-23T18:00:00"/>
    <d v="2015-01-30T16:35:00"/>
    <d v="2015-02-03T00:00:00"/>
    <n v="20.75"/>
    <d v="2015-02-04T00:00:00"/>
    <m/>
    <n v="9"/>
    <x v="0"/>
    <n v="24.059027777781012"/>
    <d v="2015-02-13T20:04:00"/>
    <s v="No Cumplió"/>
    <s v="No Cumplió"/>
    <n v="14.145138888889051"/>
    <s v="CICLO4"/>
    <n v="1"/>
    <x v="0"/>
    <m/>
    <m/>
    <m/>
    <n v="0"/>
    <m/>
    <n v="0"/>
    <m/>
  </r>
  <r>
    <x v="1"/>
    <s v="Q1"/>
    <x v="21"/>
    <x v="2"/>
    <x v="0"/>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
    <s v="Juan Carlos Fernández"/>
    <x v="30"/>
    <x v="0"/>
    <d v="2015-02-23T18:00:00"/>
    <d v="2015-01-30T16:40:00"/>
    <d v="2015-02-19T10:28:00"/>
    <n v="4.3138888888861402"/>
    <d v="2015-02-20T10:28:00"/>
    <m/>
    <n v="3"/>
    <x v="0"/>
    <n v="24.055555555554747"/>
    <m/>
    <s v="No Cumplió"/>
    <s v="No Cumplió"/>
    <n v="24.055555555554747"/>
    <m/>
    <n v="1"/>
    <x v="0"/>
    <m/>
    <m/>
    <m/>
    <n v="0"/>
    <m/>
    <n v="0"/>
    <m/>
  </r>
  <r>
    <x v="1"/>
    <s v="M4"/>
    <x v="75"/>
    <x v="3"/>
    <x v="5"/>
    <s v="High"/>
    <s v="LINEAS CONTRAPARTE EN DINERO"/>
    <s v="Al capturar varias operaciones, empezó a enviar alertamientos por sobregiro en las líneas, por lo que se documenta el dato estimado y el dato que envía TAS."/>
    <s v="Martin Cruz"/>
    <x v="12"/>
    <x v="1"/>
    <d v="2015-02-23T18:00:00"/>
    <d v="2015-01-30T16:54:00"/>
    <d v="2015-02-13T19:48:00"/>
    <n v="9.9250000000029104"/>
    <d v="2015-02-14T19:48:00"/>
    <m/>
    <n v="2"/>
    <x v="0"/>
    <n v="24.045833333329938"/>
    <d v="2015-02-17T13:44:00"/>
    <s v="No Cumplió"/>
    <s v="No Cumplió"/>
    <n v="17.868055555554747"/>
    <s v="CICLO4, PruebasD2"/>
    <n v="1"/>
    <x v="10"/>
    <m/>
    <m/>
    <m/>
    <n v="0"/>
    <m/>
    <n v="0"/>
    <m/>
  </r>
  <r>
    <x v="2"/>
    <s v="Q2"/>
    <x v="142"/>
    <x v="0"/>
    <x v="3"/>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De lo contrario cada área estará realizando su actividad hasta 5 veces."/>
    <s v="Martin Cruz"/>
    <x v="30"/>
    <x v="0"/>
    <d v="2015-02-23T18:00:00"/>
    <d v="2015-01-30T18:20:00"/>
    <d v="2015-02-03T00:00:00"/>
    <n v="20.75"/>
    <d v="2015-02-04T00:00:00"/>
    <m/>
    <n v="6"/>
    <x v="0"/>
    <n v="23.986111111109494"/>
    <d v="2015-02-10T16:28:00"/>
    <s v="No Cumplió"/>
    <s v="No Cumplió"/>
    <n v="10.922222222223354"/>
    <s v="CICLO4, D2"/>
    <n v="1"/>
    <x v="0"/>
    <m/>
    <m/>
    <m/>
    <n v="0"/>
    <m/>
    <n v="0"/>
    <m/>
  </r>
  <r>
    <x v="2"/>
    <s v="Q1"/>
    <x v="20"/>
    <x v="0"/>
    <x v="3"/>
    <s v="High"/>
    <s v="Diferencias contables vs operativas (reporteria)"/>
    <s v="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
    <s v="Jocelyn Vazquez"/>
    <x v="14"/>
    <x v="1"/>
    <d v="2015-02-23T18:00:00"/>
    <d v="2015-01-30T18:23:00"/>
    <d v="2015-02-09T12:01:00"/>
    <n v="14.249305555553292"/>
    <d v="2015-02-10T12:01:00"/>
    <m/>
    <n v="13"/>
    <x v="0"/>
    <n v="23.984027777776646"/>
    <d v="2015-02-23T17:10:00"/>
    <s v="No Cumplió"/>
    <s v="No Cumplió"/>
    <n v="23.949305555557657"/>
    <s v="CICLO4"/>
    <n v="1"/>
    <x v="0"/>
    <m/>
    <m/>
    <m/>
    <n v="0"/>
    <m/>
    <n v="0"/>
    <m/>
  </r>
  <r>
    <x v="1"/>
    <s v="Br3"/>
    <x v="88"/>
    <x v="4"/>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26"/>
    <x v="0"/>
    <d v="2015-02-23T18:00:00"/>
    <d v="2015-01-30T18:36:00"/>
    <d v="2015-02-18T16:44:00"/>
    <n v="5.0527777777751908"/>
    <d v="2015-02-23T16:44:00"/>
    <m/>
    <n v="0"/>
    <x v="0"/>
    <n v="23.974999999998545"/>
    <m/>
    <s v="No Cumplió"/>
    <s v="No Cumplió"/>
    <n v="23.974999999998545"/>
    <s v="SCPC"/>
    <n v="5"/>
    <x v="11"/>
    <m/>
    <m/>
    <m/>
    <n v="0"/>
    <m/>
    <n v="0"/>
    <m/>
  </r>
  <r>
    <x v="1"/>
    <s v="br2"/>
    <x v="19"/>
    <x v="4"/>
    <x v="1"/>
    <s v="Medium"/>
    <s v="ESPECIFICACION DE DATOS PARA LA INTERFACE QUE RECIBE TAS DE FIABLE PARA REGISTRAR GARANTIAS DE CAUCION"/>
    <s v="Gerardo  de acuerdo a la reunión que se llevo a cabo con Elisa Paz y Juan Carlos Jaques, se levanta Jira para que especifiques que datos necesita TAS que le envie Fiable para que se registren en TAS las garantias por caución  "/>
    <s v="Margarita Arellano"/>
    <x v="5"/>
    <x v="1"/>
    <d v="2015-02-23T18:00:00"/>
    <d v="2015-01-30T20:00:00"/>
    <d v="2015-02-09T11:56:00"/>
    <n v="14.252777777779556"/>
    <d v="2015-02-14T11:56:00"/>
    <d v="2015-02-24T00:00:00"/>
    <n v="9"/>
    <x v="8"/>
    <n v="23.916666666664241"/>
    <m/>
    <s v="No Cumplió"/>
    <s v="No Cumplió"/>
    <n v="23.916666666664241"/>
    <s v="CICLO4"/>
    <n v="5"/>
    <x v="0"/>
    <m/>
    <m/>
    <m/>
    <n v="0"/>
    <m/>
    <n v="0"/>
    <m/>
  </r>
  <r>
    <x v="2"/>
    <s v="Br1"/>
    <x v="18"/>
    <x v="4"/>
    <x v="3"/>
    <s v="Medium"/>
    <s v="HORARIO Y USUARIO"/>
    <s v="Petición  Se solicita que en el reporte de impresión y envió de liquidaciones (JLIQL005) muestre el horario de captura y el usuario que captura la operación.   se adjunta archivo y pantalla impresión  "/>
    <s v="Isela Martínez"/>
    <x v="27"/>
    <x v="0"/>
    <d v="2015-02-23T18:00:00"/>
    <d v="2015-01-31T09:17:00"/>
    <d v="2015-02-06T17:54:00"/>
    <n v="17.004166666665697"/>
    <d v="2015-02-11T17:54:00"/>
    <m/>
    <n v="5"/>
    <x v="0"/>
    <n v="23.363194444442343"/>
    <d v="2015-02-16T18:09:00"/>
    <s v="No Cumplió"/>
    <s v="No Cumplió"/>
    <n v="16.369444444440887"/>
    <s v="CICLO4"/>
    <n v="5"/>
    <x v="0"/>
    <m/>
    <m/>
    <m/>
    <n v="0"/>
    <m/>
    <n v="0"/>
    <m/>
  </r>
  <r>
    <x v="1"/>
    <s v="B2"/>
    <x v="143"/>
    <x v="1"/>
    <x v="0"/>
    <s v="High"/>
    <s v="LA PÓLIZA 16 DE MERCADO DE DINERO ALGUNOS REGISTROS NO COINCIDEN CONTRA EL REPORTE VALUACIÓN DE LA BMV"/>
    <s v="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
    <s v="Jocelyn Vazquez"/>
    <x v="14"/>
    <x v="1"/>
    <d v="2015-02-23T18:00:00"/>
    <d v="2015-01-30T20:00:00"/>
    <d v="2015-02-02T00:00:00"/>
    <n v="21.75"/>
    <d v="2015-02-03T00:00:00"/>
    <d v="2015-02-20T00:00:00"/>
    <n v="20"/>
    <x v="13"/>
    <n v="23.916666666664241"/>
    <m/>
    <s v="No Cumplió"/>
    <s v="No Cumplió"/>
    <n v="23.916666666664241"/>
    <s v="CICLO4"/>
    <n v="1"/>
    <x v="0"/>
    <m/>
    <m/>
    <m/>
    <n v="0"/>
    <m/>
    <n v="0"/>
    <m/>
  </r>
  <r>
    <x v="1"/>
    <s v="Q1"/>
    <x v="87"/>
    <x v="0"/>
    <x v="2"/>
    <s v="High"/>
    <s v="LISTADO DE ERRORES X INTERFAZ MERCADO CAPITALES"/>
    <s v="Se solicita por medio de este Jira, un Listado de todos los posibles errores que generen cada una de las interfaces que se tienen con Mercado de Capitales.  Esto se requiere a la brevedad posible ya que es el insumo para el control y manejo de errores del ticket 552.   "/>
    <s v="Mary Carmen Bonilla Limón"/>
    <x v="5"/>
    <x v="1"/>
    <d v="2015-02-23T18:00:00"/>
    <d v="2015-02-03T09:21:00"/>
    <d v="2015-02-03T00:00:00"/>
    <n v="20.75"/>
    <d v="2015-02-04T00:00:00"/>
    <d v="2015-02-17T00:00:00"/>
    <n v="19"/>
    <x v="19"/>
    <n v="20.360416666670062"/>
    <m/>
    <s v="No Cumplió"/>
    <s v="No Cumplió"/>
    <n v="20.360416666670062"/>
    <m/>
    <n v="1"/>
    <x v="0"/>
    <m/>
    <m/>
    <m/>
    <n v="0"/>
    <m/>
    <n v="0"/>
    <m/>
  </r>
  <r>
    <x v="2"/>
    <s v="new"/>
    <x v="144"/>
    <x v="0"/>
    <x v="3"/>
    <s v="Medium"/>
    <s v="Liquidaciones y Valores _ Canasta"/>
    <m/>
    <s v="Agustin Gutierrez"/>
    <x v="6"/>
    <x v="1"/>
    <d v="2015-02-23T18:00:00"/>
    <d v="2015-02-03T11:21:00"/>
    <d v="2015-02-03T11:21:00"/>
    <n v="20.277083333334303"/>
    <d v="2015-02-04T11:21:00"/>
    <m/>
    <n v="0"/>
    <x v="0"/>
    <n v="20.277083333334303"/>
    <d v="2015-02-03T13:35:00"/>
    <s v="Cumplió"/>
    <s v="Cumplió"/>
    <n v="9.3055555553291924E-2"/>
    <m/>
    <n v="1"/>
    <x v="0"/>
    <m/>
    <m/>
    <m/>
    <n v="0"/>
    <m/>
    <n v="0"/>
    <m/>
  </r>
  <r>
    <x v="1"/>
    <s v="Br1"/>
    <x v="17"/>
    <x v="4"/>
    <x v="2"/>
    <s v="Medium"/>
    <s v="Reporte Detallada llamadas de Margen DGARW007"/>
    <s v="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
    <s v="Cesar Guzmán"/>
    <x v="5"/>
    <x v="1"/>
    <d v="2015-02-23T18:00:00"/>
    <d v="2015-02-03T15:12:00"/>
    <d v="2015-02-06T00:00:00"/>
    <n v="17.75"/>
    <d v="2015-02-11T00:00:00"/>
    <d v="2015-02-25T00:00:00"/>
    <n v="12"/>
    <x v="15"/>
    <n v="20.116666666668607"/>
    <m/>
    <s v="No Cumplió"/>
    <s v="No Cumplió"/>
    <n v="20.116666666668607"/>
    <s v="CICLO4"/>
    <n v="5"/>
    <x v="0"/>
    <m/>
    <m/>
    <m/>
    <n v="0"/>
    <m/>
    <n v="0"/>
    <m/>
  </r>
  <r>
    <x v="2"/>
    <s v="Q1"/>
    <x v="16"/>
    <x v="0"/>
    <x v="3"/>
    <s v="High"/>
    <s v="Ordenes de Capitales con vigencia se borraron"/>
    <s v=" Se observa que 291 órdenes de Capitales con vigencia mayor a un día no pasaron al día 28 de julio al día 29 de julio.   Favor de verificar"/>
    <s v="Cesar Guzmán"/>
    <x v="4"/>
    <x v="0"/>
    <d v="2015-02-23T18:00:00"/>
    <d v="2015-02-03T17:18:00"/>
    <d v="2015-02-09T17:06:00"/>
    <n v="14.037499999998545"/>
    <d v="2015-02-10T17:06:00"/>
    <m/>
    <n v="0"/>
    <x v="0"/>
    <n v="20.029166666667152"/>
    <d v="2015-02-09T20:49:00"/>
    <s v="Cumplió"/>
    <s v="Cumplió"/>
    <n v="6.1465277777751908"/>
    <s v="CICLO4"/>
    <n v="1"/>
    <x v="0"/>
    <m/>
    <m/>
    <m/>
    <n v="0"/>
    <m/>
    <n v="0"/>
    <m/>
  </r>
  <r>
    <x v="2"/>
    <s v="Q1"/>
    <x v="145"/>
    <x v="0"/>
    <x v="3"/>
    <s v="High"/>
    <s v="Se asignó un hecho en TAS sin la existencia de una orden"/>
    <s v="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x v="4"/>
    <x v="0"/>
    <d v="2015-02-23T18:00:00"/>
    <d v="2015-02-03T17:24:00"/>
    <d v="2015-02-03T00:00:00"/>
    <n v="20.75"/>
    <d v="2015-02-04T00:00:00"/>
    <m/>
    <n v="12"/>
    <x v="0"/>
    <n v="20.025000000001455"/>
    <d v="2015-02-16T17:26:00"/>
    <s v="No Cumplió"/>
    <s v="No Cumplió"/>
    <n v="13.001388888893416"/>
    <s v="CICLO4"/>
    <n v="1"/>
    <x v="0"/>
    <m/>
    <m/>
    <m/>
    <n v="0"/>
    <m/>
    <n v="0"/>
    <m/>
  </r>
  <r>
    <x v="2"/>
    <s v="Q6"/>
    <x v="69"/>
    <x v="0"/>
    <x v="3"/>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
    <s v="Jose Daniel Garces Quiroz"/>
    <x v="39"/>
    <x v="0"/>
    <d v="2015-02-23T18:00:00"/>
    <d v="2015-02-03T17:29:00"/>
    <d v="2015-02-03T17:29:00"/>
    <n v="20.021527777775191"/>
    <d v="2015-02-04T17:29:00"/>
    <m/>
    <n v="7"/>
    <x v="0"/>
    <n v="20.021527777775191"/>
    <d v="2015-02-12T12:52:00"/>
    <s v="No Cumplió"/>
    <s v="No Cumplió"/>
    <n v="8.8076388888875954"/>
    <m/>
    <n v="1"/>
    <x v="0"/>
    <m/>
    <m/>
    <m/>
    <n v="0"/>
    <m/>
    <n v="0"/>
    <m/>
  </r>
  <r>
    <x v="2"/>
    <s v="Q1"/>
    <x v="15"/>
    <x v="0"/>
    <x v="3"/>
    <s v="Medium"/>
    <s v="Hechos de NAFTRAC que no pasaron a TAS"/>
    <s v=" En la revición del día 2 (29 de julio) se observa que 4 hechos en 4 clientes diferentes se asignaron en Fiable, sin embargo no pasaron a TAS   Se anexa evidencia"/>
    <s v="Cesar Guzmán"/>
    <x v="4"/>
    <x v="0"/>
    <d v="2015-02-23T18:00:00"/>
    <d v="2015-02-03T17:32:00"/>
    <d v="2015-02-03T00:00:00"/>
    <n v="20.75"/>
    <d v="2015-02-04T00:00:00"/>
    <m/>
    <n v="7"/>
    <x v="0"/>
    <n v="20.019444444442343"/>
    <d v="2015-02-11T18:05:00"/>
    <s v="No Cumplió"/>
    <s v="No Cumplió"/>
    <n v="8.022916666661331"/>
    <s v="CICLO4"/>
    <n v="1"/>
    <x v="0"/>
    <m/>
    <m/>
    <m/>
    <n v="0"/>
    <m/>
    <n v="0"/>
    <m/>
  </r>
  <r>
    <x v="1"/>
    <s v="B2"/>
    <x v="53"/>
    <x v="1"/>
    <x v="1"/>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Adjunto evidencia en xls"/>
    <s v="Jose Daniel Garces Quiroz"/>
    <x v="39"/>
    <x v="0"/>
    <d v="2015-02-23T18:00:00"/>
    <d v="2015-02-03T17:34:00"/>
    <d v="2015-02-16T14:32:00"/>
    <n v="7.1444444444423425"/>
    <d v="2015-02-17T14:32:00"/>
    <d v="2015-02-06T00:00:00"/>
    <n v="6"/>
    <x v="24"/>
    <n v="20.018055555556202"/>
    <m/>
    <s v="No Cumplió"/>
    <s v="No Cumplió"/>
    <n v="20.018055555556202"/>
    <m/>
    <n v="1"/>
    <x v="0"/>
    <m/>
    <m/>
    <m/>
    <n v="0"/>
    <m/>
    <n v="0"/>
    <m/>
  </r>
  <r>
    <x v="2"/>
    <s v="B4"/>
    <x v="146"/>
    <x v="1"/>
    <x v="3"/>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Aparentemente el problema es el el programa Mccarmov.i, en donde se está buscando un inicio para una compra en directo.   Se requiere corregir el programa para que se puedan realizar las consultas correspondiente."/>
    <s v="German Gomez"/>
    <x v="3"/>
    <x v="1"/>
    <d v="2015-02-23T18:00:00"/>
    <d v="2015-02-03T18:48:00"/>
    <d v="2015-02-03T18:48:00"/>
    <n v="19.966666666667152"/>
    <d v="2015-02-04T18:48:00"/>
    <m/>
    <n v="5"/>
    <x v="0"/>
    <n v="19.966666666667152"/>
    <d v="2015-02-10T15:31:00"/>
    <s v="No Cumplió"/>
    <s v="No Cumplió"/>
    <n v="6.8631944444423425"/>
    <m/>
    <n v="1"/>
    <x v="0"/>
    <m/>
    <m/>
    <m/>
    <n v="0"/>
    <m/>
    <n v="0"/>
    <m/>
  </r>
  <r>
    <x v="1"/>
    <s v="Q6"/>
    <x v="147"/>
    <x v="0"/>
    <x v="6"/>
    <s v="High"/>
    <s v="Estado de cuenta"/>
    <s v="toda la informcion que presenta el estado de cuenta esta en ceros"/>
    <s v="Azucena Gudiño"/>
    <x v="6"/>
    <x v="1"/>
    <d v="2015-02-23T18:00:00"/>
    <d v="2015-02-03T19:10:00"/>
    <d v="2015-02-03T19:10:00"/>
    <n v="19.951388888890506"/>
    <d v="2015-02-04T19:10:00"/>
    <m/>
    <n v="18"/>
    <x v="0"/>
    <n v="19.951388888890506"/>
    <m/>
    <s v="No Cumplió"/>
    <s v="No Cumplió"/>
    <n v="19.951388888890506"/>
    <s v="PruebasD4, ciclo4"/>
    <n v="1"/>
    <x v="0"/>
    <m/>
    <m/>
    <m/>
    <n v="0"/>
    <m/>
    <n v="0"/>
    <m/>
  </r>
  <r>
    <x v="2"/>
    <s v="B4"/>
    <x v="148"/>
    <x v="1"/>
    <x v="3"/>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 s, por lo que se deberá corregir el proceso de cierre para que se incluyan como vencimientos de reporto también las Inversiones capturadas por promoción."/>
    <s v="German Gomez"/>
    <x v="7"/>
    <x v="0"/>
    <d v="2015-02-23T18:00:00"/>
    <d v="2015-02-03T20:03:00"/>
    <d v="2015-02-03T20:03:00"/>
    <n v="19.914583333331393"/>
    <d v="2015-02-04T20:03:00"/>
    <m/>
    <n v="1"/>
    <x v="0"/>
    <n v="19.914583333331393"/>
    <d v="2015-02-06T15:58:00"/>
    <s v="No Cumplió"/>
    <s v="No Cumplió"/>
    <n v="2.8298611111094942"/>
    <m/>
    <n v="1"/>
    <x v="0"/>
    <m/>
    <m/>
    <m/>
    <n v="0"/>
    <m/>
    <n v="0"/>
    <m/>
  </r>
  <r>
    <x v="2"/>
    <s v="B4"/>
    <x v="149"/>
    <x v="1"/>
    <x v="3"/>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
    <s v="German Gomez"/>
    <x v="7"/>
    <x v="0"/>
    <d v="2015-02-23T18:00:00"/>
    <d v="2015-02-04T10:20:00"/>
    <d v="2015-02-04T10:20:00"/>
    <n v="19.319444444445253"/>
    <d v="2015-02-05T10:20:00"/>
    <m/>
    <n v="1"/>
    <x v="0"/>
    <n v="19.319444444445253"/>
    <d v="2015-02-06T16:50:00"/>
    <s v="No Cumplió"/>
    <s v="No Cumplió"/>
    <n v="2.2708333333357587"/>
    <m/>
    <n v="1"/>
    <x v="0"/>
    <m/>
    <m/>
    <m/>
    <n v="0"/>
    <m/>
    <n v="0"/>
    <m/>
  </r>
  <r>
    <x v="1"/>
    <s v="br2"/>
    <x v="150"/>
    <x v="4"/>
    <x v="1"/>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
    <s v="Gerardo Gomez"/>
    <x v="5"/>
    <x v="1"/>
    <d v="2015-02-23T18:00:00"/>
    <d v="2015-02-04T11:57:00"/>
    <d v="2015-02-04T11:57:00"/>
    <n v="19.252083333332848"/>
    <d v="2015-02-09T11:57:00"/>
    <m/>
    <n v="14"/>
    <x v="0"/>
    <n v="19.252083333332848"/>
    <m/>
    <s v="No Cumplió"/>
    <s v="No Cumplió"/>
    <n v="19.252083333332848"/>
    <m/>
    <n v="5"/>
    <x v="0"/>
    <m/>
    <m/>
    <m/>
    <n v="0"/>
    <m/>
    <n v="0"/>
    <m/>
  </r>
  <r>
    <x v="1"/>
    <s v="Q1"/>
    <x v="151"/>
    <x v="0"/>
    <x v="2"/>
    <s v="High"/>
    <s v="Rediseño Formulario Derivados ( OFF)"/>
    <s v="Iván   Derivado de modificaciones por parte de BANXICO a los formularios de derivados ( futuros en este caso ) se requiere que se realicen los ajustes de acuerdo a la estructura, definiciones y catálogo que se mencionan en los archivos adjuntos."/>
    <s v="Erick Vázquez"/>
    <x v="12"/>
    <x v="1"/>
    <d v="2015-02-23T18:00:00"/>
    <d v="2015-02-04T17:23:00"/>
    <d v="2015-02-04T17:23:00"/>
    <n v="19.025694444440887"/>
    <d v="2015-02-05T17:23:00"/>
    <m/>
    <n v="18"/>
    <x v="0"/>
    <n v="19.025694444440887"/>
    <m/>
    <s v="No Cumplió"/>
    <s v="No Cumplió"/>
    <n v="19.025694444440887"/>
    <m/>
    <n v="1"/>
    <x v="0"/>
    <m/>
    <m/>
    <m/>
    <n v="0"/>
    <m/>
    <n v="0"/>
    <m/>
  </r>
  <r>
    <x v="1"/>
    <s v="Q1"/>
    <x v="152"/>
    <x v="0"/>
    <x v="2"/>
    <s v="High"/>
    <s v="Nuevo Formulario Derivados ( Garantías)"/>
    <s v="Iván   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12"/>
    <x v="1"/>
    <d v="2015-02-23T18:00:00"/>
    <d v="2015-02-04T17:27:00"/>
    <d v="2015-02-04T17:27:00"/>
    <n v="19.022916666668607"/>
    <d v="2015-02-05T17:27:00"/>
    <m/>
    <n v="18"/>
    <x v="0"/>
    <n v="19.022916666668607"/>
    <m/>
    <s v="No Cumplió"/>
    <s v="No Cumplió"/>
    <n v="19.022916666668607"/>
    <m/>
    <n v="1"/>
    <x v="0"/>
    <m/>
    <m/>
    <m/>
    <n v="0"/>
    <m/>
    <n v="0"/>
    <m/>
  </r>
  <r>
    <x v="1"/>
    <s v="Q1"/>
    <x v="153"/>
    <x v="0"/>
    <x v="2"/>
    <s v="High"/>
    <s v="Nuevo Formulario Derivados (Contrapartes)"/>
    <s v="Iván   Derivado de modificaciones por parte de BANXICO a los formularios de derivados ( contrapartes en este caso ) se requiere que realicen las gestiones pertinentes a fin de emitir el reporte de contrapartes de acuerdo a la estructura, definiciones y catálogo anexos.  "/>
    <s v="Erick Vázquez"/>
    <x v="12"/>
    <x v="1"/>
    <d v="2015-02-23T18:00:00"/>
    <d v="2015-02-04T17:30:00"/>
    <d v="2015-02-04T17:30:00"/>
    <n v="19.020833333335759"/>
    <d v="2015-02-05T17:30:00"/>
    <m/>
    <n v="18"/>
    <x v="0"/>
    <n v="19.020833333335759"/>
    <m/>
    <s v="No Cumplió"/>
    <s v="No Cumplió"/>
    <n v="19.020833333335759"/>
    <m/>
    <n v="1"/>
    <x v="0"/>
    <m/>
    <m/>
    <m/>
    <n v="0"/>
    <m/>
    <n v="0"/>
    <m/>
  </r>
  <r>
    <x v="2"/>
    <s v="B3"/>
    <x v="52"/>
    <x v="1"/>
    <x v="3"/>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4"/>
    <x v="0"/>
    <d v="2015-02-23T18:00:00"/>
    <d v="2015-02-04T19:32:00"/>
    <d v="2015-02-13T18:14:00"/>
    <n v="9.9902777777751908"/>
    <d v="2015-02-14T18:14:00"/>
    <m/>
    <n v="4"/>
    <x v="0"/>
    <n v="18.93611111111386"/>
    <d v="2015-02-19T11:51:00"/>
    <s v="No Cumplió"/>
    <s v="No Cumplió"/>
    <n v="14.679861111115315"/>
    <s v="CICLO4"/>
    <n v="1"/>
    <x v="0"/>
    <m/>
    <m/>
    <m/>
    <n v="0"/>
    <m/>
    <n v="0"/>
    <m/>
  </r>
  <r>
    <x v="2"/>
    <s v="B3"/>
    <x v="51"/>
    <x v="4"/>
    <x v="3"/>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
    <s v="Cesar Guzmán"/>
    <x v="4"/>
    <x v="0"/>
    <d v="2015-02-23T18:00:00"/>
    <d v="2015-02-04T19:38:00"/>
    <d v="2015-02-19T13:26:00"/>
    <n v="4.1902777777795563"/>
    <d v="2015-02-24T13:26:00"/>
    <m/>
    <n v="-5"/>
    <x v="0"/>
    <n v="18.931944444440887"/>
    <d v="2015-02-19T13:26:00"/>
    <s v="Cumplió"/>
    <s v="Cumplió"/>
    <n v="14.741666666661331"/>
    <s v="CICLO4"/>
    <n v="5"/>
    <x v="5"/>
    <m/>
    <m/>
    <m/>
    <n v="0"/>
    <m/>
    <n v="0"/>
    <m/>
  </r>
  <r>
    <x v="1"/>
    <s v="B4"/>
    <x v="50"/>
    <x v="0"/>
    <x v="1"/>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
    <s v="German Gomez"/>
    <x v="30"/>
    <x v="0"/>
    <d v="2015-02-23T18:00:00"/>
    <d v="2015-02-05T12:07:00"/>
    <d v="2015-02-23T09:43:00"/>
    <n v="0.34513888888614019"/>
    <d v="2015-02-24T09:43:00"/>
    <m/>
    <n v="0"/>
    <x v="0"/>
    <n v="18.245138888887595"/>
    <m/>
    <s v="No Cumplió"/>
    <s v="No Cumplió"/>
    <n v="18.245138888887595"/>
    <m/>
    <n v="1"/>
    <x v="0"/>
    <m/>
    <m/>
    <m/>
    <n v="0"/>
    <m/>
    <n v="0"/>
    <m/>
  </r>
  <r>
    <x v="2"/>
    <s v="new"/>
    <x v="154"/>
    <x v="4"/>
    <x v="3"/>
    <s v="Medium"/>
    <s v="Derivados Futuros de IPC - Petición de Ajuste Reportes"/>
    <s v="Con respecto a los cambios solicitados para los reportes y consultas con la información requerido, estos se deberan documentar y el area de procesos le dara el seguimiento correspondiente ya que como requerimientos deberan seguir el proceso respectivo.   Ivan,   Evaluar si la petición es un tema de configuración o implica desarrollo para engregar las iformación que requeire el usuario.   "/>
    <s v="Juan Martinez"/>
    <x v="40"/>
    <x v="0"/>
    <d v="2015-02-23T18:00:00"/>
    <d v="2014-03-10T20:28:00"/>
    <d v="2014-03-10T20:28:00"/>
    <n v="349.8972222222219"/>
    <d v="2014-03-15T20:28:00"/>
    <m/>
    <n v="79"/>
    <x v="0"/>
    <n v="349.8972222222219"/>
    <d v="2014-06-03T10:01:00"/>
    <s v="No Cumplió"/>
    <s v="No Cumplió"/>
    <n v="84.564583333332848"/>
    <s v="Broker, FSP1307, Gap"/>
    <n v="5"/>
    <x v="0"/>
    <m/>
    <m/>
    <m/>
    <n v="0"/>
    <m/>
    <n v="0"/>
    <m/>
  </r>
  <r>
    <x v="1"/>
    <s v="br2"/>
    <x v="14"/>
    <x v="4"/>
    <x v="1"/>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33"/>
    <x v="0"/>
    <d v="2015-02-23T18:00:00"/>
    <d v="2015-02-05T15:01:00"/>
    <d v="2015-02-16T13:13:00"/>
    <n v="7.1993055555576575"/>
    <d v="2015-02-21T13:13:00"/>
    <m/>
    <n v="2"/>
    <x v="0"/>
    <n v="18.124305555553292"/>
    <m/>
    <s v="No Cumplió"/>
    <s v="No Cumplió"/>
    <n v="18.124305555553292"/>
    <m/>
    <n v="5"/>
    <x v="0"/>
    <m/>
    <m/>
    <m/>
    <n v="0"/>
    <m/>
    <n v="0"/>
    <m/>
  </r>
  <r>
    <x v="1"/>
    <s v="Q1"/>
    <x v="13"/>
    <x v="0"/>
    <x v="2"/>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12"/>
    <x v="1"/>
    <d v="2015-02-23T18:00:00"/>
    <d v="2015-02-05T15:36:00"/>
    <d v="2015-02-09T13:17:00"/>
    <n v="14.196527777778101"/>
    <d v="2015-02-10T13:17:00"/>
    <m/>
    <n v="13"/>
    <x v="0"/>
    <n v="18.099999999998545"/>
    <m/>
    <s v="No Cumplió"/>
    <s v="No Cumplió"/>
    <n v="18.099999999998545"/>
    <s v="CICLO4"/>
    <n v="1"/>
    <x v="0"/>
    <m/>
    <m/>
    <m/>
    <n v="0"/>
    <m/>
    <n v="0"/>
    <m/>
  </r>
  <r>
    <x v="2"/>
    <s v="Q1"/>
    <x v="12"/>
    <x v="0"/>
    <x v="3"/>
    <s v="Medium"/>
    <s v="clientes institucionales"/>
    <s v="Tas no reconoce los clientes que estan marcados como institucionales en fiable"/>
    <s v="Gaby Ledesma"/>
    <x v="41"/>
    <x v="0"/>
    <d v="2015-02-23T18:00:00"/>
    <d v="2015-02-05T16:02:00"/>
    <d v="2015-02-09T10:43:00"/>
    <n v="14.303472222221899"/>
    <d v="2015-02-10T10:43:00"/>
    <m/>
    <n v="2"/>
    <x v="0"/>
    <n v="18.081944444442343"/>
    <d v="2015-02-12T12:28:00"/>
    <s v="No Cumplió"/>
    <s v="No Cumplió"/>
    <n v="6.851388888884685"/>
    <m/>
    <n v="1"/>
    <x v="0"/>
    <m/>
    <m/>
    <m/>
    <n v="0"/>
    <m/>
    <n v="0"/>
    <m/>
  </r>
  <r>
    <x v="2"/>
    <s v="B1"/>
    <x v="11"/>
    <x v="1"/>
    <x v="3"/>
    <s v="Medium"/>
    <s v="No se excede tasa"/>
    <s v="solicitud de autorizacion cuando no excede parametros"/>
    <s v="Azucena Gudiño"/>
    <x v="15"/>
    <x v="1"/>
    <d v="2015-02-23T18:00:00"/>
    <d v="2015-02-05T16:05:00"/>
    <d v="2015-02-05T16:05:00"/>
    <n v="18.079861111109494"/>
    <d v="2015-02-06T16:05:00"/>
    <d v="2015-02-12T00:00:00"/>
    <n v="6"/>
    <x v="19"/>
    <n v="18.079861111109494"/>
    <d v="2015-02-13T15:15:00"/>
    <s v="No Cumplió"/>
    <s v="No Cumplió"/>
    <n v="7.9652777777737356"/>
    <s v="CICLO4"/>
    <n v="1"/>
    <x v="0"/>
    <m/>
    <m/>
    <m/>
    <n v="0"/>
    <m/>
    <n v="0"/>
    <m/>
  </r>
  <r>
    <x v="2"/>
    <s v="new"/>
    <x v="155"/>
    <x v="0"/>
    <x v="3"/>
    <s v="High"/>
    <s v="REINCIDENCIA JIRA 1132"/>
    <s v="Son exactamente los mismos datos que contiene el JIRA al que se hace referencia..."/>
    <s v="Martin Cruz"/>
    <x v="9"/>
    <x v="0"/>
    <d v="2015-02-23T18:00:00"/>
    <d v="2015-02-05T16:33:00"/>
    <d v="2015-02-05T16:33:00"/>
    <n v="18.060416666667152"/>
    <d v="2015-02-06T16:33:00"/>
    <m/>
    <n v="0"/>
    <x v="0"/>
    <n v="18.060416666667152"/>
    <d v="2015-02-05T18:01:00"/>
    <s v="Cumplió"/>
    <s v="Cumplió"/>
    <n v="6.1111111113859806E-2"/>
    <s v="CICLO4, PruebasD2"/>
    <n v="1"/>
    <x v="0"/>
    <m/>
    <m/>
    <m/>
    <n v="0"/>
    <m/>
    <n v="0"/>
    <m/>
  </r>
  <r>
    <x v="2"/>
    <s v="new"/>
    <x v="156"/>
    <x v="0"/>
    <x v="3"/>
    <s v="High"/>
    <s v="REINCIDENCIA JIRA 589 Y 981"/>
    <s v="Se procedió a cancelar un par de bajas y no se pudo..."/>
    <s v="Martin Cruz"/>
    <x v="9"/>
    <x v="0"/>
    <d v="2015-02-23T18:00:00"/>
    <d v="2015-02-05T17:14:00"/>
    <d v="2015-02-05T17:14:00"/>
    <n v="18.031944444446708"/>
    <d v="2015-02-06T17:14:00"/>
    <m/>
    <n v="0"/>
    <x v="0"/>
    <n v="18.031944444446708"/>
    <d v="2015-02-05T17:59:00"/>
    <s v="Cumplió"/>
    <s v="Cumplió"/>
    <n v="3.125E-2"/>
    <s v="CICLO4, PruebasD3"/>
    <n v="1"/>
    <x v="0"/>
    <m/>
    <m/>
    <m/>
    <n v="0"/>
    <m/>
    <n v="0"/>
    <m/>
  </r>
  <r>
    <x v="1"/>
    <s v="Q1"/>
    <x v="10"/>
    <x v="1"/>
    <x v="5"/>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9"/>
    <x v="0"/>
    <d v="2015-02-23T18:00:00"/>
    <d v="2015-02-05T23:13:00"/>
    <d v="2015-02-16T17:20:00"/>
    <n v="7.0277777777810115"/>
    <d v="2015-02-17T17:20:00"/>
    <m/>
    <n v="6"/>
    <x v="0"/>
    <n v="17.78263888888614"/>
    <m/>
    <s v="No Cumplió"/>
    <s v="No Cumplió"/>
    <n v="17.78263888888614"/>
    <s v="CICLO4, D3"/>
    <n v="1"/>
    <x v="0"/>
    <m/>
    <m/>
    <m/>
    <n v="0"/>
    <m/>
    <n v="0"/>
    <m/>
  </r>
  <r>
    <x v="2"/>
    <s v="new"/>
    <x v="157"/>
    <x v="4"/>
    <x v="3"/>
    <s v="Medium"/>
    <s v="Que el Sistema TAS permita asignar valores amortizables en operaciones en reporto cuando el plazo sea mayor al derecho ejemplo CFECB 06-2"/>
    <s v="En la asignación del 27 de Enero 2014:   Existe otra operación de venta en reporto a 91 días donde asignaron al Cliente varios papeles FEFA 12, PEMEX 09U, PEMEX 10-3 y CFECB 06-2 este último tiene una amortización de capital parcial el 21 de Abril 2014 y el reporto vence el 28 de Abril 2014 siete días después de derecho, el Sistema TAS permita asignar este tipo de valores en Mercado de Dinero"/>
    <s v="Arturo Saldivar"/>
    <x v="23"/>
    <x v="0"/>
    <d v="2015-02-23T18:00:00"/>
    <d v="2014-03-11T12:20:00"/>
    <d v="2014-03-11T12:20:00"/>
    <n v="349.23611111110949"/>
    <d v="2014-03-16T12:20:00"/>
    <m/>
    <n v="-4"/>
    <x v="0"/>
    <n v="349.23611111110949"/>
    <d v="2014-03-11T18:36:00"/>
    <s v="Cumplió"/>
    <s v="Cumplió"/>
    <n v="0.26111111111094942"/>
    <s v="Broker, FSP1307, Gap"/>
    <n v="5"/>
    <x v="0"/>
    <m/>
    <m/>
    <m/>
    <n v="0"/>
    <m/>
    <n v="0"/>
    <m/>
  </r>
  <r>
    <x v="1"/>
    <s v="br2"/>
    <x v="86"/>
    <x v="4"/>
    <x v="1"/>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27"/>
    <x v="0"/>
    <d v="2015-02-23T18:00:00"/>
    <d v="2015-02-06T12:44:00"/>
    <d v="2015-02-20T14:55:00"/>
    <n v="3.1284722222189885"/>
    <d v="2015-02-25T14:55:00"/>
    <m/>
    <n v="-1"/>
    <x v="0"/>
    <n v="17.219444444446708"/>
    <m/>
    <s v="No Cumplió"/>
    <s v="No Cumplió"/>
    <n v="17.219444444446708"/>
    <m/>
    <n v="5"/>
    <x v="0"/>
    <m/>
    <m/>
    <m/>
    <n v="0"/>
    <m/>
    <n v="0"/>
    <m/>
  </r>
  <r>
    <x v="2"/>
    <s v="B3"/>
    <x v="158"/>
    <x v="1"/>
    <x v="3"/>
    <s v="High"/>
    <s v="Proceso Batch de Recálculo de Líneas de Crédito"/>
    <s v="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
    <s v="German Gomez"/>
    <x v="3"/>
    <x v="1"/>
    <d v="2015-02-23T18:00:00"/>
    <d v="2015-02-06T14:16:00"/>
    <d v="2015-02-06T14:16:00"/>
    <n v="17.155555555553292"/>
    <d v="2015-02-07T14:16:00"/>
    <m/>
    <n v="11"/>
    <x v="0"/>
    <n v="17.155555555553292"/>
    <d v="2015-02-19T12:17:00"/>
    <s v="No Cumplió"/>
    <s v="No Cumplió"/>
    <n v="12.917361111110949"/>
    <m/>
    <n v="1"/>
    <x v="0"/>
    <m/>
    <m/>
    <m/>
    <n v="0"/>
    <m/>
    <n v="0"/>
    <m/>
  </r>
  <r>
    <x v="1"/>
    <s v="Br1"/>
    <x v="85"/>
    <x v="2"/>
    <x v="0"/>
    <s v="Medium"/>
    <s v="Se requiere carga de ordenes con vigencia pendientes de vencer"/>
    <s v="Se requiere carga de ordenes con vigencia pendientes de vencer, ya que estas no habían sido consideradas, este JIRA sustituye al JIRA BXMPRJ-1136."/>
    <s v="Antonio Laija Olmedo"/>
    <x v="30"/>
    <x v="0"/>
    <d v="2015-02-23T18:00:00"/>
    <d v="2015-02-06T19:16:00"/>
    <d v="2015-02-19T17:06:00"/>
    <n v="4.0374999999985448"/>
    <d v="2015-02-20T17:06:00"/>
    <m/>
    <n v="3"/>
    <x v="0"/>
    <n v="16.947222222224809"/>
    <m/>
    <s v="No Cumplió"/>
    <s v="No Cumplió"/>
    <n v="16.947222222224809"/>
    <m/>
    <n v="1"/>
    <x v="0"/>
    <m/>
    <m/>
    <m/>
    <n v="0"/>
    <m/>
    <n v="0"/>
    <m/>
  </r>
  <r>
    <x v="1"/>
    <s v="B3"/>
    <x v="49"/>
    <x v="1"/>
    <x v="1"/>
    <s v="Medium"/>
    <s v="Incidencia en el cierre de mercado de capitales"/>
    <s v="Al intentar correr el cierre de mercado de captiales envia un mensaje en el cual señala que existen ordenes por desglosar."/>
    <s v="Sergio Rangel"/>
    <x v="11"/>
    <x v="1"/>
    <d v="2015-02-23T18:00:00"/>
    <d v="2015-02-06T23:03:00"/>
    <d v="2015-02-10T20:00:00"/>
    <n v="12.916666666664241"/>
    <d v="2015-02-11T20:00:00"/>
    <m/>
    <n v="11"/>
    <x v="0"/>
    <n v="16.789583333331393"/>
    <m/>
    <s v="No Cumplió"/>
    <s v="No Cumplió"/>
    <n v="16.789583333331393"/>
    <m/>
    <n v="1"/>
    <x v="0"/>
    <m/>
    <m/>
    <m/>
    <n v="0"/>
    <m/>
    <n v="0"/>
    <m/>
  </r>
  <r>
    <x v="1"/>
    <s v="new"/>
    <x v="159"/>
    <x v="2"/>
    <x v="4"/>
    <s v="High"/>
    <s v="Agregar al runbook la carga de las líneas de crédito que provengan de Fiable"/>
    <s v="Se necesitan migrar las líneas de crédito de los clientes especiales de Fiable a TAS"/>
    <s v="Antonio Laija Olmedo"/>
    <x v="30"/>
    <x v="0"/>
    <d v="2015-02-23T18:00:00"/>
    <d v="2015-02-06T23:08:00"/>
    <d v="2015-02-06T23:08:00"/>
    <n v="16.786111111112405"/>
    <d v="2015-02-07T23:08:00"/>
    <m/>
    <n v="15"/>
    <x v="0"/>
    <n v="16.786111111112405"/>
    <m/>
    <s v="No Cumplió"/>
    <s v="No Cumplió"/>
    <n v="16.786111111112405"/>
    <s v="MIGRACION_4"/>
    <n v="1"/>
    <x v="0"/>
    <m/>
    <m/>
    <m/>
    <n v="0"/>
    <m/>
    <n v="0"/>
    <m/>
  </r>
  <r>
    <x v="1"/>
    <s v="br2"/>
    <x v="160"/>
    <x v="4"/>
    <x v="2"/>
    <s v="Medium"/>
    <s v="Cierre de fondos cuando caja este cerrada"/>
    <s v="Se requiere que se permita hacer el cierre de fondos cuando la caja se encuentre cerrada"/>
    <s v="Javier Hernández"/>
    <x v="5"/>
    <x v="1"/>
    <d v="2015-02-23T18:00:00"/>
    <d v="2015-02-09T18:35:00"/>
    <d v="2015-02-09T11:19:00"/>
    <n v="14.278472222220444"/>
    <d v="2015-02-14T11:19:00"/>
    <m/>
    <n v="9"/>
    <x v="0"/>
    <n v="13.975694444445253"/>
    <m/>
    <s v="No Cumplió"/>
    <s v="No Cumplió"/>
    <n v="13.975694444445253"/>
    <m/>
    <n v="5"/>
    <x v="0"/>
    <m/>
    <m/>
    <m/>
    <n v="0"/>
    <m/>
    <n v="0"/>
    <m/>
  </r>
  <r>
    <x v="1"/>
    <s v="B4"/>
    <x v="9"/>
    <x v="1"/>
    <x v="0"/>
    <s v="High"/>
    <s v="Bloqueo en la tabla de ffolio en la apertura de día"/>
    <s v="Al momento de la apertura de día de mando mensajes de bloqueo.   "/>
    <s v="Antonio Laija Olmedo"/>
    <x v="19"/>
    <x v="1"/>
    <d v="2015-02-23T18:00:00"/>
    <d v="2015-02-07T01:28:00"/>
    <d v="2015-02-23T13:43:00"/>
    <n v="0.17847222222189885"/>
    <d v="2015-02-24T13:43:00"/>
    <m/>
    <n v="0"/>
    <x v="0"/>
    <n v="16.68888888888614"/>
    <m/>
    <s v="No Cumplió"/>
    <s v="No Cumplió"/>
    <n v="16.68888888888614"/>
    <m/>
    <n v="1"/>
    <x v="0"/>
    <m/>
    <m/>
    <m/>
    <n v="0"/>
    <m/>
    <n v="0"/>
    <m/>
  </r>
  <r>
    <x v="1"/>
    <s v="Q1"/>
    <x v="8"/>
    <x v="0"/>
    <x v="2"/>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
    <s v="Agustin Gutierrez"/>
    <x v="7"/>
    <x v="0"/>
    <d v="2015-02-23T18:00:00"/>
    <d v="2015-02-09T09:29:00"/>
    <d v="2015-02-16T18:15:00"/>
    <n v="6.9895833333357587"/>
    <d v="2015-02-17T18:15:00"/>
    <m/>
    <n v="5"/>
    <x v="0"/>
    <n v="14.354861111110949"/>
    <m/>
    <s v="No Cumplió"/>
    <s v="No Cumplió"/>
    <n v="14.354861111110949"/>
    <s v="CICLO4"/>
    <n v="1"/>
    <x v="0"/>
    <m/>
    <m/>
    <m/>
    <n v="0"/>
    <m/>
    <n v="0"/>
    <m/>
  </r>
  <r>
    <x v="1"/>
    <s v="Q1"/>
    <x v="7"/>
    <x v="4"/>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5"/>
    <x v="1"/>
    <d v="2015-02-23T18:00:00"/>
    <d v="2015-02-09T09:47:00"/>
    <d v="2015-02-19T15:52:00"/>
    <n v="4.0888888888875954"/>
    <d v="2015-02-24T15:52:00"/>
    <m/>
    <n v="0"/>
    <x v="0"/>
    <n v="14.34236111111386"/>
    <m/>
    <s v="No Cumplió"/>
    <s v="No Cumplió"/>
    <n v="14.34236111111386"/>
    <s v="ciclo4"/>
    <n v="5"/>
    <x v="0"/>
    <m/>
    <m/>
    <m/>
    <n v="0"/>
    <m/>
    <n v="0"/>
    <m/>
  </r>
  <r>
    <x v="1"/>
    <s v="Br1"/>
    <x v="6"/>
    <x v="4"/>
    <x v="2"/>
    <s v="Medium"/>
    <s v="Dividendo en Efectivo_Movimiento Fiable"/>
    <s v="Se aplico dividendo en efectivo para GPH y ALFA. A pesa de que Fiable refleja la salida - entrada de títulos para actualizar el precio, no se mostró el movimiento de efectivo"/>
    <s v="Agustin Gutierrez"/>
    <x v="11"/>
    <x v="1"/>
    <d v="2015-02-23T18:00:00"/>
    <d v="2015-02-09T10:07:00"/>
    <d v="2015-02-18T13:01:00"/>
    <n v="5.2076388888890506"/>
    <d v="2015-02-23T13:01:00"/>
    <m/>
    <n v="2"/>
    <x v="0"/>
    <n v="14.328472222223354"/>
    <d v="2015-02-26T00:00:00"/>
    <s v="No Cumplió"/>
    <s v="No Cumplió"/>
    <n v="16.578472222223354"/>
    <m/>
    <n v="5"/>
    <x v="0"/>
    <m/>
    <m/>
    <m/>
    <n v="0"/>
    <m/>
    <n v="0"/>
    <m/>
  </r>
  <r>
    <x v="1"/>
    <s v="br2"/>
    <x v="84"/>
    <x v="4"/>
    <x v="4"/>
    <s v="High"/>
    <s v="Realzar adcuaciones al Web services de alertamiento"/>
    <s v="Realizar las siguientes adecuaciones:   Bitácora Operación:  - tasa   - plazoDias   - reportosMasivos   - fechaLiquidacion   - folio   - tipoMercadoBitacora   - usuarioPromotor    Bitácora Fuera Perfil:   - orden   - tipoMercadoBitacora   - usuarioPromotor    El campo &quot;tipoMercadoBitacora&quot; en ambos métodos es para diferenciar si la bitácora es de &quot;Capitales&quot;, &quot;Fondos de Inversion&quot; o &quot;Mercado de Dinero&quot;.  Los cambios ya están en el ambiente de pruebas.   http://192.168.122.67:8080/sirec-ws/RompimientoPerfil.wsdl"/>
    <s v="Gerardo Gomez"/>
    <x v="5"/>
    <x v="1"/>
    <d v="2015-02-23T18:00:00"/>
    <d v="2015-02-09T11:19:00"/>
    <d v="2015-02-17T16:05:00"/>
    <n v="6.0798611111094942"/>
    <d v="2015-02-22T16:05:00"/>
    <m/>
    <n v="1"/>
    <x v="0"/>
    <n v="14.278472222220444"/>
    <m/>
    <s v="No Cumplió"/>
    <s v="No Cumplió"/>
    <n v="14.278472222220444"/>
    <m/>
    <n v="5"/>
    <x v="0"/>
    <m/>
    <m/>
    <m/>
    <n v="0"/>
    <m/>
    <n v="0"/>
    <m/>
  </r>
  <r>
    <x v="1"/>
    <s v="Br1"/>
    <x v="83"/>
    <x v="4"/>
    <x v="4"/>
    <s v="Medium"/>
    <s v="Realizar interfaz de posiciones con sistema de alertamineto"/>
    <s v="Actualmente Fiable genera un archivo de posición por tipo de servicio que alimenta al sistema de alertamientos. Se requiere que sistemas proporcione el requerimiento."/>
    <s v="Gerardo Gomez"/>
    <x v="8"/>
    <x v="0"/>
    <d v="2015-02-23T18:00:00"/>
    <d v="2015-02-09T11:41:00"/>
    <d v="2015-02-18T13:15:00"/>
    <n v="5.1979166666642413"/>
    <d v="2015-02-23T13:15:00"/>
    <m/>
    <n v="0"/>
    <x v="0"/>
    <n v="14.263194444443798"/>
    <m/>
    <s v="No Cumplió"/>
    <s v="No Cumplió"/>
    <n v="14.263194444443798"/>
    <s v="PruebasDX "/>
    <n v="5"/>
    <x v="0"/>
    <m/>
    <m/>
    <m/>
    <n v="0"/>
    <m/>
    <n v="0"/>
    <m/>
  </r>
  <r>
    <x v="1"/>
    <s v="Br4"/>
    <x v="5"/>
    <x v="4"/>
    <x v="0"/>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
    <s v="Cesar Guzmán"/>
    <x v="4"/>
    <x v="0"/>
    <d v="2015-02-23T18:00:00"/>
    <d v="2015-02-09T17:24:00"/>
    <d v="2015-02-23T17:25:00"/>
    <n v="2.4305555554747116E-2"/>
    <d v="2015-02-28T17:25:00"/>
    <m/>
    <n v="-4"/>
    <x v="0"/>
    <n v="14.025000000001455"/>
    <m/>
    <s v="No Cumplió"/>
    <s v="No Cumplió"/>
    <n v="14.025000000001455"/>
    <m/>
    <n v="5"/>
    <x v="0"/>
    <m/>
    <m/>
    <m/>
    <n v="0"/>
    <m/>
    <n v="0"/>
    <m/>
  </r>
  <r>
    <x v="1"/>
    <s v="B3"/>
    <x v="4"/>
    <x v="1"/>
    <x v="1"/>
    <s v="High"/>
    <s v="Operaciones faltantes en CVT, Reportos y Transferencia"/>
    <s v="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
    <s v="Erick Vázquez"/>
    <x v="15"/>
    <x v="1"/>
    <d v="2015-02-23T18:00:00"/>
    <d v="2015-02-09T17:47:00"/>
    <d v="2015-02-09T17:47:00"/>
    <n v="14.009027777778101"/>
    <d v="2015-02-10T17:47:00"/>
    <d v="2015-02-23T00:00:00"/>
    <n v="13"/>
    <x v="8"/>
    <n v="14.009027777778101"/>
    <m/>
    <s v="No Cumplió"/>
    <s v="No Cumplió"/>
    <n v="14.009027777778101"/>
    <m/>
    <n v="1"/>
    <x v="0"/>
    <m/>
    <m/>
    <m/>
    <n v="0"/>
    <m/>
    <n v="0"/>
    <m/>
  </r>
  <r>
    <x v="1"/>
    <s v="B3"/>
    <x v="48"/>
    <x v="1"/>
    <x v="0"/>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7"/>
    <x v="0"/>
    <d v="2015-02-23T18:00:00"/>
    <d v="2015-02-09T19:02:00"/>
    <d v="2015-02-20T19:21:00"/>
    <n v="2.9437499999985448"/>
    <d v="2015-02-21T19:21:00"/>
    <m/>
    <n v="1"/>
    <x v="0"/>
    <n v="13.956944444442343"/>
    <m/>
    <s v="No Cumplió"/>
    <s v="No Cumplió"/>
    <n v="13.956944444442343"/>
    <s v="ciclo4"/>
    <n v="1"/>
    <x v="0"/>
    <m/>
    <m/>
    <m/>
    <n v="0"/>
    <m/>
    <n v="0"/>
    <m/>
  </r>
  <r>
    <x v="2"/>
    <s v="new"/>
    <x v="161"/>
    <x v="0"/>
    <x v="3"/>
    <s v="Medium"/>
    <s v="Fiable no recibe la información completa de posiciones para poder constituir garantías (VALPRE)"/>
    <s v="Después de cerrar el préstamo, se procede con la constitución de garantías, pero Fiable no considera la posición que realmente tiene el cliente, por lo que infica que no existe posición con la cual garantizar los préstamos correspondientes. Se anexa evidencia."/>
    <s v="Maricarmen Mendez Álvarez"/>
    <x v="8"/>
    <x v="0"/>
    <d v="2015-02-23T18:00:00"/>
    <d v="2015-02-09T19:06:00"/>
    <d v="2015-02-09T19:06:00"/>
    <n v="13.954166666670062"/>
    <d v="2015-02-10T19:06:00"/>
    <m/>
    <n v="0"/>
    <x v="0"/>
    <n v="13.954166666670062"/>
    <d v="2015-02-11T16:34:00"/>
    <s v="Cumplió"/>
    <s v="Cumplió"/>
    <n v="1.8944444444496185"/>
    <s v="ciclo4"/>
    <n v="1"/>
    <x v="0"/>
    <m/>
    <m/>
    <m/>
    <n v="0"/>
    <m/>
    <n v="0"/>
    <m/>
  </r>
  <r>
    <x v="1"/>
    <s v="Q4"/>
    <x v="3"/>
    <x v="0"/>
    <x v="0"/>
    <s v="High"/>
    <s v="Inconsistencia al operar con la emisora NAFTRAC y se asigna AC *"/>
    <s v="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
    <s v="Cesar Guzmán"/>
    <x v="32"/>
    <x v="0"/>
    <d v="2015-02-23T18:00:00"/>
    <d v="2015-02-09T21:18:00"/>
    <d v="2015-02-12T19:22:00"/>
    <n v="10.943055555559113"/>
    <d v="2015-02-13T19:22:00"/>
    <m/>
    <n v="9"/>
    <x v="0"/>
    <n v="13.86250000000291"/>
    <m/>
    <s v="No Cumplió"/>
    <s v="No Cumplió"/>
    <n v="13.86250000000291"/>
    <s v="CICLO4"/>
    <n v="1"/>
    <x v="0"/>
    <m/>
    <m/>
    <m/>
    <n v="0"/>
    <m/>
    <n v="0"/>
    <m/>
  </r>
  <r>
    <x v="1"/>
    <s v="br2"/>
    <x v="82"/>
    <x v="4"/>
    <x v="2"/>
    <s v="High"/>
    <s v="Cambio de cupón ejecutado en TAS que no se actualiza en Fiable."/>
    <s v="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
    <s v="Cesar Guzmán"/>
    <x v="11"/>
    <x v="1"/>
    <d v="2015-02-23T18:00:00"/>
    <d v="2015-02-09T21:22:00"/>
    <d v="2015-02-09T11:41:00"/>
    <n v="14.263194444443798"/>
    <d v="2015-02-14T11:41:00"/>
    <d v="2015-02-26T00:00:00"/>
    <n v="9"/>
    <x v="20"/>
    <n v="13.859722222223354"/>
    <m/>
    <s v="No Cumplió"/>
    <s v="No Cumplió"/>
    <n v="13.859722222223354"/>
    <s v="CICLO4, PruebasDX, SCPC "/>
    <n v="5"/>
    <x v="0"/>
    <m/>
    <m/>
    <m/>
    <n v="0"/>
    <m/>
    <n v="0"/>
    <m/>
  </r>
  <r>
    <x v="1"/>
    <s v="Q4"/>
    <x v="2"/>
    <x v="0"/>
    <x v="0"/>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
    <s v="Cesar Guzmán"/>
    <x v="4"/>
    <x v="0"/>
    <d v="2015-02-23T18:00:00"/>
    <d v="2015-02-09T21:28:00"/>
    <d v="2015-02-16T17:33:00"/>
    <n v="7.0187500000029104"/>
    <d v="2015-02-17T17:33:00"/>
    <m/>
    <n v="6"/>
    <x v="0"/>
    <n v="13.855555555557657"/>
    <m/>
    <s v="No Cumplió"/>
    <s v="No Cumplió"/>
    <n v="13.855555555557657"/>
    <s v="CICLO4"/>
    <n v="1"/>
    <x v="0"/>
    <m/>
    <m/>
    <m/>
    <n v="0"/>
    <m/>
    <n v="0"/>
    <m/>
  </r>
  <r>
    <x v="1"/>
    <m/>
    <x v="162"/>
    <x v="2"/>
    <x v="1"/>
    <s v="High"/>
    <s v="Parametrizacion 15 Emisoras"/>
    <s v="El día 29 de Enero se solicitó la revisión de 15 emisoras (se proporcionaron calendarios a TAS) que aún no han quedado correctamente parametrizadas. Anexo correo con la información proporcionada.   Seguimos en espera de respuesta."/>
    <s v="Agustin Gutierrez"/>
    <x v="20"/>
    <x v="1"/>
    <d v="2015-02-23T18:00:00"/>
    <d v="2015-02-10T13:25:00"/>
    <d v="2015-02-18T10:41:00"/>
    <n v="5.304861111108039"/>
    <d v="2015-02-19T10:41:00"/>
    <m/>
    <n v="4"/>
    <x v="0"/>
    <n v="13.190972222218988"/>
    <m/>
    <s v="No Cumplió"/>
    <s v="No Cumplió"/>
    <n v="13.190972222218988"/>
    <s v="Detiene, PruebasDX, ciclo4"/>
    <n v="1"/>
    <x v="0"/>
    <m/>
    <m/>
    <m/>
    <n v="0"/>
    <m/>
    <n v="0"/>
    <m/>
  </r>
  <r>
    <x v="2"/>
    <s v="Q4"/>
    <x v="163"/>
    <x v="0"/>
    <x v="3"/>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x v="42"/>
    <x v="0"/>
    <d v="2015-02-23T18:00:00"/>
    <d v="2015-02-10T16:43:00"/>
    <d v="2015-02-10T16:43:00"/>
    <n v="13.053472222221899"/>
    <d v="2015-02-11T16:43:00"/>
    <m/>
    <n v="1"/>
    <x v="0"/>
    <n v="13.053472222221899"/>
    <d v="2015-02-12T19:57:00"/>
    <s v="No Cumplió"/>
    <s v="No Cumplió"/>
    <n v="2.1347222222248092"/>
    <s v="CICLO4, PruebasD5"/>
    <n v="1"/>
    <x v="0"/>
    <m/>
    <m/>
    <m/>
    <n v="0"/>
    <m/>
    <n v="0"/>
    <m/>
  </r>
  <r>
    <x v="1"/>
    <m/>
    <x v="1"/>
    <x v="2"/>
    <x v="0"/>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23"/>
    <x v="0"/>
    <d v="2015-02-23T18:00:00"/>
    <d v="2015-02-10T17:44:00"/>
    <d v="2015-02-10T17:44:00"/>
    <n v="13.011111111110949"/>
    <d v="2015-02-11T17:44:00"/>
    <m/>
    <n v="12"/>
    <x v="0"/>
    <n v="13.011111111110949"/>
    <m/>
    <s v="No Cumplió"/>
    <s v="No Cumplió"/>
    <n v="13.011111111110949"/>
    <m/>
    <n v="1"/>
    <x v="0"/>
    <m/>
    <m/>
    <m/>
    <n v="0"/>
    <m/>
    <n v="0"/>
    <m/>
  </r>
  <r>
    <x v="1"/>
    <s v="new"/>
    <x v="164"/>
    <x v="4"/>
    <x v="2"/>
    <s v="High"/>
    <s v="Asociación de contrapartes a las líneas operativas"/>
    <s v="El día 22 de enero de 2015, mesa de control intento asociar contrapartes a una misma línea operativa, se observó que es necesario editar el campo &quot;Num. Línea&quot; de la opción &quot;Captura de Clientes&quot; de TAS, el campo esta bloqueado ya que se debe a datos de clientes que no se modifican en TAS si no en Fiable, sin embargo en Fiable el campo no existe y por lo tanto no lo envía a TAS por interface.   El día 23 de enero en una reunión con Juan Carlos Jaques se decidió que TAS nos ayudaría a editar el campo para poder seguir con las pruebas, sin embargo esta pendiente la solución para la siguiente prueba y en producción.   Se anexa imagen del campo que no se puede editar.   "/>
    <s v="Cesar Guzman"/>
    <x v="4"/>
    <x v="0"/>
    <d v="2015-02-23T18:00:00"/>
    <d v="2015-02-10T19:12:00"/>
    <d v="2015-02-10T19:12:00"/>
    <n v="12.94999999999709"/>
    <d v="2015-02-15T19:12:00"/>
    <m/>
    <n v="7"/>
    <x v="0"/>
    <n v="12.94999999999709"/>
    <m/>
    <s v="No Cumplió"/>
    <s v="No Cumplió"/>
    <n v="12.94999999999709"/>
    <s v="CICLO4"/>
    <n v="5"/>
    <x v="0"/>
    <m/>
    <m/>
    <m/>
    <n v="0"/>
    <m/>
    <n v="0"/>
    <m/>
  </r>
  <r>
    <x v="1"/>
    <s v="Q2"/>
    <x v="81"/>
    <x v="0"/>
    <x v="4"/>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x v="12"/>
    <x v="1"/>
    <d v="2015-02-23T18:00:00"/>
    <d v="2015-02-16T13:49:00"/>
    <d v="2015-02-16T19:32:00"/>
    <n v="6.9361111111138598"/>
    <d v="2015-02-17T19:32:00"/>
    <m/>
    <n v="5"/>
    <x v="0"/>
    <n v="7.1743055555562023"/>
    <m/>
    <s v="No Cumplió"/>
    <s v="No Cumplió"/>
    <n v="7.1743055555562023"/>
    <m/>
    <n v="1"/>
    <x v="0"/>
    <m/>
    <m/>
    <m/>
    <n v="0"/>
    <m/>
    <n v="0"/>
    <m/>
  </r>
  <r>
    <x v="1"/>
    <s v="Q4"/>
    <x v="165"/>
    <x v="0"/>
    <x v="0"/>
    <s v="Medium"/>
    <s v="Generación de promotores"/>
    <s v="Requiero los reportes de generación de los promotores por mercado de capitales, mercado de dinero y sociedades de inversión para su revisión."/>
    <s v="Ana hernandez"/>
    <x v="0"/>
    <x v="0"/>
    <d v="2015-02-23T18:00:00"/>
    <d v="2015-02-10T21:35:00"/>
    <d v="2015-02-10T21:35:00"/>
    <n v="12.850694444445253"/>
    <d v="2015-02-11T21:35:00"/>
    <m/>
    <n v="11"/>
    <x v="0"/>
    <n v="12.850694444445253"/>
    <m/>
    <s v="No Cumplió"/>
    <s v="No Cumplió"/>
    <n v="12.850694444445253"/>
    <s v="PruebasD6"/>
    <n v="1"/>
    <x v="0"/>
    <m/>
    <m/>
    <m/>
    <n v="0"/>
    <m/>
    <n v="0"/>
    <m/>
  </r>
  <r>
    <x v="1"/>
    <s v="Q4"/>
    <x v="0"/>
    <x v="0"/>
    <x v="4"/>
    <s v="Medium"/>
    <s v="reporte de operación moneda extranjera (UMS) para complementar ACLME"/>
    <s v="Requiero el archivo por la operación de instrumentos en moneda extranjera para complementar el formulario ACLME."/>
    <s v="Ana hernandez"/>
    <x v="8"/>
    <x v="0"/>
    <d v="2015-02-23T18:00:00"/>
    <d v="2015-02-10T21:37:00"/>
    <d v="2015-02-20T19:23:00"/>
    <n v="2.9423611111124046"/>
    <d v="2015-02-21T19:23:00"/>
    <m/>
    <n v="1"/>
    <x v="0"/>
    <n v="12.849305555559113"/>
    <m/>
    <s v="No Cumplió"/>
    <s v="No Cumplió"/>
    <n v="12.849305555559113"/>
    <m/>
    <n v="1"/>
    <x v="0"/>
    <m/>
    <m/>
    <m/>
    <n v="0"/>
    <m/>
    <n v="0"/>
    <m/>
  </r>
  <r>
    <x v="1"/>
    <s v="Q4"/>
    <x v="166"/>
    <x v="0"/>
    <x v="0"/>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x v="0"/>
    <x v="0"/>
    <d v="2015-02-23T18:00:00"/>
    <d v="2015-02-10T21:41:00"/>
    <d v="2015-02-10T21:41:00"/>
    <n v="12.846527777779556"/>
    <d v="2015-02-11T21:41:00"/>
    <d v="2015-02-13T00:00:00"/>
    <n v="11"/>
    <x v="22"/>
    <n v="12.846527777779556"/>
    <m/>
    <s v="No Cumplió"/>
    <s v="No Cumplió"/>
    <n v="12.846527777779556"/>
    <m/>
    <n v="1"/>
    <x v="0"/>
    <m/>
    <m/>
    <m/>
    <n v="0"/>
    <m/>
    <n v="0"/>
    <m/>
  </r>
  <r>
    <x v="1"/>
    <s v="Q4"/>
    <x v="167"/>
    <x v="0"/>
    <x v="0"/>
    <s v="Medium"/>
    <s v="Bloqueo al ingrear a TAS"/>
    <s v="El accesso al sistema TAS presenta bloqueo de registros al ingresar, esto ocurre generalmente despues de mantenimientos al usuario, por ejemplo permisos o reseteo de password.  "/>
    <s v="Francisco Morales López"/>
    <x v="23"/>
    <x v="0"/>
    <d v="2015-02-23T18:00:00"/>
    <d v="2015-02-11T10:04:00"/>
    <d v="2015-02-11T18:30:00"/>
    <n v="11.979166666664241"/>
    <d v="2015-02-12T18:30:00"/>
    <d v="2015-02-12T00:00:00"/>
    <n v="10"/>
    <x v="9"/>
    <n v="12.330555555556202"/>
    <m/>
    <s v="No Cumplió"/>
    <s v="No Cumplió"/>
    <n v="12.330555555556202"/>
    <m/>
    <n v="1"/>
    <x v="0"/>
    <m/>
    <m/>
    <m/>
    <n v="0"/>
    <m/>
    <n v="0"/>
    <m/>
  </r>
  <r>
    <x v="2"/>
    <s v="new"/>
    <x v="168"/>
    <x v="1"/>
    <x v="3"/>
    <s v="High"/>
    <s v="GFAMSA 14 (no limpio cupon)"/>
    <s v="el día 31 de Julio GFAMSA 14 corta cupon y el sistema no limpio precio por lo que en la asignacion se generan diferencias."/>
    <s v="Agustin Gutierrez"/>
    <x v="9"/>
    <x v="0"/>
    <d v="2015-02-23T18:00:00"/>
    <d v="2015-02-11T12:07:00"/>
    <d v="2015-02-11T12:07:00"/>
    <n v="12.245138888887595"/>
    <d v="2015-02-12T12:07:00"/>
    <m/>
    <n v="1"/>
    <x v="0"/>
    <n v="12.245138888887595"/>
    <d v="2015-02-13T13:25:00"/>
    <s v="No Cumplió"/>
    <s v="No Cumplió"/>
    <n v="2.0541666666686069"/>
    <s v="ciclo4"/>
    <n v="1"/>
    <x v="0"/>
    <m/>
    <m/>
    <m/>
    <n v="0"/>
    <m/>
    <n v="0"/>
    <m/>
  </r>
  <r>
    <x v="1"/>
    <s v="B3"/>
    <x v="117"/>
    <x v="1"/>
    <x v="1"/>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
    <s v="Maricarmen Mendez Álvarez"/>
    <x v="7"/>
    <x v="0"/>
    <d v="2015-02-23T18:00:00"/>
    <d v="2015-02-11T16:43:00"/>
    <d v="2015-02-20T19:22:00"/>
    <n v="2.9430555555591127"/>
    <d v="2015-02-21T19:22:00"/>
    <m/>
    <n v="1"/>
    <x v="0"/>
    <n v="12.053472222221899"/>
    <m/>
    <s v="No Cumplió"/>
    <s v="No Cumplió"/>
    <n v="12.053472222221899"/>
    <s v="ciclo4"/>
    <n v="1"/>
    <x v="0"/>
    <m/>
    <m/>
    <m/>
    <n v="0"/>
    <m/>
    <n v="0"/>
    <m/>
  </r>
  <r>
    <x v="1"/>
    <s v="B2"/>
    <x v="47"/>
    <x v="1"/>
    <x v="0"/>
    <s v="Medium"/>
    <s v="Error en en la generación del reporte de derivados para la validación de contabilidad"/>
    <s v="Al ejecutar el día de hoy el el reporte de Derivados, para revisar el día 31.07.14, no se genera y el sistema envía el mensaje que se adjunta en el archivo"/>
    <s v="Irma Aguilar"/>
    <x v="13"/>
    <x v="0"/>
    <d v="2015-02-23T18:00:00"/>
    <d v="2015-02-12T11:44:00"/>
    <d v="2015-02-17T00:00:00"/>
    <n v="6.75"/>
    <d v="2015-02-18T00:00:00"/>
    <m/>
    <n v="5"/>
    <x v="0"/>
    <n v="11.261111111110949"/>
    <m/>
    <s v="No Cumplió"/>
    <s v="No Cumplió"/>
    <n v="11.261111111110949"/>
    <s v="PruebasD3"/>
    <n v="1"/>
    <x v="0"/>
    <m/>
    <m/>
    <m/>
    <n v="0"/>
    <m/>
    <n v="0"/>
    <m/>
  </r>
  <r>
    <x v="2"/>
    <s v="new"/>
    <x v="169"/>
    <x v="0"/>
    <x v="3"/>
    <s v="High"/>
    <s v="JIRA DE PRUEBA"/>
    <s v="Es solo de prueba"/>
    <s v="Martin Cruz"/>
    <x v="12"/>
    <x v="1"/>
    <d v="2015-02-23T18:00:00"/>
    <d v="2015-02-12T11:48:00"/>
    <d v="2015-02-12T11:48:00"/>
    <n v="11.258333333331393"/>
    <d v="2015-02-13T11:48:00"/>
    <m/>
    <n v="0"/>
    <x v="0"/>
    <n v="11.258333333331393"/>
    <d v="2015-02-12T12:03:00"/>
    <s v="Cumplió"/>
    <s v="Cumplió"/>
    <n v="1.0416666664241347E-2"/>
    <s v="CICLO4"/>
    <n v="1"/>
    <x v="0"/>
    <m/>
    <m/>
    <m/>
    <n v="0"/>
    <m/>
    <n v="0"/>
    <m/>
  </r>
  <r>
    <x v="1"/>
    <m/>
    <x v="119"/>
    <x v="2"/>
    <x v="0"/>
    <s v="Medium"/>
    <s v="Diferencia en Saldos de consultaglobal vs movimientos del cliente"/>
    <s v="1.- se capturo operación de fondo BX+CAP BE-3 el día 28 con liquidación 1 de agosto y no presento la asignación, generando la diferencia de saldos y posición.  2.- Los saldos que presentan los dos reportes coinciden solo en liquidación mismo día la cual esta incorrecta por la liquidación del fondo  3.- Los saldo fecha valor no coinciden en ningún listado."/>
    <s v="Irma Aguilar"/>
    <x v="36"/>
    <x v="0"/>
    <d v="2015-02-23T18:00:00"/>
    <d v="2015-02-12T12:15:00"/>
    <d v="2015-02-23T12:24:00"/>
    <n v="0.23333333332993789"/>
    <d v="2015-02-24T12:24:00"/>
    <m/>
    <n v="0"/>
    <x v="0"/>
    <n v="11.239583333335759"/>
    <m/>
    <s v="No Cumplió"/>
    <s v="No Cumplió"/>
    <n v="11.239583333335759"/>
    <m/>
    <n v="1"/>
    <x v="0"/>
    <m/>
    <m/>
    <m/>
    <n v="0"/>
    <m/>
    <n v="0"/>
    <m/>
  </r>
  <r>
    <x v="2"/>
    <s v="Br7"/>
    <x v="170"/>
    <x v="4"/>
    <x v="3"/>
    <s v="High"/>
    <s v="Realizar restriccion x tipo de instrumento"/>
    <s v="Actualmente el sistema cuenta con las restricciones x tipo de inversionista y por contrato. En el alta de restricciones se puede dar de alta desde instrumento. Se solicita se pueda realizar la restricción a nivel tipo de instrumento."/>
    <s v="Gerardo Gomez"/>
    <x v="6"/>
    <x v="1"/>
    <d v="2015-02-23T18:00:00"/>
    <d v="2015-02-12T13:49:00"/>
    <d v="2015-02-12T13:49:00"/>
    <n v="11.174305555556202"/>
    <d v="2015-02-17T13:49:00"/>
    <m/>
    <n v="-1"/>
    <x v="0"/>
    <n v="11.174305555556202"/>
    <d v="2015-02-16T13:08:00"/>
    <s v="Cumplió"/>
    <s v="Cumplió"/>
    <n v="3.9715277777795563"/>
    <s v="SCPC"/>
    <n v="5"/>
    <x v="0"/>
    <m/>
    <m/>
    <m/>
    <n v="0"/>
    <m/>
    <n v="0"/>
    <m/>
  </r>
  <r>
    <x v="1"/>
    <s v="br2"/>
    <x v="171"/>
    <x v="4"/>
    <x v="2"/>
    <s v="Medium"/>
    <s v="ALTA DE CUENTAS SUSPENSO, PARA CUANDO SE ENCUENTRE MNEMÓNICO NO CODIFICADO"/>
    <s v="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
    <s v="Irma Aguilar"/>
    <x v="0"/>
    <x v="0"/>
    <d v="2015-02-23T18:00:00"/>
    <d v="2015-02-12T17:16:00"/>
    <d v="2015-02-12T17:16:00"/>
    <n v="11.030555555553292"/>
    <d v="2015-02-17T17:16:00"/>
    <m/>
    <n v="6"/>
    <x v="0"/>
    <n v="11.030555555553292"/>
    <m/>
    <s v="No Cumplió"/>
    <s v="No Cumplió"/>
    <n v="11.030555555553292"/>
    <m/>
    <n v="5"/>
    <x v="0"/>
    <m/>
    <m/>
    <m/>
    <n v="0"/>
    <m/>
    <n v="0"/>
    <m/>
  </r>
  <r>
    <x v="1"/>
    <s v="br2"/>
    <x v="172"/>
    <x v="4"/>
    <x v="2"/>
    <s v="Medium"/>
    <s v="Consulta de movimientos por cliente"/>
    <s v="La pantalla de movimientos del cliente debe presentar los movimientos realizados en el día y no a fecha liquidación a efecto de que promoción pueda validar sus operaciones de forma ágil y segura"/>
    <s v="Irma Aguilar"/>
    <x v="36"/>
    <x v="0"/>
    <d v="2015-02-23T18:00:00"/>
    <d v="2015-02-12T20:07:00"/>
    <d v="2015-02-12T20:07:00"/>
    <n v="10.911805555559113"/>
    <d v="2015-02-17T20:07:00"/>
    <m/>
    <n v="5"/>
    <x v="0"/>
    <n v="10.911805555559113"/>
    <m/>
    <s v="No Cumplió"/>
    <s v="No Cumplió"/>
    <n v="10.911805555559113"/>
    <m/>
    <n v="5"/>
    <x v="0"/>
    <m/>
    <m/>
    <m/>
    <n v="0"/>
    <m/>
    <n v="0"/>
    <m/>
  </r>
  <r>
    <x v="1"/>
    <s v="B3"/>
    <x v="46"/>
    <x v="1"/>
    <x v="0"/>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27"/>
    <x v="0"/>
    <d v="2015-02-23T18:00:00"/>
    <d v="2015-02-13T13:04:00"/>
    <d v="2015-02-17T00:00:00"/>
    <n v="6.75"/>
    <d v="2015-02-18T00:00:00"/>
    <m/>
    <n v="5"/>
    <x v="0"/>
    <n v="10.205555555556202"/>
    <m/>
    <s v="No Cumplió"/>
    <s v="No Cumplió"/>
    <n v="10.205555555556202"/>
    <m/>
    <n v="1"/>
    <x v="0"/>
    <m/>
    <m/>
    <m/>
    <n v="0"/>
    <m/>
    <n v="0"/>
    <m/>
  </r>
  <r>
    <x v="2"/>
    <s v="Q4"/>
    <x v="173"/>
    <x v="0"/>
    <x v="0"/>
    <s v="Medium"/>
    <s v="Diferencia en Precio DOCUFOR 12"/>
    <s v="El precio no esta calculado correctamente conforme al valor nominal vigente"/>
    <s v="Agustin Gutierrez"/>
    <x v="3"/>
    <x v="1"/>
    <d v="2015-02-23T18:00:00"/>
    <d v="2015-02-13T15:00:00"/>
    <d v="2015-02-13T15:00:00"/>
    <n v="10.125"/>
    <d v="2015-02-14T15:00:00"/>
    <m/>
    <n v="9"/>
    <x v="0"/>
    <n v="10.125"/>
    <m/>
    <s v="No Cumplió"/>
    <s v="No Cumplió"/>
    <n v="10.125"/>
    <s v="CICLO4"/>
    <n v="1"/>
    <x v="0"/>
    <m/>
    <m/>
    <m/>
    <n v="0"/>
    <m/>
    <n v="0"/>
    <m/>
  </r>
  <r>
    <x v="1"/>
    <s v="Q2"/>
    <x v="116"/>
    <x v="0"/>
    <x v="2"/>
    <s v="High"/>
    <s v="AUTO-AUTORIZACION"/>
    <s v="De las órdenes con Bco. BX+, las que me alertó por sobregiro inclusive hasta la que no me alerto, cayeron en el módulo de &quot;lista de autorización de bajas y tasas&quot;, donde se le autorizan las órdenes a promoción.  Una vez descubiertas, procedí a auto-autorizarme y fue posible, revisar evidencia adjunta...  El levantamiento de esta JIRA se consulto con Irma Aguilar."/>
    <s v="Martin Cruz"/>
    <x v="23"/>
    <x v="0"/>
    <d v="2015-02-23T18:00:00"/>
    <d v="2015-02-13T20:21:00"/>
    <d v="2015-02-23T17:41:00"/>
    <n v="1.3194444443797693E-2"/>
    <d v="2015-02-24T17:41:00"/>
    <m/>
    <n v="0"/>
    <x v="0"/>
    <n v="9.9020833333343035"/>
    <m/>
    <s v="No Cumplió"/>
    <s v="No Cumplió"/>
    <n v="9.9020833333343035"/>
    <s v="CICLO4, D5"/>
    <n v="1"/>
    <x v="0"/>
    <m/>
    <m/>
    <m/>
    <n v="0"/>
    <m/>
    <n v="0"/>
    <m/>
  </r>
  <r>
    <x v="1"/>
    <s v="br2"/>
    <x v="80"/>
    <x v="4"/>
    <x v="1"/>
    <s v="High"/>
    <s v="Realizar interfaz de colocaciones primarias de capitales"/>
    <s v="Se requiere que en la interfaz de capitales se indentifique colocacion primaria"/>
    <s v="Gerardo Gomez"/>
    <x v="5"/>
    <x v="1"/>
    <d v="2015-02-23T18:00:00"/>
    <d v="2015-02-16T13:40:00"/>
    <d v="2015-02-16T13:40:00"/>
    <n v="7.1805555555547471"/>
    <d v="2015-02-21T13:40:00"/>
    <m/>
    <n v="2"/>
    <x v="0"/>
    <n v="7.1805555555547471"/>
    <m/>
    <s v="No Cumplió"/>
    <s v="No Cumplió"/>
    <n v="7.1805555555547471"/>
    <m/>
    <n v="5"/>
    <x v="0"/>
    <m/>
    <m/>
    <m/>
    <n v="0"/>
    <m/>
    <n v="0"/>
    <m/>
  </r>
  <r>
    <x v="1"/>
    <s v="new"/>
    <x v="174"/>
    <x v="2"/>
    <x v="2"/>
    <s v="Medium"/>
    <s v="Problemas operativos por deficiencias en los Datos de Migración"/>
    <s v="1.-No permitió realizar inversiones masivas de reporto, porque en TAS los clientes no estan marcados para inversión automatica.  2.-Los clientes con custodia externa, no tienen formas de liquidación.  3.-Inversionistas institucionales, tiene marcado que liquida contra saldo, no custodia externa, no corto en efectivo y no corto títulos,  4.-Empleados, no se identifican y existen una serie de excepciones que tiene el ser empleado.   Se comento con Gerardo Gómez y el próximo miércoles 18 de feb se tendra reunión para ver los campos que tiene fiable y TAS en el modulo de clientes que son necesarios para la operación y en su caso adicionarlos en el Run Book para la migración"/>
    <s v="Irma Aguilar"/>
    <x v="6"/>
    <x v="1"/>
    <d v="2015-02-23T18:00:00"/>
    <d v="2015-02-16T18:30:00"/>
    <d v="2015-02-16T18:30:00"/>
    <n v="6.9791666666642413"/>
    <d v="2015-02-17T18:30:00"/>
    <m/>
    <n v="5"/>
    <x v="0"/>
    <n v="6.9791666666642413"/>
    <m/>
    <s v="No Cumplió"/>
    <s v="No Cumplió"/>
    <n v="6.9791666666642413"/>
    <m/>
    <n v="1"/>
    <x v="0"/>
    <m/>
    <m/>
    <m/>
    <n v="0"/>
    <m/>
    <n v="0"/>
    <m/>
  </r>
  <r>
    <x v="1"/>
    <s v="Q3"/>
    <x v="175"/>
    <x v="0"/>
    <x v="1"/>
    <s v="Medium"/>
    <s v="Aplicacion de traspasos entre mesas"/>
    <s v="No presenta las operaciones para aplicar entre mesas; Folios 100425, 100424, 100423"/>
    <s v="Agustin Gutierrez"/>
    <x v="19"/>
    <x v="1"/>
    <d v="2015-02-23T18:00:00"/>
    <d v="2015-02-16T19:02:00"/>
    <d v="2015-02-19T18:00:00"/>
    <n v="4"/>
    <d v="2015-02-20T18:00:00"/>
    <m/>
    <n v="3"/>
    <x v="0"/>
    <n v="6.9569444444423425"/>
    <m/>
    <s v="No Cumplió"/>
    <s v="No Cumplió"/>
    <n v="6.9569444444423425"/>
    <m/>
    <n v="1"/>
    <x v="0"/>
    <m/>
    <m/>
    <m/>
    <n v="0"/>
    <m/>
    <n v="0"/>
    <m/>
  </r>
  <r>
    <x v="1"/>
    <s v="new"/>
    <x v="176"/>
    <x v="0"/>
    <x v="0"/>
    <s v="High"/>
    <s v="Posiciones de mercado de dinero que no se presentan el 31 de julio"/>
    <s v=" Se identificaron 4 emisiones (DAIMLER 02714, EDCA 00414, FORD 03014 Y NRF 01414) que el día 30 de julio estaban en posición de terceros y el día 31 ya no estan en posición de los clientes. No se identifican operaciones de venta ni traspasos.   Se anexa evidencia y el ejemplo de movimientos de la emisora DAIMLER 02714"/>
    <s v="Cesar Guzman"/>
    <x v="4"/>
    <x v="0"/>
    <d v="2015-02-23T18:00:00"/>
    <d v="2015-02-16T19:37:00"/>
    <d v="2015-02-16T19:37:00"/>
    <n v="6.9326388888875954"/>
    <d v="2015-02-17T19:37:00"/>
    <m/>
    <n v="5"/>
    <x v="0"/>
    <n v="6.9326388888875954"/>
    <m/>
    <s v="No Cumplió"/>
    <s v="No Cumplió"/>
    <n v="6.9326388888875954"/>
    <s v="CICLO4"/>
    <n v="1"/>
    <x v="0"/>
    <m/>
    <m/>
    <m/>
    <n v="0"/>
    <m/>
    <n v="0"/>
    <m/>
  </r>
  <r>
    <x v="1"/>
    <s v="new"/>
    <x v="177"/>
    <x v="0"/>
    <x v="0"/>
    <s v="High"/>
    <s v="POSICION 11217 INCORRECTA ¿?"/>
    <s v="Se requiere una explicación del por que esta cambiando la posición de la cuenta 11217, después de cada operación que realizan los portafolios 11332, 11255 y la 9060, así como también los títulos vendidos en directo a la cuenta 57571 para que de ahí se realicen las garantías a intermediarios (de ser necesario).  Se adjunta evidencia"/>
    <s v="Martin Cruz"/>
    <x v="9"/>
    <x v="0"/>
    <d v="2015-02-23T18:00:00"/>
    <d v="2015-02-17T18:07:00"/>
    <d v="2015-02-17T18:07:00"/>
    <n v="5.9951388888875954"/>
    <d v="2015-02-18T18:07:00"/>
    <m/>
    <n v="4"/>
    <x v="0"/>
    <n v="5.9951388888875954"/>
    <m/>
    <s v="No Cumplió"/>
    <s v="No Cumplió"/>
    <n v="5.9951388888875954"/>
    <s v="CICLO4, D5"/>
    <n v="1"/>
    <x v="0"/>
    <m/>
    <m/>
    <m/>
    <n v="0"/>
    <m/>
    <n v="0"/>
    <m/>
  </r>
  <r>
    <x v="1"/>
    <m/>
    <x v="178"/>
    <x v="2"/>
    <x v="2"/>
    <s v="Medium"/>
    <s v="La función &quot;Rep. Polizas Contables (KFPOW110)&quot; al seleccionar la Regla no existe Dinero Casa de Bolsa Regla 5"/>
    <s v="Se necesita que la función &quot;Rep. Pólizas Contables (KFPOW110)&quot; en el campo &quot;Regla Contable:&quot; contenga Dinero Casa de Bolsa y en automático asocie en el campo &quot;Regla&quot; el número 5 que le corresponde a MD para CB, ya que actualmente el Usuario selecciona &quot;Dinero Banco&quot; y modifica en el campo Regla el número 1 que despliega la función por el 5 que corresponde a MD CB"/>
    <s v="Arturo Saldivar"/>
    <x v="16"/>
    <x v="1"/>
    <d v="2015-02-23T18:00:00"/>
    <d v="2015-02-18T19:29:00"/>
    <d v="2015-02-19T11:53:00"/>
    <n v="4.2548611111124046"/>
    <d v="2015-02-20T11:53:00"/>
    <m/>
    <n v="3"/>
    <x v="0"/>
    <n v="4.9381944444467081"/>
    <m/>
    <s v="No Cumplió"/>
    <s v="No Cumplió"/>
    <n v="4.9381944444467081"/>
    <m/>
    <n v="1"/>
    <x v="0"/>
    <m/>
    <m/>
    <m/>
    <n v="0"/>
    <m/>
    <n v="0"/>
    <m/>
  </r>
  <r>
    <x v="1"/>
    <m/>
    <x v="118"/>
    <x v="2"/>
    <x v="0"/>
    <s v="High"/>
    <s v="Las Póliza 23 Operaciones Fecha Valor y 24 Cancelación Operaciones Fecha Valor no esta registrando la CR y VR para Mercado de Dinero"/>
    <s v="Se necesita que las pólizas 23 y 24 de fecha valor incluya las operaciones fecha valor de reporto (CR y VR), actualmente estás pólizas nada más registran las operaciones de directo (CD y VD) y el reporte muestra directos y reportos."/>
    <s v="Arturo Saldivar"/>
    <x v="35"/>
    <x v="0"/>
    <d v="2015-02-23T18:00:00"/>
    <d v="2015-02-18T19:53:00"/>
    <d v="2015-02-23T12:26:00"/>
    <n v="0.23194444444379769"/>
    <d v="2015-02-24T12:26:00"/>
    <m/>
    <n v="0"/>
    <x v="0"/>
    <n v="4.921527777776646"/>
    <m/>
    <s v="No Cumplió"/>
    <s v="No Cumplió"/>
    <n v="4.921527777776646"/>
    <m/>
    <n v="1"/>
    <x v="0"/>
    <m/>
    <m/>
    <m/>
    <n v="0"/>
    <m/>
    <n v="0"/>
    <m/>
  </r>
  <r>
    <x v="1"/>
    <s v="br2"/>
    <x v="179"/>
    <x v="4"/>
    <x v="2"/>
    <s v="Medium"/>
    <s v="Tomar datos de vector de precios de tipo de cambios y precios de monedas para derivados"/>
    <s v="Se debe de crear un proceso en derivados, el cual tome del vector de precios los tipos de cambio y precios para las monedas y se guarden como datos de precios al cierre.  "/>
    <s v="Gerardo Gomez"/>
    <x v="36"/>
    <x v="0"/>
    <d v="2015-02-23T18:00:00"/>
    <d v="2015-02-19T16:18:00"/>
    <d v="2015-02-19T16:19:00"/>
    <n v="4.070138888891961"/>
    <d v="2015-02-24T16:19:00"/>
    <m/>
    <n v="0"/>
    <x v="0"/>
    <n v="4.0708333333313931"/>
    <m/>
    <s v="No Cumplió"/>
    <s v="No Cumplió"/>
    <n v="4.0708333333313931"/>
    <m/>
    <n v="5"/>
    <x v="0"/>
    <m/>
    <m/>
    <m/>
    <n v="0"/>
    <m/>
    <n v="0"/>
    <m/>
  </r>
  <r>
    <x v="1"/>
    <s v="B2"/>
    <x v="180"/>
    <x v="1"/>
    <x v="2"/>
    <s v="Medium"/>
    <s v="LA PÓLIZA 3 Y 4 COMPRAS VENTAS DE LA PP DEL MÓDULO DE CAPITALES REGLA 6 ESTA REGISTRANDO EC Y SC POR LOS PRÉSTAMOS DE VALORES"/>
    <s v="La póliza 3 y 4 compras ventas de la posición propia del módulo de capitales regla 6, registra los movimientos de entradas y salidas de custodia por prétamo de valores como compra venta, se anexa evidencia de reportes, pólizas y query para su consideración."/>
    <s v="Arturo Saldivar"/>
    <x v="15"/>
    <x v="1"/>
    <d v="2015-02-23T18:00:00"/>
    <d v="2015-02-19T21:42:00"/>
    <d v="2015-02-19T21:42:00"/>
    <n v="3.8458333333328483"/>
    <d v="2015-02-20T21:42:00"/>
    <m/>
    <n v="2"/>
    <x v="0"/>
    <n v="3.8458333333328483"/>
    <m/>
    <s v="No Cumplió"/>
    <s v="No Cumplió"/>
    <n v="3.8458333333328483"/>
    <m/>
    <n v="1"/>
    <x v="0"/>
    <m/>
    <m/>
    <m/>
    <n v="0"/>
    <m/>
    <n v="0"/>
    <m/>
  </r>
  <r>
    <x v="2"/>
    <s v="new"/>
    <x v="181"/>
    <x v="1"/>
    <x v="3"/>
    <s v="High"/>
    <s v="Error en Captura de Ordenes de Mercado de Dinero (DORDE002)"/>
    <s v="Al abrir la pantalla de Captura de Ordenes de Mercado de Dinero sin tener abierta la Lista de Ordenes de Mercado de Dinero y querer capturar una orden con algún intermediario (ej. 99000090), la lista de Brokers presenta inconsistencias y no despliega los datos correspondientes.   Se adjunta evidencia de la pantalla DORDE002 en donde se ve como despliega los datos de Broker incorrectamente."/>
    <s v="German Gomez"/>
    <x v="3"/>
    <x v="1"/>
    <d v="2015-02-23T18:00:00"/>
    <d v="2015-02-20T12:31:00"/>
    <d v="2015-02-20T12:31:00"/>
    <n v="3.2284722222248092"/>
    <d v="2015-02-21T12:31:00"/>
    <m/>
    <n v="2"/>
    <x v="0"/>
    <n v="3.2284722222248092"/>
    <d v="2015-02-23T15:42:00"/>
    <s v="No Cumplió"/>
    <s v="No Cumplió"/>
    <n v="3.132638888891961"/>
    <m/>
    <n v="1"/>
    <x v="0"/>
    <m/>
    <m/>
    <m/>
    <n v="0"/>
    <m/>
    <n v="0"/>
    <m/>
  </r>
  <r>
    <x v="1"/>
    <s v="new"/>
    <x v="182"/>
    <x v="0"/>
    <x v="1"/>
    <s v="High"/>
    <s v="Pólizas 10 Neteo de Operaciones Futuras Divisas realiza un registro en cero y 11 Utilidad por Neteo a liq sig día como se interpretan los registros contra el reporte"/>
    <s v="La póliza 10 Neteo de Operaciones Futuras Divisas esta realizando un registro en ceros los folios 49, 50 y 51 se necesita saber cual es la razón y como se debe interpretar contra el reporte de Liquidaciones (RLIQW100) se sube evidencia.   La póliza 11 Utilidad por neteo a liq sig dia como se interpretan los registros contra reporte de Liquidaciones (RLIQW100), se sube evidencia"/>
    <s v="Arturo Saldivar"/>
    <x v="5"/>
    <x v="1"/>
    <d v="2015-02-23T18:00:00"/>
    <d v="2015-02-20T14:45:00"/>
    <d v="2015-02-20T14:45:00"/>
    <n v="3.1354166666642413"/>
    <d v="2015-02-21T14:45:00"/>
    <m/>
    <n v="2"/>
    <x v="0"/>
    <n v="3.1354166666642413"/>
    <m/>
    <s v="No Cumplió"/>
    <s v="No Cumplió"/>
    <n v="3.1354166666642413"/>
    <m/>
    <n v="1"/>
    <x v="0"/>
    <m/>
    <m/>
    <m/>
    <n v="0"/>
    <m/>
    <n v="0"/>
    <m/>
  </r>
  <r>
    <x v="1"/>
    <m/>
    <x v="183"/>
    <x v="4"/>
    <x v="4"/>
    <s v="Medium"/>
    <s v="Realizar cambios a reporte CVT por colocaciones"/>
    <s v="Realizar adecuaciones a los reportes regularios CVT por inclusion de colocaciones. Se anexa documento con el detalle de los cambios."/>
    <s v="Gerardo Gomez"/>
    <x v="5"/>
    <x v="1"/>
    <d v="2015-02-23T18:00:00"/>
    <d v="2015-02-20T15:26:00"/>
    <d v="2015-02-20T15:26:00"/>
    <n v="3.1069444444437977"/>
    <d v="2015-02-25T15:26:00"/>
    <m/>
    <n v="-1"/>
    <x v="0"/>
    <n v="3.1069444444437977"/>
    <m/>
    <s v="No Cumplió"/>
    <s v="No Cumplió"/>
    <n v="3.1069444444437977"/>
    <m/>
    <n v="5"/>
    <x v="0"/>
    <m/>
    <m/>
    <m/>
    <n v="0"/>
    <m/>
    <n v="0"/>
    <m/>
  </r>
  <r>
    <x v="1"/>
    <s v="new"/>
    <x v="184"/>
    <x v="0"/>
    <x v="0"/>
    <s v="Medium"/>
    <s v="Variación en el límite operativo de Cinthya Martínez"/>
    <s v="Se ha monitoreado el límite operativo de Cinthya Martinez y se observa lo siguiente:  • El día de pruebas 30 de julio de 2014 el operador tenía en sistema una línea de 500, 000,000, para operar Derivados Mex Der. Cabe señalar que Mesa de Control no dio de alta esta cantidad.   • El día 16 de febrero, 1 de agosto en pruebas, Mesa de Control modificó el límite de Cinthya a 0.01    • Al día 18 de febrero, 4 de agosto en pruebas, se revisó nuevamente el límite de Cinthya en el sistema, encontrando que tiene una línea autorizada de 100,000,000. Mesa de control no dio de alta esta línea.    Se solicita se nos proporcione el control de auditoría que nos ayude a verificar cómo es que esta línea constantemente ha cambiado sin que Mesa de Control intervenga .   ------  &lt;&lt;Creación del ticket hecha por Ivan Torres a solicitud de Cesar Guzman, con autorización de Irma Aguilar.&gt;&gt;  &lt;&lt;Se adjunta correo electrónico&gt;&gt;  "/>
    <s v="Cesar Guzman"/>
    <x v="4"/>
    <x v="0"/>
    <d v="2015-02-23T18:00:00"/>
    <d v="2015-02-20T18:01:00"/>
    <d v="2015-02-20T18:01:00"/>
    <n v="2.9993055555532919"/>
    <d v="2015-02-21T18:01:00"/>
    <m/>
    <n v="1"/>
    <x v="0"/>
    <n v="2.9993055555532919"/>
    <m/>
    <s v="No Cumplió"/>
    <s v="No Cumplió"/>
    <n v="2.9993055555532919"/>
    <m/>
    <n v="1"/>
    <x v="0"/>
    <m/>
    <m/>
    <m/>
    <n v="0"/>
    <m/>
    <n v="0"/>
    <m/>
  </r>
  <r>
    <x v="2"/>
    <s v="Br5"/>
    <x v="185"/>
    <x v="4"/>
    <x v="3"/>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28"/>
    <x v="0"/>
    <d v="2015-02-23T18:00:00"/>
    <d v="2014-03-27T21:20:00"/>
    <d v="2015-02-02T00:00:00"/>
    <n v="21.75"/>
    <d v="2015-02-07T00:00:00"/>
    <m/>
    <n v="5"/>
    <x v="0"/>
    <n v="332.86111111110949"/>
    <d v="2015-02-12T14:51:00"/>
    <s v="No Cumplió"/>
    <s v="No Cumplió"/>
    <n v="321.72986111111095"/>
    <s v="BXM_LiqVal, Broker, Gap, Licencia, PruebasD3, TAS-MM"/>
    <n v="5"/>
    <x v="0"/>
    <m/>
    <m/>
    <m/>
    <n v="0"/>
    <m/>
    <n v="0"/>
    <m/>
  </r>
  <r>
    <x v="2"/>
    <s v="new"/>
    <x v="186"/>
    <x v="4"/>
    <x v="3"/>
    <s v="Low"/>
    <s v="TAS maneja un warning para ajustar pico con ajuste de precio."/>
    <s v="ES LA INTENCION DEL GRUPO NO AJUSTAR PICOS, por lo anterior solicito el apoyo de TAS para eliminar este operativa"/>
    <s v="Juan Martinez"/>
    <x v="43"/>
    <x v="0"/>
    <d v="2015-02-23T18:00:00"/>
    <d v="2014-03-27T21:27:00"/>
    <d v="2014-03-27T21:27:00"/>
    <n v="332.85624999999709"/>
    <d v="2014-04-01T21:27:00"/>
    <m/>
    <n v="14"/>
    <x v="0"/>
    <n v="332.85624999999709"/>
    <d v="2014-04-16T16:47:00"/>
    <s v="No Cumplió"/>
    <s v="No Cumplió"/>
    <n v="19.805555555554747"/>
    <s v="Broker, FSP1307, Gap"/>
    <n v="5"/>
    <x v="0"/>
    <m/>
    <m/>
    <m/>
    <n v="0"/>
    <m/>
    <n v="0"/>
    <m/>
  </r>
  <r>
    <x v="2"/>
    <s v="new"/>
    <x v="187"/>
    <x v="4"/>
    <x v="3"/>
    <s v="Medium"/>
    <s v="Parche del 09-Abr-14"/>
    <s v="En este Parche:   Actualizaciones:  - Mercado de Capitales: Función que lee el mensaje FIX con separadores pipe, en la carga de asignación de órdenes de mercado de capitales.  - Mercado de Dinero: Se incluyo al Diario de Operación (DOPEW100) un radio- set para que el usuario seleccione la opción: Operación o Liquidación.   Por favor instalar en QA.  "/>
    <s v="Ivan Torres"/>
    <x v="12"/>
    <x v="1"/>
    <d v="2015-02-23T18:00:00"/>
    <d v="2014-04-10T11:30:00"/>
    <d v="2014-04-10T11:30:00"/>
    <n v="319.27083333333576"/>
    <d v="2014-04-15T11:30:00"/>
    <m/>
    <n v="0"/>
    <x v="0"/>
    <n v="319.27083333333576"/>
    <d v="2014-04-14T12:44:00"/>
    <s v="Cumplió"/>
    <s v="Cumplió"/>
    <n v="4.0513888888890506"/>
    <s v="Broker, FSP1307, Gap"/>
    <n v="5"/>
    <x v="0"/>
    <m/>
    <m/>
    <m/>
    <n v="0"/>
    <m/>
    <n v="0"/>
    <m/>
  </r>
  <r>
    <x v="2"/>
    <s v="new"/>
    <x v="188"/>
    <x v="4"/>
    <x v="3"/>
    <s v="Medium"/>
    <s v="Interfaz de Riesgos SIGNAR para DR Incorrecta"/>
    <s v="La interfaz de riesgos en su apartado de Derivados, no esta enviando las posiciones neteadas como debe de ser, en su lugar esta enviando las operaciones realizadas en la fecha procesada."/>
    <s v="German Gomez"/>
    <x v="3"/>
    <x v="1"/>
    <d v="2015-02-23T18:00:00"/>
    <d v="2014-04-11T13:50:00"/>
    <d v="2014-04-11T13:50:00"/>
    <n v="318.17361111110949"/>
    <d v="2014-04-16T13:50:00"/>
    <m/>
    <n v="46"/>
    <x v="0"/>
    <n v="318.17361111110949"/>
    <d v="2014-06-02T08:50:00"/>
    <s v="No Cumplió"/>
    <s v="No Cumplió"/>
    <n v="51.791666666664241"/>
    <s v="Broker, FSP1307, Gap"/>
    <n v="5"/>
    <x v="0"/>
    <m/>
    <m/>
    <m/>
    <n v="0"/>
    <m/>
    <n v="0"/>
    <m/>
  </r>
  <r>
    <x v="2"/>
    <s v="new"/>
    <x v="189"/>
    <x v="4"/>
    <x v="3"/>
    <s v="Medium"/>
    <s v="INTERFAZ Banca electronica - Casa de Bolsa"/>
    <s v="INTERFAZ Banca electronica. Genera depósitos a clientes en TAS de acuerdo a movimientos realizados en Banca Electronica.  Corresponde al ID 191 de Inventario de Interfaces.  "/>
    <s v="DesarrolloTAS"/>
    <x v="43"/>
    <x v="0"/>
    <d v="2015-02-23T18:00:00"/>
    <d v="2014-04-14T19:12:00"/>
    <d v="2014-04-14T19:12:00"/>
    <n v="314.94999999999709"/>
    <d v="2014-04-19T19:12:00"/>
    <m/>
    <n v="51"/>
    <x v="0"/>
    <n v="314.94999999999709"/>
    <d v="2014-06-10T14:07:00"/>
    <s v="No Cumplió"/>
    <s v="No Cumplió"/>
    <n v="56.788194444437977"/>
    <s v="Broker, FSP1307, Gap"/>
    <n v="5"/>
    <x v="0"/>
    <m/>
    <m/>
    <m/>
    <n v="0"/>
    <m/>
    <n v="0"/>
    <m/>
  </r>
  <r>
    <x v="2"/>
    <s v="new"/>
    <x v="190"/>
    <x v="4"/>
    <x v="3"/>
    <s v="Medium"/>
    <s v="Dudas acerca de diseño de Interfaz Avisos de Pagos CAMBIOS-TAS"/>
    <s v="Necesitamos que nos confirmen cual es el flujo de pagos SPEI relacionado con la Interfaz Interfaz Avisos de Pagos CAMBIOS-TAS (BXMPRJ-36) ya que al momento se ha platicado con Edgar Richter y han surgido las siguientes dudas:   1. ¿Que sistema sera el encargado de enviar el pago directamente a SPEI?  - Si lo hace TAS, cómo enviara hacia Fiable el resultado del pago, ya sea rechazado o aprobado y las consecuencias correspondientes.  - Si lo hace Fiable, ¿que va a pasar cuando no se pueda aplicar el pago en SPEI?, ¿como se deshara el movimiento en TAS?   2. Basado en el método elegido por TAS para garantizar no re procesar registros existentes en alguno de los archivos: ¿Cual es el impacto si BX+ mueve estos archivos de directorios? BX+ garantiza evitar re procesado moviendo los archivos y no cambiandolos de nombre como lo decidió TAS. Estas definiciones no estan en la ERAS.   3. Unix. Actualmente se ha determinado que ni BX+ ni TAS pueden llegar a Windows y a Unix respectivamente para poder crear, leer, o re ubicar archivos, por lo tanto es necesario definir como se resolvera este tema para que ambos sistemas puedan compartir y manipular la información que se entrega a través de archivos planos.   Por favor avisarnos que procede en este caso que es claro se necesitan cambios al diseño y programación de la Interfaz.   Saludos.  "/>
    <s v="Mary Carmen Bonilla Limón"/>
    <x v="2"/>
    <x v="0"/>
    <d v="2015-02-23T18:00:00"/>
    <d v="2014-04-16T14:10:00"/>
    <d v="2014-04-16T14:10:00"/>
    <n v="313.15972222221899"/>
    <d v="2014-04-21T14:10:00"/>
    <m/>
    <n v="16"/>
    <x v="0"/>
    <n v="313.15972222221899"/>
    <d v="2014-05-08T12:24:00"/>
    <s v="No Cumplió"/>
    <s v="No Cumplió"/>
    <n v="21.926388888889051"/>
    <s v="Broker, FSP1307, Gap"/>
    <n v="5"/>
    <x v="0"/>
    <m/>
    <m/>
    <m/>
    <n v="0"/>
    <m/>
    <n v="0"/>
    <m/>
  </r>
  <r>
    <x v="2"/>
    <s v="new"/>
    <x v="191"/>
    <x v="4"/>
    <x v="3"/>
    <s v="Medium"/>
    <s v="Interfaz Clientes - Implementación Cambios"/>
    <s v="Se crea este ticket para documentar la implementación y ajustes realizados con al integrar clientes de cambios."/>
    <s v="Francisco Morales López"/>
    <x v="44"/>
    <x v="1"/>
    <d v="2015-02-23T18:00:00"/>
    <d v="2014-04-16T14:55:00"/>
    <d v="2014-04-16T14:55:00"/>
    <n v="313.12847222221899"/>
    <d v="2014-04-21T14:55:00"/>
    <m/>
    <n v="16"/>
    <x v="0"/>
    <n v="313.12847222221899"/>
    <d v="2014-05-08T10:29:00"/>
    <s v="No Cumplió"/>
    <s v="No Cumplió"/>
    <n v="21.81527777777228"/>
    <s v="Broker, FSP1307, Gap"/>
    <n v="5"/>
    <x v="0"/>
    <m/>
    <m/>
    <m/>
    <n v="0"/>
    <m/>
    <n v="0"/>
    <m/>
  </r>
  <r>
    <x v="2"/>
    <s v="new"/>
    <x v="192"/>
    <x v="4"/>
    <x v="3"/>
    <s v="Medium"/>
    <s v="Flujo Comunicacion FIABLE-TAS MC - Carga de Ordenes MC - Faltante al desarrollo"/>
    <s v="Ticket asociado al JIRA BXMPRJ-32  Buenos Días:   Derivado de las pruebas de interfaz de carga y asignacion de ordenes MC, se indentifico que no responde a la operación real, ya que la captura puede tomar tiempo adicional (de 30 minutos a 18 hrs, dependiendo el tipo de cliente)  Por lo cual solicitamos de acuerdo a conversación entre Margarita Arellano y Sergio rangel el ajuste de funcionalidad, permitiendo el envio de ordenes desglozadas de forma individual, para el control de recursos a la compra y a la venta de cada cliente.  Al verificar el ERAS se observa que no es la ultima versión ya que la colocada tiene control de cambios activo, es posible estos temas se perdieran en esa versión ya que en su momento ya se habian comentado como la operación del sistema."/>
    <s v="Francisco Morales López"/>
    <x v="12"/>
    <x v="1"/>
    <d v="2015-02-23T18:00:00"/>
    <d v="2014-04-22T11:52:00"/>
    <d v="2014-04-22T11:52:00"/>
    <n v="307.25555555555911"/>
    <d v="2014-04-27T11:52:00"/>
    <m/>
    <n v="36"/>
    <x v="0"/>
    <n v="307.25555555555911"/>
    <d v="2014-06-03T10:20:00"/>
    <s v="No Cumplió"/>
    <s v="No Cumplió"/>
    <n v="41.93611111111386"/>
    <s v="Broker, FSP1307, Gap"/>
    <n v="5"/>
    <x v="0"/>
    <m/>
    <m/>
    <m/>
    <n v="0"/>
    <m/>
    <n v="0"/>
    <m/>
  </r>
  <r>
    <x v="2"/>
    <s v="new"/>
    <x v="193"/>
    <x v="4"/>
    <x v="3"/>
    <s v="Medium"/>
    <s v="Incorporación del operador en el &quot;Reporte de Operaciones&quot;"/>
    <s v="Se solicita incluir en el &quot;Reporte de operaciones&quot; una columna donde se muestre la persona (nombre o clave de usuario) que esta capturando la operación. Actualmente el reporte muestra en la primera columna el promotor del contrato que se esta operando, sin embargo, para Mesa de Control es necesario identificar quien captura la operación, esto con el fin de controlar el Límite por Operador.  se anexa el reporte con un ejemplo.  Sin mas quedo pendiente de sus comentarios.  Saludos,"/>
    <s v="Janet Dominguez"/>
    <x v="45"/>
    <x v="0"/>
    <d v="2015-02-23T18:00:00"/>
    <d v="2014-04-23T11:52:00"/>
    <d v="2014-04-23T11:52:00"/>
    <n v="306.25555555555911"/>
    <d v="2014-04-28T11:52:00"/>
    <m/>
    <n v="106"/>
    <x v="0"/>
    <n v="306.25555555555911"/>
    <d v="2014-08-12T14:15:00"/>
    <s v="No Cumplió"/>
    <s v="No Cumplió"/>
    <n v="111.09930555555911"/>
    <s v="Broker, FSP1307, Gap"/>
    <n v="5"/>
    <x v="0"/>
    <m/>
    <m/>
    <m/>
    <n v="0"/>
    <m/>
    <n v="0"/>
    <m/>
  </r>
  <r>
    <x v="2"/>
    <s v="new"/>
    <x v="194"/>
    <x v="4"/>
    <x v="3"/>
    <s v="Medium"/>
    <s v="Agregar al reporte de Posición Por Emisora la columna de Tipo de Posición"/>
    <s v="Agregar al reporte de Posición Por Emisora la columna de Tipo de Posición.   Esta corrección se solicito con prioridad a la oficina, por estar en pruebas con el usuario y ser un reporte para cuadrar las operaciones capturadas por la prueba. Adicionalmente se solicitó que las etiquetas de las columna se alinearan."/>
    <s v="Sergio Rangel"/>
    <x v="10"/>
    <x v="1"/>
    <d v="2015-02-23T18:00:00"/>
    <d v="2014-05-05T14:58:00"/>
    <d v="2014-05-05T14:58:00"/>
    <n v="294.12638888888614"/>
    <d v="2014-05-10T14:58:00"/>
    <m/>
    <n v="-3"/>
    <x v="0"/>
    <n v="294.12638888888614"/>
    <d v="2014-05-06T15:45:00"/>
    <s v="Cumplió"/>
    <s v="Cumplió"/>
    <n v="1.0326388888861402"/>
    <s v="Broker, FSP1307, Gap"/>
    <n v="5"/>
    <x v="0"/>
    <m/>
    <m/>
    <m/>
    <n v="0"/>
    <m/>
    <n v="0"/>
    <m/>
  </r>
  <r>
    <x v="2"/>
    <s v="new"/>
    <x v="195"/>
    <x v="4"/>
    <x v="3"/>
    <s v="Medium"/>
    <s v="Flujo de comunicación entre FIABLE &lt;--&gt; TAS para proceso de Venta en Corto, Préstamo de Valores y constitución/liberación de Garantías."/>
    <s v="Se requiere realizar el flujo de comunicación entre FIABLE &lt;--&gt; TAS para los procesos de Venta en Corto, Préstamo de Valores y constitución/liberación de Garantías.   Esto se realizara por medio de movimientos de valores y de efectivo."/>
    <s v="Sergio Rangel"/>
    <x v="7"/>
    <x v="0"/>
    <d v="2015-02-23T18:00:00"/>
    <d v="2014-05-27T11:47:00"/>
    <d v="2014-05-27T11:47:00"/>
    <n v="272.2590277777781"/>
    <d v="2014-06-01T11:47:00"/>
    <m/>
    <n v="183"/>
    <x v="0"/>
    <n v="272.2590277777781"/>
    <d v="2014-12-02T09:34:00"/>
    <s v="No Cumplió"/>
    <s v="No Cumplió"/>
    <n v="188.90763888888614"/>
    <s v="Broker, FSP1307, Gap"/>
    <n v="5"/>
    <x v="0"/>
    <m/>
    <m/>
    <m/>
    <n v="0"/>
    <m/>
    <n v="0"/>
    <m/>
  </r>
  <r>
    <x v="2"/>
    <s v="new"/>
    <x v="196"/>
    <x v="4"/>
    <x v="3"/>
    <s v="Medium"/>
    <s v="Brecha Operación Sociedades de Inversión"/>
    <s v="La sociedad de inversion TEMGBIA liquida con el calendario habil de Luxemburgo por lo cual es necesario considerar dias inhabiles con el pais que liquida.  Ejemplo Operacion en México dia 27 de Mayo y liquidacion 72 horas, por lo cual la fecha es al 30 de mayo pero este dia es inhabil en Luxemburgo por lo cual la liquidación aplica al 02 de junio."/>
    <s v="Francisco Morales López"/>
    <x v="44"/>
    <x v="1"/>
    <d v="2015-02-23T18:00:00"/>
    <d v="2014-05-27T14:15:00"/>
    <d v="2014-05-27T14:15:00"/>
    <n v="272.15625"/>
    <d v="2014-06-01T14:15:00"/>
    <m/>
    <n v="10"/>
    <x v="0"/>
    <n v="272.15625"/>
    <d v="2014-06-12T12:24:00"/>
    <s v="No Cumplió"/>
    <s v="No Cumplió"/>
    <n v="15.922916666670062"/>
    <s v="Broker, FSP1307, Gap"/>
    <n v="5"/>
    <x v="0"/>
    <m/>
    <m/>
    <m/>
    <n v="0"/>
    <m/>
    <n v="0"/>
    <m/>
  </r>
  <r>
    <x v="2"/>
    <s v="new"/>
    <x v="197"/>
    <x v="4"/>
    <x v="3"/>
    <s v="Medium"/>
    <s v="Archivo de Excel de operación de sociedades de inversión para GBM"/>
    <s v="Generar archivo de excel de las operaciones de sociedades de inversión para GMB de acuerdo al layout anexo."/>
    <s v="Francisco Morales López"/>
    <x v="43"/>
    <x v="0"/>
    <d v="2015-02-23T18:00:00"/>
    <d v="2014-05-27T14:21:00"/>
    <d v="2014-05-27T14:21:00"/>
    <n v="272.1520833333343"/>
    <d v="2014-06-01T14:21:00"/>
    <m/>
    <n v="44"/>
    <x v="0"/>
    <n v="272.1520833333343"/>
    <d v="2014-07-15T15:54:00"/>
    <s v="No Cumplió"/>
    <s v="No Cumplió"/>
    <n v="49.064583333332848"/>
    <s v="Broker, FSP1307, Gap"/>
    <n v="5"/>
    <x v="0"/>
    <m/>
    <m/>
    <m/>
    <n v="0"/>
    <m/>
    <n v="0"/>
    <m/>
  </r>
  <r>
    <x v="2"/>
    <s v="new"/>
    <x v="198"/>
    <x v="4"/>
    <x v="3"/>
    <s v="Medium"/>
    <s v="Modificaciones a Consulta de Movimientos por Contrato"/>
    <s v="Se solicita agregar los siguientes datos a la &quot;Consulta de Movimientos por Contrato (GMOVL001)&quot;:   • Referencia Numérica  • Referencia Alfanumérica  • Concepto   También se solicita cambiar el concepto DEPOSITO DE EFECTIVO en todos los contratos para dejarlo únicamente como Deposito o Retiro.   Se adjunta correo con la solicitud de la usuaria Beatriz Pérez."/>
    <s v="Ivan Torres"/>
    <x v="6"/>
    <x v="1"/>
    <d v="2015-02-23T18:00:00"/>
    <d v="2014-05-31T16:38:00"/>
    <d v="2014-05-31T16:38:00"/>
    <n v="268.05694444444089"/>
    <d v="2014-06-05T16:38:00"/>
    <m/>
    <n v="46"/>
    <x v="0"/>
    <n v="268.05694444444089"/>
    <d v="2014-07-21T18:53:00"/>
    <s v="No Cumplió"/>
    <s v="No Cumplió"/>
    <n v="51.09375"/>
    <s v="Broker, FSP1307, Gap"/>
    <n v="5"/>
    <x v="0"/>
    <m/>
    <m/>
    <m/>
    <n v="0"/>
    <m/>
    <n v="0"/>
    <m/>
  </r>
  <r>
    <x v="2"/>
    <s v="new"/>
    <x v="199"/>
    <x v="4"/>
    <x v="3"/>
    <s v="Medium"/>
    <s v="Revisión de Tasa"/>
    <s v="Revisión de tasas.  Se modifica el proceso de revisión para en caso que la tasa sea marcada como Real no modifique la tasa.  * Fuentes  * checklist  * Pruebas  "/>
    <s v="DesarrolloTAS"/>
    <x v="44"/>
    <x v="1"/>
    <d v="2015-02-23T18:00:00"/>
    <d v="2014-06-03T12:45:00"/>
    <d v="2014-06-03T12:45:00"/>
    <n v="265.21875"/>
    <d v="2014-06-08T12:45:00"/>
    <m/>
    <n v="-3"/>
    <x v="0"/>
    <n v="265.21875"/>
    <d v="2014-06-04T17:30:00"/>
    <s v="Cumplió"/>
    <s v="Cumplió"/>
    <n v="1.1979166666642413"/>
    <s v="Broker, FSP1307, Gap"/>
    <n v="5"/>
    <x v="0"/>
    <m/>
    <m/>
    <m/>
    <n v="0"/>
    <m/>
    <n v="0"/>
    <m/>
  </r>
  <r>
    <x v="2"/>
    <s v="new"/>
    <x v="200"/>
    <x v="4"/>
    <x v="3"/>
    <s v="Medium"/>
    <s v="Modificación de flujo de Banca Electrónica para estatus Cargados"/>
    <s v="Se solicita que los movimientos con estatus &quot;cargados&quot; de banca electrónica se muestren en la &quot;Lista de Depositos No Identificados&quot;  "/>
    <s v="Ivan Torres"/>
    <x v="43"/>
    <x v="0"/>
    <d v="2015-02-23T18:00:00"/>
    <d v="2014-06-03T14:02:00"/>
    <d v="2014-06-03T14:02:00"/>
    <n v="265.1652777777781"/>
    <d v="2014-06-08T14:02:00"/>
    <m/>
    <n v="35"/>
    <x v="0"/>
    <n v="265.1652777777781"/>
    <d v="2014-07-14T12:09:00"/>
    <s v="No Cumplió"/>
    <s v="No Cumplió"/>
    <n v="40.921527777776646"/>
    <s v="Broker, ChangeReq, FSP1307, Gap"/>
    <n v="5"/>
    <x v="0"/>
    <m/>
    <m/>
    <m/>
    <n v="0"/>
    <m/>
    <n v="0"/>
    <m/>
  </r>
  <r>
    <x v="2"/>
    <s v="new"/>
    <x v="201"/>
    <x v="4"/>
    <x v="3"/>
    <s v="Medium"/>
    <s v="Consulta de Posición. Capitales"/>
    <s v="Consulta de Posición.  Para Mercado de Capitales se considera restar los intereses corridos.  * Fuentes  * Checklist   Se realizaran las pruebas en Bx+"/>
    <s v="DesarrolloTAS"/>
    <x v="43"/>
    <x v="0"/>
    <d v="2015-02-23T18:00:00"/>
    <d v="2014-06-03T15:16:00"/>
    <d v="2014-06-03T15:16:00"/>
    <n v="265.11388888888905"/>
    <d v="2014-06-08T15:16:00"/>
    <m/>
    <n v="72"/>
    <x v="0"/>
    <n v="265.11388888888905"/>
    <d v="2014-08-19T18:37:00"/>
    <s v="No Cumplió"/>
    <s v="No Cumplió"/>
    <n v="77.139583333329938"/>
    <s v="Broker, FSP1307, Gap"/>
    <n v="5"/>
    <x v="0"/>
    <m/>
    <m/>
    <m/>
    <n v="0"/>
    <m/>
    <n v="0"/>
    <m/>
  </r>
  <r>
    <x v="1"/>
    <s v="Q4"/>
    <x v="45"/>
    <x v="0"/>
    <x v="6"/>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
    <s v="Arturo Saldivar"/>
    <x v="18"/>
    <x v="0"/>
    <d v="2015-02-23T18:00:00"/>
    <d v="2014-06-04T00:43:00"/>
    <d v="2015-02-17T17:18:00"/>
    <n v="6.0291666666671517"/>
    <d v="2015-02-18T17:18:00"/>
    <m/>
    <n v="5"/>
    <x v="0"/>
    <n v="264.72013888888614"/>
    <m/>
    <s v="No Cumplió"/>
    <s v="No Cumplió"/>
    <n v="264.72013888888614"/>
    <s v="Gap, PruebasD3"/>
    <n v="1"/>
    <x v="0"/>
    <m/>
    <m/>
    <m/>
    <n v="0"/>
    <m/>
    <n v="0"/>
    <m/>
  </r>
  <r>
    <x v="2"/>
    <s v="new"/>
    <x v="202"/>
    <x v="4"/>
    <x v="3"/>
    <s v="Medium"/>
    <s v="Ajuste de datos para mercado de dinero en la interface de saldos y posiciones"/>
    <s v="En el proceso actual se estan entregando para la emisoras de mercado de dinero los datos de tipo valor integrado en el campo serie siempre. Esta diferencia nos genera problemas con los procesos que usan el archivo.   En la definicion se solicito que las informacion de tipo valor emisora serie se entregara independiente para todos los mercados, por lo que se solicita que esto aplique tambien para las emisoras de mercado de dinero."/>
    <s v="Jesús Villaseñor"/>
    <x v="38"/>
    <x v="0"/>
    <d v="2015-02-23T18:00:00"/>
    <d v="2014-06-04T14:11:00"/>
    <d v="2014-06-04T14:11:00"/>
    <n v="264.15902777777956"/>
    <d v="2014-06-09T14:11:00"/>
    <m/>
    <n v="8"/>
    <x v="0"/>
    <n v="264.15902777777956"/>
    <d v="2014-06-17T19:03:00"/>
    <s v="No Cumplió"/>
    <s v="No Cumplió"/>
    <n v="13.202777777776646"/>
    <s v="Broker, FSP1307, Gap"/>
    <n v="5"/>
    <x v="0"/>
    <m/>
    <m/>
    <m/>
    <n v="0"/>
    <m/>
    <n v="0"/>
    <m/>
  </r>
  <r>
    <x v="2"/>
    <s v="new"/>
    <x v="203"/>
    <x v="4"/>
    <x v="3"/>
    <s v="Medium"/>
    <s v="Datos adicionales en la interface de saldos y posiciones que se requieren para PRACTICAS DE VENTA"/>
    <s v="Para aplicar en el portal de la casa de bolsa un cierto nivel de las validaciones requeridas por practicas de venta necesitamos adicionar 2 nuevos datos al renglon de datos del cliente (IDENT) el registro quedaria ahora asi:   Formato  IDENT;cuenta;TipoCliente(ELEgible,NoELegible);DestinoOPMC(LIBRO;MESA);Perfil;TieneSerEjecucion(SI/NO)  Ejemplo  DatosCTE;IDENT;00529624;NEL;LIBRO;AGRESIVO;SI"/>
    <s v="Jesús Villaseñor"/>
    <x v="12"/>
    <x v="1"/>
    <d v="2015-02-23T18:00:00"/>
    <d v="2014-06-04T14:38:00"/>
    <d v="2014-06-04T14:38:00"/>
    <n v="264.14027777777665"/>
    <d v="2014-06-09T14:38:00"/>
    <m/>
    <n v="8"/>
    <x v="0"/>
    <n v="264.14027777777665"/>
    <d v="2014-06-17T16:52:00"/>
    <s v="No Cumplió"/>
    <s v="No Cumplió"/>
    <n v="13.093055555553292"/>
    <s v="Broker, FSP1307, Gap"/>
    <n v="5"/>
    <x v="0"/>
    <m/>
    <m/>
    <m/>
    <n v="0"/>
    <m/>
    <n v="0"/>
    <m/>
  </r>
  <r>
    <x v="2"/>
    <s v="new"/>
    <x v="204"/>
    <x v="4"/>
    <x v="3"/>
    <s v="Medium"/>
    <s v="Se requiere identificar a las emisiones de mercado global (SiC) por el prefijo &quot;DOWJO&quot; en el instrumento"/>
    <s v="Se requiere identificar a las emisiones de mercado global (SiC) por el prefijo &quot;DOWJO&quot; en el instrumento, hoy se identifican por el tipo &quot;DOWJONES&quot; O &quot;GLOBAL&quot;.   La solicitud es requiere porque contabilidad registra por tipo de valor y en el caso de, por ejemplo acciones con tipo de instrumento industriales existen diferentes tipos de instrumentos industriales con diferente tipo de valor.   Por lo que se reclasificaran los instrumentos como INDUS01, etc.   "/>
    <s v="Sergio Rangel"/>
    <x v="38"/>
    <x v="0"/>
    <d v="2015-02-23T18:00:00"/>
    <d v="2014-06-05T12:44:00"/>
    <d v="2014-06-05T12:44:00"/>
    <n v="263.21944444444671"/>
    <d v="2014-06-10T12:44:00"/>
    <m/>
    <n v="13"/>
    <x v="0"/>
    <n v="263.21944444444671"/>
    <d v="2014-06-23T17:45:00"/>
    <s v="No Cumplió"/>
    <s v="No Cumplió"/>
    <n v="18.209027777782467"/>
    <s v="Broker, FSP1307, Gap"/>
    <n v="5"/>
    <x v="0"/>
    <m/>
    <m/>
    <m/>
    <n v="0"/>
    <m/>
    <n v="0"/>
    <m/>
  </r>
  <r>
    <x v="2"/>
    <s v="new"/>
    <x v="205"/>
    <x v="4"/>
    <x v="3"/>
    <s v="Low"/>
    <s v="ERAS Rangos para Inversión en Sociedades de Inversión"/>
    <s v="Contar con un reporte en el Sistema TAS que muestre la posición vigente en valores de cada Cliente que administra la Casa de Bolsa en Mercado de Dinero y Mercado de Capitales y derivado del valor de estas posiciones el reporte clasifique al Cliente por su Rango de Inversión el Fondo de SI en el que debe invertir."/>
    <s v="Arturo Saldivar"/>
    <x v="14"/>
    <x v="1"/>
    <d v="2015-02-23T18:00:00"/>
    <d v="2013-10-14T11:55:00"/>
    <d v="2013-10-14T11:55:00"/>
    <n v="497.25347222221899"/>
    <d v="2013-10-19T11:55:00"/>
    <m/>
    <n v="268"/>
    <x v="0"/>
    <n v="497.25347222221899"/>
    <d v="2014-07-14T18:40:00"/>
    <s v="No Cumplió"/>
    <s v="No Cumplió"/>
    <n v="273.28125"/>
    <s v="Bank, Broker, FSP580, Gap, Licencia, TAS-Funds"/>
    <n v="5"/>
    <x v="0"/>
    <m/>
    <m/>
    <m/>
    <n v="0"/>
    <m/>
    <n v="0"/>
    <m/>
  </r>
  <r>
    <x v="2"/>
    <s v="new"/>
    <x v="206"/>
    <x v="4"/>
    <x v="3"/>
    <s v="Medium"/>
    <s v="Recibir e Identificar Movimientos de Salvo Buen Cobro de la banca electronica"/>
    <s v="Identificar los movimientos de Salvo buen cobro de la banca electrónica.  SE realiza una ERAS en donde se muestra el flujo que deben tener los movimientos identificados como Salvo buen cobro,"/>
    <s v="Jacqueline Barradas"/>
    <x v="3"/>
    <x v="1"/>
    <d v="2015-02-23T18:00:00"/>
    <d v="2014-06-06T13:59:00"/>
    <d v="2014-06-06T13:59:00"/>
    <n v="262.16736111111095"/>
    <d v="2014-06-11T13:59:00"/>
    <m/>
    <n v="6"/>
    <x v="0"/>
    <n v="262.16736111111095"/>
    <d v="2014-06-17T16:57:00"/>
    <s v="No Cumplió"/>
    <s v="No Cumplió"/>
    <n v="11.12361111111386"/>
    <s v="Broker, FSP1307, Gap"/>
    <n v="5"/>
    <x v="0"/>
    <m/>
    <m/>
    <m/>
    <n v="0"/>
    <m/>
    <n v="0"/>
    <m/>
  </r>
  <r>
    <x v="2"/>
    <s v="new"/>
    <x v="207"/>
    <x v="4"/>
    <x v="3"/>
    <s v="Low"/>
    <s v="Modificaciones a la Consulta de Liquidaciones por Contrato"/>
    <s v="Se solicita incluir las referencias de depósitos a la Consulta de Liquidaciones por Contrato (JLIQL002).   Se adjunta correo de la usuaria Beatriz Pérez quien reporta el tema como incidencia, sin embargo se le explicó que es una brecha."/>
    <s v="Ivan Torres"/>
    <x v="24"/>
    <x v="0"/>
    <d v="2015-02-23T18:00:00"/>
    <d v="2014-06-09T17:42:00"/>
    <d v="2014-06-09T17:42:00"/>
    <n v="259.01249999999709"/>
    <d v="2014-06-14T17:42:00"/>
    <m/>
    <n v="19"/>
    <x v="0"/>
    <n v="259.01249999999709"/>
    <d v="2014-07-03T18:09:00"/>
    <s v="No Cumplió"/>
    <s v="No Cumplió"/>
    <n v="24.018749999995634"/>
    <s v="Broker, FSP1307, Gap"/>
    <n v="5"/>
    <x v="0"/>
    <m/>
    <m/>
    <m/>
    <n v="0"/>
    <m/>
    <n v="0"/>
    <m/>
  </r>
  <r>
    <x v="2"/>
    <s v="new"/>
    <x v="208"/>
    <x v="4"/>
    <x v="3"/>
    <s v="Medium"/>
    <s v="Inversión de Saldos de Clientes (Barredora)"/>
    <s v="Requerimiento: Crear funcionalidad para invertir los excedentes de los clientes de manera automatica antes del cierre de inversión.  Descripción: Realizar un desarrollo que considere los saldos positivos de los clientes para que de manera automatica, estos se inviertan en fondos de inversión antes del cierre del fondo.  "/>
    <s v="Gerardo Gomez"/>
    <x v="23"/>
    <x v="0"/>
    <d v="2015-02-23T18:00:00"/>
    <d v="2014-06-11T13:03:00"/>
    <d v="2014-06-11T13:03:00"/>
    <n v="257.20625000000291"/>
    <d v="2014-06-16T13:03:00"/>
    <m/>
    <n v="20"/>
    <x v="0"/>
    <n v="257.20625000000291"/>
    <d v="2014-07-07T12:29:00"/>
    <s v="No Cumplió"/>
    <s v="No Cumplió"/>
    <n v="25.976388888891961"/>
    <s v="Broker, FSP1307, Gap"/>
    <n v="5"/>
    <x v="0"/>
    <m/>
    <m/>
    <m/>
    <n v="0"/>
    <m/>
    <n v="0"/>
    <m/>
  </r>
  <r>
    <x v="2"/>
    <s v="new"/>
    <x v="209"/>
    <x v="4"/>
    <x v="3"/>
    <s v="Medium"/>
    <s v="Se solicita poder modificar algunos datos en la primera parte de la captura de emisiones de MC"/>
    <s v="Se solicita poder modificar algunos datos en la primera parte de la captura de emisiones de MC.   Los campos a modificar son los siguientes:   Campo Observación  Cupón Vig. No se puede modificar si existe operación registrada, el sistema debe de presentar mensaje   Brusatilidad   Cve. Inst. Dep.   Op. Arbitraje   Opera Cto. Adm.   Capital Social   En Subasta   Prom. Diaria   Operador 1   Operador 2   Emis. BMV No se puede modificar si existe operación registrada, el sistema debe de presentar mensaje  ISIN No se puede modificar si existe operación registrada, el sistema debe de presentar mensaje  "/>
    <s v="Sergio Rangel"/>
    <x v="23"/>
    <x v="0"/>
    <d v="2015-02-23T18:00:00"/>
    <d v="2014-06-11T14:39:00"/>
    <d v="2014-06-11T14:39:00"/>
    <n v="257.13958333332994"/>
    <d v="2014-06-16T14:39:00"/>
    <m/>
    <n v="15"/>
    <x v="0"/>
    <n v="257.13958333332994"/>
    <d v="2014-07-02T09:45:00"/>
    <s v="No Cumplió"/>
    <s v="No Cumplió"/>
    <n v="20.795833333329938"/>
    <s v="Broker, FSP1307, Gap"/>
    <n v="5"/>
    <x v="0"/>
    <m/>
    <m/>
    <m/>
    <n v="0"/>
    <m/>
    <n v="0"/>
    <m/>
  </r>
  <r>
    <x v="1"/>
    <s v="Br5"/>
    <x v="210"/>
    <x v="4"/>
    <x v="5"/>
    <s v="Medium"/>
    <s v="Recibir las compras de colocación en Mercado de Capitales enviadas desde FIABLE"/>
    <s v="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quot;Alta&quot;  1. Genera un movimiento (FTrans) con una clave de concepto (itipo_ord e itipo_tran), que identifique una colocación primaria.  2. Genera liquidación   • Acción de TAS ¨&quot;Baja&quot;  1. Borra movimiento  2. Borra liquidación   • &quot;Modificación&quot;  Se maneja como &quot;Baja&quot; y &quot;Alta&quot;    "/>
    <s v="Sergio Rangel"/>
    <x v="25"/>
    <x v="0"/>
    <d v="2015-02-23T18:00:00"/>
    <d v="2014-06-11T18:39:00"/>
    <d v="2015-02-02T00:00:00"/>
    <n v="21.75"/>
    <d v="2015-02-07T00:00:00"/>
    <m/>
    <n v="16"/>
    <x v="0"/>
    <n v="256.9729166666657"/>
    <m/>
    <s v="No Cumplió"/>
    <s v="No Cumplió"/>
    <n v="256.9729166666657"/>
    <s v="Broker, FSP1307, Gap"/>
    <n v="5"/>
    <x v="0"/>
    <m/>
    <m/>
    <m/>
    <n v="0"/>
    <m/>
    <n v="0"/>
    <m/>
  </r>
  <r>
    <x v="2"/>
    <s v="new"/>
    <x v="211"/>
    <x v="4"/>
    <x v="3"/>
    <s v="Low"/>
    <s v="Crear ventana de ejecución para Interfaz SIGNAR"/>
    <s v="Alberto Rodríguez solicita crear una ventana para poder generar el reporte SIGNAR desde una función dentro de TAS en lugar de un WebService como se solicitó orignalmente.   Debe ejecutarse manualmente después del cierre."/>
    <s v="Alberto Rodriguez"/>
    <x v="23"/>
    <x v="0"/>
    <d v="2015-02-23T18:00:00"/>
    <d v="2014-06-13T12:32:00"/>
    <d v="2014-06-13T12:32:00"/>
    <n v="255.2277777777781"/>
    <d v="2014-06-18T12:32:00"/>
    <m/>
    <n v="0"/>
    <x v="0"/>
    <n v="255.2277777777781"/>
    <d v="2014-06-18T11:40:00"/>
    <s v="Cumplió"/>
    <s v="Cumplió"/>
    <n v="4.9638888888875954"/>
    <s v="Broker, FSP1307, Gap"/>
    <n v="5"/>
    <x v="0"/>
    <m/>
    <m/>
    <m/>
    <n v="0"/>
    <m/>
    <n v="0"/>
    <m/>
  </r>
  <r>
    <x v="2"/>
    <s v="new"/>
    <x v="212"/>
    <x v="4"/>
    <x v="3"/>
    <s v="Medium"/>
    <s v="Impresión de Cheques"/>
    <s v="Se solcita que se muestre la forma de generar un retiro por cheque e imprimirlo   Se definió que se haría a través del programa que BX+ proporcionó, haciendo un llamado y paso de parametros al mismo."/>
    <s v="Ivan Torres"/>
    <x v="12"/>
    <x v="1"/>
    <d v="2015-02-23T18:00:00"/>
    <d v="2014-06-13T13:10:00"/>
    <d v="2014-06-13T13:10:00"/>
    <n v="255.20138888889051"/>
    <d v="2014-06-18T13:10:00"/>
    <m/>
    <n v="0"/>
    <x v="0"/>
    <n v="255.20138888889051"/>
    <d v="2014-06-17T16:14:00"/>
    <s v="Cumplió"/>
    <s v="Cumplió"/>
    <n v="4.1277777777795563"/>
    <s v="Broker, FSP1307, Gap"/>
    <n v="5"/>
    <x v="0"/>
    <m/>
    <m/>
    <m/>
    <n v="0"/>
    <m/>
    <n v="0"/>
    <m/>
  </r>
  <r>
    <x v="1"/>
    <s v="Br4"/>
    <x v="115"/>
    <x v="4"/>
    <x v="0"/>
    <s v="Medium"/>
    <s v="Funcionalidad Hos to Host"/>
    <s v="Se anexa documento de especificación para su revisión.  Funcionalidad Host to Host.  Corresponden a los ID 137 y 163 del Inventario de Interfaces proporcionado por Bx+."/>
    <s v="Myrna Ocana"/>
    <x v="8"/>
    <x v="0"/>
    <d v="2015-02-23T18:00:00"/>
    <d v="2013-10-17T13:36:00"/>
    <d v="2015-02-13T15:50:00"/>
    <n v="10.090277777781012"/>
    <d v="2015-02-18T15:50:00"/>
    <d v="2015-02-04T00:00:00"/>
    <n v="5"/>
    <x v="18"/>
    <n v="494.1833333333343"/>
    <m/>
    <s v="No Cumplió"/>
    <s v="No Cumplió"/>
    <n v="494.1833333333343"/>
    <s v="Bank, Broker, FSP578, FSP580, Gap, PruebasD2"/>
    <n v="5"/>
    <x v="0"/>
    <m/>
    <m/>
    <m/>
    <n v="0"/>
    <m/>
    <n v="0"/>
    <m/>
  </r>
  <r>
    <x v="2"/>
    <s v="new"/>
    <x v="213"/>
    <x v="4"/>
    <x v="3"/>
    <s v="Medium"/>
    <s v="Retiros de efectivo para promoción"/>
    <s v="Programas actualizados al 14 de junio de Retiros de efectivo para promoción"/>
    <s v="Mercedes Malfavon"/>
    <x v="27"/>
    <x v="0"/>
    <d v="2015-02-23T18:00:00"/>
    <d v="2014-06-14T11:53:00"/>
    <d v="2014-06-14T11:53:00"/>
    <n v="254.2548611111124"/>
    <d v="2014-06-19T11:53:00"/>
    <m/>
    <n v="31"/>
    <x v="0"/>
    <n v="254.2548611111124"/>
    <d v="2014-07-21T11:13:00"/>
    <s v="No Cumplió"/>
    <s v="No Cumplió"/>
    <n v="36.972222222226264"/>
    <s v="Broker, FSP1307, Gap"/>
    <n v="5"/>
    <x v="0"/>
    <m/>
    <m/>
    <m/>
    <n v="0"/>
    <m/>
    <n v="0"/>
    <m/>
  </r>
  <r>
    <x v="2"/>
    <s v="new"/>
    <x v="214"/>
    <x v="4"/>
    <x v="3"/>
    <s v="Medium"/>
    <s v="Horario Formas de Liquidación (Spei)_Delivery"/>
    <s v="Asignar Horario de operación por Forma de liquidación. (Spei)  En caso de que este fuera de Horario. Se genera la liquidación al siguiente día Habil.  Entregan:  *Fuentes  *BD  *Checklist  *Evidencia Pruebas (MPF)"/>
    <s v="DesarrolloTAS"/>
    <x v="3"/>
    <x v="1"/>
    <d v="2015-02-23T18:00:00"/>
    <d v="2014-06-16T11:07:00"/>
    <d v="2014-06-16T11:07:00"/>
    <n v="252.28680555555911"/>
    <d v="2014-06-21T11:07:00"/>
    <m/>
    <n v="19"/>
    <x v="0"/>
    <n v="252.28680555555911"/>
    <d v="2014-07-10T13:03:00"/>
    <s v="No Cumplió"/>
    <s v="No Cumplió"/>
    <n v="24.080555555556202"/>
    <s v="Broker, FSP1307, Gap"/>
    <n v="5"/>
    <x v="0"/>
    <m/>
    <m/>
    <m/>
    <n v="0"/>
    <m/>
    <n v="0"/>
    <m/>
  </r>
  <r>
    <x v="2"/>
    <s v="new"/>
    <x v="215"/>
    <x v="4"/>
    <x v="3"/>
    <s v="Medium"/>
    <s v="CAPTURA DE DEPOSITO Y RETIRO DEL CLIENTE CAMBIOS (119993)"/>
    <s v="QUE EL SISTEMA TAS GENERE UN ARCHIVO DE MOVIMIENTOS, AL MOMENTO DE OPERAR EL CONTRATO DE CAMBIOS (119993), YA QUE AL HACERLO, NO DEJA RASTRO AL ÁREA DE CAMBIOS ACERCA DE LOS DEPOSITOS Y/O RETIROS REALIZADOS DE FORMA MANUAL.   NOTA: SE ADJUNTA ARCHIVO DETALLANDO MOVIMIENTOS.  "/>
    <s v="Francisco Morales López"/>
    <x v="38"/>
    <x v="0"/>
    <d v="2015-02-23T18:00:00"/>
    <d v="2014-06-16T17:15:00"/>
    <d v="2014-06-16T17:15:00"/>
    <n v="252.03125"/>
    <d v="2014-06-21T17:15:00"/>
    <m/>
    <n v="39"/>
    <x v="0"/>
    <n v="252.03125"/>
    <d v="2014-07-31T13:56:00"/>
    <s v="No Cumplió"/>
    <s v="No Cumplió"/>
    <n v="44.861805555556202"/>
    <s v="Broker, FSP1307, Gap"/>
    <n v="5"/>
    <x v="0"/>
    <m/>
    <m/>
    <m/>
    <n v="0"/>
    <m/>
    <n v="0"/>
    <m/>
  </r>
  <r>
    <x v="2"/>
    <s v="new"/>
    <x v="216"/>
    <x v="4"/>
    <x v="3"/>
    <s v="Medium"/>
    <s v="BANCA ELECTRONICA - SOLICITUD PARA CARGAR TODOS LOS MOVIMIENTOS A LA LISTA DE CARGA."/>
    <s v="En los reportes previos de esta interface se solicito la carga de los registros que se detectaran como DEPOSITOS, para esto se entrego para cada banco la forma de determinar que un regsitro es deposito. En las pruebas se han realizado ajustes sucesivos para afinar el proceso de deteccion y evitar que un deposito no se cargue.   Este proceso es el que aun necesitamos afinar por que conforme avanzamos en las pruebas se ha detectado que algo que falto y no se asigna debidamente un deposito.   Despues de revisar nuevamente con tesoreria que necesita en su proceso de BANCA ELECTRONICA, podemos decir que actualmente esto es lo que ya aplica para todas las bancas y debe seguir haciendolo:   1)Que el proceso de carga con base al criterio que ya tiene programado siga detectando los depositos (con lo que sube la mayoria de ellos).  2)Que el proceso de carga con base al criterio que ya tiene programado siga detectando los depositos SALVO BUEN COBRO y los envie a la pantalla de SBC.  3)Que cuando un registro de la carga califique como deposito pero NO se pueda determinar la cuenta cliente a aplicar, se refleje en la pantalla de &quot;lista de cargas&quot; como NO IDENTIFICADO y se envie a la pantalla de DNI.  4)Que la pantalla de SBC permita liberar y aplicar cualquier registro en cuanto tesoreria lo confirme, retirandolo de la lista , o que esta pantalla le permita a tesoreria eliminar el registro si el documento no se cobra en determinado tiempo.  5)Que la pantalla de DNI solicite los datos necesarios para identificar un deposito y lo aplique con esta informacion, retirandolo de la lista de DNI y reportandolo en la lista de carga como (liberado o enviado).    Para terminar de afinar el proceso de CARGA se van a solicitar que para todas la bancas :   6)Que cuando un registro de la carga NO califique como deposito (sea cargo , deposito o cualquiero otra cosa) tambien se refleje en la pantalla de &quot;lista de cargas&quot; como NO IDENTIFICADO y se envie a la pantalla de DNI. Para permitir que el personal de tesoreria determine si lo pasa como deposito o lo rechaza definitivamente.   Este punto ya se comento con Gerardo, quien solicito se levantara este JIRA para iniciar el ajuste, que por solicito sea atendido como urgente.    Ahora bien , ya con tiempo y considerando esto como brecha , se van a solicitar 2 ajustes que daran como resultado tener completa la interface de bancas :   a)Se va a definir un criterio adicional en el proceso de CARGA DE BANCAS, para determinar que un registro es un CARGO. Ya con este nuevo criterio cada registro podra ser identificado como DEPOSITO (ENVIADO liquidado o SBC) , como CARGO (por que ya tendra criterio y SOLO SE OBSERVARA EN LA LISTA DE CARGAS no afectara clientes o chequeras) o finalmente como DNI (todo lo demas para no omitir nada).   b)Se va a solicitar que la pantalla de DNI , permita convertir cualquier registro en DEPOSITO tal y como lo hace ahora, (reflejando el cambio en la LISTA DE CARGAS) , en CARGO lo nuevo que se va a pedir (tambien reflejando el cambio en la LISTA DE CARGAS, sin afectar clientes o chequeras) y poder ser eliminado con el boton de borrado que ya tiene el programa (eliminado este registro de DNI y de la LISTA DE CARGAS).    Quedo pendiente de cualquier comentario.   "/>
    <s v="Jesús Villaseñor"/>
    <x v="27"/>
    <x v="0"/>
    <d v="2015-02-23T18:00:00"/>
    <d v="2014-06-16T21:03:00"/>
    <d v="2014-06-16T21:03:00"/>
    <n v="251.87291666666715"/>
    <d v="2014-06-21T21:03:00"/>
    <m/>
    <n v="1"/>
    <x v="0"/>
    <n v="251.87291666666715"/>
    <d v="2014-06-23T18:04:00"/>
    <s v="No Cumplió"/>
    <s v="No Cumplió"/>
    <n v="6.8756944444467081"/>
    <s v="Broker, ChangeReq, FSP1307, Gap"/>
    <n v="5"/>
    <x v="0"/>
    <m/>
    <m/>
    <m/>
    <n v="0"/>
    <m/>
    <n v="0"/>
    <m/>
  </r>
  <r>
    <x v="2"/>
    <s v="Br4"/>
    <x v="217"/>
    <x v="4"/>
    <x v="3"/>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
    <s v="Jesús Villaseñor"/>
    <x v="8"/>
    <x v="0"/>
    <d v="2015-02-23T18:00:00"/>
    <d v="2014-06-17T19:43:00"/>
    <d v="2015-02-02T00:00:00"/>
    <n v="21.75"/>
    <d v="2015-02-07T00:00:00"/>
    <m/>
    <n v="3"/>
    <x v="0"/>
    <n v="250.9284722222219"/>
    <d v="2015-02-10T17:51:00"/>
    <s v="No Cumplió"/>
    <s v="No Cumplió"/>
    <n v="237.92222222222335"/>
    <s v="Broker, ChangeReq, FSP1307, Gap, PruebasD3"/>
    <n v="5"/>
    <x v="0"/>
    <m/>
    <m/>
    <m/>
    <n v="0"/>
    <m/>
    <n v="0"/>
    <m/>
  </r>
  <r>
    <x v="1"/>
    <s v="Br4"/>
    <x v="114"/>
    <x v="4"/>
    <x v="5"/>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1"/>
    <x v="1"/>
    <d v="2015-02-23T18:00:00"/>
    <d v="2013-10-18T14:41:00"/>
    <d v="2015-02-14T15:38:00"/>
    <n v="9.0986111111124046"/>
    <d v="2015-02-19T15:38:00"/>
    <d v="2015-02-04T00:00:00"/>
    <n v="4"/>
    <x v="18"/>
    <n v="493.1381944444438"/>
    <m/>
    <s v="No Cumplió"/>
    <s v="No Cumplió"/>
    <n v="493.1381944444438"/>
    <s v="Bank, Broker, FSP578, FSP580, Gap, PruebasD2"/>
    <n v="5"/>
    <x v="0"/>
    <m/>
    <m/>
    <m/>
    <n v="0"/>
    <m/>
    <n v="0"/>
    <m/>
  </r>
  <r>
    <x v="2"/>
    <s v="new"/>
    <x v="218"/>
    <x v="4"/>
    <x v="3"/>
    <s v="Medium"/>
    <s v="Valuación Cartera de Clientes"/>
    <s v="Se requiere desarrolla función donde se reciba como parametro:  - contrato  - Fecha de la posición   a partir de esto se requiere como respuesta.  - Valuacion de la cartera del cliente de acuerdo al parametro de fecha (debe incluir el efectivo disponible a la fecha)   Esto se utilizara para aplicar politica interna del registro de ordenes de venta en corto.   Para dudas verificar con Margarita Arellano"/>
    <s v="Francisco Morales López"/>
    <x v="37"/>
    <x v="0"/>
    <d v="2015-02-23T18:00:00"/>
    <d v="2014-06-18T17:09:00"/>
    <d v="2014-06-18T17:09:00"/>
    <n v="250.0354166666657"/>
    <d v="2014-06-23T17:09:00"/>
    <m/>
    <n v="28"/>
    <x v="0"/>
    <n v="250.0354166666657"/>
    <d v="2014-07-22T09:22:00"/>
    <s v="No Cumplió"/>
    <s v="No Cumplió"/>
    <n v="33.675694444442343"/>
    <s v="Broker, FSP1307, Gap"/>
    <n v="5"/>
    <x v="0"/>
    <m/>
    <m/>
    <m/>
    <n v="0"/>
    <m/>
    <n v="0"/>
    <m/>
  </r>
  <r>
    <x v="2"/>
    <s v="new"/>
    <x v="219"/>
    <x v="4"/>
    <x v="3"/>
    <s v="Medium"/>
    <s v="BANCA ELECTRONICA carga de archivo de VEPORMAS"/>
    <s v="Estimados, actualmente no se cuenta con carga de BANCA ELECTRONICA DE VE POR MAS.   Esto es bastante lamentable ya que es nuestro banco, se esta solicitando como BRECHA que TAS lo incluya en CARGA DE BANCAS.   El usuario va enviar el ejemplo de archivo y la definicion de los criterios de DEPOSITOS y CARGOS que correspondan.   "/>
    <s v="Jesús Villaseñor"/>
    <x v="23"/>
    <x v="0"/>
    <d v="2015-02-23T18:00:00"/>
    <d v="2014-06-18T18:21:00"/>
    <d v="2014-06-18T18:21:00"/>
    <n v="249.98541666667006"/>
    <d v="2014-06-23T18:21:00"/>
    <m/>
    <n v="2"/>
    <x v="0"/>
    <n v="249.98541666667006"/>
    <d v="2014-06-26T11:30:00"/>
    <s v="No Cumplió"/>
    <s v="No Cumplió"/>
    <n v="7.7145833333343035"/>
    <s v="Broker, FSP1307, Gap"/>
    <n v="5"/>
    <x v="0"/>
    <m/>
    <m/>
    <m/>
    <n v="0"/>
    <m/>
    <n v="0"/>
    <m/>
  </r>
  <r>
    <x v="2"/>
    <s v="new"/>
    <x v="220"/>
    <x v="4"/>
    <x v="3"/>
    <s v="Medium"/>
    <s v="Movimientos de Chequeras en Diferentes Divisas FIABLE-TAS"/>
    <s v="Requerimiento: Proporcionar un servicio para recibir movimientos entre chequeras en diferentes divisas.  Descripción: Que se pueda recibir los movimientos de chequeras realizados en Fiable a TAS  "/>
    <s v="Ivan Torres"/>
    <x v="3"/>
    <x v="1"/>
    <d v="2015-02-23T18:00:00"/>
    <d v="2014-06-23T10:52:00"/>
    <d v="2014-06-23T10:52:00"/>
    <n v="245.29722222222335"/>
    <d v="2014-06-28T10:52:00"/>
    <m/>
    <n v="33"/>
    <x v="0"/>
    <n v="245.29722222222335"/>
    <d v="2014-07-31T13:59:00"/>
    <s v="No Cumplió"/>
    <s v="No Cumplió"/>
    <n v="38.129861111112405"/>
    <s v="Broker, FSP1307, Gap"/>
    <n v="5"/>
    <x v="0"/>
    <m/>
    <m/>
    <m/>
    <n v="0"/>
    <m/>
    <n v="0"/>
    <m/>
  </r>
  <r>
    <x v="2"/>
    <s v="new"/>
    <x v="221"/>
    <x v="4"/>
    <x v="3"/>
    <s v="Medium"/>
    <s v="Monitor de Operaciones Enviadas a SPEI"/>
    <s v="Contar con un monitor que muestre el estatus de las operaciones y respuestas enviadas y recibidas a T24"/>
    <s v="Ivan Torres"/>
    <x v="27"/>
    <x v="0"/>
    <d v="2015-02-23T18:00:00"/>
    <d v="2014-06-23T16:49:00"/>
    <d v="2014-06-23T16:49:00"/>
    <n v="245.0493055555562"/>
    <d v="2014-06-28T16:49:00"/>
    <m/>
    <n v="24"/>
    <x v="0"/>
    <n v="245.0493055555562"/>
    <d v="2014-07-23T14:06:00"/>
    <s v="No Cumplió"/>
    <s v="No Cumplió"/>
    <n v="29.886805555557657"/>
    <s v="Broker, FSP1307, Gap"/>
    <n v="5"/>
    <x v="0"/>
    <m/>
    <m/>
    <m/>
    <n v="0"/>
    <m/>
    <n v="0"/>
    <m/>
  </r>
  <r>
    <x v="2"/>
    <s v="new"/>
    <x v="222"/>
    <x v="4"/>
    <x v="3"/>
    <s v="Medium"/>
    <s v="Recibir retiros a través de un archivo de texto"/>
    <s v="Recibir y aplicar los retiros a través de un archivo de texto."/>
    <s v="Ivan Torres"/>
    <x v="23"/>
    <x v="0"/>
    <d v="2015-02-23T18:00:00"/>
    <d v="2014-06-23T18:42:00"/>
    <d v="2014-06-23T18:42:00"/>
    <n v="244.97083333333285"/>
    <d v="2014-06-28T18:42:00"/>
    <m/>
    <n v="23"/>
    <x v="0"/>
    <n v="244.97083333333285"/>
    <d v="2014-07-22T17:47:00"/>
    <s v="No Cumplió"/>
    <s v="No Cumplió"/>
    <n v="28.961805555554747"/>
    <s v="Broker, FSP1307, Gap"/>
    <n v="5"/>
    <x v="0"/>
    <m/>
    <m/>
    <m/>
    <n v="0"/>
    <m/>
    <n v="0"/>
    <m/>
  </r>
  <r>
    <x v="2"/>
    <s v="new"/>
    <x v="223"/>
    <x v="4"/>
    <x v="3"/>
    <s v="Low"/>
    <s v="Manejo de diversas Impresoras en Impresión de Cheques"/>
    <s v="Jesus Villaseñor solicita que se modifique la solución de impresión de cheques para que permita al usuario seleccionar la impresora en la que desea imprimir el cheque; esto derivado de que cada oficina de BX+ tiene una impresora especifica para realizar esta tarea.   También mencionó que actualmente, se tiene ligada la impresora por usuario, podría ser una opción pero tiene la siguiente arista:  - Cuando un usuario se mueve de oficina, necesita avisarle al equipo de sistemas para que ligue la impresora de la oficina A a la oficina B, no importa si es temporal, ya que si no se hace al imprimir el usuario mandaría la impresión a la oficina original (A en este ejemplo).   Cabe señalar que estas observaciones nunca se hicieron al levantar el requerimiento pues solamente se solicitó integrar la impresión de cheques con el programa que BX+ entregó, mismo que no incluye la lógica necesaria para el manejo de diferentes impresoras a través de terminal server.   Queda esta brecha levantada para establecer seguimiento, no obstante necesita revisión de la dirección de BX+ puesto que esta viniendo posterior al corte y congelamiento de lista de brechas.  "/>
    <s v="Beatriz Pérez"/>
    <x v="26"/>
    <x v="0"/>
    <d v="2015-02-23T18:00:00"/>
    <d v="2014-06-23T19:21:00"/>
    <d v="2014-06-23T19:21:00"/>
    <n v="244.94374999999854"/>
    <d v="2014-06-28T19:21:00"/>
    <m/>
    <n v="206"/>
    <x v="0"/>
    <n v="244.94374999999854"/>
    <d v="2015-01-21T14:24:00"/>
    <s v="No Cumplió"/>
    <s v="No Cumplió"/>
    <n v="211.79374999999709"/>
    <s v="Broker, FSP1307, Gap"/>
    <n v="5"/>
    <x v="0"/>
    <m/>
    <m/>
    <m/>
    <n v="0"/>
    <m/>
    <n v="0"/>
    <m/>
  </r>
  <r>
    <x v="2"/>
    <s v="new"/>
    <x v="224"/>
    <x v="4"/>
    <x v="3"/>
    <s v="Medium"/>
    <s v="Reporte de Cancelación de operación de Caja _ Delivery"/>
    <s v="Se requiere un reporte de cancelación de operaciones para Caja, no se especifica mas."/>
    <s v="Ivan Torres"/>
    <x v="27"/>
    <x v="0"/>
    <d v="2015-02-23T18:00:00"/>
    <d v="2014-06-24T11:58:00"/>
    <d v="2014-06-24T11:58:00"/>
    <n v="244.25138888888614"/>
    <d v="2014-06-29T11:58:00"/>
    <m/>
    <n v="5"/>
    <x v="0"/>
    <n v="244.25138888888614"/>
    <d v="2014-07-04T12:18:00"/>
    <s v="No Cumplió"/>
    <s v="No Cumplió"/>
    <n v="10.01388888888323"/>
    <s v="Broker, FSP1307, Gap"/>
    <n v="5"/>
    <x v="0"/>
    <m/>
    <m/>
    <m/>
    <n v="0"/>
    <m/>
    <n v="0"/>
    <m/>
  </r>
  <r>
    <x v="2"/>
    <s v="new"/>
    <x v="225"/>
    <x v="4"/>
    <x v="3"/>
    <s v="Medium"/>
    <s v="Pago a Terceros"/>
    <s v="Pago a Terceros Se solcita que se muestre la forma de generar un retiro a terceros ya sea por BE ,SPEI o Cheque solicitando los datos del beneficioario, validando cuenta CLABE y permitiendo registro individual."/>
    <s v="Ivan Torres"/>
    <x v="20"/>
    <x v="1"/>
    <d v="2015-02-23T18:00:00"/>
    <d v="2014-06-24T12:53:00"/>
    <d v="2014-06-24T12:53:00"/>
    <n v="244.21319444444089"/>
    <d v="2014-06-29T12:53:00"/>
    <m/>
    <n v="12"/>
    <x v="0"/>
    <n v="244.21319444444089"/>
    <d v="2014-07-11T18:06:00"/>
    <s v="No Cumplió"/>
    <s v="No Cumplió"/>
    <n v="17.217361111106584"/>
    <s v="Broker, FSP1307, Gap"/>
    <n v="5"/>
    <x v="0"/>
    <m/>
    <m/>
    <m/>
    <n v="0"/>
    <m/>
    <n v="0"/>
    <m/>
  </r>
  <r>
    <x v="2"/>
    <s v="new"/>
    <x v="226"/>
    <x v="4"/>
    <x v="3"/>
    <s v="Medium"/>
    <s v="Semaforo de Operación todos los Mercados_Delivery"/>
    <s v="Se necesita poder detener todas las operaciones de todos los mercados cuando el semaforo se active, la activación sera manual.   No podran detenerse los mercados Capitales ni Cambios ya que el control es desde Fiable.  Para el resto (Mercado de Dinero, Derivados, Sociedades de Inversión) se podra hacer por mercado y mesa."/>
    <s v="Ivan Torres"/>
    <x v="3"/>
    <x v="1"/>
    <d v="2015-02-23T18:00:00"/>
    <d v="2014-06-24T13:10:00"/>
    <d v="2014-06-24T13:10:00"/>
    <n v="244.20138888889051"/>
    <d v="2014-06-29T13:10:00"/>
    <m/>
    <n v="22"/>
    <x v="0"/>
    <n v="244.20138888889051"/>
    <d v="2014-07-22T11:33:00"/>
    <s v="No Cumplió"/>
    <s v="No Cumplió"/>
    <n v="27.932638888887595"/>
    <s v="Broker, FSP1307, Gap"/>
    <n v="5"/>
    <x v="0"/>
    <m/>
    <m/>
    <m/>
    <n v="0"/>
    <m/>
    <n v="0"/>
    <m/>
  </r>
  <r>
    <x v="2"/>
    <s v="new"/>
    <x v="227"/>
    <x v="4"/>
    <x v="3"/>
    <s v="Medium"/>
    <s v="Interfaz IDE"/>
    <s v="Iterfaz IDE.  Corresponde al ID 30 de la lista de inventarios y al ID 53 de Brechas e Interfacez Bx+.  Se anexan tambien:  - EspTec_IDE_IVA_v2_4.- Especificacion para la generacin del archivo xml  - ideAnual_Esperado.- Archivo de ejemplo  - Listado_conceptos_IDE-A_v2 y Listado_IDE_v2_6_08072013 Como referencia."/>
    <s v="Myrna Ocana"/>
    <x v="38"/>
    <x v="0"/>
    <d v="2015-02-23T18:00:00"/>
    <d v="2013-10-18T18:18:00"/>
    <d v="2013-10-18T18:18:00"/>
    <n v="492.98750000000291"/>
    <d v="2013-10-23T18:18:00"/>
    <m/>
    <n v="457"/>
    <x v="0"/>
    <n v="492.98750000000291"/>
    <d v="2015-01-23T18:23:00"/>
    <s v="No Cumplió"/>
    <s v="No Cumplió"/>
    <n v="462.00347222222626"/>
    <s v="Broker, FSP580, Interface, TAS-Gral"/>
    <n v="5"/>
    <x v="0"/>
    <m/>
    <m/>
    <m/>
    <n v="0"/>
    <m/>
    <n v="0"/>
    <m/>
  </r>
  <r>
    <x v="2"/>
    <s v="Br3"/>
    <x v="108"/>
    <x v="4"/>
    <x v="3"/>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
    <s v="Cintia Ochoa"/>
    <x v="12"/>
    <x v="1"/>
    <d v="2015-02-23T18:00:00"/>
    <d v="2014-06-25T17:18:00"/>
    <d v="2015-02-13T17:05:00"/>
    <n v="10.038194444445253"/>
    <d v="2015-02-18T17:05:00"/>
    <m/>
    <n v="5"/>
    <x v="0"/>
    <n v="243.02916666666715"/>
    <d v="2015-02-23T18:51:00"/>
    <s v="No Cumplió"/>
    <s v="No Cumplió"/>
    <n v="243.06458333333285"/>
    <s v="Broker, FSP1307, Gap"/>
    <n v="5"/>
    <x v="0"/>
    <m/>
    <m/>
    <m/>
    <n v="0"/>
    <m/>
    <n v="0"/>
    <m/>
  </r>
  <r>
    <x v="2"/>
    <s v="new"/>
    <x v="228"/>
    <x v="4"/>
    <x v="3"/>
    <s v="Medium"/>
    <s v="Modificación a la Consulta de Posición por Contrato: Columna porcentaje"/>
    <s v="Se reporta lo siguiente:  Consulta de Posicion por contratos del cliente 496482, los porcentajes se marcan incorrectos   TAS decide realizar el cambio pero explica el porque de método de calculo del porcentaje actual:   1. El método para obtener el &quot;Porcentaje&quot; es correcto.  2. Para empezar, no esperaría que corto en efectivo fuera superior, en términos absolutos, al &quot;Valor!Costo&quot;.  3. El valor del corto en efectivo del contrato que nos ocupa debería ser de-200,527,396.08, por lo que la tenencia en el contrato sera igual a &quot;0&quot;.   No se maneja como brecha ni como incidencia.  "/>
    <s v="Ivan Torres"/>
    <x v="43"/>
    <x v="0"/>
    <d v="2015-02-23T18:00:00"/>
    <d v="2014-06-26T11:15:00"/>
    <d v="2014-06-26T11:15:00"/>
    <n v="242.28125"/>
    <d v="2014-07-01T11:15:00"/>
    <m/>
    <n v="155"/>
    <x v="0"/>
    <n v="242.28125"/>
    <d v="2014-12-03T13:02:00"/>
    <s v="No Cumplió"/>
    <s v="No Cumplió"/>
    <n v="160.07430555555766"/>
    <s v="Broker, FSP1307, Gap"/>
    <n v="5"/>
    <x v="0"/>
    <m/>
    <m/>
    <m/>
    <n v="0"/>
    <m/>
    <n v="0"/>
    <m/>
  </r>
  <r>
    <x v="2"/>
    <s v="new"/>
    <x v="229"/>
    <x v="4"/>
    <x v="3"/>
    <s v="Medium"/>
    <s v="Nuevo Reporte de Movimientos de Flujo de Caja"/>
    <s v="Generar un Reporte de Movimientos de Flujo de Caja que refleje exclusivamente la operación con clientes de cambios  "/>
    <s v="Ivan Torres"/>
    <x v="3"/>
    <x v="1"/>
    <d v="2015-02-23T18:00:00"/>
    <d v="2014-06-26T13:36:00"/>
    <d v="2014-06-26T13:36:00"/>
    <n v="242.1833333333343"/>
    <d v="2014-07-01T13:36:00"/>
    <m/>
    <n v="9"/>
    <x v="0"/>
    <n v="242.1833333333343"/>
    <d v="2014-07-11T12:37:00"/>
    <s v="No Cumplió"/>
    <s v="No Cumplió"/>
    <n v="14.959027777775191"/>
    <s v="Broker, FSP1307, Gap"/>
    <n v="5"/>
    <x v="0"/>
    <m/>
    <m/>
    <m/>
    <n v="0"/>
    <m/>
    <n v="0"/>
    <m/>
  </r>
  <r>
    <x v="2"/>
    <s v="new"/>
    <x v="230"/>
    <x v="4"/>
    <x v="3"/>
    <s v="Medium"/>
    <s v="Mejoras a la Banca Electrónica"/>
    <s v="2. En el LOG de Banca Electrónica se requiere agregar una columna de identificación del origen o destino del movimiento (Cambios / Bursatil), con la finalidad de poderse conciliar contra la operación correspondiente. Vamos a iniciar el desarrollo, favor de dar de alta el JIRA de &quot;Mejoras a la Banca electrónica&quot;.   3. Se modificara la lógica del flujo de Banca Electrónica para eliminar el uso del contrato 119993 para operaciones de cambios, de tal forma que en los archivos recibidos de los Estados de Cuenta de las diferentes bancas electrónicas todos aquellos movimientos que no se identifiquen con algún contrato de cambios, deberan mantenerse como DNI s hasta que el usuario indique a que contrato corresponde el movimiento para generar el registro de la liquidación respectiva al contrato especificado.  "/>
    <s v="Ivan Torres"/>
    <x v="23"/>
    <x v="0"/>
    <d v="2015-02-23T18:00:00"/>
    <d v="2014-06-26T13:40:00"/>
    <d v="2014-06-26T13:40:00"/>
    <n v="242.18055555555475"/>
    <d v="2014-07-01T13:40:00"/>
    <m/>
    <n v="2"/>
    <x v="0"/>
    <n v="242.18055555555475"/>
    <d v="2014-07-03T14:01:00"/>
    <s v="No Cumplió"/>
    <s v="No Cumplió"/>
    <n v="7.0145833333299379"/>
    <s v="Broker, FSP1307, Gap"/>
    <n v="5"/>
    <x v="0"/>
    <m/>
    <m/>
    <m/>
    <n v="0"/>
    <m/>
    <n v="0"/>
    <m/>
  </r>
  <r>
    <x v="2"/>
    <s v="new"/>
    <x v="231"/>
    <x v="4"/>
    <x v="3"/>
    <s v="Medium"/>
    <s v="Archivos de avisos a Fiable para movimientos de depósitos en TAS"/>
    <s v="4. Se deben generar archivos de aviso a FIABLE por todos aquellos movimientos de depósitos, retiros y/o traspasos que involucren contratos cuyo origen o destino este referenciado a una operación de cambios.  "/>
    <s v="Ivan Torres"/>
    <x v="42"/>
    <x v="0"/>
    <d v="2015-02-23T18:00:00"/>
    <d v="2014-06-26T13:44:00"/>
    <d v="2014-06-26T13:44:00"/>
    <n v="242.17777777777519"/>
    <d v="2014-07-01T13:44:00"/>
    <m/>
    <n v="34"/>
    <x v="0"/>
    <n v="242.17777777777519"/>
    <d v="2014-08-04T17:37:00"/>
    <s v="No Cumplió"/>
    <s v="No Cumplió"/>
    <n v="39.161805555551837"/>
    <s v="Broker, FSP1307, Gap"/>
    <n v="5"/>
    <x v="0"/>
    <m/>
    <m/>
    <m/>
    <n v="0"/>
    <m/>
    <n v="0"/>
    <m/>
  </r>
  <r>
    <x v="2"/>
    <s v="new"/>
    <x v="232"/>
    <x v="4"/>
    <x v="3"/>
    <s v="Medium"/>
    <s v="Validación de Cuenta CLABE para liquidaciones por SPEI o Banca Electrónica"/>
    <s v="5. Se debe ajustar en la modificación de liquidaciones (MODI_LIQ) la longitud de la chequera a un maximo de 18 caracteres para permitir con esto que se capture una cuenta CLABE con una longitud de 18 posiciones."/>
    <s v="Ivan Torres"/>
    <x v="27"/>
    <x v="0"/>
    <d v="2015-02-23T18:00:00"/>
    <d v="2014-06-26T13:47:00"/>
    <d v="2014-06-26T13:47:00"/>
    <n v="242.17569444444234"/>
    <d v="2014-07-01T13:47:00"/>
    <m/>
    <n v="22"/>
    <x v="0"/>
    <n v="242.17569444444234"/>
    <d v="2014-07-23T14:04:00"/>
    <s v="No Cumplió"/>
    <s v="No Cumplió"/>
    <n v="27.011805555550382"/>
    <s v="SCPC"/>
    <n v="5"/>
    <x v="0"/>
    <m/>
    <m/>
    <m/>
    <n v="0"/>
    <m/>
    <n v="0"/>
    <m/>
  </r>
  <r>
    <x v="2"/>
    <s v="new"/>
    <x v="233"/>
    <x v="4"/>
    <x v="3"/>
    <s v="Medium"/>
    <s v="En la pantalla de &quot;Posición Global Por Cliente&quot; que no sume las posiciones &quot;RP&quot; en el Total de la Valuación de la Cartera ni en el porcentaje."/>
    <s v="En la pantalla de &quot;Posición Global Por Cliente&quot; que no sume las posiciones &quot;RP&quot; en el Total de la Valuación de la Cartera ni en el porcentaje; ya que sólo es informativo."/>
    <s v="Sergio Rangel"/>
    <x v="10"/>
    <x v="1"/>
    <d v="2015-02-23T18:00:00"/>
    <d v="2014-06-26T13:55:00"/>
    <d v="2014-06-26T13:55:00"/>
    <n v="242.17013888889051"/>
    <d v="2014-07-01T13:55:00"/>
    <m/>
    <n v="13"/>
    <x v="0"/>
    <n v="242.17013888889051"/>
    <d v="2014-07-15T12:41:00"/>
    <s v="No Cumplió"/>
    <s v="No Cumplió"/>
    <n v="18.948611111110949"/>
    <s v="Broker, FSP1307, Gap"/>
    <n v="5"/>
    <x v="0"/>
    <m/>
    <m/>
    <m/>
    <n v="0"/>
    <m/>
    <n v="0"/>
    <m/>
  </r>
  <r>
    <x v="1"/>
    <s v="Br4"/>
    <x v="113"/>
    <x v="4"/>
    <x v="1"/>
    <s v="Medium"/>
    <s v="Notificaciones via e-mail de Operaciones de Derivados y Sobregiros."/>
    <s v="Especificación para la notificación via e-mail de la realización de operaciones de Derivados así como en los sobregiros de líneas de crédito para operaciones de Derivados y Mercado de Dinero.  Corresponde al ID 10 y 16 de Brechas e Interfaces"/>
    <s v="Alejandra Ivonne González Venancio"/>
    <x v="23"/>
    <x v="0"/>
    <d v="2015-02-23T18:00:00"/>
    <d v="2013-10-18T18:41:00"/>
    <d v="2015-02-17T18:40:00"/>
    <n v="5.9722222222189885"/>
    <d v="2015-02-22T18:40:00"/>
    <m/>
    <n v="0"/>
    <x v="0"/>
    <n v="492.97152777777956"/>
    <m/>
    <s v="No Cumplió"/>
    <s v="No Cumplió"/>
    <n v="492.97152777777956"/>
    <s v="PruebasD2"/>
    <n v="5"/>
    <x v="0"/>
    <m/>
    <m/>
    <m/>
    <n v="0"/>
    <m/>
    <n v="0"/>
    <m/>
  </r>
  <r>
    <x v="2"/>
    <s v="new"/>
    <x v="234"/>
    <x v="4"/>
    <x v="3"/>
    <s v="Medium"/>
    <s v="Agregar columnas al reporte de Valuación de posición propia"/>
    <s v="La descripción del requerimiento del usuario:   Valuación propias Incorporar esta información Agregar las 3 columnas( TASA o sobre tasa del Cupón, Fecha Vencimiento del Cupón, Divisa de valor nominal, valor a mercado,Dias por vencer del cupon) todos los datos deben estar referecniados a la fecha del reporte.   - Solamente se agregara en Excel.  "/>
    <s v="Ivan Torres"/>
    <x v="23"/>
    <x v="0"/>
    <d v="2015-02-23T18:00:00"/>
    <d v="2014-06-26T14:12:00"/>
    <d v="2014-06-26T14:12:00"/>
    <n v="242.15833333333285"/>
    <d v="2014-07-01T14:12:00"/>
    <m/>
    <n v="-4"/>
    <x v="0"/>
    <n v="242.15833333333285"/>
    <d v="2014-06-26T16:50:00"/>
    <s v="Cumplió"/>
    <s v="Cumplió"/>
    <n v="0.10972222222335404"/>
    <s v="Broker, FSP1307, Gap"/>
    <n v="5"/>
    <x v="0"/>
    <m/>
    <m/>
    <m/>
    <n v="0"/>
    <m/>
    <n v="0"/>
    <m/>
  </r>
  <r>
    <x v="1"/>
    <s v="Br4"/>
    <x v="235"/>
    <x v="4"/>
    <x v="1"/>
    <s v="Medium"/>
    <s v="Comisiones e Ingresos"/>
    <s v="Cobro de comisiones a contratos e ingresos generados por promotor.  Corresponde al ID TAS 36 de Brechas e Interfaces Bx+"/>
    <s v="Myrna Ocana"/>
    <x v="10"/>
    <x v="1"/>
    <d v="2015-02-23T18:00:00"/>
    <d v="2013-10-19T15:19:00"/>
    <d v="2015-02-02T00:00:00"/>
    <n v="21.75"/>
    <d v="2015-02-07T00:00:00"/>
    <d v="2015-02-04T00:00:00"/>
    <n v="16"/>
    <x v="18"/>
    <n v="492.1118055555562"/>
    <m/>
    <s v="No Cumplió"/>
    <s v="No Cumplió"/>
    <n v="492.1118055555562"/>
    <s v="FSP578, FSP579, PruebasD2"/>
    <n v="5"/>
    <x v="0"/>
    <m/>
    <m/>
    <m/>
    <n v="0"/>
    <m/>
    <n v="0"/>
    <m/>
  </r>
  <r>
    <x v="1"/>
    <s v="Br3"/>
    <x v="107"/>
    <x v="4"/>
    <x v="0"/>
    <s v="Medium"/>
    <s v="Realizar Interfaz Solutrust Fideicomisos (Operaciones)"/>
    <s v="Realizar interfaz"/>
    <s v="Gerardo Gomez"/>
    <x v="0"/>
    <x v="0"/>
    <d v="2015-02-23T18:00:00"/>
    <d v="2014-07-03T14:27:00"/>
    <d v="2015-02-16T14:14:00"/>
    <n v="7.1569444444467081"/>
    <d v="2015-02-21T14:14:00"/>
    <m/>
    <n v="2"/>
    <x v="0"/>
    <n v="235.14791666666861"/>
    <m/>
    <s v="No Cumplió"/>
    <s v="No Cumplió"/>
    <n v="235.14791666666861"/>
    <s v="Broker, FSP1307, Gap"/>
    <n v="5"/>
    <x v="0"/>
    <m/>
    <m/>
    <m/>
    <n v="0"/>
    <m/>
    <n v="0"/>
    <m/>
  </r>
  <r>
    <x v="2"/>
    <s v="new"/>
    <x v="236"/>
    <x v="4"/>
    <x v="3"/>
    <s v="Medium"/>
    <s v="Flujo Comunicacion FIABLE-TAS MC"/>
    <s v="Interfaz  Especificación con el Flujo de la comunicacion entre FIABLE y TAS en línea. Mercado de Capitales.  Corrresponde al ID 27, 55, 56 y 57 de Brechas e Interfaces BX+."/>
    <s v="Myrna Ocana"/>
    <x v="43"/>
    <x v="0"/>
    <d v="2015-02-23T18:00:00"/>
    <d v="2013-10-22T10:51:00"/>
    <d v="2013-10-22T10:51:00"/>
    <n v="489.29791666667006"/>
    <d v="2013-10-27T10:51:00"/>
    <m/>
    <n v="36"/>
    <x v="0"/>
    <n v="489.29791666667006"/>
    <d v="2013-12-02T16:52:00"/>
    <s v="No Cumplió"/>
    <s v="No Cumplió"/>
    <n v="41.250694444446708"/>
    <s v="Broker, FSP580, InScope, Interface"/>
    <n v="5"/>
    <x v="0"/>
    <m/>
    <m/>
    <m/>
    <n v="0"/>
    <m/>
    <n v="0"/>
    <m/>
  </r>
  <r>
    <x v="1"/>
    <s v="Br5"/>
    <x v="237"/>
    <x v="4"/>
    <x v="5"/>
    <s v="Medium"/>
    <s v="Reporte de Custodias por Sucursal"/>
    <s v="REPORTE DE CUSTODIAS POR SUCURSAL (Agregar Sucursal) Al reporte de custodias por sucursal se requiere agrupación por sucursal."/>
    <s v="Ivan Torres"/>
    <x v="16"/>
    <x v="1"/>
    <d v="2015-02-23T18:00:00"/>
    <d v="2014-07-09T11:50:00"/>
    <d v="2015-02-02T00:00:00"/>
    <n v="21.75"/>
    <d v="2015-02-07T00:00:00"/>
    <d v="2015-02-04T00:00:00"/>
    <n v="16"/>
    <x v="18"/>
    <n v="229.25694444444525"/>
    <m/>
    <s v="No Cumplió"/>
    <s v="No Cumplió"/>
    <n v="229.25694444444525"/>
    <s v="Broker, FSP1307, Gap, PruebasD2"/>
    <n v="5"/>
    <x v="2"/>
    <m/>
    <m/>
    <m/>
    <n v="0"/>
    <m/>
    <n v="0"/>
    <m/>
  </r>
  <r>
    <x v="1"/>
    <s v="Br4"/>
    <x v="112"/>
    <x v="4"/>
    <x v="1"/>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na hernandez"/>
    <x v="14"/>
    <x v="1"/>
    <d v="2015-02-23T18:00:00"/>
    <d v="2013-10-22T15:25:00"/>
    <d v="2015-02-17T14:38:00"/>
    <n v="6.140277777776646"/>
    <d v="2015-02-22T14:38:00"/>
    <m/>
    <n v="1"/>
    <x v="0"/>
    <n v="489.10763888889051"/>
    <m/>
    <s v="No Cumplió"/>
    <s v="No Cumplió"/>
    <n v="489.10763888889051"/>
    <s v="Broker, FSP1307, Gap, Licencia"/>
    <n v="5"/>
    <x v="0"/>
    <m/>
    <m/>
    <m/>
    <n v="0"/>
    <m/>
    <n v="0"/>
    <m/>
  </r>
  <r>
    <x v="2"/>
    <s v="Br1"/>
    <x v="106"/>
    <x v="4"/>
    <x v="3"/>
    <s v="Medium"/>
    <s v="Ajuste de Costos Automático"/>
    <s v="Ajustes de costos automáticos, para papeles con TASA fija y papeles con sobretasa."/>
    <s v="Ivan Torres"/>
    <x v="12"/>
    <x v="1"/>
    <d v="2015-02-23T18:00:00"/>
    <d v="2014-07-09T14:54:00"/>
    <d v="2015-02-16T17:20:00"/>
    <n v="7.0277777777810115"/>
    <d v="2015-02-21T17:20:00"/>
    <m/>
    <n v="-2"/>
    <x v="0"/>
    <n v="229.1291666666657"/>
    <d v="2015-02-18T18:50:00"/>
    <s v="Cumplió"/>
    <s v="Cumplió"/>
    <n v="224.16388888888469"/>
    <s v="Broker, FSP1307, Gap, PruebasD3"/>
    <n v="5"/>
    <x v="0"/>
    <m/>
    <m/>
    <m/>
    <n v="0"/>
    <m/>
    <n v="0"/>
    <m/>
  </r>
  <r>
    <x v="2"/>
    <s v="new"/>
    <x v="238"/>
    <x v="4"/>
    <x v="3"/>
    <s v="Medium"/>
    <s v="Dividir la aplicación de Derechos en Nacionales - Internacionales (W8)"/>
    <s v="2. Dividir la aplicación de Derechos en Nacionales - Internacionales (W8)  •Emisiones nacionales: se debe capturar el factor del ISR. Se deben considerar los contratos exentos.  •Emisiones internacionales (SIC): para los contratos sin formulario W8, se les debe de retener el 30%. Para los contratos que cuenten con el formulario W8, debera retenérseles el 10%."/>
    <s v="Ivan Torres"/>
    <x v="7"/>
    <x v="0"/>
    <d v="2015-02-23T18:00:00"/>
    <d v="2014-07-09T15:03:00"/>
    <d v="2014-07-09T15:03:00"/>
    <n v="229.12291666666715"/>
    <d v="2014-07-14T15:03:00"/>
    <m/>
    <n v="140"/>
    <x v="0"/>
    <n v="229.12291666666715"/>
    <d v="2014-12-02T10:13:00"/>
    <s v="No Cumplió"/>
    <s v="No Cumplió"/>
    <n v="145.79861111110949"/>
    <s v="Broker, FSP1307, Gap"/>
    <n v="5"/>
    <x v="0"/>
    <m/>
    <m/>
    <m/>
    <n v="0"/>
    <m/>
    <n v="0"/>
    <m/>
  </r>
  <r>
    <x v="2"/>
    <s v="new"/>
    <x v="239"/>
    <x v="4"/>
    <x v="3"/>
    <s v="Medium"/>
    <s v="Envío de movimientos de valores generados por un Ejercicio de Derechos a Fiable"/>
    <s v="3.Se deben de enviar todos los movimientos de valores de TAS a Fiable (crear interfaz)   Se definió que no es necesario generar una nueva interfaz, si no utilizar la existente pero agregar la rutina que ejecute dicha interfaz cuando se genere un movimiento físico producto de un ejercicio de derechos."/>
    <s v="Ivan Torres"/>
    <x v="7"/>
    <x v="0"/>
    <d v="2015-02-23T18:00:00"/>
    <d v="2014-07-09T15:09:00"/>
    <d v="2014-07-09T15:09:00"/>
    <n v="229.11875000000146"/>
    <d v="2014-07-14T15:09:00"/>
    <m/>
    <n v="140"/>
    <x v="0"/>
    <n v="229.11875000000146"/>
    <d v="2014-12-02T10:12:00"/>
    <s v="No Cumplió"/>
    <s v="No Cumplió"/>
    <n v="145.79375000000437"/>
    <s v="Broker, FSP1307, Gap"/>
    <n v="5"/>
    <x v="0"/>
    <m/>
    <m/>
    <m/>
    <n v="0"/>
    <m/>
    <n v="0"/>
    <m/>
  </r>
  <r>
    <x v="2"/>
    <s v="new"/>
    <x v="240"/>
    <x v="4"/>
    <x v="3"/>
    <s v="Medium"/>
    <s v="Especificacion Interfaz SPEI Bursatil"/>
    <s v="Especificacion Interfaz SPER.  Corresponde a los ID 1, 2, 3, 4, 5 del Inventario de Interfaces y el 52 de Brechas e Interfaces."/>
    <s v="Myrna Ocana"/>
    <x v="42"/>
    <x v="0"/>
    <d v="2015-02-23T18:00:00"/>
    <d v="2013-10-22T19:22:00"/>
    <d v="2013-10-22T19:22:00"/>
    <n v="488.94305555555911"/>
    <d v="2013-10-27T19:22:00"/>
    <m/>
    <n v="421"/>
    <x v="0"/>
    <n v="488.94305555555911"/>
    <d v="2014-12-23T14:36:00"/>
    <s v="No Cumplió"/>
    <s v="No Cumplió"/>
    <n v="426.80138888888905"/>
    <s v="Broker, FSP579, Interface"/>
    <n v="5"/>
    <x v="0"/>
    <m/>
    <m/>
    <m/>
    <n v="0"/>
    <m/>
    <n v="0"/>
    <m/>
  </r>
  <r>
    <x v="1"/>
    <s v="B5"/>
    <x v="241"/>
    <x v="1"/>
    <x v="1"/>
    <s v="Medium"/>
    <s v="Reporte Tenencia Fondos"/>
    <s v="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
    <s v="Cintia Ochoa"/>
    <x v="16"/>
    <x v="1"/>
    <d v="2015-02-23T18:00:00"/>
    <d v="2014-07-10T16:31:00"/>
    <d v="2015-02-02T00:00:00"/>
    <n v="21.75"/>
    <d v="2015-02-03T00:00:00"/>
    <m/>
    <n v="20"/>
    <x v="0"/>
    <n v="228.06180555555329"/>
    <m/>
    <s v="No Cumplió"/>
    <s v="No Cumplió"/>
    <n v="228.06180555555329"/>
    <m/>
    <n v="1"/>
    <x v="0"/>
    <m/>
    <m/>
    <m/>
    <n v="0"/>
    <m/>
    <n v="0"/>
    <m/>
  </r>
  <r>
    <x v="2"/>
    <s v="new"/>
    <x v="242"/>
    <x v="4"/>
    <x v="3"/>
    <s v="Medium"/>
    <s v="Ajustes necesarios en Generacion ATI de Estados de cuenta de Casa de Bolsa."/>
    <s v="Se realizo la primer carga del archivo ATI de estado de cuenta generado por TAS , se encontraron las obervaciones que se adjuntan en este reporte"/>
    <s v="Jesús Villaseñor"/>
    <x v="8"/>
    <x v="0"/>
    <d v="2015-02-23T18:00:00"/>
    <d v="2014-07-15T11:04:00"/>
    <d v="2014-07-15T11:04:00"/>
    <n v="223.28888888889196"/>
    <d v="2014-07-20T11:04:00"/>
    <m/>
    <n v="194"/>
    <x v="0"/>
    <n v="223.28888888889196"/>
    <d v="2015-01-30T14:05:00"/>
    <s v="No Cumplió"/>
    <s v="No Cumplió"/>
    <n v="199.12569444444671"/>
    <s v="Broker, FSP1307, Gap"/>
    <n v="5"/>
    <x v="0"/>
    <m/>
    <m/>
    <m/>
    <n v="0"/>
    <m/>
    <n v="0"/>
    <m/>
  </r>
  <r>
    <x v="2"/>
    <s v="new"/>
    <x v="243"/>
    <x v="4"/>
    <x v="3"/>
    <s v="Medium"/>
    <s v="Modificaciones al Reporte de Valuación de Ordenes por Asignar (DORDW230)"/>
    <s v="En el reporte de valuación de ordenes por asignar, mostrarle al usuario el precio de la operación y agregar el precio del vector a fecha del reporte."/>
    <s v="Janet Dominguez"/>
    <x v="45"/>
    <x v="0"/>
    <d v="2015-02-23T18:00:00"/>
    <d v="2014-07-15T12:09:00"/>
    <d v="2014-07-15T12:09:00"/>
    <n v="223.24375000000146"/>
    <d v="2014-07-20T12:09:00"/>
    <m/>
    <n v="183"/>
    <x v="0"/>
    <n v="223.24375000000146"/>
    <d v="2015-01-19T14:51:00"/>
    <s v="No Cumplió"/>
    <s v="No Cumplió"/>
    <n v="188.11250000000291"/>
    <s v="Broker, FSP1307, Gap"/>
    <n v="5"/>
    <x v="0"/>
    <m/>
    <m/>
    <m/>
    <n v="0"/>
    <m/>
    <n v="0"/>
    <m/>
  </r>
  <r>
    <x v="2"/>
    <s v="new"/>
    <x v="244"/>
    <x v="4"/>
    <x v="3"/>
    <s v="Medium"/>
    <s v="Modificaciones al Reporte de Valuación de Operaciones de la BMV (DVALW100)"/>
    <s v="Valuación de Operaciones de la BMV Valor en libros,Valuación Custodia,Valuación Propias se tiene que mostrar el reporte a detalle.  "/>
    <s v="Janet Dominguez"/>
    <x v="45"/>
    <x v="0"/>
    <d v="2015-02-23T18:00:00"/>
    <d v="2014-07-15T12:12:00"/>
    <d v="2014-07-15T12:12:00"/>
    <n v="223.24166666666861"/>
    <d v="2014-07-20T12:12:00"/>
    <m/>
    <n v="185"/>
    <x v="0"/>
    <n v="223.24166666666861"/>
    <d v="2015-01-21T13:36:00"/>
    <s v="No Cumplió"/>
    <s v="No Cumplió"/>
    <n v="190.0583333333343"/>
    <s v="Broker, FSP1307, Gap, Paquete2"/>
    <n v="5"/>
    <x v="0"/>
    <m/>
    <m/>
    <m/>
    <n v="0"/>
    <m/>
    <n v="0"/>
    <m/>
  </r>
  <r>
    <x v="2"/>
    <s v="new"/>
    <x v="245"/>
    <x v="4"/>
    <x v="3"/>
    <s v="Medium"/>
    <s v="Interfaz Avisos de Pagos CAMBIOS-TAS"/>
    <s v="Especificación para la generación de los retiros de Efectivo en el sistema Tas por instrucciones de FIABLE-Cambios, regresando un archivo de confirmación.  Corresponde al ID 183 y 184 del Inventario de Interfaces y al ID 54 de Brechas e Interfaces"/>
    <s v="Myrna Ocana"/>
    <x v="46"/>
    <x v="1"/>
    <d v="2015-02-23T18:00:00"/>
    <d v="2013-10-23T10:56:00"/>
    <d v="2013-10-23T10:56:00"/>
    <n v="488.2944444444438"/>
    <d v="2013-10-28T10:56:00"/>
    <m/>
    <n v="32"/>
    <x v="0"/>
    <n v="488.2944444444438"/>
    <d v="2013-11-29T17:06:00"/>
    <s v="No Cumplió"/>
    <s v="No Cumplió"/>
    <n v="37.256944444445253"/>
    <s v="Broker, FSP579, Interface, TAS-Gral"/>
    <n v="5"/>
    <x v="0"/>
    <m/>
    <m/>
    <m/>
    <n v="0"/>
    <m/>
    <n v="0"/>
    <m/>
  </r>
  <r>
    <x v="1"/>
    <s v="Br4"/>
    <x v="105"/>
    <x v="4"/>
    <x v="1"/>
    <s v="Medium"/>
    <s v="Reporte Regulatorio VA-AC"/>
    <s v="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
    <s v="Ana hernandez"/>
    <x v="23"/>
    <x v="0"/>
    <d v="2015-02-23T18:00:00"/>
    <d v="2014-07-17T18:07:00"/>
    <d v="2015-02-18T00:00:00"/>
    <n v="5.75"/>
    <d v="2015-02-23T00:00:00"/>
    <d v="2015-02-04T00:00:00"/>
    <n v="0"/>
    <x v="18"/>
    <n v="220.9951388888876"/>
    <m/>
    <s v="No Cumplió"/>
    <s v="No Cumplió"/>
    <n v="220.9951388888876"/>
    <s v="Broker, FSP1307, Gap, PruebasD2"/>
    <n v="5"/>
    <x v="0"/>
    <m/>
    <m/>
    <m/>
    <n v="0"/>
    <m/>
    <n v="0"/>
    <m/>
  </r>
  <r>
    <x v="2"/>
    <s v="new"/>
    <x v="246"/>
    <x v="4"/>
    <x v="3"/>
    <s v="High"/>
    <s v="Pagos banca electronica cambios"/>
    <s v="German.   Para el archivo de Banca Electrónica que genera error, es necesario también se nos indique mediante un archivo, en donde los 12 primeros campos son los que te llegaron de Cambios, y se agrega el campo 13 correspondiente al Folio TAS ( debe venir vacío), y en el campo 14 debe venir el motivo o causa del error.   Actualmente Bursatil nos deja este archivo &quot;.OK&quot; como resultado de la carga en su sistema. Posteriormente si hubiera un error porque ya la operación no paso en la banca electrónica correspondiente, nos indica mediante un archivo en donde en lugar de ser un &quot;.OK&quot;, nos dice &quot;.cance&quot;, con la estructura idéntica a como si hubiera llegado un error por la carga.   Para dudas por favor verificar con Ma Carmen Bonilla."/>
    <s v="Francisco Morales López"/>
    <x v="42"/>
    <x v="0"/>
    <d v="2015-02-23T18:00:00"/>
    <d v="2014-07-18T13:40:00"/>
    <d v="2014-07-18T13:40:00"/>
    <n v="220.18055555555475"/>
    <d v="2014-07-23T13:40:00"/>
    <m/>
    <n v="168"/>
    <x v="0"/>
    <n v="220.18055555555475"/>
    <d v="2015-01-07T17:37:00"/>
    <s v="No Cumplió"/>
    <s v="No Cumplió"/>
    <n v="173.16458333333139"/>
    <s v="Broker, Detiene, FSP1307, Gap"/>
    <n v="5"/>
    <x v="0"/>
    <m/>
    <m/>
    <m/>
    <n v="0"/>
    <m/>
    <n v="0"/>
    <m/>
  </r>
  <r>
    <x v="1"/>
    <s v="M4"/>
    <x v="247"/>
    <x v="3"/>
    <x v="0"/>
    <s v="Medium"/>
    <s v="Reoprte de posición en corto de los mercados bursátiles &lt;MCRPOSCO&gt;"/>
    <s v="MCRPOSCO ( posición en corto de los mercados bursátiles)   Se solicita la creación de un reporte de posición en corto para todos los mercados bursátiles."/>
    <s v="Ivan Torres"/>
    <x v="4"/>
    <x v="0"/>
    <d v="2015-02-23T18:00:00"/>
    <d v="2014-07-21T20:01:00"/>
    <d v="2015-02-02T00:00:00"/>
    <n v="21.75"/>
    <d v="2015-02-03T00:00:00"/>
    <m/>
    <n v="20"/>
    <x v="0"/>
    <n v="216.91597222222481"/>
    <m/>
    <s v="No Cumplió"/>
    <s v="No Cumplió"/>
    <n v="216.91597222222481"/>
    <s v="Broker, Gap, InFSD, Pool, PruebasD3"/>
    <n v="1"/>
    <x v="0"/>
    <m/>
    <m/>
    <m/>
    <n v="0"/>
    <m/>
    <n v="0"/>
    <m/>
  </r>
  <r>
    <x v="1"/>
    <s v="M3"/>
    <x v="74"/>
    <x v="2"/>
    <x v="1"/>
    <s v="High"/>
    <s v="Crear estructura Division / Promotor con uso de seguridad t centro de costos"/>
    <s v="se debe de crear estructura division/promotor con uso de seguridad de TAS y unida al centro de costos"/>
    <s v="Ana hernandez"/>
    <x v="6"/>
    <x v="1"/>
    <d v="2015-02-23T18:00:00"/>
    <d v="2014-07-22T12:07:00"/>
    <d v="2015-02-17T18:37:00"/>
    <n v="5.9743055555591127"/>
    <d v="2015-02-18T18:37:00"/>
    <m/>
    <n v="4"/>
    <x v="0"/>
    <n v="216.2451388888876"/>
    <m/>
    <s v="No Cumplió"/>
    <s v="No Cumplió"/>
    <n v="216.2451388888876"/>
    <m/>
    <n v="1"/>
    <x v="0"/>
    <m/>
    <m/>
    <m/>
    <n v="0"/>
    <m/>
    <n v="0"/>
    <m/>
  </r>
  <r>
    <x v="2"/>
    <s v="Br3"/>
    <x v="248"/>
    <x v="4"/>
    <x v="3"/>
    <s v="Medium"/>
    <s v="CARGA DE PRECIOS DE LOS FONDOS QUE DISTRIBUYE CASA DE BOLSA BX+"/>
    <s v="Se acuerda con el formato que envió Margarita Arellano para la carga de precios de los fondos que distribuye la Casa de Bolsa BX+"/>
    <s v="Arturo Saldivar"/>
    <x v="23"/>
    <x v="0"/>
    <d v="2015-02-23T18:00:00"/>
    <d v="2014-07-22T16:39:00"/>
    <d v="2015-02-02T00:00:00"/>
    <n v="21.75"/>
    <d v="2015-02-07T00:00:00"/>
    <m/>
    <n v="-3"/>
    <x v="0"/>
    <n v="216.05625000000146"/>
    <d v="2015-02-03T10:21:00"/>
    <s v="Cumplió"/>
    <s v="Cumplió"/>
    <n v="195.73750000000291"/>
    <s v="Broker, Gap, OutScope, Pool"/>
    <n v="5"/>
    <x v="0"/>
    <m/>
    <m/>
    <m/>
    <n v="0"/>
    <m/>
    <n v="0"/>
    <m/>
  </r>
  <r>
    <x v="2"/>
    <s v="Br4"/>
    <x v="249"/>
    <x v="4"/>
    <x v="3"/>
    <s v="Medium"/>
    <s v="LAYOUT INTERFAZ PRECIOS Y RENDIMIENTOS DE FONDOS TAS-WEB"/>
    <s v="Proporcionar al cliente una interfaz diaria que le permita exportar la información de precios y rendimientos de los fondos del módulo de Sociedades de Inversión en archivo plano."/>
    <s v="Arturo Saldivar"/>
    <x v="8"/>
    <x v="0"/>
    <d v="2015-02-23T18:00:00"/>
    <d v="2013-10-23T14:15:00"/>
    <d v="2015-02-02T00:00:00"/>
    <n v="21.75"/>
    <d v="2015-02-07T00:00:00"/>
    <m/>
    <n v="9"/>
    <x v="0"/>
    <n v="488.15625"/>
    <d v="2015-02-16T14:54:00"/>
    <s v="No Cumplió"/>
    <s v="No Cumplió"/>
    <n v="481.0270833333343"/>
    <s v="Broker, Gap, Licencia, PruebasD2, TAS-Funds"/>
    <n v="5"/>
    <x v="0"/>
    <m/>
    <m/>
    <m/>
    <n v="0"/>
    <m/>
    <n v="0"/>
    <m/>
  </r>
  <r>
    <x v="1"/>
    <s v="B4"/>
    <x v="67"/>
    <x v="1"/>
    <x v="5"/>
    <s v="High"/>
    <s v="No se puede aplicar un derecho de suscripción"/>
    <s v="No se puede aplicar un derecho de suscripción. regresando a la pantalla original como para aplicar; y dejando a los participantes en el derecho, como NO autorizados.   Se incluye como evidencia las pruebas realizadas."/>
    <s v="Agustin Gutierrez"/>
    <x v="10"/>
    <x v="1"/>
    <d v="2015-02-23T18:00:00"/>
    <d v="2014-07-28T13:34:00"/>
    <d v="2015-02-19T12:19:00"/>
    <n v="4.2368055555562023"/>
    <d v="2015-02-20T12:19:00"/>
    <m/>
    <n v="3"/>
    <x v="0"/>
    <n v="210.18472222222044"/>
    <m/>
    <s v="No Cumplió"/>
    <s v="No Cumplió"/>
    <n v="210.18472222222044"/>
    <s v="Detiene, PruebasD4"/>
    <n v="1"/>
    <x v="0"/>
    <m/>
    <m/>
    <m/>
    <n v="0"/>
    <m/>
    <n v="0"/>
    <m/>
  </r>
  <r>
    <x v="1"/>
    <s v="B4"/>
    <x v="66"/>
    <x v="1"/>
    <x v="5"/>
    <s v="Medium"/>
    <s v="En ejercicio de derechos de dividendo en efectivo el sistema no retiene el factor de ISR capturado."/>
    <s v="En ejercicio de derechos de dividendo en efectivo el sistema no retiene el factor de ISR capturado.   Se adjuntan 2 documentos con la evidencia."/>
    <s v="Sergio Rangel"/>
    <x v="10"/>
    <x v="1"/>
    <d v="2015-02-23T18:00:00"/>
    <d v="2014-07-29T12:45:00"/>
    <d v="2015-02-16T17:48:00"/>
    <n v="7.0083333333313931"/>
    <d v="2015-02-17T17:48:00"/>
    <m/>
    <n v="6"/>
    <x v="0"/>
    <n v="209.21875"/>
    <m/>
    <s v="No Cumplió"/>
    <s v="No Cumplió"/>
    <n v="209.21875"/>
    <m/>
    <n v="1"/>
    <x v="7"/>
    <m/>
    <m/>
    <m/>
    <n v="0"/>
    <m/>
    <n v="0"/>
    <m/>
  </r>
  <r>
    <x v="2"/>
    <s v="new"/>
    <x v="250"/>
    <x v="4"/>
    <x v="3"/>
    <s v="Medium"/>
    <s v="VECTOR FECHA VALOR"/>
    <s v="Se solicita que BX+ cuente con el vector FECHA VALOR generado por el proveedor de precios , para que el sistema TAS lo cargue.   El vector ya se solicito , VALMER entrega la especificacion adjunta , favor de validar los datos que propone entregar, para confirmar que son los que necesita TAS."/>
    <s v="Jesús Villaseñor"/>
    <x v="23"/>
    <x v="0"/>
    <d v="2015-02-23T18:00:00"/>
    <d v="2014-07-30T15:13:00"/>
    <d v="2014-07-30T15:13:00"/>
    <n v="208.1159722222219"/>
    <d v="2014-08-04T15:13:00"/>
    <m/>
    <n v="13"/>
    <x v="0"/>
    <n v="208.1159722222219"/>
    <d v="2014-08-18T13:17:00"/>
    <s v="No Cumplió"/>
    <s v="No Cumplió"/>
    <n v="18.919444444443798"/>
    <s v="Broker, FSP1307, Gap"/>
    <n v="5"/>
    <x v="0"/>
    <m/>
    <m/>
    <m/>
    <n v="0"/>
    <m/>
    <n v="0"/>
    <m/>
  </r>
  <r>
    <x v="2"/>
    <s v="new"/>
    <x v="251"/>
    <x v="4"/>
    <x v="3"/>
    <s v="Medium"/>
    <s v="Todos los hechos recibidos de FIABLE se generen contra la contraparte anomima"/>
    <s v="Por la forma de liquidar a Bolsa se solicita que todos los hechos recibidos de FIABLE se generen contra la contraparte anomima, ya que BX+ sólo liquida contra una sólo cuenta (99000057).    "/>
    <s v="Sergio Rangel"/>
    <x v="7"/>
    <x v="0"/>
    <d v="2015-02-23T18:00:00"/>
    <d v="2014-07-31T13:53:00"/>
    <d v="2014-07-31T13:53:00"/>
    <n v="207.17152777777665"/>
    <d v="2014-08-05T13:53:00"/>
    <m/>
    <n v="170"/>
    <x v="0"/>
    <n v="207.17152777777665"/>
    <d v="2015-01-22T14:55:00"/>
    <s v="No Cumplió"/>
    <s v="No Cumplió"/>
    <n v="175.04305555555766"/>
    <s v="Broker, FSP1307, Gap"/>
    <n v="5"/>
    <x v="0"/>
    <m/>
    <m/>
    <m/>
    <n v="0"/>
    <m/>
    <n v="0"/>
    <m/>
  </r>
  <r>
    <x v="2"/>
    <s v="Br4"/>
    <x v="252"/>
    <x v="4"/>
    <x v="3"/>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8"/>
    <x v="0"/>
    <d v="2015-02-23T18:00:00"/>
    <d v="2014-07-31T18:25:00"/>
    <d v="2015-02-02T00:00:00"/>
    <n v="21.75"/>
    <d v="2015-02-07T00:00:00"/>
    <m/>
    <n v="9"/>
    <x v="0"/>
    <n v="206.98263888889051"/>
    <d v="2015-02-16T14:33:00"/>
    <s v="No Cumplió"/>
    <s v="No Cumplió"/>
    <n v="199.8388888888876"/>
    <s v="Broker, FSP1307, Gap"/>
    <n v="5"/>
    <x v="0"/>
    <m/>
    <m/>
    <m/>
    <n v="0"/>
    <m/>
    <n v="0"/>
    <m/>
  </r>
  <r>
    <x v="1"/>
    <s v="B4"/>
    <x v="65"/>
    <x v="1"/>
    <x v="0"/>
    <s v="High"/>
    <s v="En la liberación de garantías no se afecta correctamente la posición para instrumentos de MD y SI"/>
    <s v="En la liberación de garantías no se afecta correctamente la posición para instrumentos de MD y SI.   Se incluye evidencia."/>
    <s v="Sergio Rangel"/>
    <x v="7"/>
    <x v="0"/>
    <d v="2015-02-23T18:00:00"/>
    <d v="2014-08-12T11:34:00"/>
    <d v="2015-02-23T12:26:00"/>
    <n v="0.23194444444379769"/>
    <d v="2015-02-24T12:26:00"/>
    <m/>
    <n v="0"/>
    <x v="0"/>
    <n v="195.2680555555562"/>
    <m/>
    <s v="No Cumplió"/>
    <s v="No Cumplió"/>
    <n v="195.2680555555562"/>
    <s v="Detiene, PruebasD4"/>
    <n v="1"/>
    <x v="6"/>
    <m/>
    <m/>
    <m/>
    <n v="0"/>
    <m/>
    <n v="0"/>
    <m/>
  </r>
  <r>
    <x v="2"/>
    <s v="new"/>
    <x v="253"/>
    <x v="4"/>
    <x v="3"/>
    <s v="Medium"/>
    <s v="Modificación al Catalogo de Promotores para incluir Figuras"/>
    <s v="Estas son las figuras que estan manejando aquí en BX+, podríamos modificar nuestro catalogo de promotores para estar empatados con ellos. Gracias.   ??????????????????????????????????????????????????????????????  ??????????????????? CATALOGO DE FIGURAS ????????????????????  ?? Figura Descripci?n ??  ?? ?????? ???????????????????????????????????????????????????  ?? &gt;F1 PROMOTOR DE SOCIEDADES DE INVERSION ??  ?? F2 PROMOTOR DE VALORES ??  ?? F3 ASESOR DE ESTRATEGIAS DE INVERSION ??  ?? F4 OPERADOR DE BOLSA ??  ?? F5 OPERADOR DE MERCADO DE DINERO ??  ?? F6 PROMOTOR VALORES (INTEGRAL) ??  ?? F7 ASESOR ESTRATEGIAS DE INVERSION (MODULAR) ??  ?? F8 OPERADOR DE BOLSA (INTEGRAL) ??  ?? F9 PROMOTOR DE SOCIEDADES (INTEGRAL) ??  ?? F10 ASESOR ESTRATEGIAS DE INVERSION (INTEGRAL) ??  ?? F11 PROMOTOR DE VALORES Y SOCIEDADES DE INVERSION ??  ?? &gt;F12 ACTUALIZACION PROMOTOR Y OPERADOR DE MESA ??  ??????????????????????????????????????????????????????????????  ??????????????????????????????????????????????????????????????   El cambio consiste en agregar mas opciones en el combo de Figura en el catalogo de Promotores. Los valores que se van a agregar son:  • Figura 7  • Figura 8  • Figura 9  • Figura 10  • Figura 11  • Figura 12  "/>
    <s v="Ivan Torres"/>
    <x v="23"/>
    <x v="0"/>
    <d v="2015-02-23T18:00:00"/>
    <d v="2014-08-13T17:05:00"/>
    <d v="2014-08-13T17:05:00"/>
    <n v="194.03819444444525"/>
    <d v="2014-08-18T17:05:00"/>
    <m/>
    <n v="0"/>
    <x v="0"/>
    <n v="194.03819444444525"/>
    <d v="2014-08-18T14:25:00"/>
    <s v="Cumplió"/>
    <s v="Cumplió"/>
    <n v="4.8888888888905058"/>
    <s v="Broker, FSP1307, Gap"/>
    <n v="5"/>
    <x v="0"/>
    <m/>
    <m/>
    <m/>
    <n v="0"/>
    <m/>
    <n v="0"/>
    <m/>
  </r>
  <r>
    <x v="1"/>
    <s v="Br4"/>
    <x v="254"/>
    <x v="4"/>
    <x v="0"/>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0"/>
    <x v="0"/>
    <d v="2015-02-23T18:00:00"/>
    <d v="2013-10-30T17:26:00"/>
    <d v="2015-02-02T00:00:00"/>
    <n v="21.75"/>
    <d v="2015-02-07T00:00:00"/>
    <d v="2015-02-05T00:00:00"/>
    <n v="16"/>
    <x v="2"/>
    <n v="481.02361111110804"/>
    <m/>
    <s v="No Cumplió"/>
    <s v="No Cumplió"/>
    <n v="481.02361111110804"/>
    <s v="Broker, FSP580, Interface, PruebasD3"/>
    <n v="5"/>
    <x v="0"/>
    <m/>
    <m/>
    <m/>
    <n v="0"/>
    <m/>
    <n v="0"/>
    <m/>
  </r>
  <r>
    <x v="2"/>
    <s v="new"/>
    <x v="255"/>
    <x v="4"/>
    <x v="3"/>
    <s v="Medium"/>
    <s v="Se requiere agregar los saldos en la consulta global de posicion de cliente."/>
    <s v="Se requiere agregar los saldos en la consulta global de posicion de cliente.   Se incluye excel con ejemplo de los nuevos campos."/>
    <s v="Sergio Rangel"/>
    <x v="6"/>
    <x v="1"/>
    <d v="2015-02-23T18:00:00"/>
    <d v="2014-08-16T00:28:00"/>
    <d v="2014-08-16T00:28:00"/>
    <n v="191.73055555555766"/>
    <d v="2014-08-21T00:28:00"/>
    <m/>
    <n v="40"/>
    <x v="0"/>
    <n v="191.73055555555766"/>
    <d v="2014-09-30T12:20:00"/>
    <s v="No Cumplió"/>
    <s v="No Cumplió"/>
    <n v="45.494444444448163"/>
    <s v="Broker, FSP1307, Gap"/>
    <n v="5"/>
    <x v="0"/>
    <m/>
    <m/>
    <m/>
    <n v="0"/>
    <m/>
    <n v="0"/>
    <m/>
  </r>
  <r>
    <x v="2"/>
    <s v="new"/>
    <x v="256"/>
    <x v="4"/>
    <x v="3"/>
    <s v="Medium"/>
    <s v="Alerta de Cliente Bloqueado / dado de baja en Capturas de Ordenes"/>
    <s v="Se solicita generar un mensaje de alerta en el momento de capturar operaciones de cualquier mercado para las ventanas de captura de operaciones de TAS (todos los mercados). Esta alerta debera aparecer siempre que un cliente esté en estatus Baja o bien Bloqueado.  "/>
    <s v="Ivan Torres"/>
    <x v="6"/>
    <x v="1"/>
    <d v="2015-02-23T18:00:00"/>
    <d v="2014-08-16T13:52:00"/>
    <d v="2014-08-16T13:52:00"/>
    <n v="191.17222222222335"/>
    <d v="2014-08-21T13:52:00"/>
    <m/>
    <n v="11"/>
    <x v="0"/>
    <n v="191.17222222222335"/>
    <d v="2014-09-02T12:34:00"/>
    <s v="No Cumplió"/>
    <s v="No Cumplió"/>
    <n v="16.945833333331393"/>
    <s v="Broker, FSP1307, Gap"/>
    <n v="5"/>
    <x v="0"/>
    <m/>
    <m/>
    <m/>
    <n v="0"/>
    <m/>
    <n v="0"/>
    <m/>
  </r>
  <r>
    <x v="2"/>
    <s v="M2"/>
    <x v="257"/>
    <x v="2"/>
    <x v="3"/>
    <s v="High"/>
    <s v="Pruebas WebService Rompimiento de Perfil"/>
    <s v="Descripción de lista de seguimiento:  &quot;para consumir un WEB Service cuando haya un rompimiento de perfil consumir un WEB Service cuando haya un rompimiento de perfil de inversión en el cual nos estará enviando información para que el módulo que estoy haciendo le dé seguimiento a este evento.&quot;   Se debería consumir el webService proporcionado por BX+ a través de proveedor Juan Vargas. Se adjunta correo de definición de WebService."/>
    <s v="Ivan Torres"/>
    <x v="12"/>
    <x v="1"/>
    <d v="2015-02-23T18:00:00"/>
    <d v="2014-08-18T13:55:00"/>
    <d v="2015-02-02T00:00:00"/>
    <n v="21.75"/>
    <d v="2015-02-03T00:00:00"/>
    <m/>
    <n v="7"/>
    <x v="0"/>
    <n v="189.17013888889051"/>
    <d v="2015-02-10T19:30:00"/>
    <s v="No Cumplió"/>
    <s v="No Cumplió"/>
    <n v="176.23263888889051"/>
    <m/>
    <n v="1"/>
    <x v="0"/>
    <m/>
    <m/>
    <m/>
    <n v="0"/>
    <m/>
    <n v="0"/>
    <m/>
  </r>
  <r>
    <x v="2"/>
    <s v="new"/>
    <x v="258"/>
    <x v="4"/>
    <x v="3"/>
    <s v="Medium"/>
    <s v="Tipo de posicion (Directo / Reporto)"/>
    <s v="Se solicita en este Jira adicionar el tipo de posicion : directo, reporto, tal como se reporta actualmente las marcas de prestamo, asís mismo solicito se reporte el precio promedio ponderado de adquision que es el que se refleja en la consulta de posiciones   Dudas por favor verificar con Margarita Arellano"/>
    <s v="Francisco Morales López"/>
    <x v="37"/>
    <x v="0"/>
    <d v="2015-02-23T18:00:00"/>
    <d v="2014-08-18T19:21:00"/>
    <d v="2014-08-18T19:21:00"/>
    <n v="188.94374999999854"/>
    <d v="2014-08-23T19:21:00"/>
    <m/>
    <n v="8"/>
    <x v="0"/>
    <n v="188.94374999999854"/>
    <d v="2014-09-01T16:50:00"/>
    <s v="No Cumplió"/>
    <s v="No Cumplió"/>
    <n v="13.895138888889051"/>
    <s v="Broker, ChangeReq, FSP1307, Gap"/>
    <n v="5"/>
    <x v="0"/>
    <m/>
    <m/>
    <m/>
    <n v="0"/>
    <m/>
    <n v="0"/>
    <m/>
  </r>
  <r>
    <x v="2"/>
    <s v="new"/>
    <x v="259"/>
    <x v="4"/>
    <x v="3"/>
    <s v="Medium"/>
    <s v="Ligar Credito a SWAPS de Cobertura"/>
    <s v="INTERFAZ - Ligar un swap de cobertura a un crédito registrado en T24.  Corresponde al ID 88 de Brechas e Interfaces."/>
    <s v="Myrna Ocana"/>
    <x v="43"/>
    <x v="0"/>
    <d v="2015-02-23T18:00:00"/>
    <d v="2013-10-30T17:54:00"/>
    <d v="2013-10-30T17:54:00"/>
    <n v="481.0041666666657"/>
    <d v="2013-11-04T17:54:00"/>
    <m/>
    <n v="51"/>
    <x v="0"/>
    <n v="481.0041666666657"/>
    <d v="2013-12-26T17:28:00"/>
    <s v="No Cumplió"/>
    <s v="No Cumplió"/>
    <n v="56.981944444443798"/>
    <s v="Bank, FSP578, Interface, TAS-DR"/>
    <n v="5"/>
    <x v="0"/>
    <m/>
    <m/>
    <m/>
    <n v="0"/>
    <m/>
    <n v="0"/>
    <m/>
  </r>
  <r>
    <x v="1"/>
    <m/>
    <x v="120"/>
    <x v="2"/>
    <x v="0"/>
    <s v="High"/>
    <s v="No. 53 - Modificación de CIB"/>
    <s v="Modificaciones en CIB desde FIABLE que no se reflejan en TAS   Se realizan modificaciones varias en CIB desde FIABLE, las cuales no se reflejan en TAS   "/>
    <s v="Victor Arellanes"/>
    <x v="28"/>
    <x v="0"/>
    <d v="2015-02-23T18:00:00"/>
    <d v="2014-08-19T12:49:00"/>
    <d v="2015-02-23T10:00:00"/>
    <n v="0.33333333333575865"/>
    <d v="2015-02-24T10:00:00"/>
    <m/>
    <n v="0"/>
    <x v="0"/>
    <n v="188.21597222222044"/>
    <m/>
    <s v="No Cumplió"/>
    <s v="No Cumplió"/>
    <n v="188.21597222222044"/>
    <m/>
    <n v="1"/>
    <x v="0"/>
    <m/>
    <m/>
    <m/>
    <n v="0"/>
    <m/>
    <n v="0"/>
    <m/>
  </r>
  <r>
    <x v="2"/>
    <s v="new"/>
    <x v="260"/>
    <x v="4"/>
    <x v="3"/>
    <s v="Medium"/>
    <s v="Interfaz Envío Automatico carta Confirmación"/>
    <s v="Interfaz Envio Automatico Carta Confrimación.  Corresponde al ID 11 de Brechas e Interfaces"/>
    <s v="Myrna Ocana"/>
    <x v="47"/>
    <x v="0"/>
    <d v="2015-02-23T18:00:00"/>
    <d v="2013-11-04T12:13:00"/>
    <d v="2013-11-04T12:13:00"/>
    <n v="476.2409722222219"/>
    <d v="2013-11-09T12:13:00"/>
    <m/>
    <n v="387"/>
    <x v="0"/>
    <n v="476.2409722222219"/>
    <d v="2014-12-02T09:16:00"/>
    <s v="No Cumplió"/>
    <s v="No Cumplió"/>
    <n v="392.87708333333285"/>
    <s v="Bank, Broker, FSP578, FSP579, Gap, TAS-Gral"/>
    <n v="5"/>
    <x v="0"/>
    <m/>
    <m/>
    <m/>
    <n v="0"/>
    <m/>
    <n v="0"/>
    <m/>
  </r>
  <r>
    <x v="2"/>
    <s v="new"/>
    <x v="261"/>
    <x v="4"/>
    <x v="3"/>
    <s v="Medium"/>
    <s v="Interfaz SIGNAR"/>
    <s v="INTERFA Especificacion SIGNAR  Corresponde al ID 46 y 51 de Brechas e Intefaces.  Corresponde al ID 62 y 189 de Inventario de Interfaces."/>
    <s v="Myrna Ocana"/>
    <x v="43"/>
    <x v="0"/>
    <d v="2015-02-23T18:00:00"/>
    <d v="2013-11-04T17:05:00"/>
    <d v="2013-11-04T17:05:00"/>
    <n v="476.03819444444525"/>
    <d v="2013-11-09T17:05:00"/>
    <m/>
    <n v="47"/>
    <x v="0"/>
    <n v="476.03819444444525"/>
    <d v="2013-12-26T21:07:00"/>
    <s v="No Cumplió"/>
    <s v="No Cumplió"/>
    <n v="52.168055555557657"/>
    <s v="Bank, Broker, FSP578, FSP579, Interface, TAS-Gral"/>
    <n v="5"/>
    <x v="0"/>
    <m/>
    <m/>
    <m/>
    <n v="0"/>
    <m/>
    <n v="0"/>
    <m/>
  </r>
  <r>
    <x v="2"/>
    <s v="new"/>
    <x v="262"/>
    <x v="4"/>
    <x v="3"/>
    <s v="Medium"/>
    <s v="No. 84 - Asignación Ordenes"/>
    <s v="Sigue apareciendo aviso de ajueste paea la asignación de órdenes   Dentro del proceso de asignación de ordenes el sistema presento el siguiente aviso:  1. &quot;Desea ajustar el monto de la orden&quot; Se reitera petición; eliminar aviso, ya que aparece en cada una de las ordenes.  "/>
    <s v="Victor Arellanes"/>
    <x v="7"/>
    <x v="0"/>
    <d v="2015-02-23T18:00:00"/>
    <d v="2014-08-19T14:10:00"/>
    <d v="2014-08-19T14:10:00"/>
    <n v="188.15972222221899"/>
    <d v="2014-08-24T14:10:00"/>
    <m/>
    <n v="142"/>
    <x v="0"/>
    <n v="188.15972222221899"/>
    <d v="2015-01-13T19:57:00"/>
    <s v="No Cumplió"/>
    <s v="No Cumplió"/>
    <n v="147.2409722222219"/>
    <s v="Broker, FSP1307, Gap"/>
    <n v="5"/>
    <x v="0"/>
    <m/>
    <m/>
    <m/>
    <n v="0"/>
    <m/>
    <n v="0"/>
    <m/>
  </r>
  <r>
    <x v="2"/>
    <s v="new"/>
    <x v="263"/>
    <x v="4"/>
    <x v="3"/>
    <s v="Medium"/>
    <s v="Interfaz SIPREV"/>
    <s v="INTERFAZ Especificación interfaz SIPREV  Corresponde al ID 48 y 58 de Brechas e Interfaces.  Corresponde al ID 31, 35 y 36"/>
    <s v="Myrna Ocana"/>
    <x v="8"/>
    <x v="0"/>
    <d v="2015-02-23T18:00:00"/>
    <d v="2013-11-04T18:25:00"/>
    <d v="2013-11-04T18:25:00"/>
    <n v="475.98263888889051"/>
    <d v="2013-11-09T18:25:00"/>
    <m/>
    <n v="445"/>
    <x v="0"/>
    <n v="475.98263888889051"/>
    <d v="2015-01-29T13:32:00"/>
    <s v="No Cumplió"/>
    <s v="No Cumplió"/>
    <n v="450.79652777777665"/>
    <s v="Bank, Broker, FSP578, FSP579, Interface, PruebasD2"/>
    <n v="5"/>
    <x v="0"/>
    <m/>
    <m/>
    <m/>
    <n v="0"/>
    <m/>
    <n v="0"/>
    <m/>
  </r>
  <r>
    <x v="1"/>
    <s v="Br3"/>
    <x v="264"/>
    <x v="4"/>
    <x v="1"/>
    <s v="Medium"/>
    <s v="No. 86 - Cartas Confirmación"/>
    <s v="No se han hecho las modificaciones a la Carta Confirmación, pendiente de validar en envío de carta por mail  "/>
    <s v="Victor Arellanes"/>
    <x v="5"/>
    <x v="1"/>
    <d v="2015-02-23T18:00:00"/>
    <d v="2014-08-19T14:12:00"/>
    <d v="2015-02-03T00:00:00"/>
    <n v="20.75"/>
    <d v="2015-02-08T00:00:00"/>
    <m/>
    <n v="15"/>
    <x v="0"/>
    <n v="188.15833333333285"/>
    <m/>
    <s v="No Cumplió"/>
    <s v="No Cumplió"/>
    <n v="188.15833333333285"/>
    <s v="Broker, FSP1307, Gap"/>
    <n v="5"/>
    <x v="0"/>
    <m/>
    <m/>
    <m/>
    <n v="0"/>
    <m/>
    <n v="0"/>
    <m/>
  </r>
  <r>
    <x v="2"/>
    <s v="new"/>
    <x v="265"/>
    <x v="4"/>
    <x v="3"/>
    <s v="Medium"/>
    <s v="Recibe de operaciones de Cambios"/>
    <s v="INTERFAZ Recibir operaciones de Cambios de casa de Bolsa.  COrresponde al ID 49 de Brechas e Interfaces."/>
    <s v="Myrna Ocana"/>
    <x v="23"/>
    <x v="0"/>
    <d v="2015-02-23T18:00:00"/>
    <d v="2013-11-05T11:37:00"/>
    <d v="2013-11-05T11:37:00"/>
    <n v="475.26597222222335"/>
    <d v="2013-11-10T11:37:00"/>
    <m/>
    <n v="115"/>
    <x v="0"/>
    <n v="475.26597222222335"/>
    <d v="2014-03-06T09:36:00"/>
    <s v="No Cumplió"/>
    <s v="No Cumplió"/>
    <n v="120.91597222222481"/>
    <s v="Broker, FSP579, Interface"/>
    <n v="5"/>
    <x v="0"/>
    <m/>
    <m/>
    <m/>
    <n v="0"/>
    <m/>
    <n v="0"/>
    <m/>
  </r>
  <r>
    <x v="2"/>
    <s v="new"/>
    <x v="266"/>
    <x v="4"/>
    <x v="3"/>
    <s v="Medium"/>
    <s v="Incluir en el alta de clientes de Fiable a TAS 3 campos"/>
    <s v="Incluir en el alta de clientes de Fiable a TAS 3 campos, en orden de peticion, Corto en efectivo (Si/No), Corto en titulos (Si/No) y Liquida contra saldo (Si/No)"/>
    <s v="Gerardo Gomez"/>
    <x v="38"/>
    <x v="0"/>
    <d v="2015-02-23T18:00:00"/>
    <d v="2014-08-19T16:09:00"/>
    <d v="2014-08-19T16:09:00"/>
    <n v="188.07708333332994"/>
    <d v="2014-08-24T16:09:00"/>
    <m/>
    <n v="-3"/>
    <x v="0"/>
    <n v="188.07708333332994"/>
    <d v="2014-08-21T14:19:00"/>
    <s v="Cumplió"/>
    <s v="Cumplió"/>
    <n v="1.9236111111094942"/>
    <s v="Broker, FSP1307, Gap"/>
    <n v="5"/>
    <x v="0"/>
    <m/>
    <m/>
    <m/>
    <n v="0"/>
    <m/>
    <n v="0"/>
    <m/>
  </r>
  <r>
    <x v="2"/>
    <s v="new"/>
    <x v="267"/>
    <x v="4"/>
    <x v="3"/>
    <s v="Medium"/>
    <s v="Solicitud de cambio para archivo de operación de Compass Group"/>
    <s v="Se anexa documento de Solicitud de Cambio para archivo de operación de SI para Compass Group"/>
    <s v="Cintia Ochoa"/>
    <x v="44"/>
    <x v="1"/>
    <d v="2015-02-23T18:00:00"/>
    <d v="2014-08-19T17:38:00"/>
    <d v="2014-08-19T17:38:00"/>
    <n v="188.01527777777665"/>
    <d v="2014-08-24T17:38:00"/>
    <m/>
    <n v="-3"/>
    <x v="0"/>
    <n v="188.01527777777665"/>
    <d v="2014-08-21T14:03:00"/>
    <s v="Cumplió"/>
    <s v="Cumplió"/>
    <n v="1.8506944444452529"/>
    <s v="Broker, FSP1307, Gap"/>
    <n v="5"/>
    <x v="0"/>
    <m/>
    <m/>
    <m/>
    <n v="0"/>
    <m/>
    <n v="0"/>
    <m/>
  </r>
  <r>
    <x v="2"/>
    <s v="new"/>
    <x v="268"/>
    <x v="4"/>
    <x v="3"/>
    <s v="Medium"/>
    <s v="Solicitud de cambio para archivo de operación de GBM"/>
    <s v="Se anexa documento de Solicitud de Cambio para archivo de operación de SI para GBM"/>
    <s v="Cintia Ochoa"/>
    <x v="23"/>
    <x v="0"/>
    <d v="2015-02-23T18:00:00"/>
    <d v="2014-08-19T17:40:00"/>
    <d v="2014-08-19T17:40:00"/>
    <n v="188.01388888889051"/>
    <d v="2014-08-24T17:40:00"/>
    <m/>
    <n v="-3"/>
    <x v="0"/>
    <n v="188.01388888889051"/>
    <d v="2014-08-21T14:01:00"/>
    <s v="Cumplió"/>
    <s v="Cumplió"/>
    <n v="1.8479166666656965"/>
    <s v="Broker, FSP1307, Gap"/>
    <n v="5"/>
    <x v="0"/>
    <m/>
    <m/>
    <m/>
    <n v="0"/>
    <m/>
    <n v="0"/>
    <m/>
  </r>
  <r>
    <x v="2"/>
    <s v="new"/>
    <x v="269"/>
    <x v="4"/>
    <x v="3"/>
    <s v="Medium"/>
    <s v="Entregar versión previa de solución Tasas Promoción"/>
    <s v="Se solicitó entregar la versión anterior de los programas relacionados con Tasas de Promoción.  Se entregara la versión en la cual no se tiene piso. Esto en realidad implica:   DESHACER LOS CAMBIOS ENTREGADOS Y CONSERVAR LOS POSTERIORES.   Los cambios fueron definidos en el ticket BXMPRJ-87 y entregado en el ticket BXMPRJ-205, por lo que son estos los que se deben deshacer."/>
    <s v="Ivan Torres"/>
    <x v="12"/>
    <x v="1"/>
    <d v="2015-02-23T18:00:00"/>
    <d v="2014-08-19T19:45:00"/>
    <d v="2014-08-19T19:45:00"/>
    <n v="187.92708333333576"/>
    <d v="2014-08-24T19:45:00"/>
    <m/>
    <n v="155"/>
    <x v="0"/>
    <n v="187.92708333333576"/>
    <d v="2015-01-27T12:27:00"/>
    <s v="No Cumplió"/>
    <s v="No Cumplió"/>
    <n v="160.69583333333867"/>
    <s v="Broker, ChangeReq, FSP1307, Gap"/>
    <n v="5"/>
    <x v="0"/>
    <m/>
    <m/>
    <m/>
    <n v="0"/>
    <m/>
    <n v="0"/>
    <m/>
  </r>
  <r>
    <x v="2"/>
    <s v="new"/>
    <x v="270"/>
    <x v="4"/>
    <x v="3"/>
    <s v="Medium"/>
    <s v="Interfaz Banca Electronica - Casa de Bolsa"/>
    <s v="INTERFAZ Banca electronica. Genera depósitos a clientes en TAS de acuerdo a movimientos realizados en Banca Electronica.  Corresponde al ID 191 de Inventario de Interfaces."/>
    <s v="Myrna Ocana"/>
    <x v="27"/>
    <x v="0"/>
    <d v="2015-02-23T18:00:00"/>
    <d v="2013-11-06T11:36:00"/>
    <d v="2013-11-06T11:36:00"/>
    <n v="474.26666666667006"/>
    <d v="2013-11-11T11:36:00"/>
    <m/>
    <n v="393"/>
    <x v="0"/>
    <n v="474.26666666667006"/>
    <d v="2014-12-09T18:29:00"/>
    <s v="No Cumplió"/>
    <s v="No Cumplió"/>
    <n v="398.28680555555911"/>
    <s v="Broker, FSP580, Interface, SCPC"/>
    <n v="5"/>
    <x v="0"/>
    <m/>
    <m/>
    <m/>
    <n v="0"/>
    <m/>
    <n v="0"/>
    <m/>
  </r>
  <r>
    <x v="2"/>
    <s v="M4"/>
    <x v="271"/>
    <x v="2"/>
    <x v="3"/>
    <s v="Medium"/>
    <s v="Revisar Configuración de CVT, Reportos y Transferencias"/>
    <s v="Revisar configuración de:   - CVT  - Reportos  - Transferencias   Validar contra ambiente QA Conta"/>
    <s v="Ivan Torres"/>
    <x v="29"/>
    <x v="0"/>
    <d v="2015-02-23T18:00:00"/>
    <d v="2014-08-19T21:08:00"/>
    <d v="2015-02-02T00:00:00"/>
    <n v="21.75"/>
    <d v="2015-02-03T00:00:00"/>
    <m/>
    <n v="9"/>
    <x v="0"/>
    <n v="187.86944444444089"/>
    <d v="2015-02-12T17:40:00"/>
    <s v="No Cumplió"/>
    <s v="No Cumplió"/>
    <n v="176.85555555555038"/>
    <s v="PruebasD2"/>
    <n v="1"/>
    <x v="0"/>
    <m/>
    <m/>
    <m/>
    <n v="0"/>
    <m/>
    <n v="0"/>
    <m/>
  </r>
  <r>
    <x v="1"/>
    <s v="B2"/>
    <x v="272"/>
    <x v="1"/>
    <x v="1"/>
    <s v="High"/>
    <s v="Los archivos liberados para interfaz contable de tesorería contienen la misma información y esto es incorrecto"/>
    <s v="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
    <s v="Christian González Flores"/>
    <x v="14"/>
    <x v="1"/>
    <d v="2015-02-23T18:00:00"/>
    <d v="2014-08-20T10:02:00"/>
    <d v="2015-02-01T00:00:00"/>
    <n v="22.75"/>
    <d v="2015-02-02T00:00:00"/>
    <m/>
    <n v="21"/>
    <x v="0"/>
    <n v="187.33194444444234"/>
    <m/>
    <s v="No Cumplió"/>
    <s v="No Cumplió"/>
    <n v="187.33194444444234"/>
    <m/>
    <n v="1"/>
    <x v="0"/>
    <m/>
    <m/>
    <m/>
    <n v="0"/>
    <m/>
    <n v="0"/>
    <m/>
  </r>
  <r>
    <x v="2"/>
    <s v="Br4"/>
    <x v="273"/>
    <x v="4"/>
    <x v="3"/>
    <s v="Medium"/>
    <s v="Interfaz Zeus - Investor"/>
    <s v="INTREFAZ para la generación de los archivos para ZEUS e INVESTOR  Corresponde al ID 74 y 75 de Brechas e Interfaces  Corresponde al ID 93 al 194 de Inventario de Interfaces."/>
    <s v="Myrna Ocana"/>
    <x v="37"/>
    <x v="0"/>
    <d v="2015-02-23T18:00:00"/>
    <d v="2013-11-06T11:56:00"/>
    <d v="2015-02-02T00:00:00"/>
    <n v="21.75"/>
    <d v="2015-02-07T00:00:00"/>
    <m/>
    <n v="5"/>
    <x v="0"/>
    <n v="474.25277777777956"/>
    <d v="2015-02-12T20:07:00"/>
    <s v="No Cumplió"/>
    <s v="No Cumplió"/>
    <n v="463.34097222222044"/>
    <s v="Broker, FSP580, Gap, PruebasD3, SCPC, TAS-Gral"/>
    <n v="5"/>
    <x v="0"/>
    <m/>
    <m/>
    <m/>
    <n v="0"/>
    <m/>
    <n v="0"/>
    <m/>
  </r>
  <r>
    <x v="2"/>
    <s v="new"/>
    <x v="274"/>
    <x v="4"/>
    <x v="3"/>
    <s v="Medium"/>
    <s v="Modificación al Monto de Afectación de Límites de Derivados"/>
    <s v="Se requiere considerar las posiciones abiertas anteriores a la operación del día para afectar al límte del operador de Derivados y medir los sobregiros.  "/>
    <s v="German Gomez"/>
    <x v="3"/>
    <x v="1"/>
    <d v="2015-02-23T18:00:00"/>
    <d v="2014-08-20T17:49:00"/>
    <d v="2014-08-20T17:49:00"/>
    <n v="187.00763888889196"/>
    <d v="2014-08-25T17:49:00"/>
    <m/>
    <n v="1"/>
    <x v="0"/>
    <n v="187.00763888889196"/>
    <d v="2014-08-27T12:24:00"/>
    <s v="No Cumplió"/>
    <s v="No Cumplió"/>
    <n v="6.7743055555620231"/>
    <s v="SCPC"/>
    <n v="5"/>
    <x v="0"/>
    <m/>
    <m/>
    <m/>
    <n v="0"/>
    <m/>
    <n v="0"/>
    <m/>
  </r>
  <r>
    <x v="2"/>
    <s v="new"/>
    <x v="275"/>
    <x v="4"/>
    <x v="3"/>
    <s v="Medium"/>
    <s v="Se requiere que en la interfaz de comunicación FIABLE-TAS de ordenes y asignación se envíe la causa detallada del porque no se grabo en TAS"/>
    <s v="Se requiere que en la interfaz de comunicación FIABLE-TAS de ordenes y asignación se envíe la causa detallada del porque no se grabo en TAS, en el caso que así suceda   En en las pruebas de ambiente del usuario hoy se registro una orden desde FIABLE y no llego a TAS, el sistema TAS envío mensaje de que se había registrado: lo que llevo a mas de 1 hr. el diagnosticar que la falla habías sido un registro duplicado en FORDEN2 y dicha causa la hubiera identificado TAS."/>
    <s v="Sergio Rangel"/>
    <x v="23"/>
    <x v="0"/>
    <d v="2015-02-23T18:00:00"/>
    <d v="2014-08-20T20:22:00"/>
    <d v="2014-08-20T20:22:00"/>
    <n v="186.9013888888876"/>
    <d v="2014-08-25T20:22:00"/>
    <m/>
    <n v="2"/>
    <x v="0"/>
    <n v="186.9013888888876"/>
    <d v="2014-08-28T15:56:00"/>
    <s v="No Cumplió"/>
    <s v="No Cumplió"/>
    <n v="7.8152777777795563"/>
    <s v="Broker, FSP1307, Gap"/>
    <n v="5"/>
    <x v="0"/>
    <m/>
    <m/>
    <m/>
    <n v="0"/>
    <m/>
    <n v="0"/>
    <m/>
  </r>
  <r>
    <x v="2"/>
    <s v="M4"/>
    <x v="276"/>
    <x v="2"/>
    <x v="3"/>
    <s v="Medium"/>
    <s v="Errores en Reporte de Valuación de Ordenes por asignar (DORDW230)"/>
    <s v="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
    <s v="Ivan Torres"/>
    <x v="17"/>
    <x v="0"/>
    <d v="2015-02-23T18:00:00"/>
    <d v="2014-08-20T20:27:00"/>
    <d v="2015-02-02T00:00:00"/>
    <n v="21.75"/>
    <d v="2015-02-03T00:00:00"/>
    <m/>
    <n v="10"/>
    <x v="0"/>
    <n v="186.89791666666861"/>
    <d v="2015-02-13T17:20:00"/>
    <s v="No Cumplió"/>
    <s v="No Cumplió"/>
    <n v="176.8701388888876"/>
    <s v="PruebasD2"/>
    <n v="1"/>
    <x v="0"/>
    <m/>
    <m/>
    <m/>
    <n v="0"/>
    <m/>
    <n v="0"/>
    <m/>
  </r>
  <r>
    <x v="2"/>
    <s v="new"/>
    <x v="277"/>
    <x v="4"/>
    <x v="3"/>
    <s v="Medium"/>
    <s v="Interfaz Clientes."/>
    <s v="INTERFAZ para el mantenimiento a Clientes (Altas, Bajas, Modificaciones, Bloqueo)  Corresponde al ID 4, 72 y 73 de Brechas e Intefaces.  Corresponde al ID 49 de Inventario de Interfaces."/>
    <s v="Myrna Ocana"/>
    <x v="23"/>
    <x v="0"/>
    <d v="2015-02-23T18:00:00"/>
    <d v="2013-11-06T13:56:00"/>
    <d v="2013-11-06T13:56:00"/>
    <n v="474.1694444444438"/>
    <d v="2013-11-11T13:56:00"/>
    <m/>
    <n v="201"/>
    <x v="0"/>
    <n v="474.1694444444438"/>
    <d v="2014-05-31T20:21:00"/>
    <s v="No Cumplió"/>
    <s v="No Cumplió"/>
    <n v="206.26736111110949"/>
    <s v="Bank, Broker, FSP578, FSP579, FSP580, Gap, Interface, Licencia"/>
    <n v="5"/>
    <x v="0"/>
    <m/>
    <m/>
    <m/>
    <n v="0"/>
    <m/>
    <n v="0"/>
    <m/>
  </r>
  <r>
    <x v="2"/>
    <s v="Br4"/>
    <x v="278"/>
    <x v="4"/>
    <x v="3"/>
    <s v="Medium"/>
    <s v="Incluir Garantías y Precio en Interfaz de Saldos y Posiciones"/>
    <s v="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
    <s v="Ivan Torres"/>
    <x v="8"/>
    <x v="0"/>
    <d v="2015-02-23T18:00:00"/>
    <d v="2014-08-21T14:45:00"/>
    <d v="2015-02-02T00:00:00"/>
    <n v="21.75"/>
    <d v="2015-02-07T00:00:00"/>
    <m/>
    <n v="5"/>
    <x v="0"/>
    <n v="186.13541666666424"/>
    <d v="2015-02-12T20:10:00"/>
    <s v="No Cumplió"/>
    <s v="No Cumplió"/>
    <n v="175.22569444444525"/>
    <s v="Broker, FSP1307, Gap"/>
    <n v="5"/>
    <x v="0"/>
    <m/>
    <m/>
    <m/>
    <n v="0"/>
    <m/>
    <n v="0"/>
    <m/>
  </r>
  <r>
    <x v="1"/>
    <s v="Br4"/>
    <x v="104"/>
    <x v="4"/>
    <x v="4"/>
    <s v="Medium"/>
    <s v="Brecha Contabilidad - Reporte de Posición Propia Pactación y Reporte de Posición Clientes Liquidación"/>
    <s v="Se requiere generar un Reporte de Posición Propia Pactación y Reporte de Posición Clientes Liquidación, el reporte se requiere por oficio."/>
    <s v="Jocelyn Vazquez"/>
    <x v="0"/>
    <x v="0"/>
    <d v="2015-02-23T18:00:00"/>
    <d v="2014-08-21T20:37:00"/>
    <d v="2015-02-19T13:26:00"/>
    <n v="4.1902777777795563"/>
    <d v="2015-02-24T13:26:00"/>
    <m/>
    <n v="0"/>
    <x v="0"/>
    <n v="185.89097222222335"/>
    <m/>
    <s v="No Cumplió"/>
    <s v="No Cumplió"/>
    <n v="185.89097222222335"/>
    <s v="Broker, Gap, OutScope, PruebasD3"/>
    <n v="5"/>
    <x v="0"/>
    <m/>
    <m/>
    <m/>
    <n v="0"/>
    <m/>
    <n v="0"/>
    <m/>
  </r>
  <r>
    <x v="2"/>
    <s v="new"/>
    <x v="279"/>
    <x v="4"/>
    <x v="3"/>
    <s v="Medium"/>
    <s v="Archivo de Lista de Emisoras que Genera TAS, se le pueda incluir la columna &quot;Clave Indeval&quot;"/>
    <s v="Se requeire que al archivo de emisoras se incluya la columna &quot;Clave Indeval&quot;, para facilitar que las emisiones existan en el catalogo del Banco de México."/>
    <s v="Juan Martinez"/>
    <x v="48"/>
    <x v="0"/>
    <d v="2015-02-23T18:00:00"/>
    <d v="2014-08-21T20:44:00"/>
    <d v="2014-08-21T20:44:00"/>
    <n v="185.88611111111095"/>
    <d v="2014-08-26T20:44:00"/>
    <m/>
    <n v="99"/>
    <x v="0"/>
    <n v="185.88611111111095"/>
    <d v="2014-12-04T19:56:00"/>
    <s v="No Cumplió"/>
    <s v="No Cumplió"/>
    <n v="104.96666666666715"/>
    <s v="Broker, FSP1307, Gap"/>
    <n v="5"/>
    <x v="0"/>
    <m/>
    <m/>
    <m/>
    <n v="0"/>
    <m/>
    <n v="0"/>
    <m/>
  </r>
  <r>
    <x v="2"/>
    <s v="new"/>
    <x v="280"/>
    <x v="4"/>
    <x v="3"/>
    <s v="Low"/>
    <s v="ERAS CARACTERÍSTICAS DE LOS FONDOS (EDAD Y PERSONALIDAD JURIDICA)"/>
    <s v="Que los Fondos que distribuye la Institución permita parametrizar al Usuario Edad y Personalidad Jurídica por Emisora Serie.  Donde el Sistema TAS cuente con los candados y mensajes respectivos al momento de ingresar operaciones de Compra de los fondos que distribuye la Institución."/>
    <s v="Arturo Saldivar"/>
    <x v="14"/>
    <x v="1"/>
    <d v="2015-02-23T18:00:00"/>
    <d v="2013-11-07T20:09:00"/>
    <d v="2013-11-07T20:09:00"/>
    <n v="472.9104166666657"/>
    <d v="2013-11-12T20:09:00"/>
    <m/>
    <n v="180"/>
    <x v="0"/>
    <n v="472.9104166666657"/>
    <d v="2014-05-12T17:54:00"/>
    <s v="No Cumplió"/>
    <s v="No Cumplió"/>
    <n v="185.90625"/>
    <s v="Broker, FSP1307, Gap"/>
    <n v="5"/>
    <x v="0"/>
    <m/>
    <m/>
    <m/>
    <n v="0"/>
    <m/>
    <n v="0"/>
    <m/>
  </r>
  <r>
    <x v="2"/>
    <s v="new"/>
    <x v="281"/>
    <x v="4"/>
    <x v="3"/>
    <s v="Medium"/>
    <s v="Generar archivo de cancelaciones para envíos de Banca Electrónica"/>
    <s v="Se requiere generar un archivo con extension &quot;CANC&quot; para aquellos movimientos de Banca Electrónica que se reciben en TAS y son cancelados por no cumplir con las características necesarias para su alta y que FIABLE debe leer para cancelar el movimiento original con el siguiente flujo:   1. FIABLE deja un archivo en solicitadas para su consumo y registro en TAS  2. TAS lo procesa y genera su liquidación  3. Tesorería realiza el pago x la banca electrónica correspondiente, si por alguna razón el pago no se puede efectuar y el movimiento en cancelado en TAS se debe generar la respuesta a FIABLE, con el archivo &quot;.canc&quot;.  "/>
    <s v="German Gomez"/>
    <x v="42"/>
    <x v="0"/>
    <d v="2015-02-23T18:00:00"/>
    <d v="2014-08-23T11:56:00"/>
    <d v="2014-08-23T11:56:00"/>
    <n v="184.25277777777956"/>
    <d v="2014-08-28T11:56:00"/>
    <m/>
    <n v="132"/>
    <x v="0"/>
    <n v="184.25277777777956"/>
    <d v="2015-01-07T17:48:00"/>
    <s v="No Cumplió"/>
    <s v="No Cumplió"/>
    <n v="137.24444444444816"/>
    <s v="Broker, ChangeReq, FSP1307, Gap"/>
    <n v="5"/>
    <x v="0"/>
    <m/>
    <m/>
    <m/>
    <n v="0"/>
    <m/>
    <n v="0"/>
    <m/>
  </r>
  <r>
    <x v="2"/>
    <s v="new"/>
    <x v="282"/>
    <x v="4"/>
    <x v="3"/>
    <s v="Medium"/>
    <s v="Se solicita un reporte de posición emisora-cliente que muestre el costo inicial a la fecha del reporte"/>
    <s v="Se solicita un reporte de posición emisora-cliente que muestre el costo unitario inicial a la fecha del reporte.   Este reporte debe de tener el mismo formato del reporte Posición por emisora cliente.  "/>
    <s v="Sergio Rangel"/>
    <x v="10"/>
    <x v="1"/>
    <d v="2015-02-23T18:00:00"/>
    <d v="2014-08-23T14:08:00"/>
    <d v="2014-08-23T14:08:00"/>
    <n v="184.1611111111124"/>
    <d v="2014-08-28T14:08:00"/>
    <m/>
    <n v="32"/>
    <x v="0"/>
    <n v="184.1611111111124"/>
    <d v="2014-09-30T12:18:00"/>
    <s v="No Cumplió"/>
    <s v="No Cumplió"/>
    <n v="37.923611111109494"/>
    <s v="Broker, FSP1307, Gap"/>
    <n v="5"/>
    <x v="0"/>
    <m/>
    <m/>
    <m/>
    <n v="0"/>
    <m/>
    <n v="0"/>
    <m/>
  </r>
  <r>
    <x v="1"/>
    <s v="Br4"/>
    <x v="103"/>
    <x v="4"/>
    <x v="4"/>
    <s v="Medium"/>
    <s v="Cambios a la Interfaz de Clientes por Bajas y Manejo de Nombre-Apellidos"/>
    <s v="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
    <s v="Cesar Guzmán"/>
    <x v="28"/>
    <x v="0"/>
    <d v="2015-02-23T18:00:00"/>
    <d v="2014-08-25T13:32:00"/>
    <d v="2015-02-17T14:25:00"/>
    <n v="6.1493055555547471"/>
    <d v="2015-02-22T14:25:00"/>
    <m/>
    <n v="1"/>
    <x v="0"/>
    <n v="182.18611111111386"/>
    <m/>
    <s v="No Cumplió"/>
    <s v="No Cumplió"/>
    <n v="182.18611111111386"/>
    <s v="FSP1307, PruebasD2"/>
    <n v="5"/>
    <x v="0"/>
    <m/>
    <m/>
    <m/>
    <n v="0"/>
    <m/>
    <n v="0"/>
    <m/>
  </r>
  <r>
    <x v="2"/>
    <s v="new"/>
    <x v="283"/>
    <x v="4"/>
    <x v="3"/>
    <s v="Medium"/>
    <s v="Se requiere que la interfaz de carga de movimientos de MC, soporte las entradas y salidas físicas"/>
    <s v="Se requiere que la interfaz de carga de movimientos de MC, soporte las entradas y salidas físicas.   Para estos movimientos la interfaz debe de interpretar &quot;EC&quot; como entrada física y &quot;SC&quot; como salida."/>
    <s v="Sergio Rangel"/>
    <x v="8"/>
    <x v="0"/>
    <d v="2015-02-23T18:00:00"/>
    <d v="2014-08-25T20:09:00"/>
    <d v="2014-08-25T20:09:00"/>
    <n v="181.9104166666657"/>
    <d v="2014-08-30T20:09:00"/>
    <m/>
    <n v="-2"/>
    <x v="0"/>
    <n v="181.9104166666657"/>
    <d v="2014-08-28T16:04:00"/>
    <s v="Cumplió"/>
    <s v="Cumplió"/>
    <n v="2.8298611111094942"/>
    <s v="Broker, FSP1307, Gap"/>
    <n v="5"/>
    <x v="0"/>
    <m/>
    <m/>
    <m/>
    <n v="0"/>
    <m/>
    <n v="0"/>
    <m/>
  </r>
  <r>
    <x v="2"/>
    <s v="new"/>
    <x v="284"/>
    <x v="4"/>
    <x v="3"/>
    <s v="Medium"/>
    <s v="Carga de banca electronica"/>
    <s v="Se realizo una prueba para revisar si el archivo que se deja para cambios, se colocaba en la ruta indicada /dispersion/depositos/solicitadas/ y no fue se satisfactoria, ya que el usuario no tiene la unidad de red mapeada.  Jesús Villaseñor realizo dos archivos .bat en la C:OpenEdgeTASUTIL  1. Conecta_Dispersion  2. Desconecta_Dispersion   Los cuales permiten que el usuario que realiza la acción se conecte y desconecte y el archivo llegue a la ruta deseada.   Por lo cual se solicita se agregue a la pantalla de carga de los estados de cuenta, para que se ejecute la conexión ( Conecta_dispersion.bat), se coloque el archivo en la ruta adecuada y posteriormente se desconecte (Desconecta_dispersion.bat).   Saludos."/>
    <s v="Beatriz Pérez"/>
    <x v="27"/>
    <x v="0"/>
    <d v="2015-02-23T18:00:00"/>
    <d v="2014-08-28T11:52:00"/>
    <d v="2014-08-28T11:52:00"/>
    <n v="179.25555555555911"/>
    <d v="2014-09-02T11:52:00"/>
    <m/>
    <n v="126"/>
    <x v="0"/>
    <n v="179.25555555555911"/>
    <d v="2015-01-06T11:57:00"/>
    <s v="No Cumplió"/>
    <s v="No Cumplió"/>
    <n v="131.00347222222626"/>
    <s v="Broker, ChangeReq, FSP1307, Gap"/>
    <n v="5"/>
    <x v="0"/>
    <m/>
    <m/>
    <m/>
    <n v="0"/>
    <m/>
    <n v="0"/>
    <m/>
  </r>
  <r>
    <x v="2"/>
    <s v="new"/>
    <x v="285"/>
    <x v="4"/>
    <x v="3"/>
    <s v="Medium"/>
    <s v="Modificación a la política de liquidez"/>
    <s v="Se solicita realizar las siguientes adecuaciones a la política de liquidez:   a) En caso de operación de compra de capitales, se debe de considerar la posición de fondos de deuda como activos líquidos.  "/>
    <s v="Gerardo Gomez"/>
    <x v="8"/>
    <x v="0"/>
    <d v="2015-02-23T18:00:00"/>
    <d v="2014-08-28T12:50:00"/>
    <d v="2014-08-28T12:50:00"/>
    <n v="179.21527777778101"/>
    <d v="2014-09-02T12:50:00"/>
    <m/>
    <n v="0"/>
    <x v="0"/>
    <n v="179.21527777778101"/>
    <d v="2014-09-02T12:17:00"/>
    <s v="Cumplió"/>
    <s v="Cumplió"/>
    <n v="4.977083333338669"/>
    <s v="Broker, FSP1307, Gap"/>
    <n v="5"/>
    <x v="0"/>
    <m/>
    <m/>
    <m/>
    <n v="0"/>
    <m/>
    <n v="0"/>
    <m/>
  </r>
  <r>
    <x v="2"/>
    <s v="new"/>
    <x v="286"/>
    <x v="4"/>
    <x v="3"/>
    <s v="Medium"/>
    <s v="Interfaz Captura de Emisoras"/>
    <s v="Actualizar las emisoras de Capitales en Fiable cada vez que se realice una alta, baja o modificación en TAS.  Corresponde al ID 85 de Brechas e Interfaces."/>
    <s v="Myrna Ocana"/>
    <x v="5"/>
    <x v="1"/>
    <d v="2015-02-23T18:00:00"/>
    <d v="2013-11-11T19:21:00"/>
    <d v="2013-11-11T19:21:00"/>
    <n v="468.94374999999854"/>
    <d v="2013-11-16T19:21:00"/>
    <m/>
    <n v="24"/>
    <x v="0"/>
    <n v="468.94374999999854"/>
    <d v="2013-12-11T13:23:00"/>
    <s v="No Cumplió"/>
    <s v="No Cumplió"/>
    <n v="29.75138888888614"/>
    <s v="Broker, FSP580, Interface, TAS-CM"/>
    <n v="5"/>
    <x v="0"/>
    <m/>
    <m/>
    <m/>
    <n v="0"/>
    <m/>
    <n v="0"/>
    <m/>
  </r>
  <r>
    <x v="2"/>
    <s v="new"/>
    <x v="287"/>
    <x v="4"/>
    <x v="3"/>
    <s v="Medium"/>
    <s v="REPORTE DE FLUJO DE CAMBIOS."/>
    <s v="El reporte de flujo de cambios, presenta los movimientos que realiza también el area de ventanilla, estos movimientos no deben ser contemplados en el mismo.  Se solicita excluir del reporte los movimientos generados por las formas de liquidación P04 , C07 , C02 y P02.  La explicación detallada viene en el archivo anexo.   "/>
    <s v="Beatriz Pérez"/>
    <x v="26"/>
    <x v="0"/>
    <d v="2015-02-23T18:00:00"/>
    <d v="2014-08-28T18:20:00"/>
    <d v="2014-08-28T18:20:00"/>
    <n v="178.98611111110949"/>
    <d v="2014-09-02T18:20:00"/>
    <m/>
    <n v="125"/>
    <x v="0"/>
    <n v="178.98611111110949"/>
    <d v="2015-01-06T14:31:00"/>
    <s v="No Cumplió"/>
    <s v="No Cumplió"/>
    <n v="130.84097222222044"/>
    <s v="Broker, FSP1307, Gap"/>
    <n v="5"/>
    <x v="0"/>
    <m/>
    <m/>
    <m/>
    <n v="0"/>
    <m/>
    <n v="0"/>
    <m/>
  </r>
  <r>
    <x v="2"/>
    <s v="new"/>
    <x v="288"/>
    <x v="4"/>
    <x v="3"/>
    <s v="Medium"/>
    <s v="SPEI CAMBIOS."/>
    <s v="Los archivos a T24 llegan con la fecha del día (today), en lugar de ser la fecha en la que se encuentra el sistema, el error se encuentra tanto en la construcción del nombre como el dato interno de la fecha.  Se reporta a Gerardo Gomez de la incidencia y me comenta que la entrega la estaran realizando hasta el día lunes, cuando es un tema que se reporto la semana pasada.   "/>
    <s v="Beatriz Pérez"/>
    <x v="42"/>
    <x v="0"/>
    <d v="2015-02-23T18:00:00"/>
    <d v="2014-08-29T14:26:00"/>
    <d v="2014-08-29T14:26:00"/>
    <n v="178.14861111110804"/>
    <d v="2014-09-03T14:26:00"/>
    <m/>
    <n v="56"/>
    <x v="0"/>
    <n v="178.14861111110804"/>
    <d v="2014-10-29T15:55:00"/>
    <s v="No Cumplió"/>
    <s v="No Cumplió"/>
    <n v="61.061805555553292"/>
    <s v="Broker, ChangeReq, FSP1307, Gap"/>
    <n v="5"/>
    <x v="0"/>
    <m/>
    <m/>
    <m/>
    <n v="0"/>
    <m/>
    <n v="0"/>
    <m/>
  </r>
  <r>
    <x v="2"/>
    <s v="new"/>
    <x v="289"/>
    <x v="4"/>
    <x v="3"/>
    <s v="Medium"/>
    <s v="Interfaz Depositos y Retiros en TAS."/>
    <s v="INTERFAZ para Recibir cargos y abonos por diferentes conceptos realizados en Fiable y registrarlos en TAS a través de subconceptos.  Corresponde al ID 79 de Brechas e Interfaces."/>
    <s v="Myrna Ocana"/>
    <x v="49"/>
    <x v="1"/>
    <d v="2015-02-23T18:00:00"/>
    <d v="2013-11-12T09:52:00"/>
    <d v="2013-11-12T09:52:00"/>
    <n v="468.3388888888876"/>
    <d v="2013-11-17T09:52:00"/>
    <m/>
    <n v="53"/>
    <x v="0"/>
    <n v="468.3388888888876"/>
    <d v="2014-01-09T11:23:00"/>
    <s v="No Cumplió"/>
    <s v="No Cumplió"/>
    <n v="58.063194444446708"/>
    <s v="Broker, FSP580, Interface, TAS-CM"/>
    <n v="5"/>
    <x v="0"/>
    <m/>
    <m/>
    <m/>
    <n v="0"/>
    <m/>
    <n v="0"/>
    <m/>
  </r>
  <r>
    <x v="2"/>
    <s v="Br4"/>
    <x v="290"/>
    <x v="4"/>
    <x v="3"/>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
    <s v="German Gomez"/>
    <x v="3"/>
    <x v="1"/>
    <d v="2015-02-23T18:00:00"/>
    <d v="2015-02-10T20:00:00"/>
    <d v="2015-02-10T20:00:00"/>
    <n v="12.916666666664241"/>
    <d v="2015-02-15T20:00:00"/>
    <m/>
    <n v="-18"/>
    <x v="0"/>
    <n v="12.916666666664241"/>
    <d v="2015-01-28T18:05:00"/>
    <s v="Cumplió"/>
    <s v="Cumplió"/>
    <n v="-13.07986111111677"/>
    <s v="Broker, Gap, PruebasD3, SCPC"/>
    <n v="5"/>
    <x v="0"/>
    <m/>
    <m/>
    <m/>
    <n v="0"/>
    <m/>
    <n v="0"/>
    <m/>
  </r>
  <r>
    <x v="2"/>
    <s v="new"/>
    <x v="291"/>
    <x v="4"/>
    <x v="3"/>
    <s v="Medium"/>
    <s v="Interfaz Socio Operadores"/>
    <s v="INTERFAZ Carga Futuros Bancomer Scotia.  Corresponde al ID 41 de Brechas e Interfaces."/>
    <s v="Myrna Ocana"/>
    <x v="43"/>
    <x v="0"/>
    <d v="2015-02-23T18:00:00"/>
    <d v="2013-11-13T13:41:00"/>
    <d v="2013-11-13T13:41:00"/>
    <n v="467.17986111110804"/>
    <d v="2013-11-18T13:41:00"/>
    <m/>
    <n v="21"/>
    <x v="0"/>
    <n v="467.17986111110804"/>
    <d v="2013-12-10T09:37:00"/>
    <s v="No Cumplió"/>
    <s v="No Cumplió"/>
    <n v="26.830555555548926"/>
    <s v="Broker, FSP578, FSP579, Interface, TAS-DR"/>
    <n v="5"/>
    <x v="0"/>
    <m/>
    <m/>
    <m/>
    <n v="0"/>
    <m/>
    <n v="0"/>
    <m/>
  </r>
  <r>
    <x v="1"/>
    <s v="M3"/>
    <x v="73"/>
    <x v="2"/>
    <x v="1"/>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32"/>
    <x v="0"/>
    <d v="2015-02-23T18:00:00"/>
    <d v="2014-09-05T13:23:00"/>
    <d v="2015-02-13T12:42:00"/>
    <n v="10.220833333332848"/>
    <d v="2015-02-14T12:42:00"/>
    <m/>
    <n v="9"/>
    <x v="0"/>
    <n v="171.1923611111124"/>
    <m/>
    <s v="No Cumplió"/>
    <s v="No Cumplió"/>
    <n v="171.1923611111124"/>
    <m/>
    <n v="1"/>
    <x v="0"/>
    <m/>
    <m/>
    <m/>
    <n v="0"/>
    <m/>
    <n v="0"/>
    <m/>
  </r>
  <r>
    <x v="2"/>
    <s v="new"/>
    <x v="292"/>
    <x v="4"/>
    <x v="3"/>
    <s v="Medium"/>
    <s v="Cuando se elije tipo de servicio Gestion no pedir medio de instruccion"/>
    <s v="En la captura de ordenes de mercado de dinero y de sociedades de inversion, cuando se seleccione el tipo de srvicio Gestion, el sistema NO DEBE solocitar medio de instruccion."/>
    <s v="Gerardo Gomez"/>
    <x v="33"/>
    <x v="0"/>
    <d v="2015-02-23T18:00:00"/>
    <d v="2014-09-09T10:29:00"/>
    <d v="2014-09-09T10:29:00"/>
    <n v="167.31319444444671"/>
    <d v="2014-09-14T10:29:00"/>
    <m/>
    <n v="131"/>
    <x v="0"/>
    <n v="167.31319444444671"/>
    <d v="2015-01-23T14:10:00"/>
    <s v="No Cumplió"/>
    <s v="No Cumplió"/>
    <n v="136.15347222222772"/>
    <s v="Broker, FSP1307, Gap"/>
    <n v="5"/>
    <x v="0"/>
    <m/>
    <m/>
    <m/>
    <n v="0"/>
    <m/>
    <n v="0"/>
    <m/>
  </r>
  <r>
    <x v="2"/>
    <s v="new"/>
    <x v="293"/>
    <x v="4"/>
    <x v="3"/>
    <s v="Medium"/>
    <s v="INTERFAZ ECC PÓLIZA DIARIA SAP PARA BANCO"/>
    <s v="Que el Sistema TAS genere la Interfaz ECC póliza diaria a SAP para Banco."/>
    <s v="Arturo Saldivar"/>
    <x v="12"/>
    <x v="1"/>
    <d v="2015-02-23T18:00:00"/>
    <d v="2013-11-13T19:48:00"/>
    <d v="2013-11-13T19:48:00"/>
    <n v="466.92500000000291"/>
    <d v="2013-11-18T19:48:00"/>
    <m/>
    <n v="55"/>
    <x v="0"/>
    <n v="466.92500000000291"/>
    <d v="2014-01-13T07:59:00"/>
    <s v="No Cumplió"/>
    <s v="No Cumplió"/>
    <n v="60.507638888891961"/>
    <s v="Bank, Interface, Licencia, TAS-Gral"/>
    <n v="5"/>
    <x v="0"/>
    <m/>
    <m/>
    <m/>
    <n v="0"/>
    <m/>
    <n v="0"/>
    <m/>
  </r>
  <r>
    <x v="1"/>
    <s v="Br4"/>
    <x v="102"/>
    <x v="4"/>
    <x v="0"/>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 s, incluir que no se esten violando las reglas de este nuevo perfil."/>
    <s v="Gerardo Gomez"/>
    <x v="6"/>
    <x v="1"/>
    <d v="2015-02-23T18:00:00"/>
    <d v="2014-09-09T11:25:00"/>
    <d v="2015-02-20T17:21:00"/>
    <n v="3.0270833333343035"/>
    <d v="2015-02-25T17:21:00"/>
    <d v="2015-02-05T00:00:00"/>
    <n v="-1"/>
    <x v="2"/>
    <n v="167.27430555555475"/>
    <m/>
    <s v="No Cumplió"/>
    <s v="No Cumplió"/>
    <n v="167.27430555555475"/>
    <s v="Broker, FSP1307, Gap, PruebasD3"/>
    <n v="5"/>
    <x v="0"/>
    <m/>
    <m/>
    <m/>
    <n v="0"/>
    <m/>
    <n v="0"/>
    <m/>
  </r>
  <r>
    <x v="1"/>
    <s v="B4"/>
    <x v="64"/>
    <x v="1"/>
    <x v="0"/>
    <s v="Medium"/>
    <s v="Corregir observaciones en interfaz Signar"/>
    <s v="1. LA ACCIÓN DE PINFRA NO TRAE LA MONEDA, COLUMNA L  2. ACCIONES DE POP NO SE ASIGNARON A CLIENTES Y DEBERÍA QUEDAR EN PORTAFOLIO DE SOBRANTES DE LA POSICION PROPIA Y NO APARECEN EN EL LAYOUT.&quo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quot;  11. DIRECTO COLUMNA TASA REPORTO TRAE INFORMACIÓN CUANDO DEBE ESTAR EN CERO.  12. DIRECTO PAGARE NO COINCIDE EL MONTO CON MATRIZ.&quot;   "/>
    <s v="Cony Padilla"/>
    <x v="23"/>
    <x v="0"/>
    <d v="2015-02-23T18:00:00"/>
    <d v="2014-09-11T10:17:00"/>
    <d v="2015-02-23T18:12:00"/>
    <n v="-8.333333331393078E-3"/>
    <d v="2015-02-24T18:12:00"/>
    <m/>
    <n v="-1"/>
    <x v="0"/>
    <n v="165.3215277777781"/>
    <m/>
    <s v="No Cumplió"/>
    <s v="No Cumplió"/>
    <n v="165.3215277777781"/>
    <m/>
    <n v="1"/>
    <x v="0"/>
    <m/>
    <m/>
    <m/>
    <n v="0"/>
    <m/>
    <n v="0"/>
    <m/>
  </r>
  <r>
    <x v="2"/>
    <s v="Br4"/>
    <x v="294"/>
    <x v="4"/>
    <x v="3"/>
    <s v="Medium"/>
    <s v="Publicar Saldos y Posiciones."/>
    <s v="BRECHA.  Función para publicar Saldos y Posiciones.  Corresponde al ID 19 de Brechas e Interfaces."/>
    <s v="Myrna Ocana"/>
    <x v="32"/>
    <x v="0"/>
    <d v="2015-02-23T18:00:00"/>
    <d v="2013-11-14T23:46:00"/>
    <d v="2015-02-02T00:00:00"/>
    <n v="21.75"/>
    <d v="2015-02-07T00:00:00"/>
    <m/>
    <n v="3"/>
    <x v="0"/>
    <n v="465.75972222222481"/>
    <d v="2015-02-10T18:00:00"/>
    <s v="No Cumplió"/>
    <s v="No Cumplió"/>
    <n v="452.75972222222481"/>
    <s v="Bank, Broker, FSP580, Interface"/>
    <n v="5"/>
    <x v="0"/>
    <m/>
    <m/>
    <m/>
    <n v="0"/>
    <m/>
    <n v="0"/>
    <m/>
  </r>
  <r>
    <x v="2"/>
    <s v="new"/>
    <x v="295"/>
    <x v="4"/>
    <x v="3"/>
    <s v="Medium"/>
    <s v="Excluir ciertas reglas en las capturas de ordenes."/>
    <s v="Realizar las siguientes actividades:  1. Modificar la tabla sReglasInv para añadir un campo logico que indique si la regla se valida en linea o no.  2. Modificar la lista y detalle de reglas de inversion añadiendole la opcion Valida en Linea que identifique si la regla se valida en linea.  3.Adeecuar los proceso de Perfilamiento para que en las reglas de captura se descarten las reglas que no se validen en linea  "/>
    <s v="Jacqueline Barradas"/>
    <x v="6"/>
    <x v="1"/>
    <d v="2015-02-23T18:00:00"/>
    <d v="2014-09-11T14:17:00"/>
    <d v="2014-09-11T14:17:00"/>
    <n v="165.15486111111386"/>
    <d v="2014-09-16T14:17:00"/>
    <m/>
    <n v="75"/>
    <x v="0"/>
    <n v="165.15486111111386"/>
    <d v="2014-12-01T13:47:00"/>
    <s v="No Cumplió"/>
    <s v="No Cumplió"/>
    <n v="80.979166666671517"/>
    <s v="SCPC"/>
    <n v="5"/>
    <x v="0"/>
    <m/>
    <m/>
    <m/>
    <n v="0"/>
    <m/>
    <n v="0"/>
    <m/>
  </r>
  <r>
    <x v="2"/>
    <s v="new"/>
    <x v="296"/>
    <x v="4"/>
    <x v="3"/>
    <s v="Medium"/>
    <s v="Realizar cambios en carga de banca electronica para los SBC"/>
    <s v="NO PERMITE CERRAR EL DÍA POR EL CONCEPTO DE DEPÓSITOS SBC PENDIENTE DE APLICAR, ESTOS NO SE PUEDEN APLICAR EL MISMO DÍA DEBEN DORMIR 24 HORAS BURSÁTIL Y LOS DEPÓSITOS SBC DE CAMBIOS SE DEBEN QUEDAR DORMIDOS 72 HRS.   Solo realizar la estimacion de tiempos para realizar este cambio"/>
    <s v="Isela Martínez"/>
    <x v="27"/>
    <x v="0"/>
    <d v="2015-02-23T18:00:00"/>
    <d v="2014-09-11T14:50:00"/>
    <d v="2014-09-11T14:50:00"/>
    <n v="165.13194444444525"/>
    <d v="2014-09-16T14:50:00"/>
    <m/>
    <n v="115"/>
    <x v="0"/>
    <n v="165.13194444444525"/>
    <d v="2015-01-09T18:41:00"/>
    <s v="No Cumplió"/>
    <s v="No Cumplió"/>
    <n v="120.1604166666657"/>
    <s v="Authorized, Broker, FSP1307, Gap"/>
    <n v="5"/>
    <x v="0"/>
    <m/>
    <m/>
    <m/>
    <n v="0"/>
    <m/>
    <n v="0"/>
    <m/>
  </r>
  <r>
    <x v="1"/>
    <s v="Br4"/>
    <x v="101"/>
    <x v="4"/>
    <x v="0"/>
    <s v="Medium"/>
    <s v="Eliminar ordenes de fondos programadas"/>
    <s v="TAS no permite cancelar compras o ventas de fondos previamente programadas o formadas, solo se puede cancelar operaciones el día que corresponde reportar a la operadora y previo al cierre."/>
    <s v="Tanya Paván"/>
    <x v="6"/>
    <x v="1"/>
    <d v="2015-02-23T18:00:00"/>
    <d v="2014-09-11T17:00:00"/>
    <d v="2015-02-09T11:53:00"/>
    <n v="14.254861111112405"/>
    <d v="2015-02-14T11:53:00"/>
    <d v="2015-02-04T00:00:00"/>
    <n v="9"/>
    <x v="18"/>
    <n v="165.04166666666424"/>
    <m/>
    <s v="No Cumplió"/>
    <s v="No Cumplió"/>
    <n v="165.04166666666424"/>
    <s v="Broker, FSP1307, Gap, PruebasD2"/>
    <n v="5"/>
    <x v="0"/>
    <m/>
    <m/>
    <m/>
    <n v="0"/>
    <m/>
    <n v="0"/>
    <m/>
  </r>
  <r>
    <x v="1"/>
    <s v="Br4"/>
    <x v="100"/>
    <x v="4"/>
    <x v="0"/>
    <s v="Medium"/>
    <s v="Realizar asignación de fondos en cuanto se tenga precio"/>
    <s v="Realizar la asignación de fondos en el cierre del dia en que se conozca el precio. Es decir, el sistema no debe de esperar hasta un día antes para realizar la asignación y liquidación de operaciones."/>
    <s v="Juan Carlos Fernández"/>
    <x v="18"/>
    <x v="0"/>
    <d v="2015-02-23T18:00:00"/>
    <d v="2014-09-17T10:23:00"/>
    <d v="2015-02-17T17:26:00"/>
    <n v="6.023611111108039"/>
    <d v="2015-02-22T17:26:00"/>
    <m/>
    <n v="1"/>
    <x v="0"/>
    <n v="159.3173611111124"/>
    <m/>
    <s v="No Cumplió"/>
    <s v="No Cumplió"/>
    <n v="159.3173611111124"/>
    <s v="Broker, FSP1307, Gap, PruebasD2"/>
    <n v="5"/>
    <x v="0"/>
    <m/>
    <m/>
    <m/>
    <n v="0"/>
    <m/>
    <n v="0"/>
    <m/>
  </r>
  <r>
    <x v="2"/>
    <s v="new"/>
    <x v="297"/>
    <x v="4"/>
    <x v="3"/>
    <s v="Medium"/>
    <s v="Estado de Cuenta Casa de Bolsa (Brecha e Interfaz)"/>
    <s v="Interfaz Estado de Cuenta Constancias.  Corresponde al ID 78, 82, 83 de Brechas e Interfaces.  "/>
    <s v="Myrna Ocana"/>
    <x v="50"/>
    <x v="0"/>
    <d v="2015-02-23T18:00:00"/>
    <d v="2013-11-14T23:54:00"/>
    <d v="2013-11-14T23:54:00"/>
    <n v="465.7541666666657"/>
    <d v="2013-11-19T23:54:00"/>
    <m/>
    <n v="218"/>
    <x v="0"/>
    <n v="465.7541666666657"/>
    <d v="2014-06-26T11:53:00"/>
    <s v="No Cumplió"/>
    <s v="No Cumplió"/>
    <n v="223.49930555555329"/>
    <s v="Broker, Gap, Interface, Licencia, TAS-Gral"/>
    <n v="5"/>
    <x v="0"/>
    <m/>
    <m/>
    <m/>
    <n v="0"/>
    <m/>
    <n v="0"/>
    <m/>
  </r>
  <r>
    <x v="1"/>
    <s v="B5"/>
    <x v="63"/>
    <x v="1"/>
    <x v="0"/>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Carmen Mendez"/>
    <x v="9"/>
    <x v="0"/>
    <d v="2015-02-23T18:00:00"/>
    <d v="2014-09-18T11:49:00"/>
    <d v="2015-02-17T00:00:00"/>
    <n v="6.75"/>
    <d v="2015-02-18T00:00:00"/>
    <d v="2015-02-18T00:00:00"/>
    <n v="5"/>
    <x v="4"/>
    <n v="158.25763888889196"/>
    <m/>
    <s v="No Cumplió"/>
    <s v="No Cumplió"/>
    <n v="158.25763888889196"/>
    <s v="PruebasD2, Reincidencia1, Reincidencia2"/>
    <n v="1"/>
    <x v="2"/>
    <d v="2015-02-17T00:00:00"/>
    <m/>
    <m/>
    <n v="0"/>
    <m/>
    <n v="0"/>
    <m/>
  </r>
  <r>
    <x v="2"/>
    <s v="new"/>
    <x v="298"/>
    <x v="4"/>
    <x v="3"/>
    <s v="Medium"/>
    <s v="Actualizar datos promotores"/>
    <s v="Permitir la actualización de datos de promotores entre FIABLE y TAS .   Se investigo con Alberto Rodriguez, quien indico que el mantenimiento se realiza en FIABLE y se actualiza a TAS con los cambios. (similar a lo que pasa con clientes).   Favor de proceder con el desarrollo del ERAS correspondiente."/>
    <s v="Jesús Villaseñor"/>
    <x v="5"/>
    <x v="1"/>
    <d v="2015-02-23T18:00:00"/>
    <d v="2013-11-15T13:40:00"/>
    <d v="2013-11-15T13:40:00"/>
    <n v="465.18055555555475"/>
    <d v="2013-11-20T13:40:00"/>
    <m/>
    <n v="49"/>
    <x v="0"/>
    <n v="465.18055555555475"/>
    <d v="2014-01-08T17:16:00"/>
    <s v="No Cumplió"/>
    <s v="No Cumplió"/>
    <n v="54.150000000001455"/>
    <s v="Broker, FSP579, Interface, TAS-Gral"/>
    <n v="5"/>
    <x v="0"/>
    <m/>
    <m/>
    <m/>
    <n v="0"/>
    <m/>
    <n v="0"/>
    <m/>
  </r>
  <r>
    <x v="2"/>
    <s v="Br4"/>
    <x v="299"/>
    <x v="4"/>
    <x v="3"/>
    <s v="Medium"/>
    <s v="Posiciones de capitales usar ultimo hecho y fondos ultimo precio"/>
    <s v="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
    <s v="Gerardo Gomez"/>
    <x v="39"/>
    <x v="0"/>
    <d v="2015-02-23T18:00:00"/>
    <d v="2014-09-25T19:52:00"/>
    <d v="2015-02-02T00:00:00"/>
    <n v="21.75"/>
    <d v="2015-02-07T00:00:00"/>
    <m/>
    <n v="3"/>
    <x v="0"/>
    <n v="150.92222222222335"/>
    <d v="2015-02-10T09:50:00"/>
    <s v="No Cumplió"/>
    <s v="No Cumplió"/>
    <n v="137.58194444444234"/>
    <s v="Broker, FSP1307, Gap, PruebasD3"/>
    <n v="5"/>
    <x v="0"/>
    <m/>
    <m/>
    <m/>
    <n v="0"/>
    <m/>
    <n v="0"/>
    <m/>
  </r>
  <r>
    <x v="2"/>
    <s v="Br4"/>
    <x v="300"/>
    <x v="4"/>
    <x v="3"/>
    <s v="Medium"/>
    <s v="Portal WEB Cpa y Vta de Sociedades de Inversion"/>
    <s v="Para realizar operaciones de compra venta de sociedades de inversión el portal WEB ejecuta un procedimiento que recibe los siguientes parámetros.   • cliente  • compra/venta  • emisora  • serie  • títulos  • mensaje de aceptación con un folio, o de error con el detalle del mismo.  "/>
    <s v="Jesús Villaseñor"/>
    <x v="8"/>
    <x v="0"/>
    <d v="2015-02-23T18:00:00"/>
    <d v="2013-11-15T14:08:00"/>
    <d v="2015-02-02T00:00:00"/>
    <n v="21.75"/>
    <d v="2015-02-07T00:00:00"/>
    <m/>
    <n v="5"/>
    <x v="0"/>
    <n v="465.1611111111124"/>
    <d v="2015-02-12T19:28:00"/>
    <s v="No Cumplió"/>
    <s v="No Cumplió"/>
    <n v="454.22222222222626"/>
    <s v="Broker, FSP1307, FSP580, Interface"/>
    <n v="5"/>
    <x v="0"/>
    <m/>
    <m/>
    <m/>
    <n v="0"/>
    <m/>
    <n v="0"/>
    <m/>
  </r>
  <r>
    <x v="2"/>
    <s v="Br4"/>
    <x v="111"/>
    <x v="4"/>
    <x v="3"/>
    <s v="Medium"/>
    <s v="Portal WEB Datos para Retiro"/>
    <s v="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
    <s v="Jesús Villaseñor"/>
    <x v="8"/>
    <x v="0"/>
    <d v="2015-02-23T18:00:00"/>
    <d v="2013-11-15T14:46:00"/>
    <d v="2015-02-06T18:35:00"/>
    <n v="16.975694444445253"/>
    <d v="2015-02-11T18:35:00"/>
    <m/>
    <n v="0"/>
    <x v="0"/>
    <n v="465.13472222222481"/>
    <d v="2015-02-11T14:51:00"/>
    <s v="Cumplió"/>
    <s v="Cumplió"/>
    <n v="453.00347222222626"/>
    <s v="Broker, FSP580, Interface, TAS-Gral"/>
    <n v="5"/>
    <x v="0"/>
    <m/>
    <m/>
    <m/>
    <n v="0"/>
    <m/>
    <n v="0"/>
    <m/>
  </r>
  <r>
    <x v="2"/>
    <s v="new"/>
    <x v="301"/>
    <x v="4"/>
    <x v="3"/>
    <s v="Medium"/>
    <s v="AL INTENTAR CAPTURAR UMS NO ME DEJÓ TOMAR LA TASA COMO DE DÓLARES, SOLO PESOS; SIN EMBARGO EN CETES SI PERMITE EL CAMBIO DE MONEDA"/>
    <s v="AL INTENTAR CAPTURAR UMS NO ME DEJÓ TOMAR LA TASA COMO DE DÓLARES, SOLO PESOS; SIN EMBARGO EN CETES SI PERMITE EL CAMBIO DE MONEDA  "/>
    <s v="Juan Martinez"/>
    <x v="43"/>
    <x v="0"/>
    <d v="2015-02-23T18:00:00"/>
    <d v="2014-09-29T16:24:00"/>
    <d v="2014-09-29T16:24:00"/>
    <n v="147.0666666666657"/>
    <d v="2014-10-04T16:24:00"/>
    <m/>
    <n v="4"/>
    <x v="0"/>
    <n v="147.0666666666657"/>
    <d v="2014-10-08T20:59:00"/>
    <s v="No Cumplió"/>
    <s v="No Cumplió"/>
    <n v="9.1909722222189885"/>
    <s v="Broker, FSP1307, Gap, ciclo3"/>
    <n v="5"/>
    <x v="0"/>
    <m/>
    <m/>
    <m/>
    <n v="0"/>
    <m/>
    <n v="0"/>
    <m/>
  </r>
  <r>
    <x v="2"/>
    <s v="Br4"/>
    <x v="302"/>
    <x v="4"/>
    <x v="3"/>
    <s v="Low"/>
    <s v="Reubicación Fondos Multiseries."/>
    <s v="Valuar las posiciones de clientes, el sistema debe de reubicar al cliente en la serie que le corresponde, el sistema debe de presentarlo como reubicación y puede haber remanentes, por que tienen diferentes precios.  Coresponde al ID 38 de Brechas e Interfaces."/>
    <s v="Arturo Saldivar"/>
    <x v="18"/>
    <x v="0"/>
    <d v="2015-02-23T18:00:00"/>
    <d v="2013-11-15T17:17:00"/>
    <d v="2015-02-02T00:00:00"/>
    <n v="21.75"/>
    <d v="2015-02-07T00:00:00"/>
    <m/>
    <n v="4"/>
    <x v="0"/>
    <n v="465.02986111111386"/>
    <d v="2015-02-11T14:45:00"/>
    <s v="No Cumplió"/>
    <s v="No Cumplió"/>
    <n v="452.89444444444962"/>
    <s v="Bank, Broker, FSP580, Gap, Licencia, PruebasD3"/>
    <n v="5"/>
    <x v="0"/>
    <m/>
    <m/>
    <m/>
    <n v="0"/>
    <m/>
    <n v="0"/>
    <m/>
  </r>
  <r>
    <x v="2"/>
    <s v="B4"/>
    <x v="62"/>
    <x v="1"/>
    <x v="3"/>
    <s v="Medium"/>
    <s v="Interface de monedas TAS - Fiable con opcion de alte y posteriormente de envio a Fiable."/>
    <s v="Interface de monedas TAS - Fiable con opcion de alte y posteriormente de envio a Fiable.  "/>
    <s v="Juan Martinez"/>
    <x v="26"/>
    <x v="0"/>
    <d v="2015-02-23T18:00:00"/>
    <d v="2014-09-29T16:58:00"/>
    <d v="2015-02-05T14:07:00"/>
    <n v="18.161805555559113"/>
    <d v="2015-02-06T14:07:00"/>
    <m/>
    <n v="0"/>
    <x v="0"/>
    <n v="147.04305555555766"/>
    <d v="2015-02-06T13:32:00"/>
    <s v="Cumplió"/>
    <s v="Cumplió"/>
    <n v="129.8569444444438"/>
    <s v="Broker, PruebasD3, ciclo3"/>
    <n v="1"/>
    <x v="0"/>
    <m/>
    <m/>
    <m/>
    <n v="0"/>
    <m/>
    <n v="0"/>
    <m/>
  </r>
  <r>
    <x v="2"/>
    <s v="new"/>
    <x v="303"/>
    <x v="4"/>
    <x v="3"/>
    <s v="Medium"/>
    <s v="Interfaz Estado de Cuenta Banco"/>
    <s v="Interfaz Estado de Cuenta Banco.  Corresponde al ID 7 y 82 de Brechas e Interfaces.  "/>
    <s v="Myrna Ocana"/>
    <x v="12"/>
    <x v="1"/>
    <d v="2015-02-23T18:00:00"/>
    <d v="2013-11-21T13:05:00"/>
    <d v="2013-11-21T13:05:00"/>
    <n v="459.20486111110949"/>
    <d v="2013-11-26T13:05:00"/>
    <m/>
    <n v="55"/>
    <x v="0"/>
    <n v="459.20486111110949"/>
    <d v="2014-01-20T19:20:00"/>
    <s v="No Cumplió"/>
    <s v="No Cumplió"/>
    <n v="60.260416666664241"/>
    <s v="Bank, Gap, Interface, Licencia, TAS-Gral"/>
    <n v="5"/>
    <x v="0"/>
    <m/>
    <m/>
    <m/>
    <n v="0"/>
    <m/>
    <n v="0"/>
    <m/>
  </r>
  <r>
    <x v="2"/>
    <s v="new"/>
    <x v="304"/>
    <x v="4"/>
    <x v="3"/>
    <s v="Medium"/>
    <s v="Carga de Precios Aforados"/>
    <s v="Carga del archivo VALPRE en el sistema TAS.  Corresponde al ID 99 de Brechas e Interfaces."/>
    <s v="Myrna Ocana"/>
    <x v="43"/>
    <x v="0"/>
    <d v="2015-02-23T18:00:00"/>
    <d v="2013-11-21T13:20:00"/>
    <d v="2013-11-21T13:20:00"/>
    <n v="459.19444444444525"/>
    <d v="2013-11-26T13:20:00"/>
    <m/>
    <n v="12"/>
    <x v="0"/>
    <n v="459.19444444444525"/>
    <d v="2013-12-09T13:10:00"/>
    <s v="No Cumplió"/>
    <s v="No Cumplió"/>
    <n v="17.993055555554747"/>
    <s v="FSP580, Gap, TAS-Gral"/>
    <n v="5"/>
    <x v="0"/>
    <m/>
    <m/>
    <m/>
    <n v="0"/>
    <m/>
    <n v="0"/>
    <m/>
  </r>
  <r>
    <x v="1"/>
    <s v="Br3"/>
    <x v="305"/>
    <x v="4"/>
    <x v="1"/>
    <s v="Medium"/>
    <s v="En la revisión de Perfiles se identifico que No existe en TAS (Factor de ISR en la Consulta de Precios)"/>
    <s v="En la revisión de Perfiles se identifico que No existe en TAS   No se tiene evidencia del incidente"/>
    <s v="Juan Martinez"/>
    <x v="23"/>
    <x v="0"/>
    <d v="2015-02-23T18:00:00"/>
    <d v="2014-09-29T19:37:00"/>
    <d v="2015-02-02T00:00:00"/>
    <n v="21.75"/>
    <d v="2015-02-07T00:00:00"/>
    <m/>
    <n v="16"/>
    <x v="0"/>
    <n v="146.9326388888876"/>
    <m/>
    <s v="No Cumplió"/>
    <s v="No Cumplió"/>
    <n v="146.9326388888876"/>
    <s v="Broker, FSP1307, Gap, ciclo3"/>
    <n v="5"/>
    <x v="0"/>
    <m/>
    <m/>
    <m/>
    <n v="0"/>
    <m/>
    <n v="0"/>
    <m/>
  </r>
  <r>
    <x v="2"/>
    <s v="new"/>
    <x v="306"/>
    <x v="0"/>
    <x v="3"/>
    <s v="High"/>
    <s v="En la revisión de Perfiles se identifico que No existe en TAS"/>
    <s v="En la revisión de Perfiles se identifico que No existe en TAS  270 270 Flujo Movimientos (Reporte) TES.   No se tiene evidencia del incidente"/>
    <s v="Juan Martinez"/>
    <x v="13"/>
    <x v="0"/>
    <d v="2015-02-23T18:00:00"/>
    <d v="2014-09-29T20:08:00"/>
    <d v="2014-09-29T20:08:00"/>
    <n v="146.9111111111124"/>
    <d v="2014-09-30T20:08:00"/>
    <m/>
    <n v="113"/>
    <x v="0"/>
    <n v="146.9111111111124"/>
    <d v="2015-01-22T19:14:00"/>
    <s v="No Cumplió"/>
    <s v="No Cumplió"/>
    <n v="114.96250000000146"/>
    <s v="Broker, Detiene, FSP1307, Gap, Pool, ciclo3"/>
    <n v="1"/>
    <x v="0"/>
    <m/>
    <m/>
    <m/>
    <n v="0"/>
    <m/>
    <n v="0"/>
    <m/>
  </r>
  <r>
    <x v="2"/>
    <s v="new"/>
    <x v="307"/>
    <x v="4"/>
    <x v="3"/>
    <s v="Medium"/>
    <s v="En la revisión de Perfiles se identifico que No existe en TAS"/>
    <s v="En la revisión de Perfiles se identifico que No existe en TAS  307 CONSULTA DE POSICION GLOBAL POR CLIENTE gecongl0.p   "/>
    <s v="Juan Martinez"/>
    <x v="51"/>
    <x v="0"/>
    <d v="2015-02-23T18:00:00"/>
    <d v="2014-09-29T20:11:00"/>
    <d v="2014-09-29T20:11:00"/>
    <n v="146.90902777777956"/>
    <d v="2014-10-04T20:11:00"/>
    <m/>
    <n v="115"/>
    <x v="0"/>
    <n v="146.90902777777956"/>
    <d v="2015-01-28T12:38:00"/>
    <s v="No Cumplió"/>
    <s v="No Cumplió"/>
    <n v="120.68541666666715"/>
    <s v="Bank, Broker, FSP1307, PruebasD2, ciclo3"/>
    <n v="5"/>
    <x v="0"/>
    <m/>
    <m/>
    <m/>
    <n v="0"/>
    <m/>
    <n v="0"/>
    <m/>
  </r>
  <r>
    <x v="1"/>
    <s v="Br4"/>
    <x v="308"/>
    <x v="4"/>
    <x v="0"/>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
    <s v="Mercedes Malfavon"/>
    <x v="30"/>
    <x v="0"/>
    <d v="2015-02-23T18:00:00"/>
    <d v="2014-10-02T17:49:00"/>
    <d v="2015-02-02T00:00:00"/>
    <n v="21.75"/>
    <d v="2015-02-07T00:00:00"/>
    <m/>
    <n v="16"/>
    <x v="0"/>
    <n v="144.00763888889196"/>
    <m/>
    <s v="No Cumplió"/>
    <s v="No Cumplió"/>
    <n v="144.00763888889196"/>
    <s v="Broker, Gap, SCPC"/>
    <n v="5"/>
    <x v="0"/>
    <m/>
    <m/>
    <m/>
    <n v="0"/>
    <m/>
    <n v="0"/>
    <m/>
  </r>
  <r>
    <x v="2"/>
    <s v="new"/>
    <x v="309"/>
    <x v="4"/>
    <x v="3"/>
    <s v="Medium"/>
    <s v="CONSULTA GLOBAL POR CLIENTE"/>
    <s v="se anexa pantalla con comentarios en los campos de consulta global de cliente, esta consulta se genera a peticion del promotor durante la sesion de operacion ( en ocaciones mas de una vez al día) y el usuario puede seleccionar si desea generar un PDF ó solo la consulta, si se selecciona generar el PDF, el sistema envia un correo con este pdf al correo del promotor asignado al contrato que se consulta , cualquier duda consultar con Margarita Arellano"/>
    <s v="Margarita Arellano"/>
    <x v="37"/>
    <x v="0"/>
    <d v="2015-02-23T18:00:00"/>
    <d v="2014-10-06T18:59:00"/>
    <d v="2014-10-06T18:59:00"/>
    <n v="139.95902777777519"/>
    <d v="2014-10-11T18:59:00"/>
    <m/>
    <n v="3"/>
    <x v="0"/>
    <n v="139.95902777777519"/>
    <d v="2014-10-15T13:49:00"/>
    <s v="No Cumplió"/>
    <s v="No Cumplió"/>
    <n v="8.7847222222189885"/>
    <s v="Broker, Cancelada, Gap, OutScope, Pool"/>
    <n v="5"/>
    <x v="0"/>
    <m/>
    <m/>
    <m/>
    <n v="0"/>
    <m/>
    <n v="0"/>
    <m/>
  </r>
  <r>
    <x v="2"/>
    <s v="Br4"/>
    <x v="310"/>
    <x v="4"/>
    <x v="3"/>
    <s v="Medium"/>
    <s v="Web Services (Prácticas de Venta)"/>
    <s v="Crear un web service para envío de rompimientos de perfil, ésta información se deberá enviar después de que se calcule el rompimiento de perfil histórico del día que se está cerrando."/>
    <s v="Jesús Villaseñor"/>
    <x v="8"/>
    <x v="0"/>
    <d v="2015-02-23T18:00:00"/>
    <d v="2014-10-07T18:25:00"/>
    <d v="2015-02-02T00:00:00"/>
    <n v="21.75"/>
    <d v="2015-02-07T00:00:00"/>
    <m/>
    <n v="3"/>
    <x v="0"/>
    <n v="138.98263888889051"/>
    <d v="2015-02-10T19:41:00"/>
    <s v="No Cumplió"/>
    <s v="No Cumplió"/>
    <n v="126.05277777778247"/>
    <s v="FSP1307, Broker, Gap, Pool, PruebasD3"/>
    <n v="5"/>
    <x v="0"/>
    <m/>
    <m/>
    <m/>
    <n v="0"/>
    <m/>
    <n v="0"/>
    <m/>
  </r>
  <r>
    <x v="1"/>
    <s v="B4"/>
    <x v="61"/>
    <x v="1"/>
    <x v="1"/>
    <s v="Medium"/>
    <s v="Algunas interfaces del cierre de caja no se generan"/>
    <s v="Se probó la solución del ticket BXMPRJ-412, la cual a traves de la función &quot;Interfaces del Cierre de Caja JINTW100&quot;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
    <s v="Cintia Ochoa"/>
    <x v="6"/>
    <x v="1"/>
    <d v="2015-02-23T18:00:00"/>
    <d v="2014-10-08T10:37:00"/>
    <d v="2015-02-06T00:00:00"/>
    <n v="17.75"/>
    <d v="2015-02-07T00:00:00"/>
    <d v="2015-02-20T00:00:00"/>
    <n v="16"/>
    <x v="13"/>
    <n v="138.3076388888876"/>
    <m/>
    <s v="No Cumplió"/>
    <s v="No Cumplió"/>
    <n v="138.3076388888876"/>
    <m/>
    <n v="1"/>
    <x v="0"/>
    <m/>
    <m/>
    <m/>
    <n v="0"/>
    <m/>
    <n v="0"/>
    <m/>
  </r>
  <r>
    <x v="2"/>
    <s v="new"/>
    <x v="311"/>
    <x v="4"/>
    <x v="3"/>
    <s v="High"/>
    <s v="En la captura de emisoras validar que el campo de ISIN no quede en blanco y que el campo de Tipo de valor CNBV soporte sólo los caracteres definidos en el requerimiento oficial"/>
    <s v="Se solicita que en la captura de emisoras:  1. Validar que el ISIN no quede en blanco.   2. imitar el numero de caracteres a lo especificado en la ayuda de la CNBV."/>
    <s v="Sergio Rangel"/>
    <x v="16"/>
    <x v="1"/>
    <d v="2015-02-23T18:00:00"/>
    <d v="2014-10-13T17:21:00"/>
    <d v="2014-10-13T17:21:00"/>
    <n v="133.0270833333343"/>
    <d v="2014-10-18T17:21:00"/>
    <m/>
    <n v="-4"/>
    <x v="0"/>
    <n v="133.0270833333343"/>
    <d v="2014-10-13T17:26:00"/>
    <s v="Cumplió"/>
    <s v="Cumplió"/>
    <n v="3.4722222262644209E-3"/>
    <s v="Cancelada"/>
    <n v="5"/>
    <x v="0"/>
    <m/>
    <m/>
    <m/>
    <n v="0"/>
    <m/>
    <n v="0"/>
    <m/>
  </r>
  <r>
    <x v="2"/>
    <s v="Br4"/>
    <x v="312"/>
    <x v="4"/>
    <x v="3"/>
    <s v="Medium"/>
    <s v="Operaciones de Mercado de Dinero"/>
    <s v="Operaciones de Mercado de Dinero.  Corresponde al ID 95 de Brechas e Interfaces."/>
    <s v="Myrna Ocana"/>
    <x v="8"/>
    <x v="0"/>
    <d v="2015-02-23T18:00:00"/>
    <d v="2013-12-10T16:58:00"/>
    <d v="2015-02-02T00:00:00"/>
    <n v="21.75"/>
    <d v="2015-02-07T00:00:00"/>
    <m/>
    <n v="5"/>
    <x v="0"/>
    <n v="440.04305555555766"/>
    <d v="2015-02-12T20:09:00"/>
    <s v="No Cumplió"/>
    <s v="No Cumplió"/>
    <n v="429.13263888889196"/>
    <s v="Broker, FSP580, Interface, TAS-MM"/>
    <n v="5"/>
    <x v="0"/>
    <m/>
    <m/>
    <m/>
    <n v="0"/>
    <m/>
    <n v="0"/>
    <m/>
  </r>
  <r>
    <x v="2"/>
    <s v="new"/>
    <x v="313"/>
    <x v="4"/>
    <x v="3"/>
    <s v="High"/>
    <s v="Eliminar la Exportacion a Excel"/>
    <s v="Debido a que en B*+ todas las sesiones de los usuarios se estan generando en el servidor, no existe c: emporal y no se encuentra instalado Excel, se solicita que cuando se realice una exportación a Excel, el sistema TAS genere un archivo separado por punto y coma &quot;;&quot; y no invoque Excel, de tal forma que el usuario pueda acceder a este archivo y llevarlo en su maquina local"/>
    <s v="Jacqueline Barradas"/>
    <x v="4"/>
    <x v="0"/>
    <d v="2015-02-23T18:00:00"/>
    <d v="2014-10-16T14:10:00"/>
    <d v="2014-10-16T14:10:00"/>
    <n v="130.15972222221899"/>
    <d v="2014-10-21T14:10:00"/>
    <m/>
    <n v="76"/>
    <x v="0"/>
    <n v="130.15972222221899"/>
    <d v="2015-01-05T17:36:00"/>
    <s v="No Cumplió"/>
    <s v="No Cumplió"/>
    <n v="81.143055555548926"/>
    <s v="FSP1307"/>
    <n v="5"/>
    <x v="0"/>
    <m/>
    <m/>
    <m/>
    <n v="0"/>
    <m/>
    <n v="0"/>
    <m/>
  </r>
  <r>
    <x v="1"/>
    <s v="Br4"/>
    <x v="314"/>
    <x v="4"/>
    <x v="0"/>
    <s v="Medium"/>
    <s v="BUG en la interface de MARKET DATA BMV ...."/>
    <s v="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
    <s v="Jesús Villaseñor"/>
    <x v="8"/>
    <x v="0"/>
    <d v="2015-02-23T18:00:00"/>
    <d v="2014-10-17T09:51:00"/>
    <d v="2015-02-02T00:00:00"/>
    <n v="21.75"/>
    <d v="2015-02-07T00:00:00"/>
    <d v="2015-02-05T00:00:00"/>
    <n v="16"/>
    <x v="2"/>
    <n v="129.3395833333343"/>
    <m/>
    <s v="No Cumplió"/>
    <s v="No Cumplió"/>
    <n v="129.3395833333343"/>
    <s v="PruebasD3, SCPC"/>
    <n v="5"/>
    <x v="0"/>
    <m/>
    <m/>
    <m/>
    <n v="0"/>
    <m/>
    <n v="0"/>
    <m/>
  </r>
  <r>
    <x v="1"/>
    <s v="M4"/>
    <x v="315"/>
    <x v="2"/>
    <x v="0"/>
    <s v="Medium"/>
    <s v="Carga Inicial Ciclo 5"/>
    <s v="Se abre este JIRA para seguimiento a la carga del ciclo 5."/>
    <s v="Francisco Morales López"/>
    <x v="30"/>
    <x v="0"/>
    <d v="2015-02-23T18:00:00"/>
    <d v="2014-10-17T11:53:00"/>
    <d v="2015-02-16T12:06:00"/>
    <n v="7.2458333333343035"/>
    <d v="2015-02-17T12:06:00"/>
    <d v="2015-02-23T00:00:00"/>
    <n v="6"/>
    <x v="8"/>
    <n v="129.2548611111124"/>
    <m/>
    <s v="No Cumplió"/>
    <s v="No Cumplió"/>
    <n v="129.2548611111124"/>
    <s v="Ciclo_5"/>
    <n v="1"/>
    <x v="0"/>
    <m/>
    <m/>
    <m/>
    <n v="0"/>
    <m/>
    <n v="0"/>
    <m/>
  </r>
  <r>
    <x v="2"/>
    <s v="new"/>
    <x v="316"/>
    <x v="4"/>
    <x v="3"/>
    <s v="Medium"/>
    <s v="Entradas y Salidas Físicas de TAS a FIABLE"/>
    <s v="Entradas y Salidas Físicas de TAS a FIABLE."/>
    <s v="Myrna Ocana"/>
    <x v="5"/>
    <x v="1"/>
    <d v="2015-02-23T18:00:00"/>
    <d v="2013-12-10T17:02:00"/>
    <d v="2013-12-10T17:02:00"/>
    <n v="440.0402777777781"/>
    <d v="2013-12-15T17:02:00"/>
    <m/>
    <n v="141"/>
    <x v="0"/>
    <n v="440.0402777777781"/>
    <d v="2014-05-06T13:50:00"/>
    <s v="No Cumplió"/>
    <s v="No Cumplió"/>
    <n v="146.86666666666861"/>
    <s v="Broker, FSP580, Interface, TAS-CM"/>
    <n v="5"/>
    <x v="0"/>
    <m/>
    <m/>
    <m/>
    <n v="0"/>
    <m/>
    <n v="0"/>
    <m/>
  </r>
  <r>
    <x v="2"/>
    <s v="B3"/>
    <x v="317"/>
    <x v="1"/>
    <x v="3"/>
    <s v="Medium"/>
    <s v="DIFERENCIA DE POSICIÓN EN SOCIEDADES DE INVERSIÓN"/>
    <s v="Se observan dos diferencias en emisoras BX+CP B-F1 y BX+MP B-F1, Se adjunta detalle"/>
    <s v="Cesar Guzmán"/>
    <x v="30"/>
    <x v="0"/>
    <d v="2015-02-23T18:00:00"/>
    <d v="2014-10-17T16:56:00"/>
    <d v="2015-02-02T00:00:00"/>
    <n v="21.75"/>
    <d v="2015-02-03T00:00:00"/>
    <m/>
    <n v="6"/>
    <x v="0"/>
    <n v="129.0444444444438"/>
    <d v="2015-02-09T17:30:00"/>
    <s v="No Cumplió"/>
    <s v="No Cumplió"/>
    <n v="115.02361111110804"/>
    <s v="MIGRACION_4"/>
    <n v="1"/>
    <x v="0"/>
    <m/>
    <m/>
    <m/>
    <n v="0"/>
    <m/>
    <n v="0"/>
    <m/>
  </r>
  <r>
    <x v="2"/>
    <s v="new"/>
    <x v="318"/>
    <x v="4"/>
    <x v="3"/>
    <s v="Medium"/>
    <s v="Modificar interfaz de clientes"/>
    <s v="Incluir en la interfaz campo para W8 (capitales) y campo que identifique cobro de comisión mensual para administración y custodia"/>
    <s v="Cintia Ochoa"/>
    <x v="10"/>
    <x v="1"/>
    <d v="2015-02-23T18:00:00"/>
    <d v="2014-10-20T13:10:00"/>
    <d v="2014-10-20T13:10:00"/>
    <n v="126.20138888889051"/>
    <d v="2014-10-25T13:10:00"/>
    <m/>
    <n v="2"/>
    <x v="0"/>
    <n v="126.20138888889051"/>
    <d v="2014-10-27T14:09:00"/>
    <s v="No Cumplió"/>
    <s v="No Cumplió"/>
    <n v="7.0409722222248092"/>
    <s v="Broker, FSP1307, Gap"/>
    <n v="5"/>
    <x v="0"/>
    <m/>
    <m/>
    <m/>
    <n v="0"/>
    <m/>
    <n v="0"/>
    <m/>
  </r>
  <r>
    <x v="2"/>
    <s v="new"/>
    <x v="319"/>
    <x v="4"/>
    <x v="3"/>
    <s v="Medium"/>
    <s v="Validar la carga de precios"/>
    <s v="Favor de validar la carga del Vector de Precios"/>
    <s v="Cintia Ochoa"/>
    <x v="44"/>
    <x v="1"/>
    <d v="2015-02-23T18:00:00"/>
    <d v="2014-10-20T13:35:00"/>
    <d v="2014-10-20T13:35:00"/>
    <n v="126.18402777778101"/>
    <d v="2014-10-25T13:35:00"/>
    <m/>
    <n v="1"/>
    <x v="0"/>
    <n v="126.18402777778101"/>
    <d v="2014-10-27T12:21:00"/>
    <s v="No Cumplió"/>
    <s v="No Cumplió"/>
    <n v="6.9486111111109494"/>
    <s v="Broker, FSP1307, Gap"/>
    <n v="5"/>
    <x v="0"/>
    <m/>
    <m/>
    <m/>
    <n v="0"/>
    <m/>
    <n v="0"/>
    <m/>
  </r>
  <r>
    <x v="2"/>
    <s v="new"/>
    <x v="320"/>
    <x v="4"/>
    <x v="3"/>
    <s v="Medium"/>
    <s v="Mesa de Control de Pasivos_Practicas de Venta_151_Lista Clases de Activo"/>
    <s v="Te comento que considerando que dentro de la guía de servicios se tiene como restricciones relacionadas a divisas y a que las sociedades de inversión, aunque sus precios en estan en pesos, sus activos objeto de inversión estan denominados en otras divisas y tienen implícito este riesgo. Por lo anterior Mesa de Control considera incluir los conceptos de &quot;Soc. Inv. Variable Internacional&quot; y &quot;Soc. Inv. Deuda internacional&quot;  "/>
    <s v="Cesar Guzman"/>
    <x v="4"/>
    <x v="0"/>
    <d v="2015-02-23T18:00:00"/>
    <d v="2014-10-20T17:40:00"/>
    <d v="2014-10-20T17:40:00"/>
    <n v="126.01388888889051"/>
    <d v="2014-10-25T17:40:00"/>
    <m/>
    <n v="9"/>
    <x v="0"/>
    <n v="126.01388888889051"/>
    <d v="2014-11-04T17:19:00"/>
    <s v="No Cumplió"/>
    <s v="No Cumplió"/>
    <n v="14.985416666670062"/>
    <s v="FSP1307, MIGRACION_4"/>
    <n v="5"/>
    <x v="0"/>
    <m/>
    <m/>
    <m/>
    <n v="0"/>
    <m/>
    <n v="0"/>
    <m/>
  </r>
  <r>
    <x v="1"/>
    <s v="Br6"/>
    <x v="321"/>
    <x v="4"/>
    <x v="6"/>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8"/>
    <x v="0"/>
    <d v="2015-02-23T18:00:00"/>
    <d v="2014-10-20T17:41:00"/>
    <d v="2015-02-02T00:00:00"/>
    <n v="21.75"/>
    <d v="2015-02-07T00:00:00"/>
    <d v="2015-02-04T00:00:00"/>
    <n v="16"/>
    <x v="18"/>
    <n v="126.0131944444438"/>
    <m/>
    <s v="No Cumplió"/>
    <s v="No Cumplió"/>
    <n v="126.0131944444438"/>
    <s v="MIGRACION_4"/>
    <n v="5"/>
    <x v="0"/>
    <m/>
    <m/>
    <m/>
    <n v="0"/>
    <m/>
    <n v="0"/>
    <m/>
  </r>
  <r>
    <x v="1"/>
    <s v="Q4"/>
    <x v="44"/>
    <x v="0"/>
    <x v="0"/>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30"/>
    <x v="0"/>
    <d v="2015-02-23T18:00:00"/>
    <d v="2014-10-20T17:46:00"/>
    <d v="2015-02-17T20:03:00"/>
    <n v="5.9145833333313931"/>
    <d v="2015-02-18T20:03:00"/>
    <d v="2015-02-05T00:00:00"/>
    <n v="4"/>
    <x v="2"/>
    <n v="126.00972222222481"/>
    <m/>
    <s v="No Cumplió"/>
    <s v="No Cumplió"/>
    <n v="126.00972222222481"/>
    <s v="MIGRACION_4, PruebasD3"/>
    <n v="1"/>
    <x v="4"/>
    <m/>
    <m/>
    <m/>
    <n v="0"/>
    <m/>
    <n v="0"/>
    <m/>
  </r>
  <r>
    <x v="2"/>
    <s v="new"/>
    <x v="322"/>
    <x v="4"/>
    <x v="3"/>
    <s v="Medium"/>
    <s v="Contratos con estatus Inactivos/Bloqueados/Cancelados"/>
    <s v="Dentro de la interfaz TAS tenemos un listado referido a &quot;Lista de Clientes Inactivos&quot; el cual no refleja información alguna. considero necesario que, si bien debe emitirse una lista generalizada de los CIB con estatus no vigente, esta info debe desplegarse a su vez dentro de los parametros por cada contrato."/>
    <s v="Christian Ramirez"/>
    <x v="43"/>
    <x v="0"/>
    <d v="2015-02-23T18:00:00"/>
    <d v="2014-10-21T18:07:00"/>
    <d v="2014-10-21T18:07:00"/>
    <n v="124.9951388888876"/>
    <d v="2014-10-26T18:07:00"/>
    <m/>
    <n v="-3"/>
    <x v="0"/>
    <n v="124.9951388888876"/>
    <d v="2014-10-23T09:03:00"/>
    <s v="Cumplió"/>
    <s v="Cumplió"/>
    <n v="1.6222222222204437"/>
    <s v="Cancelada, MIGRACION_4"/>
    <n v="5"/>
    <x v="0"/>
    <m/>
    <m/>
    <m/>
    <n v="0"/>
    <m/>
    <n v="0"/>
    <m/>
  </r>
  <r>
    <x v="2"/>
    <s v="new"/>
    <x v="323"/>
    <x v="0"/>
    <x v="3"/>
    <s v="Medium"/>
    <s v="SALIDAS SPEI BURSATIL"/>
    <s v="PETICION:  Programar todas las salidas de Contratos Bursatil de todos los bancos con cuenta clabe (18 posiciones) por la forma de liquidación 001 SAL BX+ DISP. BURSATIL (SPEI)"/>
    <s v="Isela Martínez"/>
    <x v="3"/>
    <x v="1"/>
    <d v="2015-02-23T18:00:00"/>
    <d v="2014-10-22T11:07:00"/>
    <d v="2014-10-22T11:07:00"/>
    <n v="124.28680555555911"/>
    <d v="2014-10-23T11:07:00"/>
    <m/>
    <n v="76"/>
    <x v="0"/>
    <n v="124.28680555555911"/>
    <d v="2015-01-08T07:42:00"/>
    <s v="No Cumplió"/>
    <s v="No Cumplió"/>
    <n v="77.857638888890506"/>
    <s v="Duplicado, FSP1307, MIGRACION_4"/>
    <n v="1"/>
    <x v="0"/>
    <m/>
    <m/>
    <m/>
    <n v="0"/>
    <m/>
    <n v="0"/>
    <m/>
  </r>
  <r>
    <x v="1"/>
    <s v="br2"/>
    <x v="99"/>
    <x v="4"/>
    <x v="4"/>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
    <s v="Ana Mayte Topete"/>
    <x v="31"/>
    <x v="0"/>
    <d v="2015-02-23T18:00:00"/>
    <d v="2014-10-22T12:05:00"/>
    <d v="2015-02-17T18:42:00"/>
    <n v="5.9708333333328483"/>
    <d v="2015-02-22T18:42:00"/>
    <m/>
    <n v="0"/>
    <x v="0"/>
    <n v="124.24652777778101"/>
    <m/>
    <s v="No Cumplió"/>
    <s v="No Cumplió"/>
    <n v="124.24652777778101"/>
    <s v="CICLO4"/>
    <n v="5"/>
    <x v="0"/>
    <m/>
    <m/>
    <m/>
    <n v="0"/>
    <m/>
    <n v="0"/>
    <m/>
  </r>
  <r>
    <x v="2"/>
    <s v="new"/>
    <x v="324"/>
    <x v="4"/>
    <x v="3"/>
    <s v="High"/>
    <s v="No cuadran los saldos en Tas del Total Global ya que no toma en cuenta el saldo de efectivo mismo día cuando es negativo."/>
    <s v="en el contrato 11217 tiene un saldo en efectivo negativo de -7255411.27 y la suma de las carteras de dinero y capitales es de 12,140,548.56, el Total Global debe de contemplar el saldo en efectivo y en el renglon de TAS dice solo la suma de las carteras."/>
    <s v="Cinthya Martinez"/>
    <x v="40"/>
    <x v="0"/>
    <d v="2015-02-23T18:00:00"/>
    <d v="2014-10-22T12:25:00"/>
    <d v="2014-10-22T12:25:00"/>
    <n v="124.23263888889051"/>
    <d v="2014-10-27T12:25:00"/>
    <m/>
    <n v="30"/>
    <x v="0"/>
    <n v="124.23263888889051"/>
    <d v="2014-11-27T11:30:00"/>
    <s v="No Cumplió"/>
    <s v="No Cumplió"/>
    <n v="35.961805555554747"/>
    <s v="Broker, CICLO4, Detiene, FSP1307, Gap"/>
    <n v="5"/>
    <x v="0"/>
    <m/>
    <m/>
    <m/>
    <n v="0"/>
    <m/>
    <n v="0"/>
    <m/>
  </r>
  <r>
    <x v="2"/>
    <s v="new"/>
    <x v="325"/>
    <x v="4"/>
    <x v="3"/>
    <s v="High"/>
    <s v="PRUEBAS: En la Posición que muestra TAS debemos de incluir el Efectivo a 24 hrs, Efectivo a 48 hrs y Efectivo a 72 hrs"/>
    <s v="Dentro de la posición que nos muestra TAS vale la pena incluir el Efectivo por liquidar a 24 hrs a 48 hrs y a 72 hrs ya que es información util para que el cliente o el promotor pueda hacer estrategias de inversión.   Es decir:   - En la Columna &quot;Emisora&quot; seria bueno describir el Efectivo como &quot;EFectivo MD&quot;  - En la Columna &quot;Emisora&quot; agregar el detalle de &quot;EF X LIQ 24&quot;, &quot;EF X LIQ 48&quot; y &quot;EF X LIQ 72&quot;.  "/>
    <s v="Patricio Ovejas"/>
    <x v="52"/>
    <x v="0"/>
    <d v="2015-02-23T18:00:00"/>
    <d v="2014-10-22T12:28:00"/>
    <d v="2014-10-22T12:28:00"/>
    <n v="124.23055555555766"/>
    <d v="2014-10-27T12:28:00"/>
    <m/>
    <n v="89"/>
    <x v="0"/>
    <n v="124.23055555555766"/>
    <d v="2015-01-24T18:59:00"/>
    <s v="No Cumplió"/>
    <s v="No Cumplió"/>
    <n v="94.271527777782467"/>
    <s v="Broker, CICLO4, Detiene, Duplicado, FSP1307, Gap"/>
    <n v="5"/>
    <x v="0"/>
    <m/>
    <m/>
    <m/>
    <n v="0"/>
    <m/>
    <n v="0"/>
    <m/>
  </r>
  <r>
    <x v="2"/>
    <s v="new"/>
    <x v="326"/>
    <x v="4"/>
    <x v="3"/>
    <s v="Medium"/>
    <s v="PRUEBAS: El Saldo de &quot;EF X LIQ&quot; no cuadra cuando el contrato esta corto"/>
    <s v="Cuando un contrato esta Corto en &quot;EFECTIVO MD&quot; no cuadra el Saldo &quot;EFE X LIQ MAS 24HRS&quot; ya que TAS esta sumando ambos montos sin respetar que uno esta corto.   La diferencia se ve en el monto que TAS señala como &quot;EF X LIQ&quot; en la Columna Valor Mercado nos da un $258,186.54 y es erroneo ese dato ya que es la suma de $61,804.82 + $196,381.77 = $258,186.59    BXMPRJ-809:  Dentro de la posición que nos muestra TAS vale la pena incluir el Efectivo por liquidar a 24 hrs a 48 hrs y a 72 hrs ya que es información util para que el cliente o el promotor pueda hacer estrategias de inversión.   Es decir:   En la Columna &quot;Emisora&quot; seria bueno describir el Efectivo como &quot;EFectivo MD&quot;  En la Columna &quot;Emisora&quot; agregar el detalle de &quot;EF X LIQ 24&quot;, &quot;EF X LIQ 48&quot; y &quot;EF X LIQ 72&quot;.   BXMPRJ-808:  en el contrato 11217 tiene un saldo en efectivo negativo de -7255411.27 y la suma de las carteras de dinero y capitales es de 12,140,548.56, el Total Global debe de contemplar el saldo en efectivo y en el renglon de TAS dice solo la suma de las carteras.   "/>
    <s v="Patricio Ovejas"/>
    <x v="52"/>
    <x v="0"/>
    <d v="2015-02-23T18:00:00"/>
    <d v="2014-10-22T12:50:00"/>
    <d v="2014-10-22T12:50:00"/>
    <n v="124.21527777778101"/>
    <d v="2014-10-27T12:50:00"/>
    <m/>
    <n v="23"/>
    <x v="0"/>
    <n v="124.21527777778101"/>
    <d v="2014-11-19T13:03:00"/>
    <s v="No Cumplió"/>
    <s v="No Cumplió"/>
    <n v="28.009027777778101"/>
    <s v="Broker, CICLO4, FSP1307, Gap"/>
    <n v="5"/>
    <x v="0"/>
    <m/>
    <m/>
    <m/>
    <n v="0"/>
    <m/>
    <n v="0"/>
    <m/>
  </r>
  <r>
    <x v="2"/>
    <s v="new"/>
    <x v="327"/>
    <x v="4"/>
    <x v="3"/>
    <s v="Medium"/>
    <s v="LINEAS OPERATIVAS CAPITALES"/>
    <s v="No se sabe en que sistema se van registrar y controlar las Líneas operativas de Mercado de Capitales que son parte de la poltítica de liquidez actual y que son diferentes a las líneas de contrapartes.   Petición: Definir en que sistema se van a registrar y controlar  "/>
    <s v="Cesar Guzman"/>
    <x v="4"/>
    <x v="0"/>
    <d v="2015-02-23T18:00:00"/>
    <d v="2014-10-22T15:01:00"/>
    <d v="2014-10-22T15:01:00"/>
    <n v="124.12430555555329"/>
    <d v="2014-10-27T15:01:00"/>
    <m/>
    <n v="-4"/>
    <x v="0"/>
    <n v="124.12430555555329"/>
    <d v="2014-10-22T18:13:00"/>
    <s v="Cumplió"/>
    <s v="Cumplió"/>
    <n v="0.13333333333139308"/>
    <s v="CICLO4, Cancelada"/>
    <n v="5"/>
    <x v="0"/>
    <m/>
    <m/>
    <m/>
    <n v="0"/>
    <m/>
    <n v="0"/>
    <m/>
  </r>
  <r>
    <x v="2"/>
    <s v="new"/>
    <x v="328"/>
    <x v="4"/>
    <x v="3"/>
    <s v="Medium"/>
    <s v="Informacion de BMV"/>
    <s v="Proceso de información de la BMV."/>
    <s v="Myrna Ocana"/>
    <x v="46"/>
    <x v="1"/>
    <d v="2015-02-23T18:00:00"/>
    <d v="2014-01-07T17:17:00"/>
    <d v="2014-01-07T17:17:00"/>
    <n v="412.02986111111386"/>
    <d v="2014-01-12T17:17:00"/>
    <m/>
    <n v="280"/>
    <x v="0"/>
    <n v="412.02986111111386"/>
    <d v="2014-10-20T10:13:00"/>
    <s v="No Cumplió"/>
    <s v="No Cumplió"/>
    <n v="285.7055555555562"/>
    <s v="Broker, Gap, SCPC"/>
    <n v="5"/>
    <x v="0"/>
    <m/>
    <m/>
    <m/>
    <n v="0"/>
    <m/>
    <n v="0"/>
    <m/>
  </r>
  <r>
    <x v="2"/>
    <s v="new"/>
    <x v="329"/>
    <x v="4"/>
    <x v="3"/>
    <s v="Medium"/>
    <s v="ARCHIVO EN EXCEL DE OPERACIÓN DE SOCIEDADES DE INVERSIÓN PARA COMPASS GROUP"/>
    <s v="Que el Sistema TAS al final de día de Sociedades de Inversión generé un archivo en Excel para COMPASS GROUP"/>
    <s v="Arturo Saldivar"/>
    <x v="18"/>
    <x v="0"/>
    <d v="2015-02-23T18:00:00"/>
    <d v="2014-01-07T17:24:00"/>
    <d v="2014-01-07T17:24:00"/>
    <n v="412.02500000000146"/>
    <d v="2014-01-12T17:24:00"/>
    <m/>
    <n v="378"/>
    <x v="0"/>
    <n v="412.02500000000146"/>
    <d v="2015-01-26T14:25:00"/>
    <s v="No Cumplió"/>
    <s v="No Cumplió"/>
    <n v="383.87569444444671"/>
    <s v="Broker, FSP1307, Interface, SCPC"/>
    <n v="5"/>
    <x v="0"/>
    <m/>
    <m/>
    <m/>
    <n v="0"/>
    <m/>
    <n v="0"/>
    <m/>
  </r>
  <r>
    <x v="1"/>
    <s v="Q4"/>
    <x v="43"/>
    <x v="0"/>
    <x v="1"/>
    <s v="Medium"/>
    <s v="layout SIGNAR cambios"/>
    <s v="la posicion de las divisas que son mismo dia en el layout de Signar estan regsitradas como 24 horas."/>
    <s v="Javier Hernández"/>
    <x v="3"/>
    <x v="1"/>
    <d v="2015-02-23T18:00:00"/>
    <d v="2014-10-23T19:29:00"/>
    <d v="2015-02-16T19:31:00"/>
    <n v="6.9368055555532919"/>
    <d v="2015-02-17T19:31:00"/>
    <m/>
    <n v="5"/>
    <x v="0"/>
    <n v="122.93819444444671"/>
    <m/>
    <s v="No Cumplió"/>
    <s v="No Cumplió"/>
    <n v="122.93819444444671"/>
    <s v="CICLO4, PruebasD2"/>
    <n v="1"/>
    <x v="0"/>
    <m/>
    <m/>
    <m/>
    <n v="0"/>
    <m/>
    <n v="0"/>
    <m/>
  </r>
  <r>
    <x v="1"/>
    <s v="Q4"/>
    <x v="42"/>
    <x v="0"/>
    <x v="1"/>
    <s v="Medium"/>
    <s v="Layout Signar FECHAS VALOR"/>
    <s v="LAS COMPRAS Y VENTAS FECHA VALOR NO CUADRAN EN TAS CON RESPECTO A PRODUCCION"/>
    <s v="Javier Hernández"/>
    <x v="3"/>
    <x v="1"/>
    <d v="2015-02-23T18:00:00"/>
    <d v="2014-10-23T19:33:00"/>
    <d v="2015-02-16T00:00:00"/>
    <n v="7.75"/>
    <d v="2015-02-17T00:00:00"/>
    <m/>
    <n v="6"/>
    <x v="0"/>
    <n v="122.93541666666715"/>
    <m/>
    <s v="No Cumplió"/>
    <s v="No Cumplió"/>
    <n v="122.93541666666715"/>
    <s v="PruebasD4, ciclo4"/>
    <n v="1"/>
    <x v="0"/>
    <m/>
    <m/>
    <m/>
    <n v="0"/>
    <m/>
    <n v="0"/>
    <m/>
  </r>
  <r>
    <x v="1"/>
    <s v="Br3"/>
    <x v="98"/>
    <x v="4"/>
    <x v="1"/>
    <s v="Medium"/>
    <s v="carga layout semaforo de tasas"/>
    <s v="interfaz para cargar el semaforo de tasas a TAS"/>
    <s v="Cony Padilla"/>
    <x v="17"/>
    <x v="0"/>
    <d v="2015-02-23T18:00:00"/>
    <d v="2014-10-24T14:14:00"/>
    <d v="2015-02-23T16:20:00"/>
    <n v="6.9444444445252884E-2"/>
    <d v="2015-02-28T16:20:00"/>
    <m/>
    <n v="-4"/>
    <x v="0"/>
    <n v="122.15694444444671"/>
    <m/>
    <s v="No Cumplió"/>
    <s v="No Cumplió"/>
    <n v="122.15694444444671"/>
    <s v="ciclo4"/>
    <n v="5"/>
    <x v="0"/>
    <m/>
    <m/>
    <m/>
    <n v="0"/>
    <m/>
    <n v="0"/>
    <m/>
  </r>
  <r>
    <x v="2"/>
    <s v="M4"/>
    <x v="330"/>
    <x v="3"/>
    <x v="3"/>
    <s v="Medium"/>
    <s v="Arbitraje Internacional"/>
    <s v="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
    <s v="Agustin Gutierrez"/>
    <x v="13"/>
    <x v="0"/>
    <d v="2015-02-23T18:00:00"/>
    <d v="2014-10-24T19:19:00"/>
    <d v="2015-02-02T00:00:00"/>
    <n v="21.75"/>
    <d v="2015-02-03T00:00:00"/>
    <m/>
    <n v="6"/>
    <x v="0"/>
    <n v="121.94513888889196"/>
    <d v="2015-02-09T14:49:00"/>
    <s v="No Cumplió"/>
    <s v="No Cumplió"/>
    <n v="107.8125"/>
    <s v="PruebasD2, ciclo4"/>
    <n v="1"/>
    <x v="0"/>
    <m/>
    <m/>
    <m/>
    <n v="0"/>
    <m/>
    <n v="0"/>
    <m/>
  </r>
  <r>
    <x v="2"/>
    <s v="new"/>
    <x v="331"/>
    <x v="4"/>
    <x v="3"/>
    <s v="Medium"/>
    <s v="BRECHA Aplicacion de Cobros por INFOSEL y Cuota de Administracion."/>
    <s v="Aplicación en el sistema TAS de los cobros por Infosel y Cuota de Administración."/>
    <s v="Myrna Ocana"/>
    <x v="6"/>
    <x v="1"/>
    <d v="2015-02-23T18:00:00"/>
    <d v="2014-01-08T22:47:00"/>
    <d v="2014-01-08T22:47:00"/>
    <n v="410.80069444444234"/>
    <d v="2014-01-13T22:47:00"/>
    <m/>
    <n v="182"/>
    <x v="0"/>
    <n v="410.80069444444234"/>
    <d v="2014-07-15T12:58:00"/>
    <s v="No Cumplió"/>
    <s v="No Cumplió"/>
    <n v="187.59097222222044"/>
    <s v="Broker, FSP1307, Gap"/>
    <n v="5"/>
    <x v="0"/>
    <m/>
    <m/>
    <m/>
    <n v="0"/>
    <m/>
    <n v="0"/>
    <m/>
  </r>
  <r>
    <x v="1"/>
    <s v="Br5"/>
    <x v="332"/>
    <x v="4"/>
    <x v="5"/>
    <s v="Medium"/>
    <s v="Brecha Contabilidad: Póliza de Provisión de Comisiones pos Distribución de Fondos de Inversión)"/>
    <s v="Brecha Contabilidad: Póliza de Provisión de Comisiones pos Distribución de Fondos de Inversión)   Se sube especificación"/>
    <s v="Juan Martinez"/>
    <x v="14"/>
    <x v="1"/>
    <d v="2015-02-23T18:00:00"/>
    <d v="2014-10-28T19:43:00"/>
    <d v="2015-02-02T00:00:00"/>
    <n v="21.75"/>
    <d v="2015-02-07T00:00:00"/>
    <m/>
    <n v="16"/>
    <x v="0"/>
    <n v="117.9284722222219"/>
    <m/>
    <s v="No Cumplió"/>
    <s v="No Cumplió"/>
    <n v="117.9284722222219"/>
    <s v="Broker, Ciclo4, Gap, OutScope"/>
    <n v="5"/>
    <x v="0"/>
    <m/>
    <m/>
    <m/>
    <n v="0"/>
    <m/>
    <n v="0"/>
    <m/>
  </r>
  <r>
    <x v="2"/>
    <s v="new"/>
    <x v="333"/>
    <x v="4"/>
    <x v="3"/>
    <s v="Medium"/>
    <s v="BRECHA IDENTIFICADOR CONTABLE SAP PARA TESORERÍA CB"/>
    <s v="Se determina esta Brecha, ya que se existen varios eventos operativos que requieren un identificador contable SAP, el area de Contabilidad de la Casa de Bolsa nos proporcionara los casos donde se necesita el Identificador contable para SAP para nuestro analisis y propuesta en el módulo de Caja General (Tesorería)"/>
    <s v="Arturo Saldivar"/>
    <x v="14"/>
    <x v="1"/>
    <d v="2015-02-23T18:00:00"/>
    <d v="2014-01-10T19:13:00"/>
    <d v="2014-01-10T19:13:00"/>
    <n v="408.94930555555766"/>
    <d v="2014-01-15T19:13:00"/>
    <m/>
    <n v="179"/>
    <x v="0"/>
    <n v="408.94930555555766"/>
    <d v="2014-07-14T13:42:00"/>
    <s v="No Cumplió"/>
    <s v="No Cumplió"/>
    <n v="184.77013888888905"/>
    <s v="Broker, FSP1307, Gap, InScope, TAS-Gral"/>
    <n v="5"/>
    <x v="0"/>
    <m/>
    <m/>
    <m/>
    <n v="0"/>
    <m/>
    <n v="0"/>
    <m/>
  </r>
  <r>
    <x v="1"/>
    <s v="Br3"/>
    <x v="334"/>
    <x v="4"/>
    <x v="0"/>
    <s v="Medium"/>
    <s v="Solicitud de Cambio para la Interfaz Investor-Zeus"/>
    <s v="Se anexa documento de Solicitud de Cambio para el archivo de posición del módulo Zeus"/>
    <s v="Cintia Ochoa"/>
    <x v="37"/>
    <x v="0"/>
    <d v="2015-02-23T18:00:00"/>
    <d v="2014-10-30T12:18:00"/>
    <d v="2015-02-02T00:00:00"/>
    <n v="21.75"/>
    <d v="2015-02-07T00:00:00"/>
    <d v="2015-02-05T00:00:00"/>
    <n v="16"/>
    <x v="2"/>
    <n v="116.23750000000291"/>
    <m/>
    <s v="No Cumplió"/>
    <s v="No Cumplió"/>
    <n v="116.23750000000291"/>
    <s v="PruebasD3"/>
    <n v="5"/>
    <x v="0"/>
    <m/>
    <m/>
    <m/>
    <n v="0"/>
    <m/>
    <n v="0"/>
    <m/>
  </r>
  <r>
    <x v="2"/>
    <s v="B4"/>
    <x v="335"/>
    <x v="1"/>
    <x v="3"/>
    <s v="High"/>
    <s v="no se reconoce la liquidez para las operaciones de capitales"/>
    <s v="el contrato 523894 tiene liquidez suficiente (16 millones) para realizar una compra por un monto de 470M, sin embargo no permitio capturar una orden de capitales, no reconocio la liquidez para este mercado.  "/>
    <s v="Gaby Ledesma"/>
    <x v="41"/>
    <x v="0"/>
    <d v="2015-02-23T18:00:00"/>
    <d v="2014-11-05T11:44:00"/>
    <d v="2015-02-02T00:00:00"/>
    <n v="21.75"/>
    <d v="2015-02-03T00:00:00"/>
    <m/>
    <n v="2"/>
    <x v="0"/>
    <n v="110.26111111111095"/>
    <d v="2015-02-05T16:06:00"/>
    <s v="No Cumplió"/>
    <s v="No Cumplió"/>
    <n v="92.181944444440887"/>
    <s v="Detiene, PruebasD3"/>
    <n v="1"/>
    <x v="0"/>
    <m/>
    <m/>
    <m/>
    <n v="0"/>
    <m/>
    <n v="0"/>
    <m/>
  </r>
  <r>
    <x v="2"/>
    <s v="new"/>
    <x v="336"/>
    <x v="4"/>
    <x v="3"/>
    <s v="Medium"/>
    <s v="Separar la posición o las operaciones por Socio Liquidador"/>
    <s v="En El sistema se capturaron 180 contratos cortos en Bancomer y se compraron 10 contratos largos en Scotia al ver la posición neta estan juntos. Lo cual debe de separar las Posiciónes por Socio Liquidador es decir Bancomer -180 y Scotia 10 largos sin netearlas solo se consideran juntos para importe la medición de riesgo."/>
    <s v="Cinthya Martinez"/>
    <x v="39"/>
    <x v="0"/>
    <d v="2015-02-23T18:00:00"/>
    <d v="2014-11-05T12:39:00"/>
    <d v="2014-11-05T12:39:00"/>
    <n v="110.2229166666657"/>
    <d v="2014-11-10T12:39:00"/>
    <m/>
    <n v="74"/>
    <x v="0"/>
    <n v="110.2229166666657"/>
    <d v="2015-01-23T14:40:00"/>
    <s v="No Cumplió"/>
    <s v="No Cumplió"/>
    <n v="79.084027777775191"/>
    <s v="Cancelada, ciclo4"/>
    <n v="5"/>
    <x v="0"/>
    <m/>
    <m/>
    <m/>
    <n v="0"/>
    <m/>
    <n v="0"/>
    <m/>
  </r>
  <r>
    <x v="2"/>
    <s v="M4"/>
    <x v="337"/>
    <x v="3"/>
    <x v="3"/>
    <s v="Medium"/>
    <s v="PERMITE CAPTURAS DE REPORTOS SIN VALIDAR SALDOS EN CLIENTES QUE NO SON INSTITUCIONALES NI ESPECIALES"/>
    <s v="ME PERMITIO CAPTURAR DOS REPORTOS DEL CONTRATO 366026, EL CLIENTE NO TENIA SALDO DISPONIBLE Y NO ES UN CLIENTE ESPECIAL NI INSTITUCIONAL."/>
    <s v="Ximena Roldan"/>
    <x v="33"/>
    <x v="0"/>
    <d v="2015-02-23T18:00:00"/>
    <d v="2014-11-05T13:00:00"/>
    <d v="2015-02-02T00:00:00"/>
    <n v="21.75"/>
    <d v="2015-02-03T00:00:00"/>
    <m/>
    <n v="3"/>
    <x v="0"/>
    <n v="110.20833333333576"/>
    <d v="2015-02-06T10:02:00"/>
    <s v="No Cumplió"/>
    <s v="No Cumplió"/>
    <n v="92.876388888893416"/>
    <s v="CICLO4, PruebasD3"/>
    <n v="1"/>
    <x v="0"/>
    <m/>
    <m/>
    <m/>
    <n v="0"/>
    <m/>
    <n v="0"/>
    <m/>
  </r>
  <r>
    <x v="2"/>
    <s v="new"/>
    <x v="338"/>
    <x v="4"/>
    <x v="3"/>
    <s v="Medium"/>
    <s v="sigue solicitando medio de instrucción para las operaciones por gestion"/>
    <s v="se pidio en la pruba probar la brecha de que no pidiera medio de insturcción para las operaciones por gestion y aún lo pide."/>
    <s v="Gaby Ledesma"/>
    <x v="41"/>
    <x v="0"/>
    <d v="2015-02-23T18:00:00"/>
    <d v="2014-11-05T13:05:00"/>
    <d v="2014-11-05T13:05:00"/>
    <n v="110.20486111110949"/>
    <d v="2014-11-10T13:05:00"/>
    <m/>
    <n v="73"/>
    <x v="0"/>
    <n v="110.20486111110949"/>
    <d v="2015-01-22T18:05:00"/>
    <s v="No Cumplió"/>
    <s v="No Cumplió"/>
    <n v="78.208333333328483"/>
    <s v="SCPC"/>
    <n v="5"/>
    <x v="0"/>
    <m/>
    <m/>
    <m/>
    <n v="0"/>
    <m/>
    <n v="0"/>
    <m/>
  </r>
  <r>
    <x v="2"/>
    <s v="new"/>
    <x v="339"/>
    <x v="4"/>
    <x v="3"/>
    <s v="Medium"/>
    <s v="Validar tasas en un rango en la Captura de Operaciones de MD"/>
    <s v="Validar en la Captura de operaciones de Mercado de Dinero que las tasas estén en un rango razonable por definir.  Corresponde al ID 14 de Brechas e Interfaces."/>
    <s v="Myrna Ocana"/>
    <x v="9"/>
    <x v="0"/>
    <d v="2015-02-23T18:00:00"/>
    <d v="2014-01-20T11:56:00"/>
    <d v="2014-01-20T11:56:00"/>
    <n v="399.25277777777956"/>
    <d v="2014-01-25T11:56:00"/>
    <m/>
    <n v="362"/>
    <x v="0"/>
    <n v="399.25277777777956"/>
    <d v="2015-01-23T11:40:00"/>
    <s v="No Cumplió"/>
    <s v="No Cumplió"/>
    <n v="367.98888888888905"/>
    <s v="Broker, FSP1307, FSP578, FSP579, Gap, Licencia"/>
    <n v="5"/>
    <x v="0"/>
    <m/>
    <m/>
    <m/>
    <n v="0"/>
    <m/>
    <n v="0"/>
    <m/>
  </r>
  <r>
    <x v="2"/>
    <s v="M4"/>
    <x v="79"/>
    <x v="3"/>
    <x v="3"/>
    <s v="Medium"/>
    <s v="DEPOSITOS PROMOCION"/>
    <s v="Los depositos a contatos solicitados por promotores, no se pueden capturar, por que los contratos no tienen formas de liquidación"/>
    <s v="Isela Martínez"/>
    <x v="27"/>
    <x v="0"/>
    <d v="2015-02-23T18:00:00"/>
    <d v="2014-11-05T15:09:00"/>
    <d v="2015-02-02T00:00:00"/>
    <n v="21.75"/>
    <d v="2015-02-03T00:00:00"/>
    <m/>
    <n v="9"/>
    <x v="0"/>
    <n v="110.11875000000146"/>
    <d v="2015-02-12T17:55:00"/>
    <s v="No Cumplió"/>
    <s v="No Cumplió"/>
    <n v="99.115277777782467"/>
    <s v="Ciclo_5"/>
    <n v="1"/>
    <x v="0"/>
    <m/>
    <m/>
    <m/>
    <n v="0"/>
    <m/>
    <n v="0"/>
    <m/>
  </r>
  <r>
    <x v="1"/>
    <s v="Br4"/>
    <x v="110"/>
    <x v="4"/>
    <x v="5"/>
    <s v="Medium"/>
    <s v="Repore Global de Utilidades."/>
    <s v="Reporte global de utilidades por promotor, trader, centro de costos (corvalin)  Corresponde al ID 25 de Brechas e Interfaces."/>
    <s v="Jocelyn Vazquez"/>
    <x v="10"/>
    <x v="1"/>
    <d v="2015-02-23T18:00:00"/>
    <d v="2014-01-20T11:59:00"/>
    <d v="2015-02-17T18:29:00"/>
    <n v="5.9798611111109494"/>
    <d v="2015-02-22T18:29:00"/>
    <m/>
    <n v="0"/>
    <x v="0"/>
    <n v="399.25069444444671"/>
    <m/>
    <s v="No Cumplió"/>
    <s v="No Cumplió"/>
    <n v="399.25069444444671"/>
    <s v="Broker, FSP580, PruebasD2"/>
    <n v="5"/>
    <x v="15"/>
    <m/>
    <m/>
    <m/>
    <n v="0"/>
    <m/>
    <n v="0"/>
    <m/>
  </r>
  <r>
    <x v="2"/>
    <s v="M4"/>
    <x v="340"/>
    <x v="2"/>
    <x v="3"/>
    <s v="High"/>
    <s v="Permitir modificar detalle de emisoras"/>
    <s v="Se requiere abrir la funcionalidad de Detalle de Emisoras (DEMIE001) para que esta permita modificar datos aún cuando se tengan posiciones vigentes y/o transacciones asignadas."/>
    <s v="German Gomez"/>
    <x v="7"/>
    <x v="0"/>
    <d v="2015-02-23T18:00:00"/>
    <d v="2014-11-05T19:07:00"/>
    <d v="2015-02-02T00:00:00"/>
    <n v="21.75"/>
    <d v="2015-02-03T00:00:00"/>
    <m/>
    <n v="6"/>
    <x v="0"/>
    <n v="109.95347222222335"/>
    <d v="2015-02-09T15:06:00"/>
    <s v="No Cumplió"/>
    <s v="No Cumplió"/>
    <n v="95.832638888889051"/>
    <s v="PruebasD4"/>
    <n v="1"/>
    <x v="0"/>
    <m/>
    <m/>
    <m/>
    <n v="0"/>
    <m/>
    <n v="0"/>
    <m/>
  </r>
  <r>
    <x v="2"/>
    <s v="Br3"/>
    <x v="341"/>
    <x v="4"/>
    <x v="3"/>
    <s v="Medium"/>
    <s v="Desarrollar la Convalidación de la Clasificación de títulos Moneda Nacional"/>
    <s v="Se requiere el desarrollo de la Convalidación de acuerdo a los requerimientos mensuales de Banco de México.   El layout se conforma de la columna A a la P de la pestaña &quot;CL1 Tenencia ClasifContable0714&quot;"/>
    <s v="Veronica Angeles"/>
    <x v="3"/>
    <x v="1"/>
    <d v="2015-02-23T18:00:00"/>
    <d v="2014-11-06T14:04:00"/>
    <d v="2015-02-02T00:00:00"/>
    <n v="21.75"/>
    <d v="2015-02-07T00:00:00"/>
    <m/>
    <n v="6"/>
    <x v="0"/>
    <n v="109.16388888889196"/>
    <d v="2015-02-13T10:57:00"/>
    <s v="No Cumplió"/>
    <s v="No Cumplió"/>
    <n v="98.870138888894871"/>
    <s v="CICLO4"/>
    <n v="5"/>
    <x v="0"/>
    <m/>
    <m/>
    <m/>
    <n v="0"/>
    <m/>
    <n v="0"/>
    <m/>
  </r>
  <r>
    <x v="1"/>
    <s v="Br3"/>
    <x v="342"/>
    <x v="4"/>
    <x v="1"/>
    <s v="Medium"/>
    <s v="Desarrollar la Convalidación de la Clasificación de títulos USD"/>
    <s v="Se requiere el desarrollo de la Convalidación de acuerdo a los requerimientos mensuales de Banco de México.   El layout se conforma de la columna A a la P de la pestaña &quot;CL2 Tenencia Cl_Cont MExt0714&quot;"/>
    <s v="Veronica Angeles"/>
    <x v="3"/>
    <x v="1"/>
    <d v="2015-02-23T18:00:00"/>
    <d v="2014-11-06T14:18:00"/>
    <d v="2015-02-02T00:00:00"/>
    <n v="21.75"/>
    <d v="2015-02-07T00:00:00"/>
    <m/>
    <n v="16"/>
    <x v="0"/>
    <n v="109.15416666666715"/>
    <m/>
    <s v="No Cumplió"/>
    <s v="No Cumplió"/>
    <n v="109.15416666666715"/>
    <s v="CICLO4"/>
    <n v="5"/>
    <x v="0"/>
    <m/>
    <m/>
    <m/>
    <n v="0"/>
    <m/>
    <n v="0"/>
    <m/>
  </r>
  <r>
    <x v="1"/>
    <s v="Q5"/>
    <x v="41"/>
    <x v="1"/>
    <x v="0"/>
    <s v="Medium"/>
    <s v="Desarrollar la Convalidación de la Clasificación de Títulos Moneda Nacional Operaciones Vigentes"/>
    <s v="Se requiere el desarrollo de la Convalidación de acuerdo a los requerimientos mensuales de Banco de México.   El layout se conforma de la columna B a la I de la pestaña &quot;CL3 Cl_Cont_OpVig_MXN0714&quot;  "/>
    <s v="Veronica Angeles"/>
    <x v="29"/>
    <x v="0"/>
    <d v="2015-02-23T18:00:00"/>
    <d v="2014-11-06T14:21:00"/>
    <d v="2015-02-17T13:50:00"/>
    <n v="6.1736111111094942"/>
    <d v="2015-02-18T13:50:00"/>
    <m/>
    <n v="5"/>
    <x v="0"/>
    <n v="109.1520833333343"/>
    <m/>
    <s v="No Cumplió"/>
    <s v="No Cumplió"/>
    <n v="109.1520833333343"/>
    <s v="CICLO4"/>
    <n v="1"/>
    <x v="3"/>
    <m/>
    <m/>
    <m/>
    <n v="0"/>
    <m/>
    <n v="0"/>
    <m/>
  </r>
  <r>
    <x v="1"/>
    <s v="Br3"/>
    <x v="343"/>
    <x v="4"/>
    <x v="1"/>
    <s v="Medium"/>
    <s v="Desarrollar la Convalidación de la Clasificación de títulos USD op vigentes"/>
    <s v="Se requiere el desarrollo de la Convalidación de acuerdo a los requerimientos mensuales de Banco de México.   El layout se conforma de la columna A a la H de la pestaña &quot;CL4_Cl_Cont OpVig MExt0714&quot;  "/>
    <s v="Veronica Angeles"/>
    <x v="6"/>
    <x v="1"/>
    <d v="2015-02-23T18:00:00"/>
    <d v="2014-11-06T14:24:00"/>
    <d v="2015-02-02T00:00:00"/>
    <n v="21.75"/>
    <d v="2015-02-07T00:00:00"/>
    <m/>
    <n v="16"/>
    <x v="0"/>
    <n v="109.15000000000146"/>
    <m/>
    <s v="No Cumplió"/>
    <s v="No Cumplió"/>
    <n v="109.15000000000146"/>
    <s v="CICLO4"/>
    <n v="5"/>
    <x v="0"/>
    <m/>
    <m/>
    <m/>
    <n v="0"/>
    <m/>
    <n v="0"/>
    <m/>
  </r>
  <r>
    <x v="1"/>
    <s v="Br3"/>
    <x v="344"/>
    <x v="4"/>
    <x v="1"/>
    <s v="Medium"/>
    <s v="Desarrollar la Convalidación de la Asignación de precios de títulos Moneda Nacional"/>
    <s v="Se requiere el desarrollo de la Convalidación de acuerdo a los requerimientos mensuales de Banco de México.   El layout se conforma de la columna A a la H de la pestaña &quot;AP1_Tenencia A_Precio MXN0714&quot;  "/>
    <s v="Veronica Angeles"/>
    <x v="3"/>
    <x v="1"/>
    <d v="2015-02-23T18:00:00"/>
    <d v="2014-11-06T14:27:00"/>
    <d v="2015-02-02T00:00:00"/>
    <n v="21.75"/>
    <d v="2015-02-07T00:00:00"/>
    <m/>
    <n v="16"/>
    <x v="0"/>
    <n v="109.14791666666861"/>
    <m/>
    <s v="No Cumplió"/>
    <s v="No Cumplió"/>
    <n v="109.14791666666861"/>
    <s v="CICLO4"/>
    <n v="5"/>
    <x v="0"/>
    <m/>
    <m/>
    <m/>
    <n v="0"/>
    <m/>
    <n v="0"/>
    <m/>
  </r>
  <r>
    <x v="1"/>
    <s v="Br3"/>
    <x v="345"/>
    <x v="4"/>
    <x v="1"/>
    <s v="Medium"/>
    <s v="Desarrollar la Convalidación de la Asignación de precios de títulos USD"/>
    <s v="Se requiere el desarrollo de la Convalidación de acuerdo a los requerimientos mensuales de Banco de México.   El layout se conforma de la columna A a la H de la pestaña &quot;AP2_Tenencia A_PrecioMExt_0714&quot;  "/>
    <s v="Veronica Angeles"/>
    <x v="3"/>
    <x v="1"/>
    <d v="2015-02-23T18:00:00"/>
    <d v="2014-11-06T14:32:00"/>
    <d v="2015-02-02T00:00:00"/>
    <n v="21.75"/>
    <d v="2015-02-07T00:00:00"/>
    <m/>
    <n v="16"/>
    <x v="0"/>
    <n v="109.14444444444234"/>
    <m/>
    <s v="No Cumplió"/>
    <s v="No Cumplió"/>
    <n v="109.14444444444234"/>
    <s v="CICLO4"/>
    <n v="5"/>
    <x v="0"/>
    <m/>
    <m/>
    <m/>
    <n v="0"/>
    <m/>
    <n v="0"/>
    <m/>
  </r>
  <r>
    <x v="1"/>
    <s v="B5"/>
    <x v="40"/>
    <x v="1"/>
    <x v="0"/>
    <s v="Medium"/>
    <s v="Desarrollar la Convalidación de la Asignación de precios de títulos M.N. Operaciones Vigentes"/>
    <s v="Se requiere el desarrollo de la Convalidación de acuerdo a los requerimientos mensuales de Banco de México.   El layout se conforma de la columna B a la I de la pestaña &quot;AP3_OpVig A_PrecioMXN0714&quot;"/>
    <s v="Veronica Angeles"/>
    <x v="29"/>
    <x v="0"/>
    <d v="2015-02-23T18:00:00"/>
    <d v="2014-11-06T14:35:00"/>
    <d v="2015-02-17T13:49:00"/>
    <n v="6.1743055555562023"/>
    <d v="2015-02-18T13:49:00"/>
    <m/>
    <n v="5"/>
    <x v="0"/>
    <n v="109.14236111110949"/>
    <m/>
    <s v="No Cumplió"/>
    <s v="No Cumplió"/>
    <n v="109.14236111110949"/>
    <s v="CICLO4"/>
    <n v="1"/>
    <x v="0"/>
    <m/>
    <m/>
    <m/>
    <n v="0"/>
    <m/>
    <n v="0"/>
    <m/>
  </r>
  <r>
    <x v="1"/>
    <s v="Br3"/>
    <x v="346"/>
    <x v="4"/>
    <x v="1"/>
    <s v="Medium"/>
    <s v="Desarrollar la Convalidación de la Clasificación de la Asignación de precios de títulos USD Operaciones Vigentes"/>
    <s v="Se requiere el desarrollo de la Convalidación de acuerdo a los requerimientos mensuales de Banco de México.   El layout se conforma de la columna A a la H de la pestaña &quot;AP4_OVig APrecioMExt0714&quot;  "/>
    <s v="Veronica Angeles"/>
    <x v="6"/>
    <x v="1"/>
    <d v="2015-02-23T18:00:00"/>
    <d v="2014-11-06T14:39:00"/>
    <d v="2015-02-02T00:00:00"/>
    <n v="21.75"/>
    <d v="2015-02-07T00:00:00"/>
    <m/>
    <n v="16"/>
    <x v="0"/>
    <n v="109.13958333332994"/>
    <m/>
    <s v="No Cumplió"/>
    <s v="No Cumplió"/>
    <n v="109.13958333332994"/>
    <s v="CICLO4"/>
    <n v="5"/>
    <x v="0"/>
    <m/>
    <m/>
    <m/>
    <n v="0"/>
    <m/>
    <n v="0"/>
    <m/>
  </r>
  <r>
    <x v="2"/>
    <s v="M2"/>
    <x v="347"/>
    <x v="2"/>
    <x v="3"/>
    <s v="Medium"/>
    <s v="Discrepancias en calendarios con respecto al detalle de emisoras MD"/>
    <s v="A pesar de que las emisoras se encuentran bien capturadas, los calendarios no son acordes."/>
    <s v="Maricarmen Mendez Álvarez"/>
    <x v="6"/>
    <x v="1"/>
    <d v="2015-02-23T18:00:00"/>
    <d v="2014-11-06T16:57:00"/>
    <d v="2015-02-03T00:00:00"/>
    <n v="20.75"/>
    <d v="2015-02-04T00:00:00"/>
    <m/>
    <n v="6"/>
    <x v="0"/>
    <n v="109.04374999999709"/>
    <d v="2015-02-10T13:24:00"/>
    <s v="No Cumplió"/>
    <s v="No Cumplió"/>
    <n v="95.852083333331393"/>
    <s v="parametrosiniciales"/>
    <n v="1"/>
    <x v="0"/>
    <m/>
    <m/>
    <m/>
    <n v="0"/>
    <m/>
    <n v="0"/>
    <m/>
  </r>
  <r>
    <x v="1"/>
    <s v="Br4"/>
    <x v="109"/>
    <x v="4"/>
    <x v="5"/>
    <s v="Medium"/>
    <s v="Realizar Carga de Boletin Electronico"/>
    <s v="Realizar la carga de boletín electrónica para generar la aplicación de ejercicios de derecho de manera automática.  Corresponde al ID 31 de Brechas e Interfaces."/>
    <s v="Myrna Ocana"/>
    <x v="7"/>
    <x v="0"/>
    <d v="2015-02-23T18:00:00"/>
    <d v="2014-01-20T12:03:00"/>
    <d v="2015-02-16T15:30:00"/>
    <n v="7.1041666666642413"/>
    <d v="2015-02-21T15:30:00"/>
    <m/>
    <n v="2"/>
    <x v="0"/>
    <n v="399.24791666666715"/>
    <m/>
    <s v="No Cumplió"/>
    <s v="No Cumplió"/>
    <n v="399.24791666666715"/>
    <s v="FSP1307, PruebasD4"/>
    <n v="5"/>
    <x v="0"/>
    <m/>
    <m/>
    <m/>
    <n v="0"/>
    <m/>
    <n v="0"/>
    <m/>
  </r>
  <r>
    <x v="1"/>
    <s v="Br3"/>
    <x v="97"/>
    <x v="4"/>
    <x v="5"/>
    <s v="Medium"/>
    <s v="Desarrollar la Convalidación de Futuros"/>
    <s v="Se requiere el desarrollo de la Convalidación de acuerdo a los requerimientos mensuales de Banco de México   El layout se conforma de la columna A a la K de la pestaña &quot;OFF&quot;"/>
    <s v="Veronica Angeles"/>
    <x v="1"/>
    <x v="1"/>
    <d v="2015-02-23T18:00:00"/>
    <d v="2014-11-07T12:07:00"/>
    <d v="2015-02-13T18:04:00"/>
    <n v="9.9972222222204437"/>
    <d v="2015-02-18T18:04:00"/>
    <m/>
    <n v="4"/>
    <x v="0"/>
    <n v="108.2451388888876"/>
    <m/>
    <s v="No Cumplió"/>
    <s v="No Cumplió"/>
    <n v="108.2451388888876"/>
    <s v="CICLO4"/>
    <n v="5"/>
    <x v="0"/>
    <m/>
    <m/>
    <m/>
    <n v="0"/>
    <m/>
    <n v="0"/>
    <m/>
  </r>
  <r>
    <x v="2"/>
    <s v="new"/>
    <x v="348"/>
    <x v="4"/>
    <x v="3"/>
    <s v="High"/>
    <s v="Permitir modificar detalle de emisoras de Mercado de Capitales"/>
    <s v="Se requiere abrir la funcionalidad de Detalle de Emisoras de Mercado de Capitales (CEMIE001) para que esta permita modificar datos aún cuando se tengan posiciones vigentes y/o transacciones asignadas.  "/>
    <s v="German Gomez"/>
    <x v="34"/>
    <x v="0"/>
    <d v="2015-02-23T18:00:00"/>
    <d v="2014-11-07T17:43:00"/>
    <d v="2014-11-07T17:43:00"/>
    <n v="108.01180555555766"/>
    <d v="2014-11-12T17:43:00"/>
    <m/>
    <n v="0"/>
    <x v="0"/>
    <n v="108.01180555555766"/>
    <d v="2014-11-13T14:04:00"/>
    <s v="Cumplió"/>
    <s v="Cumplió"/>
    <n v="5.8479166666656965"/>
    <s v="SCPC"/>
    <n v="5"/>
    <x v="0"/>
    <m/>
    <m/>
    <m/>
    <n v="0"/>
    <m/>
    <n v="0"/>
    <m/>
  </r>
  <r>
    <x v="2"/>
    <s v="new"/>
    <x v="349"/>
    <x v="4"/>
    <x v="3"/>
    <s v="High"/>
    <s v="Mnemonicos Pendientes de parametrizar por las liquidaciones de divisas"/>
    <s v="Referente a las liquidaciones de divisas que presentan mnemonicos que al día de hoy 07.11.2014 aún se presentan en los registros contables revisados en el ambiente 192.168.121.31, necesitamos que nos den respuesta en que ambiente seran inhividos, para dar seguimiento a la revisión contable con los reportes operativos.   Ya que en la revisión efectuada hasta el día de hoy es lo único que presenta mnemonicos.   Se anexa pantalla de evidencia.  "/>
    <s v="Jocelyn Vazquez"/>
    <x v="13"/>
    <x v="0"/>
    <d v="2015-02-23T18:00:00"/>
    <d v="2014-11-07T19:53:00"/>
    <d v="2014-11-07T19:53:00"/>
    <n v="107.92152777777665"/>
    <d v="2014-11-12T19:53:00"/>
    <m/>
    <n v="13"/>
    <x v="0"/>
    <n v="107.92152777777665"/>
    <d v="2014-11-26T11:05:00"/>
    <s v="No Cumplió"/>
    <s v="No Cumplió"/>
    <n v="18.633333333331393"/>
    <s v="SCPC"/>
    <n v="5"/>
    <x v="0"/>
    <m/>
    <m/>
    <m/>
    <n v="0"/>
    <m/>
    <n v="0"/>
    <m/>
  </r>
  <r>
    <x v="2"/>
    <s v="new"/>
    <x v="350"/>
    <x v="4"/>
    <x v="3"/>
    <s v="Medium"/>
    <s v="Decretos corporativos y ejercicios de derechos no aplicar hasta que se liquide al emisor."/>
    <s v="Decretos Corporativos y ejercicio de derechos (Cupones, Primas, Amortizaciones Parciales, Totales, etc..), necesitan que no se apliquen hasta que liquide el Emisor (INDEVAL).  Banco y Casa de Bolsa.  Corresponde al ID 110 de Brechas e Interfaces."/>
    <s v="Myrna Ocana"/>
    <x v="14"/>
    <x v="1"/>
    <d v="2015-02-23T18:00:00"/>
    <d v="2014-01-20T13:20:00"/>
    <d v="2014-01-20T13:20:00"/>
    <n v="399.19444444444525"/>
    <d v="2014-01-25T13:20:00"/>
    <m/>
    <n v="16"/>
    <x v="0"/>
    <n v="399.19444444444525"/>
    <d v="2014-02-11T12:26:00"/>
    <s v="No Cumplió"/>
    <s v="No Cumplió"/>
    <n v="21.962500000001455"/>
    <s v="Broker, FSP580, Gap, Licencia"/>
    <n v="5"/>
    <x v="0"/>
    <m/>
    <m/>
    <m/>
    <n v="0"/>
    <m/>
    <n v="0"/>
    <m/>
  </r>
  <r>
    <x v="2"/>
    <s v="Q4"/>
    <x v="351"/>
    <x v="0"/>
    <x v="3"/>
    <s v="Medium"/>
    <s v="SEGURIDAD EN EL SISTEMA"/>
    <s v="ME PERMITE VER CLIENTES QUE NO PERTENECEN A MI DIVISION (EN AREA METROPOLITANA) Y CAPTURARLES OPERACIONES.  SE PROBO CON UN CLIENTE DE MONTERREY Y NO ME DEJA VERLO, LO CUAL ES CORRECTO.  SE PROBO CON UN CLIENTE DE PUEBLA Y SI ME DEJO CONSULTARLO Y OPERARLO."/>
    <s v="Ximena Roldan"/>
    <x v="33"/>
    <x v="0"/>
    <d v="2015-02-23T18:00:00"/>
    <d v="2014-11-13T14:42:00"/>
    <d v="2015-02-03T00:00:00"/>
    <n v="20.75"/>
    <d v="2015-02-04T00:00:00"/>
    <m/>
    <n v="2"/>
    <x v="0"/>
    <n v="102.13749999999709"/>
    <d v="2015-02-06T10:04:00"/>
    <s v="No Cumplió"/>
    <s v="No Cumplió"/>
    <n v="84.806944444440887"/>
    <s v="CICLO4, PruebasD4"/>
    <n v="1"/>
    <x v="0"/>
    <m/>
    <m/>
    <m/>
    <n v="0"/>
    <m/>
    <n v="0"/>
    <m/>
  </r>
  <r>
    <x v="1"/>
    <s v="br2"/>
    <x v="352"/>
    <x v="4"/>
    <x v="4"/>
    <s v="Medium"/>
    <s v="Administrar títulos y efectivo por inclumplimiento."/>
    <s v="Administrar títulos y efectivo cuando se incumpla la entrega o recepción de los valores.  Corresponde al ID 116 de Brechas e Interfaces."/>
    <s v="Myrna Ocana"/>
    <x v="12"/>
    <x v="1"/>
    <d v="2015-02-23T18:00:00"/>
    <d v="2014-01-20T13:46:00"/>
    <d v="2015-02-02T00:00:00"/>
    <n v="21.75"/>
    <d v="2015-02-07T00:00:00"/>
    <m/>
    <n v="16"/>
    <x v="0"/>
    <n v="399.17638888888905"/>
    <m/>
    <s v="No Cumplió"/>
    <s v="No Cumplió"/>
    <n v="399.17638888888905"/>
    <s v="Broker, Gap, Licencia, TAS-CM"/>
    <n v="5"/>
    <x v="0"/>
    <m/>
    <m/>
    <m/>
    <n v="0"/>
    <m/>
    <n v="0"/>
    <m/>
  </r>
  <r>
    <x v="2"/>
    <s v="new"/>
    <x v="353"/>
    <x v="4"/>
    <x v="3"/>
    <s v="Medium"/>
    <s v="FORMAS DE LIQUIDACION"/>
    <s v="Al capturar un retiro del contrato 503151, me despliega la forma de liquidación en la cual me arroja varias claves que el promotor no debe de ver solo lo debe ver Tesorería esto, puede ocasionar que seleccionemos por error claves o chequeras que no son las correctas."/>
    <s v="Azucena Gudiño"/>
    <x v="51"/>
    <x v="0"/>
    <d v="2015-02-23T18:00:00"/>
    <d v="2014-11-13T17:07:00"/>
    <d v="2014-11-13T17:07:00"/>
    <n v="102.03680555555911"/>
    <d v="2014-11-18T17:07:00"/>
    <m/>
    <n v="66"/>
    <x v="0"/>
    <n v="102.03680555555911"/>
    <d v="2015-01-24T10:29:00"/>
    <s v="No Cumplió"/>
    <s v="No Cumplió"/>
    <n v="71.723611111112405"/>
    <s v="CICLO4, FSP1307"/>
    <n v="5"/>
    <x v="0"/>
    <m/>
    <m/>
    <m/>
    <n v="0"/>
    <m/>
    <n v="0"/>
    <m/>
  </r>
  <r>
    <x v="1"/>
    <s v="Br4"/>
    <x v="96"/>
    <x v="4"/>
    <x v="5"/>
    <s v="Medium"/>
    <s v="cliente conservador por comercializacion reporto privado"/>
    <s v="permite compra cliente conservador por comercializacion en reporto privado"/>
    <s v="Azucena Gudiño"/>
    <x v="6"/>
    <x v="1"/>
    <d v="2015-02-23T18:00:00"/>
    <d v="2014-11-18T18:37:00"/>
    <d v="2015-02-23T18:50:00"/>
    <n v="-3.4722222218988463E-2"/>
    <d v="2015-02-28T18:50:00"/>
    <m/>
    <n v="-5"/>
    <x v="0"/>
    <n v="96.974305555559113"/>
    <m/>
    <s v="No Cumplió"/>
    <s v="No Cumplió"/>
    <n v="96.974305555559113"/>
    <s v="Broker, CICLO4, Gap, OutScope, PruebasD3"/>
    <n v="5"/>
    <x v="0"/>
    <m/>
    <m/>
    <m/>
    <n v="0"/>
    <m/>
    <n v="0"/>
    <m/>
  </r>
  <r>
    <x v="2"/>
    <s v="M2"/>
    <x v="72"/>
    <x v="2"/>
    <x v="3"/>
    <s v="Medium"/>
    <s v="ORDEN PENDIENTE NO APARECE"/>
    <s v="Orden con estatus de &quot;pendiente&quot; no aparece en el módulo de &quot;autorización&quot; de ordenes."/>
    <s v="Martin Cruz"/>
    <x v="9"/>
    <x v="0"/>
    <d v="2015-02-23T18:00:00"/>
    <d v="2014-11-19T14:18:00"/>
    <d v="2015-02-04T10:55:00"/>
    <n v="19.295138888890506"/>
    <d v="2015-02-05T10:55:00"/>
    <m/>
    <n v="5"/>
    <x v="0"/>
    <n v="96.154166666667152"/>
    <d v="2015-02-10T18:52:00"/>
    <s v="No Cumplió"/>
    <s v="No Cumplió"/>
    <n v="83.190277777779556"/>
    <s v="ciclo4"/>
    <n v="1"/>
    <x v="0"/>
    <m/>
    <m/>
    <m/>
    <n v="0"/>
    <m/>
    <n v="0"/>
    <m/>
  </r>
  <r>
    <x v="2"/>
    <s v="new"/>
    <x v="354"/>
    <x v="4"/>
    <x v="3"/>
    <s v="Medium"/>
    <s v="Configurar el piso de las bandas para Operación"/>
    <s v="Configurar el piso de las bandas para promoción.  Corresponde al ID 13 de Brechas e Interfaces"/>
    <s v="Myrna Ocana"/>
    <x v="44"/>
    <x v="1"/>
    <d v="2015-02-23T18:00:00"/>
    <d v="2014-01-27T18:52:00"/>
    <d v="2014-01-27T18:52:00"/>
    <n v="391.9638888888876"/>
    <d v="2014-02-01T18:52:00"/>
    <m/>
    <n v="164"/>
    <x v="0"/>
    <n v="391.9638888888876"/>
    <d v="2014-07-16T16:12:00"/>
    <s v="No Cumplió"/>
    <s v="No Cumplió"/>
    <n v="169.88888888889051"/>
    <s v="Broker, FSP579, Gap"/>
    <n v="5"/>
    <x v="0"/>
    <m/>
    <m/>
    <m/>
    <n v="0"/>
    <m/>
    <n v="0"/>
    <m/>
  </r>
  <r>
    <x v="2"/>
    <s v="M3"/>
    <x v="355"/>
    <x v="3"/>
    <x v="3"/>
    <s v="Medium"/>
    <s v="NO TENEMOS UNA OPCION PARA PODER CONSULTAR LAS ORDENES CANCELADAS, AUTORIZADAS O DENEGADAS"/>
    <s v="No existe una consulta donde podamos ver si las operaciones estan dadas de baja, autorizadas o denegadas."/>
    <s v="Ximena Roldan"/>
    <x v="33"/>
    <x v="0"/>
    <d v="2015-02-23T18:00:00"/>
    <d v="2014-11-27T14:06:00"/>
    <d v="2015-02-02T00:00:00"/>
    <n v="21.75"/>
    <d v="2015-02-03T00:00:00"/>
    <m/>
    <n v="3"/>
    <x v="0"/>
    <n v="88.162499999998545"/>
    <d v="2015-02-06T10:02:00"/>
    <s v="No Cumplió"/>
    <s v="No Cumplió"/>
    <n v="70.830555555556202"/>
    <s v="PruebasD2, ciclo4"/>
    <n v="1"/>
    <x v="0"/>
    <m/>
    <m/>
    <m/>
    <n v="0"/>
    <m/>
    <n v="0"/>
    <m/>
  </r>
  <r>
    <x v="2"/>
    <s v="new"/>
    <x v="356"/>
    <x v="4"/>
    <x v="3"/>
    <s v="Medium"/>
    <s v="MENSAJES EN BAJA DE ORDENES"/>
    <s v="Un promotor solicito bajas, que llegaron a estar pendientes, cuando entramos a &quot;autorizar&quot; las bajas, envía una series de mensajes erróneos."/>
    <s v="Martin Cruz"/>
    <x v="12"/>
    <x v="1"/>
    <d v="2015-02-23T18:00:00"/>
    <d v="2014-11-27T14:47:00"/>
    <d v="2014-11-27T14:47:00"/>
    <n v="88.134027777778101"/>
    <d v="2014-12-02T14:47:00"/>
    <m/>
    <n v="73"/>
    <x v="0"/>
    <n v="88.134027777778101"/>
    <d v="2015-02-13T18:46:00"/>
    <s v="No Cumplió"/>
    <s v="No Cumplió"/>
    <n v="78.165972222224809"/>
    <s v="CICLO4, D4, Duplicado, Reincidencia1, SCPC"/>
    <n v="5"/>
    <x v="0"/>
    <m/>
    <m/>
    <m/>
    <n v="0"/>
    <m/>
    <n v="0"/>
    <m/>
  </r>
  <r>
    <x v="1"/>
    <s v="Br4"/>
    <x v="357"/>
    <x v="4"/>
    <x v="0"/>
    <s v="Medium"/>
    <s v="Carga de posición por tipo de servicio (Layout) PV"/>
    <s v="Layout para cargar la posición de mercado de dinero, capitales y sociedades de inversión por tipo de servicio para prácticas de venta."/>
    <s v="Mercedes Malfavon"/>
    <x v="23"/>
    <x v="0"/>
    <d v="2015-02-23T18:00:00"/>
    <d v="2014-11-27T18:15:00"/>
    <d v="2015-02-02T00:00:00"/>
    <n v="21.75"/>
    <d v="2015-02-07T00:00:00"/>
    <m/>
    <n v="16"/>
    <x v="0"/>
    <n v="87.989583333335759"/>
    <m/>
    <s v="No Cumplió"/>
    <s v="No Cumplió"/>
    <n v="87.989583333335759"/>
    <s v="SCPC"/>
    <n v="5"/>
    <x v="0"/>
    <m/>
    <m/>
    <m/>
    <n v="0"/>
    <m/>
    <n v="0"/>
    <m/>
  </r>
  <r>
    <x v="2"/>
    <s v="new"/>
    <x v="358"/>
    <x v="1"/>
    <x v="3"/>
    <s v="Medium"/>
    <s v="Rep. Reportos X Recibir Ascii Banxico (DTRAW360) verificar layout con Banxico"/>
    <s v="Revisar layout de acuerdo a la disposición de banxico"/>
    <s v="Arturo Saldivar"/>
    <x v="14"/>
    <x v="1"/>
    <d v="2015-02-23T18:00:00"/>
    <d v="2014-12-01T19:41:00"/>
    <d v="2014-12-01T19:41:00"/>
    <n v="83.929861111108039"/>
    <d v="2014-12-02T19:41:00"/>
    <m/>
    <n v="0"/>
    <x v="0"/>
    <n v="83.929861111108039"/>
    <d v="2014-12-03T14:51:00"/>
    <s v="Cumplió"/>
    <s v="Cumplió"/>
    <n v="1.7986111111094942"/>
    <m/>
    <n v="1"/>
    <x v="0"/>
    <m/>
    <m/>
    <m/>
    <n v="0"/>
    <m/>
    <n v="0"/>
    <m/>
  </r>
  <r>
    <x v="2"/>
    <s v="new"/>
    <x v="359"/>
    <x v="1"/>
    <x v="3"/>
    <s v="Medium"/>
    <s v="Rep. CVT Ascii Compra-Venta de Títulos (DTRAW410) validar layout contra el de Banxico"/>
    <s v="Rep. CVT Ascii Compra-Venta de Títulos (DTRAW410) validar layout contra el de Banxico"/>
    <s v="Arturo Saldivar"/>
    <x v="29"/>
    <x v="0"/>
    <d v="2015-02-23T18:00:00"/>
    <d v="2014-12-02T18:22:00"/>
    <d v="2014-12-02T18:22:00"/>
    <n v="82.984722222223354"/>
    <d v="2014-12-03T18:22:00"/>
    <m/>
    <n v="41"/>
    <x v="0"/>
    <n v="82.984722222223354"/>
    <d v="2015-01-14T17:30:00"/>
    <s v="No Cumplió"/>
    <s v="No Cumplió"/>
    <n v="42.963888888887595"/>
    <m/>
    <n v="1"/>
    <x v="0"/>
    <m/>
    <m/>
    <m/>
    <n v="0"/>
    <m/>
    <n v="0"/>
    <m/>
  </r>
</pivotCacheRecords>
</file>

<file path=xl/pivotCache/pivotCacheRecords2.xml><?xml version="1.0" encoding="utf-8"?>
<pivotCacheRecords xmlns="http://schemas.openxmlformats.org/spreadsheetml/2006/main" xmlns:r="http://schemas.openxmlformats.org/officeDocument/2006/relationships" count="580">
  <r>
    <x v="0"/>
    <s v="Q4"/>
    <x v="0"/>
    <s v="Question"/>
    <x v="0"/>
    <s v="Medium"/>
    <s v="reporte de operación moneda extranjera (UMS) para complementar ACLME"/>
    <s v="Requiero el archivo por la operación de instrumentos en moneda extranjera para complementar el formulario ACLME."/>
    <s v="Ana hernandez"/>
    <s v="Ana hernandez"/>
    <s v="Bx+"/>
    <d v="2015-02-23T18:00:00"/>
    <d v="2015-02-10T21:37:00"/>
    <d v="2015-02-10T21:37:00"/>
    <n v="12.849305555559113"/>
    <d v="2015-02-11T21:37:00"/>
    <m/>
    <n v="4"/>
    <s v="Sin Fecha"/>
    <n v="12.849305555559113"/>
    <d v="2015-02-16T17:39:00"/>
    <s v="No Cumplió"/>
    <s v="No Cumplió"/>
    <n v="5.8347222222291748"/>
    <m/>
    <n v="1"/>
    <m/>
    <m/>
    <m/>
    <m/>
    <n v="0"/>
    <m/>
    <n v="0"/>
    <m/>
    <x v="0"/>
  </r>
  <r>
    <x v="0"/>
    <s v="Q3"/>
    <x v="1"/>
    <s v="Question"/>
    <x v="1"/>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s v="Gabriela Cedillo"/>
    <s v="TAS"/>
    <d v="2015-02-23T18:00:00"/>
    <d v="2015-02-10T17:44:00"/>
    <d v="2015-02-16T11:19:00"/>
    <n v="7.2784722222204437"/>
    <d v="2015-02-17T11:19:00"/>
    <m/>
    <n v="6"/>
    <s v="Sin Fecha"/>
    <n v="13.011111111110949"/>
    <m/>
    <s v="No Cumplió"/>
    <s v="No Cumplió"/>
    <n v="13.011111111110949"/>
    <s v="CICLO4, Pruebas, PruebasD5, Reincidencia 1"/>
    <n v="1"/>
    <d v="2015-02-16T11:19:00"/>
    <m/>
    <m/>
    <m/>
    <n v="0"/>
    <m/>
    <n v="0"/>
    <m/>
    <x v="1"/>
  </r>
  <r>
    <x v="0"/>
    <s v="Q4"/>
    <x v="1"/>
    <s v="Question"/>
    <x v="0"/>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s v="Mary Carmen Bonilla Limón"/>
    <s v="Bx+"/>
    <d v="2015-02-23T18:00:00"/>
    <d v="2015-02-10T17:44:00"/>
    <d v="2015-02-10T17:44:00"/>
    <n v="13.011111111110949"/>
    <d v="2015-02-11T17:44:00"/>
    <m/>
    <n v="4"/>
    <s v="Sin Fecha"/>
    <n v="13.011111111110949"/>
    <d v="2015-02-16T11:19:00"/>
    <s v="No Cumplió"/>
    <s v="No Cumplió"/>
    <n v="5.7326388888905058"/>
    <s v="CICLO4, Pruebas, PruebasD5"/>
    <n v="1"/>
    <d v="2015-02-16T11:19:00"/>
    <m/>
    <m/>
    <m/>
    <n v="0"/>
    <m/>
    <n v="0"/>
    <m/>
    <x v="1"/>
  </r>
  <r>
    <x v="0"/>
    <s v="Q4"/>
    <x v="2"/>
    <s v="Question"/>
    <x v="0"/>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
    <s v="Cesar Guzmán"/>
    <s v="German Gomez"/>
    <s v="TAS"/>
    <d v="2015-02-23T18:00:00"/>
    <d v="2015-02-09T21:28:00"/>
    <d v="2015-02-16T17:33:00"/>
    <n v="7.0187500000029104"/>
    <d v="2015-02-17T17:33:00"/>
    <m/>
    <n v="4"/>
    <s v="Sin Fecha"/>
    <n v="13.855555555557657"/>
    <d v="2015-02-22T00:00:00"/>
    <s v="No Cumplió"/>
    <s v="No Cumplió"/>
    <n v="12.105555555557657"/>
    <s v="CICLO4"/>
    <n v="1"/>
    <m/>
    <m/>
    <m/>
    <m/>
    <n v="0"/>
    <m/>
    <n v="0"/>
    <m/>
    <x v="0"/>
  </r>
  <r>
    <x v="0"/>
    <s v="Q4"/>
    <x v="3"/>
    <s v="Question"/>
    <x v="0"/>
    <s v="High"/>
    <s v="Inconsistencia al operar con la emisora NAFTRAC y se asigna AC *"/>
    <s v="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
    <s v="Cesar Guzmán"/>
    <s v="Cesar Guzmán"/>
    <s v="Bx+"/>
    <d v="2015-02-23T18:00:00"/>
    <d v="2015-02-09T21:18:00"/>
    <d v="2015-02-09T21:18:00"/>
    <n v="13.86250000000291"/>
    <d v="2015-02-10T21:18:00"/>
    <m/>
    <n v="1"/>
    <s v="Sin Fecha"/>
    <n v="13.86250000000291"/>
    <d v="2015-02-12T19:22:00"/>
    <s v="No Cumplió"/>
    <s v="No Cumplió"/>
    <n v="2.9194444444437977"/>
    <s v="CICLO4"/>
    <n v="1"/>
    <m/>
    <m/>
    <m/>
    <m/>
    <n v="0"/>
    <m/>
    <n v="0"/>
    <m/>
    <x v="0"/>
  </r>
  <r>
    <x v="0"/>
    <s v="Q2"/>
    <x v="4"/>
    <s v="Question"/>
    <x v="1"/>
    <s v="High"/>
    <s v="Operaciones faltantes en CVT, Reportos y Transferencia"/>
    <s v="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
    <s v="Erick Vázquez"/>
    <s v="Jacqueline Barradas"/>
    <s v="TAS"/>
    <d v="2015-02-23T18:00:00"/>
    <d v="2015-02-09T17:47:00"/>
    <d v="2015-02-09T17:47:00"/>
    <n v="14.009027777778101"/>
    <d v="2015-02-10T17:47:00"/>
    <m/>
    <n v="13"/>
    <s v="Sin Fecha"/>
    <n v="14.009027777778101"/>
    <m/>
    <s v="No Cumplió"/>
    <s v="No Cumplió"/>
    <n v="14.009027777778101"/>
    <m/>
    <n v="1"/>
    <m/>
    <m/>
    <m/>
    <m/>
    <n v="0"/>
    <m/>
    <n v="0"/>
    <m/>
    <x v="0"/>
  </r>
  <r>
    <x v="0"/>
    <s v="Q1"/>
    <x v="5"/>
    <s v="Question"/>
    <x v="2"/>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
    <s v="Cesar Guzmán"/>
    <s v="Gerardo Gomez"/>
    <s v="TAS"/>
    <d v="2015-02-23T18:00:00"/>
    <d v="2015-02-09T17:24:00"/>
    <d v="2015-02-09T17:24:00"/>
    <n v="14.025000000001455"/>
    <d v="2015-02-10T17:24:00"/>
    <m/>
    <n v="13"/>
    <s v="Sin Fecha"/>
    <n v="14.025000000001455"/>
    <m/>
    <s v="No Cumplió"/>
    <s v="No Cumplió"/>
    <n v="14.025000000001455"/>
    <s v="CICLO4"/>
    <n v="1"/>
    <m/>
    <m/>
    <m/>
    <m/>
    <n v="0"/>
    <m/>
    <n v="0"/>
    <m/>
    <x v="0"/>
  </r>
  <r>
    <x v="0"/>
    <s v="Q1"/>
    <x v="6"/>
    <s v="Question"/>
    <x v="2"/>
    <s v="Medium"/>
    <s v="Dividendo en Efectivo_Movimiento Fiable"/>
    <s v="Se aplico dividendo en efectivo para GPH y ALFA. A pesa de que Fiable refleja la salida - entrada de títulos para actualizar el precio, no se mostró el movimiento de efectivo"/>
    <s v="Agustin Gutierrez"/>
    <s v="Agustin Gutierrez"/>
    <s v="Bx+"/>
    <d v="2015-02-23T18:00:00"/>
    <d v="2015-02-09T10:07:00"/>
    <d v="2015-02-09T10:07:00"/>
    <n v="14.328472222223354"/>
    <d v="2015-02-10T10:07:00"/>
    <m/>
    <n v="1"/>
    <s v="Sin Fecha"/>
    <n v="14.328472222223354"/>
    <d v="2015-02-11T18:18:00"/>
    <s v="No Cumplió"/>
    <s v="No Cumplió"/>
    <n v="2.3409722222204437"/>
    <s v="CICLO4"/>
    <n v="1"/>
    <m/>
    <m/>
    <m/>
    <m/>
    <n v="0"/>
    <m/>
    <n v="0"/>
    <m/>
    <x v="0"/>
  </r>
  <r>
    <x v="0"/>
    <s v="Q1"/>
    <x v="7"/>
    <s v="Question"/>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s v="Gerardo Gomez"/>
    <s v="TAS"/>
    <d v="2015-02-23T18:00:00"/>
    <d v="2015-02-09T09:47:00"/>
    <d v="2015-02-16T17:03:00"/>
    <n v="7.0395833333313931"/>
    <d v="2015-02-17T17:03:00"/>
    <m/>
    <n v="0"/>
    <s v="Sin Fecha"/>
    <n v="14.34236111111386"/>
    <d v="2015-02-17T00:00:00"/>
    <s v="Cumplió"/>
    <s v="Cumplió"/>
    <n v="7.5923611111138598"/>
    <s v="CICLO4"/>
    <n v="1"/>
    <m/>
    <m/>
    <m/>
    <m/>
    <n v="0"/>
    <m/>
    <n v="0"/>
    <m/>
    <x v="0"/>
  </r>
  <r>
    <x v="0"/>
    <s v="Q1"/>
    <x v="7"/>
    <s v="Question"/>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s v="Antonio Laija Olmedo"/>
    <s v="Bx+"/>
    <d v="2015-02-23T18:00:00"/>
    <d v="2015-02-09T09:47:00"/>
    <d v="2015-02-09T09:47:00"/>
    <n v="14.34236111111386"/>
    <d v="2015-02-10T09:47:00"/>
    <m/>
    <n v="6"/>
    <s v="Sin Fecha"/>
    <n v="14.34236111111386"/>
    <d v="2015-02-16T17:03:00"/>
    <s v="No Cumplió"/>
    <s v="No Cumplió"/>
    <n v="7.3027777777824667"/>
    <s v="CICLO4"/>
    <n v="1"/>
    <m/>
    <m/>
    <m/>
    <m/>
    <n v="0"/>
    <m/>
    <n v="0"/>
    <m/>
    <x v="0"/>
  </r>
  <r>
    <x v="0"/>
    <s v="Q1"/>
    <x v="8"/>
    <s v="Question"/>
    <x v="2"/>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
    <s v="Agustin Gutierrez"/>
    <s v="Gerardo Gomez"/>
    <s v="TAS"/>
    <d v="2015-02-23T18:00:00"/>
    <d v="2015-02-09T09:29:00"/>
    <d v="2015-02-09T09:29:00"/>
    <n v="14.354861111110949"/>
    <d v="2015-02-10T09:29:00"/>
    <m/>
    <n v="6"/>
    <s v="Sin Fecha"/>
    <n v="14.354861111110949"/>
    <d v="2015-02-16T18:15:00"/>
    <s v="No Cumplió"/>
    <s v="No Cumplió"/>
    <n v="7.3652777777751908"/>
    <s v="CICLO4"/>
    <n v="1"/>
    <m/>
    <m/>
    <m/>
    <m/>
    <n v="0"/>
    <m/>
    <n v="0"/>
    <m/>
    <x v="0"/>
  </r>
  <r>
    <x v="0"/>
    <s v="Q1"/>
    <x v="9"/>
    <s v="Question"/>
    <x v="3"/>
    <s v="High"/>
    <s v="Bloqueo en la tabla de ffolio en la apertura de día"/>
    <s v="Al momento de la apertura de día de mando mensajes de bloqueo.   "/>
    <s v="Antonio Laija Olmedo"/>
    <s v="Jacqueline Barradas"/>
    <s v="TAS"/>
    <d v="2015-02-23T18:00:00"/>
    <d v="2015-02-07T01:28:00"/>
    <d v="2015-02-07T01:28:00"/>
    <n v="16.68888888888614"/>
    <d v="2015-02-08T01:28:00"/>
    <m/>
    <n v="8"/>
    <s v="Sin Fecha"/>
    <n v="16.68888888888614"/>
    <d v="2015-02-16T09:06:00"/>
    <s v="No Cumplió"/>
    <s v="No Cumplió"/>
    <n v="9.3180555555518367"/>
    <m/>
    <n v="1"/>
    <m/>
    <m/>
    <m/>
    <m/>
    <n v="0"/>
    <m/>
    <n v="0"/>
    <m/>
    <x v="0"/>
  </r>
  <r>
    <x v="0"/>
    <s v="Q1"/>
    <x v="10"/>
    <s v="Question"/>
    <x v="2"/>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s v="Martin Cruz"/>
    <s v="Bx+"/>
    <d v="2015-02-23T18:00:00"/>
    <d v="2015-02-05T23:13:00"/>
    <d v="2015-02-05T23:13:00"/>
    <n v="17.78263888888614"/>
    <d v="2015-02-06T23:13:00"/>
    <m/>
    <n v="9"/>
    <s v="Sin Fecha"/>
    <n v="17.78263888888614"/>
    <d v="2015-02-16T17:20:00"/>
    <s v="No Cumplió"/>
    <s v="No Cumplió"/>
    <n v="10.754861111105129"/>
    <s v="CICLO4, D3"/>
    <n v="1"/>
    <m/>
    <m/>
    <m/>
    <m/>
    <n v="0"/>
    <m/>
    <n v="0"/>
    <m/>
    <x v="0"/>
  </r>
  <r>
    <x v="0"/>
    <s v="Q1"/>
    <x v="11"/>
    <s v="Bug"/>
    <x v="1"/>
    <s v="Medium"/>
    <s v="No se excede tasa"/>
    <s v="solicitud de autorizacion cuando no excede parametros"/>
    <s v="Azucena Gudiño"/>
    <s v="Gerardo Gomez"/>
    <s v="TAS"/>
    <d v="2015-02-23T18:00:00"/>
    <d v="2015-02-05T16:05:00"/>
    <d v="2015-02-05T16:05:00"/>
    <n v="18.079861111109494"/>
    <d v="2015-02-06T16:05:00"/>
    <m/>
    <n v="2"/>
    <s v="Sin Fecha"/>
    <n v="18.079861111109494"/>
    <d v="2015-02-09T11:34:00"/>
    <s v="No Cumplió"/>
    <s v="No Cumplió"/>
    <n v="3.8118055555532919"/>
    <s v="CICLO4"/>
    <n v="1"/>
    <m/>
    <m/>
    <m/>
    <m/>
    <n v="0"/>
    <m/>
    <n v="0"/>
    <m/>
    <x v="0"/>
  </r>
  <r>
    <x v="0"/>
    <s v="Q1"/>
    <x v="12"/>
    <s v="Question"/>
    <x v="2"/>
    <s v="Medium"/>
    <s v="clientes institucionales"/>
    <s v="Tas no reconoce los clientes que estan marcados como institucionales en fiable"/>
    <s v="Gaby Ledesma"/>
    <s v="Antonio Laija Olmedo"/>
    <s v="Bx+"/>
    <d v="2015-02-23T18:00:00"/>
    <d v="2015-02-05T16:02:00"/>
    <d v="2015-02-05T16:02:00"/>
    <n v="18.081944444442343"/>
    <d v="2015-02-06T16:02:00"/>
    <m/>
    <n v="2"/>
    <s v="Sin Fecha"/>
    <n v="18.081944444442343"/>
    <d v="2015-02-09T10:43:00"/>
    <s v="No Cumplió"/>
    <s v="No Cumplió"/>
    <n v="3.7784722222204437"/>
    <m/>
    <n v="1"/>
    <m/>
    <m/>
    <m/>
    <m/>
    <n v="0"/>
    <m/>
    <n v="0"/>
    <m/>
    <x v="0"/>
  </r>
  <r>
    <x v="0"/>
    <s v="Q1"/>
    <x v="13"/>
    <s v="Question"/>
    <x v="2"/>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s v="Cesar Guzmán"/>
    <s v="Bx+"/>
    <d v="2015-02-23T18:00:00"/>
    <d v="2015-02-05T15:36:00"/>
    <d v="2015-02-05T15:36:00"/>
    <n v="18.099999999998545"/>
    <d v="2015-02-06T15:36:00"/>
    <m/>
    <n v="2"/>
    <s v="Sin Fecha"/>
    <n v="18.099999999998545"/>
    <d v="2015-02-09T13:17:00"/>
    <s v="No Cumplió"/>
    <s v="No Cumplió"/>
    <n v="3.9034722222204437"/>
    <s v="CICLO4"/>
    <n v="1"/>
    <m/>
    <m/>
    <m/>
    <m/>
    <n v="0"/>
    <m/>
    <n v="0"/>
    <m/>
    <x v="0"/>
  </r>
  <r>
    <x v="0"/>
    <s v="Q1"/>
    <x v="14"/>
    <s v="Question"/>
    <x v="2"/>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s v="Gerardo Gomez"/>
    <s v="TAS"/>
    <d v="2015-02-23T18:00:00"/>
    <d v="2015-02-05T15:01:00"/>
    <d v="2015-02-05T15:01:00"/>
    <n v="18.124305555553292"/>
    <d v="2015-02-06T15:01:00"/>
    <m/>
    <n v="0"/>
    <s v="Sin Fecha"/>
    <n v="18.124305555553292"/>
    <d v="2015-02-06T19:08:00"/>
    <s v="Cumplió"/>
    <s v="Cumplió"/>
    <n v="1.171527777776646"/>
    <s v="CICLO4"/>
    <n v="1"/>
    <m/>
    <m/>
    <m/>
    <m/>
    <n v="0"/>
    <m/>
    <n v="0"/>
    <m/>
    <x v="0"/>
  </r>
  <r>
    <x v="0"/>
    <s v="Q1"/>
    <x v="15"/>
    <s v="Question"/>
    <x v="2"/>
    <s v="Medium"/>
    <s v="Hechos de NAFTRAC que no pasaron a TAS"/>
    <s v=" En la revición del día 2 (29 de julio) se observa que 4 hechos en 4 clientes diferentes se asignaron en Fiable, sin embargo no pasaron a TAS   Se anexa evidencia"/>
    <s v="Cesar Guzmán"/>
    <s v="Sergio Rangel"/>
    <s v="TAS"/>
    <d v="2015-02-23T18:00:00"/>
    <d v="2015-02-03T17:32:00"/>
    <d v="2015-02-04T00:00:00"/>
    <n v="19.75"/>
    <d v="2015-02-05T00:00:00"/>
    <m/>
    <n v="18"/>
    <s v="Sin Fecha"/>
    <n v="20.019444444442343"/>
    <m/>
    <s v="No Cumplió"/>
    <s v="No Cumplió"/>
    <n v="20.019444444442343"/>
    <s v="CICLO4"/>
    <n v="1"/>
    <m/>
    <m/>
    <m/>
    <m/>
    <n v="0"/>
    <m/>
    <n v="0"/>
    <m/>
    <x v="0"/>
  </r>
  <r>
    <x v="0"/>
    <s v="Q1"/>
    <x v="16"/>
    <s v="Question"/>
    <x v="2"/>
    <s v="High"/>
    <s v="Ordenes de Capitales con vigencia se borraron"/>
    <s v=" Se observa que 291 órdenes de Capitales con vigencia mayor a un día no pasaron al día 28 de julio al día 29 de julio.   Favor de verificar"/>
    <s v="Cesar Guzmán"/>
    <s v="Sergio Rangel"/>
    <s v="TAS"/>
    <d v="2015-02-23T18:00:00"/>
    <d v="2015-02-03T17:18:00"/>
    <d v="2015-02-03T00:00:00"/>
    <n v="20.75"/>
    <d v="2015-02-04T00:00:00"/>
    <m/>
    <n v="0"/>
    <s v="Sin Fecha"/>
    <n v="20.029166666667152"/>
    <d v="2015-02-04T15:02:00"/>
    <s v="Cumplió"/>
    <s v="Cumplió"/>
    <n v="0.90555555555329192"/>
    <s v="CICLO4"/>
    <n v="1"/>
    <m/>
    <m/>
    <m/>
    <m/>
    <n v="0"/>
    <m/>
    <n v="0"/>
    <m/>
    <x v="0"/>
  </r>
  <r>
    <x v="0"/>
    <s v="Q1"/>
    <x v="16"/>
    <s v="Question"/>
    <x v="2"/>
    <s v="High"/>
    <s v="Ordenes de Capitales con vigencia se borraron"/>
    <s v=" Se observa que 291 órdenes de Capitales con vigencia mayor a un día no pasaron al día 28 de julio al día 29 de julio.   Favor de verificar"/>
    <s v="Cesar Guzmán"/>
    <s v="Edgar Richter"/>
    <s v="TAS"/>
    <d v="2015-02-23T18:00:00"/>
    <d v="2015-02-03T17:18:00"/>
    <d v="2015-02-04T15:02:00"/>
    <n v="19.12361111111386"/>
    <d v="2015-02-05T15:02:00"/>
    <m/>
    <n v="0"/>
    <s v="Sin Fecha"/>
    <n v="20.029166666667152"/>
    <d v="2015-02-06T11:53:00"/>
    <s v="Cumplió"/>
    <s v="Cumplió"/>
    <n v="2.7743055555547471"/>
    <s v="CICLO4"/>
    <n v="1"/>
    <m/>
    <m/>
    <m/>
    <m/>
    <n v="0"/>
    <m/>
    <n v="0"/>
    <m/>
    <x v="0"/>
  </r>
  <r>
    <x v="0"/>
    <s v="Q1"/>
    <x v="16"/>
    <s v="Question"/>
    <x v="1"/>
    <s v="High"/>
    <s v="Ordenes de Capitales con vigencia se borraron"/>
    <s v=" Se observa que 291 órdenes de Capitales con vigencia mayor a un día no pasaron al día 28 de julio al día 29 de julio.   Favor de verificar"/>
    <s v="Cesar Guzmán"/>
    <s v="Sergio Rangel"/>
    <s v="TAS"/>
    <d v="2015-02-23T18:00:00"/>
    <d v="2015-02-03T17:18:00"/>
    <d v="2015-02-04T15:02:00"/>
    <n v="19.12361111111386"/>
    <d v="2015-02-05T15:02:00"/>
    <d v="2015-02-05T00:00:00"/>
    <n v="4"/>
    <n v="4"/>
    <n v="20.029166666667152"/>
    <d v="2015-02-09T17:06:00"/>
    <s v="No Cumplió"/>
    <s v="No Cumplió"/>
    <n v="5.9916666666686069"/>
    <s v="CICLO4"/>
    <n v="1"/>
    <m/>
    <m/>
    <m/>
    <m/>
    <n v="0"/>
    <m/>
    <n v="0"/>
    <m/>
    <x v="0"/>
  </r>
  <r>
    <x v="0"/>
    <s v="Q1"/>
    <x v="17"/>
    <s v="Question"/>
    <x v="2"/>
    <s v="Medium"/>
    <s v="Reporte Detallada llamadas de Margen DGARW007"/>
    <s v="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
    <s v="Cesar Guzmán"/>
    <s v="Ivan Torres"/>
    <s v="TAS"/>
    <d v="2015-02-23T18:00:00"/>
    <d v="2015-02-03T15:12:00"/>
    <d v="2015-02-03T00:00:00"/>
    <n v="20.75"/>
    <d v="2015-02-04T00:00:00"/>
    <m/>
    <n v="2"/>
    <s v="Sin Fecha"/>
    <n v="20.116666666668607"/>
    <d v="2015-02-06T12:45:00"/>
    <s v="No Cumplió"/>
    <s v="No Cumplió"/>
    <n v="2.8979166666686069"/>
    <s v="CICLO4"/>
    <n v="1"/>
    <m/>
    <m/>
    <m/>
    <m/>
    <n v="0"/>
    <m/>
    <n v="0"/>
    <m/>
    <x v="0"/>
  </r>
  <r>
    <x v="0"/>
    <s v="Q1"/>
    <x v="18"/>
    <s v="Question"/>
    <x v="2"/>
    <s v="Medium"/>
    <s v="HORARIO Y USUARIO"/>
    <s v="Petición  Se solicita que en el reporte de impresión y envió de liquidaciones (JLIQL005) muestre el horario de captura y el usuario que captura la operación.   se adjunta archivo y pantalla impresión  "/>
    <s v="Isela Martínez"/>
    <s v="Ivan Torres"/>
    <s v="TAS"/>
    <d v="2015-02-23T18:00:00"/>
    <d v="2015-01-31T09:17:00"/>
    <d v="2015-02-03T00:00:00"/>
    <n v="20.75"/>
    <d v="2015-02-04T00:00:00"/>
    <m/>
    <n v="-1"/>
    <s v="Sin Fecha"/>
    <n v="23.363194444442343"/>
    <d v="2015-02-03T00:00:00"/>
    <s v="Cumplió"/>
    <s v="Cumplió"/>
    <n v="2.6131944444423425"/>
    <s v="CICLO4"/>
    <n v="1"/>
    <m/>
    <m/>
    <m/>
    <m/>
    <n v="0"/>
    <m/>
    <n v="0"/>
    <m/>
    <x v="0"/>
  </r>
  <r>
    <x v="0"/>
    <s v="Q1"/>
    <x v="19"/>
    <s v="Question"/>
    <x v="2"/>
    <s v="Medium"/>
    <s v="ESPECIFICACION DE DATOS PARA LA INTERFACE QUE RECIBE TAS DE FIABLE PARA REGISTRAR GARANTIAS DE CAUCION"/>
    <s v="Gerardo  de acuerdo a la reunión que se llevo a cabo con Elisa Paz y Juan Carlos Jaques, se levanta Jira para que especifiques que datos necesita TAS que le envie Fiable para que se registren en TAS las garantias por caución  "/>
    <s v="Margarita Arellano"/>
    <s v="Gerardo Gomez"/>
    <s v="TAS"/>
    <d v="2015-02-23T18:00:00"/>
    <d v="2015-01-30T20:00:00"/>
    <d v="2015-02-03T00:00:00"/>
    <n v="20.75"/>
    <d v="2015-02-04T00:00:00"/>
    <m/>
    <n v="2"/>
    <s v="Sin Fecha"/>
    <n v="23.916666666664241"/>
    <d v="2015-02-06T13:42:00"/>
    <s v="No Cumplió"/>
    <s v="No Cumplió"/>
    <n v="6.7374999999956344"/>
    <s v="CICLO4"/>
    <n v="1"/>
    <m/>
    <m/>
    <m/>
    <m/>
    <n v="0"/>
    <m/>
    <n v="0"/>
    <m/>
    <x v="0"/>
  </r>
  <r>
    <x v="0"/>
    <s v="Q1"/>
    <x v="20"/>
    <s v="Question"/>
    <x v="2"/>
    <s v="High"/>
    <s v="Diferencias contables vs operativas (reporteria)"/>
    <s v="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
    <s v="Jocelyn Vazquez"/>
    <s v="Ivan Torres"/>
    <s v="TAS"/>
    <d v="2015-02-23T18:00:00"/>
    <d v="2015-01-30T18:23:00"/>
    <d v="2015-01-30T18:23:00"/>
    <n v="23.984027777776646"/>
    <d v="2015-01-31T18:23:00"/>
    <m/>
    <n v="8"/>
    <s v="Sin Fecha"/>
    <n v="23.984027777776646"/>
    <d v="2015-02-09T12:01:00"/>
    <s v="No Cumplió"/>
    <s v="No Cumplió"/>
    <n v="9.734722222223354"/>
    <s v="CICLO4"/>
    <n v="1"/>
    <m/>
    <m/>
    <m/>
    <m/>
    <n v="0"/>
    <m/>
    <n v="0"/>
    <m/>
    <x v="0"/>
  </r>
  <r>
    <x v="0"/>
    <s v="Q2"/>
    <x v="20"/>
    <s v="Question"/>
    <x v="4"/>
    <s v="High"/>
    <s v="Diferencias contables vs operativas (reporteria)"/>
    <s v="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
    <s v="Jocelyn Vazquez"/>
    <s v="Jocelyn Vazquez"/>
    <s v="Bx+"/>
    <d v="2015-02-23T18:00:00"/>
    <d v="2015-01-30T18:23:00"/>
    <d v="2015-02-03T00:00:00"/>
    <n v="20.75"/>
    <d v="2015-02-04T00:00:00"/>
    <m/>
    <n v="19"/>
    <s v="Sin Fecha"/>
    <n v="23.984027777776646"/>
    <m/>
    <s v="No Cumplió"/>
    <s v="No Cumplió"/>
    <n v="23.984027777776646"/>
    <s v="CICLO4"/>
    <n v="1"/>
    <m/>
    <m/>
    <m/>
    <m/>
    <n v="0"/>
    <m/>
    <n v="0"/>
    <m/>
    <x v="0"/>
  </r>
  <r>
    <x v="0"/>
    <s v="Q1"/>
    <x v="21"/>
    <s v="Question"/>
    <x v="2"/>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
    <s v="Juan Carlos Fernández"/>
    <s v="Gerardo Gomez"/>
    <s v="TAS"/>
    <d v="2015-02-23T18:00:00"/>
    <d v="2015-01-30T16:40:00"/>
    <d v="2015-02-03T00:00:00"/>
    <n v="20.75"/>
    <d v="2015-02-04T00:00:00"/>
    <m/>
    <n v="19"/>
    <s v="Sin Fecha"/>
    <n v="24.055555555554747"/>
    <m/>
    <s v="No Cumplió"/>
    <s v="No Cumplió"/>
    <n v="24.055555555554747"/>
    <m/>
    <n v="1"/>
    <m/>
    <m/>
    <m/>
    <m/>
    <n v="0"/>
    <m/>
    <n v="0"/>
    <m/>
    <x v="0"/>
  </r>
  <r>
    <x v="0"/>
    <s v="Q1"/>
    <x v="22"/>
    <s v="Question"/>
    <x v="2"/>
    <s v="High"/>
    <s v="Error en Precios del BX+MP"/>
    <s v="en el fondo BX+MP los precios estan mal, aparecen desfasados, este fondo para las compras liquida mismo dia y en las ventas liquida 48 hrs. con el precio del dia que liquido.   Ya se le comento a Gerardo y esta pendiente de resolver."/>
    <s v="Juan Carlos Fernández"/>
    <s v="Gerardo Gomez"/>
    <s v="TAS"/>
    <d v="2015-02-23T18:00:00"/>
    <d v="2015-01-30T16:23:00"/>
    <d v="2015-02-03T00:00:00"/>
    <n v="20.75"/>
    <d v="2015-02-04T00:00:00"/>
    <m/>
    <n v="19"/>
    <s v="Sin Fecha"/>
    <n v="24.067361111112405"/>
    <m/>
    <s v="No Cumplió"/>
    <s v="No Cumplió"/>
    <n v="24.067361111112405"/>
    <m/>
    <n v="1"/>
    <m/>
    <m/>
    <m/>
    <m/>
    <n v="0"/>
    <m/>
    <n v="0"/>
    <m/>
    <x v="0"/>
  </r>
  <r>
    <x v="0"/>
    <s v="Q1"/>
    <x v="23"/>
    <s v="Question"/>
    <x v="2"/>
    <s v="High"/>
    <s v="Reporte de Cartera global de clientes"/>
    <s v=" El sistema TAS, actualmente cuenta con una consulta individual de cartera de cada cliente. Se solicita un reporte que incorpore la consulta global de cartera detallada de todos los clientes. El detalle del reporte requerido es lo siguiente:   1. Tipo posición: Las opciones son &quot;Directo&quot;, &quot;Reporto&quot;, &quot;Garantía.  2. Tipo cliente: Identifica a la cuenta, para determinar se la cuenta pertenece a un &quot;Cliente&quot;, &quot;Proveedor (intermediario)&quot; o &quot;Posición Propia&quot;.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quot;Número de Títulos&quot; por &quot;&quot;Precio de Mercado&quot;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
    <s v="Cesar Guzmán"/>
    <s v="Gerardo Gomez"/>
    <s v="TAS"/>
    <d v="2015-02-23T18:00:00"/>
    <d v="2015-01-30T15:11:00"/>
    <d v="2015-02-03T00:00:00"/>
    <n v="20.75"/>
    <d v="2015-02-04T00:00:00"/>
    <m/>
    <n v="19"/>
    <s v="Sin Fecha"/>
    <n v="24.117361111108039"/>
    <m/>
    <s v="No Cumplió"/>
    <s v="No Cumplió"/>
    <n v="24.117361111108039"/>
    <s v="CICLO4"/>
    <n v="1"/>
    <m/>
    <m/>
    <m/>
    <m/>
    <n v="0"/>
    <m/>
    <n v="0"/>
    <m/>
    <x v="0"/>
  </r>
  <r>
    <x v="0"/>
    <s v="Q1"/>
    <x v="24"/>
    <s v="Question"/>
    <x v="0"/>
    <s v="High"/>
    <s v="Regla 19 de Garantías y Préstamos no esta generando contabilidad"/>
    <s v="Al correr contabilidad de la regla 19 GArantías y Préstamos no esta generando registros contables, en el ambiente de TAS Producción en BX+ para la Casa de Bolsa."/>
    <s v="Arturo Saldivar"/>
    <s v="Arturo Saldivar"/>
    <s v="TAS"/>
    <d v="2015-02-23T18:00:00"/>
    <d v="2015-01-23T21:21:00"/>
    <d v="2015-02-09T12:43:00"/>
    <n v="14.22013888888614"/>
    <d v="2015-02-10T12:43:00"/>
    <d v="2015-02-05T00:00:00"/>
    <n v="13"/>
    <n v="18"/>
    <n v="30.860416666670062"/>
    <m/>
    <s v="No Cumplió"/>
    <s v="No Cumplió"/>
    <n v="30.860416666670062"/>
    <s v="CICLO4"/>
    <n v="1"/>
    <m/>
    <m/>
    <m/>
    <m/>
    <n v="0"/>
    <m/>
    <n v="0"/>
    <m/>
    <x v="0"/>
  </r>
  <r>
    <x v="0"/>
    <s v="Q1"/>
    <x v="24"/>
    <s v="Question"/>
    <x v="0"/>
    <s v="High"/>
    <s v="Regla 19 de Garantías y Préstamos no esta generando contabilidad"/>
    <s v="Al correr contabilidad de la regla 19 GArantías y Préstamos no esta generando registros contables, en el ambiente de TAS Producción en BX+ para la Casa de Bolsa."/>
    <s v="Arturo Saldivar"/>
    <s v="Arturo Saldivar"/>
    <s v="TAS"/>
    <d v="2015-02-23T18:00:00"/>
    <d v="2015-01-23T21:21:00"/>
    <d v="2015-02-03T00:00:00"/>
    <n v="20.75"/>
    <d v="2015-02-04T00:00:00"/>
    <d v="2015-02-05T00:00:00"/>
    <n v="2"/>
    <n v="2"/>
    <n v="30.860416666670062"/>
    <d v="2015-02-06T19:07:00"/>
    <s v="No Cumplió"/>
    <s v="No Cumplió"/>
    <n v="13.906944444446708"/>
    <s v="CICLO4"/>
    <n v="1"/>
    <m/>
    <m/>
    <m/>
    <m/>
    <n v="0"/>
    <m/>
    <n v="0"/>
    <m/>
    <x v="0"/>
  </r>
  <r>
    <x v="0"/>
    <s v="Q1"/>
    <x v="24"/>
    <s v="Question"/>
    <x v="1"/>
    <s v="High"/>
    <s v="Regla 19 de Garantías y Préstamos no esta generando contabilidad"/>
    <s v="Al correr contabilidad de la regla 19 GArantías y Préstamos no esta generando registros contables, en el ambiente de TAS Producción en BX+ para la Casa de Bolsa."/>
    <s v="Arturo Saldivar"/>
    <s v="Carmen Méndez"/>
    <s v="TAS"/>
    <d v="2015-02-23T18:00:00"/>
    <d v="2015-01-23T21:21:00"/>
    <d v="2015-02-06T19:07:00"/>
    <n v="16.953472222223354"/>
    <d v="2015-02-07T19:07:00"/>
    <d v="2015-02-05T00:00:00"/>
    <n v="15"/>
    <n v="18"/>
    <n v="30.860416666670062"/>
    <m/>
    <s v="No Cumplió"/>
    <s v="No Cumplió"/>
    <n v="30.860416666670062"/>
    <s v="CICLO4"/>
    <n v="1"/>
    <m/>
    <m/>
    <m/>
    <m/>
    <n v="0"/>
    <m/>
    <n v="0"/>
    <m/>
    <x v="0"/>
  </r>
  <r>
    <x v="0"/>
    <s v="Q1"/>
    <x v="25"/>
    <s v="Question"/>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Se adjunta evidencia."/>
    <s v="Martin Cruz"/>
    <s v="Carmen Méndez"/>
    <s v="TAS"/>
    <d v="2015-02-23T18:00:00"/>
    <d v="2015-01-22T22:19:00"/>
    <d v="2015-02-03T00:00:00"/>
    <n v="20.75"/>
    <d v="2015-02-04T00:00:00"/>
    <m/>
    <n v="0"/>
    <s v="Sin Fecha"/>
    <n v="31.820138888891961"/>
    <d v="2015-02-04T14:04:00"/>
    <s v="Cumplió"/>
    <s v="Cumplió"/>
    <n v="12.65625"/>
    <s v="CICLO4"/>
    <n v="1"/>
    <m/>
    <m/>
    <m/>
    <m/>
    <n v="0"/>
    <m/>
    <n v="0"/>
    <m/>
    <x v="0"/>
  </r>
  <r>
    <x v="0"/>
    <s v="Q4"/>
    <x v="26"/>
    <s v="Question"/>
    <x v="0"/>
    <s v="Medium"/>
    <s v="Depósitos Físicos realizado en TAS no reflejados en FIABLE"/>
    <s v="Se observan 8 depósitos físicos realizados en TAS, que no se reflejaron en Fiable.   Favor de vaidar y explicar la razón de las diferencias"/>
    <s v="Cesar Guzmán"/>
    <s v="Cesar Guzmán"/>
    <s v="Bx+"/>
    <d v="2015-02-23T18:00:00"/>
    <d v="2015-01-15T21:22:00"/>
    <d v="2015-02-03T00:00:00"/>
    <n v="20.75"/>
    <d v="2015-02-04T00:00:00"/>
    <m/>
    <n v="-1"/>
    <s v="Sin Fecha"/>
    <n v="38.859722222223354"/>
    <d v="2015-02-03T00:00:00"/>
    <s v="Cumplió"/>
    <s v="Cumplió"/>
    <n v="18.109722222223354"/>
    <s v="CICLO4, PruebasD2"/>
    <n v="1"/>
    <d v="2015-02-03T00:00:00"/>
    <m/>
    <m/>
    <m/>
    <n v="0"/>
    <m/>
    <n v="0"/>
    <m/>
    <x v="1"/>
  </r>
  <r>
    <x v="0"/>
    <s v="Q5"/>
    <x v="26"/>
    <s v="Question"/>
    <x v="5"/>
    <s v="Medium"/>
    <s v="Depósitos Físicos realizado en TAS no reflejados en FIABLE"/>
    <s v="Se observan 8 depósitos físicos realizados en TAS, que no se reflejaron en Fiable.   Favor de vaidar y explicar la razón de las diferencias"/>
    <s v="Cesar Guzmán"/>
    <s v="Sergio Rangel"/>
    <s v="TAS"/>
    <d v="2015-02-23T18:00:00"/>
    <d v="2015-01-15T21:22:00"/>
    <d v="2015-02-03T00:00:00"/>
    <n v="20.75"/>
    <d v="2015-02-04T00:00:00"/>
    <m/>
    <n v="0"/>
    <s v="Sin Fecha"/>
    <n v="38.859722222223354"/>
    <d v="2015-02-04T17:23:00"/>
    <s v="Cumplió"/>
    <s v="Cumplió"/>
    <n v="19.834027777782467"/>
    <s v="CICLO4, PruebasD2"/>
    <n v="1"/>
    <d v="2015-02-03T00:00:00"/>
    <m/>
    <m/>
    <m/>
    <n v="0"/>
    <m/>
    <n v="0"/>
    <m/>
    <x v="1"/>
  </r>
  <r>
    <x v="0"/>
    <s v="Q4"/>
    <x v="27"/>
    <s v="Question"/>
    <x v="1"/>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
    <s v="Erick Vázquez"/>
    <s v="Jacqueline Barradas"/>
    <s v="TAS"/>
    <d v="2015-02-23T18:00:00"/>
    <d v="2015-01-15T18:09:00"/>
    <d v="2015-02-03T00:00:00"/>
    <n v="20.75"/>
    <d v="2015-02-04T00:00:00"/>
    <m/>
    <n v="7"/>
    <s v="Sin Fecha"/>
    <n v="38.993750000001455"/>
    <d v="2015-02-11T18:17:00"/>
    <s v="No Cumplió"/>
    <s v="No Cumplió"/>
    <n v="27.005555555559113"/>
    <s v="CICLO4"/>
    <n v="1"/>
    <m/>
    <m/>
    <m/>
    <m/>
    <n v="0"/>
    <m/>
    <n v="0"/>
    <m/>
    <x v="0"/>
  </r>
  <r>
    <x v="0"/>
    <s v="Q4"/>
    <x v="28"/>
    <s v="Question"/>
    <x v="3"/>
    <s v="High"/>
    <s v="Se requiere el nombre de la función y parámetros (tipos de variable y descripción) del proceso de BX+ que envia un archivo por e-mail."/>
    <s v="Se requiere el nombre de la función y parámetros (tipos de variable y descripción) del proceso que envia un archivo por e-mail.  Además un ejemplo de como levantar dicho proceso y su llamado.  Este proceso es necesario para el envío de las cartas confirmación de Mercado de Dinero."/>
    <s v="Sergio Rangel"/>
    <s v="Sergio Rangel"/>
    <s v="TAS"/>
    <d v="2015-02-23T18:00:00"/>
    <d v="2015-01-14T18:14:00"/>
    <d v="2015-02-03T00:00:00"/>
    <n v="20.75"/>
    <d v="2015-02-04T00:00:00"/>
    <m/>
    <n v="-1"/>
    <s v="Sin Fecha"/>
    <n v="39.990277777775191"/>
    <d v="2015-02-03T00:00:00"/>
    <s v="Cumplió"/>
    <s v="Cumplió"/>
    <n v="19.240277777775191"/>
    <m/>
    <n v="1"/>
    <m/>
    <m/>
    <m/>
    <m/>
    <n v="0"/>
    <m/>
    <n v="0"/>
    <m/>
    <x v="0"/>
  </r>
  <r>
    <x v="0"/>
    <s v="Q2"/>
    <x v="29"/>
    <s v="Question"/>
    <x v="4"/>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s v="Gerardo Gomez"/>
    <s v="TAS"/>
    <d v="2015-02-23T18:00:00"/>
    <d v="2015-01-14T17:09:00"/>
    <d v="2015-02-03T00:00:00"/>
    <n v="20.75"/>
    <d v="2015-02-04T00:00:00"/>
    <m/>
    <n v="19"/>
    <s v="Sin Fecha"/>
    <n v="40.035416666665697"/>
    <m/>
    <s v="No Cumplió"/>
    <s v="No Cumplió"/>
    <n v="40.035416666665697"/>
    <s v="CICLO4"/>
    <n v="1"/>
    <m/>
    <m/>
    <m/>
    <m/>
    <n v="0"/>
    <m/>
    <n v="0"/>
    <m/>
    <x v="0"/>
  </r>
  <r>
    <x v="0"/>
    <s v="Q2"/>
    <x v="30"/>
    <s v="Question"/>
    <x v="4"/>
    <s v="Medium"/>
    <s v="Complemento del Rep. De reportos vigentes (DREPW110)"/>
    <s v="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Gerardo Gomez"/>
    <s v="TAS"/>
    <d v="2015-02-23T18:00:00"/>
    <d v="2015-01-14T17:08:00"/>
    <d v="2015-02-03T00:00:00"/>
    <n v="20.75"/>
    <d v="2015-02-04T00:00:00"/>
    <m/>
    <n v="19"/>
    <s v="Sin Fecha"/>
    <n v="40.036111111112405"/>
    <m/>
    <s v="No Cumplió"/>
    <s v="No Cumplió"/>
    <n v="40.036111111112405"/>
    <s v="CICLO4"/>
    <n v="1"/>
    <m/>
    <m/>
    <m/>
    <m/>
    <n v="0"/>
    <m/>
    <n v="0"/>
    <m/>
    <x v="0"/>
  </r>
  <r>
    <x v="0"/>
    <s v="Q2"/>
    <x v="31"/>
    <s v="Question"/>
    <x v="4"/>
    <s v="Medium"/>
    <s v="Complemento del Listado de órdenes de Mesa de Dinero (DORDL001)"/>
    <s v="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Gerardo Gomez"/>
    <s v="TAS"/>
    <d v="2015-02-23T18:00:00"/>
    <d v="2015-01-14T17:05:00"/>
    <d v="2015-02-03T00:00:00"/>
    <n v="20.75"/>
    <d v="2015-02-04T00:00:00"/>
    <m/>
    <n v="-1"/>
    <s v="Sin Fecha"/>
    <n v="40.038194444445253"/>
    <d v="2015-02-02T11:42:00"/>
    <s v="Cumplió"/>
    <s v="Cumplió"/>
    <n v="18.775694444448163"/>
    <s v="CICLO4"/>
    <n v="1"/>
    <m/>
    <m/>
    <m/>
    <m/>
    <n v="0"/>
    <m/>
    <n v="0"/>
    <m/>
    <x v="0"/>
  </r>
  <r>
    <x v="0"/>
    <s v="Q2"/>
    <x v="32"/>
    <s v="Question"/>
    <x v="4"/>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Gerardo Gomez"/>
    <s v="TAS"/>
    <d v="2015-02-23T18:00:00"/>
    <d v="2015-01-14T17:04:00"/>
    <d v="2015-02-03T00:00:00"/>
    <n v="20.75"/>
    <d v="2015-02-04T00:00:00"/>
    <m/>
    <n v="-5"/>
    <s v="Sin Fecha"/>
    <n v="40.038888888891961"/>
    <d v="2015-01-30T00:00:00"/>
    <s v="Cumplió"/>
    <s v="Cumplió"/>
    <n v="15.288888888891961"/>
    <s v="CICLO4"/>
    <n v="1"/>
    <m/>
    <m/>
    <m/>
    <m/>
    <n v="0"/>
    <m/>
    <n v="0"/>
    <m/>
    <x v="0"/>
  </r>
  <r>
    <x v="0"/>
    <s v="Q2"/>
    <x v="33"/>
    <s v="Question"/>
    <x v="4"/>
    <s v="Medium"/>
    <s v="Complemento del Rep. Diario de operación (DOPEW100)"/>
    <s v="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Gerardo Gomez"/>
    <s v="TAS"/>
    <d v="2015-02-23T18:00:00"/>
    <d v="2015-01-14T17:03:00"/>
    <d v="2015-02-03T00:00:00"/>
    <n v="20.75"/>
    <d v="2015-02-04T00:00:00"/>
    <m/>
    <n v="0"/>
    <s v="Sin Fecha"/>
    <n v="40.039583333331393"/>
    <d v="2015-02-03T11:33:00"/>
    <s v="Cumplió"/>
    <s v="Cumplió"/>
    <n v="19.770833333328483"/>
    <s v="CICLO4"/>
    <n v="1"/>
    <m/>
    <m/>
    <m/>
    <m/>
    <n v="0"/>
    <m/>
    <n v="0"/>
    <m/>
    <x v="0"/>
  </r>
  <r>
    <x v="0"/>
    <s v="Q2"/>
    <x v="34"/>
    <s v="Question"/>
    <x v="4"/>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Gerardo Gomez"/>
    <s v="TAS"/>
    <d v="2015-02-23T18:00:00"/>
    <d v="2015-01-14T17:01:00"/>
    <d v="2015-02-03T00:00:00"/>
    <n v="20.75"/>
    <d v="2015-02-04T00:00:00"/>
    <m/>
    <n v="0"/>
    <s v="Sin Fecha"/>
    <n v="40.040972222224809"/>
    <d v="2015-02-03T12:45:00"/>
    <s v="Cumplió"/>
    <s v="Cumplió"/>
    <n v="19.822222222224809"/>
    <s v="CICLO4"/>
    <n v="1"/>
    <m/>
    <m/>
    <m/>
    <m/>
    <n v="0"/>
    <m/>
    <n v="0"/>
    <m/>
    <x v="0"/>
  </r>
  <r>
    <x v="0"/>
    <s v="Q2"/>
    <x v="35"/>
    <s v="Question"/>
    <x v="4"/>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s v="Gerardo Gomez"/>
    <s v="TAS"/>
    <d v="2015-02-23T18:00:00"/>
    <d v="2015-01-14T16:57:00"/>
    <d v="2015-02-03T00:00:00"/>
    <n v="20.75"/>
    <d v="2015-02-04T00:00:00"/>
    <m/>
    <n v="0"/>
    <s v="Sin Fecha"/>
    <n v="40.04374999999709"/>
    <d v="2015-02-03T13:33:00"/>
    <s v="Cumplió"/>
    <s v="Cumplió"/>
    <n v="19.858333333329938"/>
    <s v="CICLO4"/>
    <n v="1"/>
    <m/>
    <m/>
    <m/>
    <m/>
    <n v="0"/>
    <m/>
    <n v="0"/>
    <m/>
    <x v="0"/>
  </r>
  <r>
    <x v="0"/>
    <s v="Q3"/>
    <x v="36"/>
    <s v="Question"/>
    <x v="1"/>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s v="Carmen Méndez"/>
    <s v="TAS"/>
    <d v="2015-02-23T18:00:00"/>
    <d v="2015-01-13T16:16:00"/>
    <d v="2015-02-03T00:00:00"/>
    <n v="20.75"/>
    <d v="2015-02-04T00:00:00"/>
    <d v="2015-02-09T00:00:00"/>
    <n v="5"/>
    <n v="5"/>
    <n v="41.072222222224809"/>
    <d v="2015-02-09T00:00:00"/>
    <s v="No Cumplió"/>
    <s v="No Cumplió"/>
    <n v="26.322222222224809"/>
    <s v="CICLO4"/>
    <n v="1"/>
    <m/>
    <m/>
    <m/>
    <m/>
    <n v="0"/>
    <m/>
    <n v="0"/>
    <m/>
    <x v="0"/>
  </r>
  <r>
    <x v="0"/>
    <s v="Q1"/>
    <x v="37"/>
    <s v="Question"/>
    <x v="2"/>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
    <s v="Antonio Laija Olmedo"/>
    <s v="Antonio Laija Olmedo"/>
    <s v="Bx+"/>
    <d v="2015-02-23T18:00:00"/>
    <d v="2015-01-13T09:17:00"/>
    <d v="2015-02-03T00:00:00"/>
    <n v="20.75"/>
    <d v="2015-02-04T00:00:00"/>
    <m/>
    <n v="5"/>
    <s v="Sin Fecha"/>
    <n v="41.363194444442343"/>
    <d v="2015-02-09T11:45:00"/>
    <s v="No Cumplió"/>
    <s v="No Cumplió"/>
    <n v="27.102777777778101"/>
    <s v="MIGRACION_4"/>
    <n v="1"/>
    <m/>
    <m/>
    <m/>
    <m/>
    <n v="0"/>
    <m/>
    <n v="0"/>
    <m/>
    <x v="0"/>
  </r>
  <r>
    <x v="0"/>
    <s v="Q1"/>
    <x v="38"/>
    <s v="Question"/>
    <x v="2"/>
    <s v="Medium"/>
    <s v="Apertura de Mercado de Dinero, conexion host to host, como parte del ciclo 5 de cargas"/>
    <s v="En la apertura de mercado envia mensaje de error al intentar conectarse a Host to Host.  "/>
    <s v="Francisco Morales López"/>
    <s v="Gerardo Tenopala"/>
    <s v="TAS"/>
    <d v="2015-02-23T18:00:00"/>
    <d v="2015-01-10T22:41:00"/>
    <d v="2015-02-03T00:00:00"/>
    <n v="20.75"/>
    <d v="2015-02-04T00:00:00"/>
    <d v="2015-02-09T00:00:00"/>
    <n v="12"/>
    <n v="12"/>
    <n v="43.804861111108039"/>
    <d v="2015-02-16T13:53:00"/>
    <s v="No Cumplió"/>
    <s v="No Cumplió"/>
    <n v="36.633333333331393"/>
    <s v="ciclo_5"/>
    <n v="1"/>
    <m/>
    <m/>
    <m/>
    <m/>
    <n v="0"/>
    <m/>
    <n v="0"/>
    <m/>
    <x v="0"/>
  </r>
  <r>
    <x v="0"/>
    <s v="Q6"/>
    <x v="39"/>
    <s v="Question"/>
    <x v="6"/>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
    <s v="Jocelyn Vazquez"/>
    <s v="Gerardo Gomez"/>
    <s v="TAS"/>
    <d v="2015-02-23T18:00:00"/>
    <d v="2014-12-09T17:46:00"/>
    <d v="2015-02-03T00:00:00"/>
    <n v="20.75"/>
    <d v="2015-02-04T00:00:00"/>
    <d v="2015-02-05T00:00:00"/>
    <n v="9"/>
    <n v="9"/>
    <n v="76.009722222224809"/>
    <d v="2015-02-13T19:27:00"/>
    <s v="No Cumplió"/>
    <s v="No Cumplió"/>
    <n v="66.070138888891961"/>
    <s v="PruebasD3"/>
    <n v="1"/>
    <m/>
    <m/>
    <m/>
    <m/>
    <n v="0"/>
    <m/>
    <n v="0"/>
    <m/>
    <x v="0"/>
  </r>
  <r>
    <x v="0"/>
    <s v="Q5"/>
    <x v="40"/>
    <s v="Question"/>
    <x v="5"/>
    <s v="Medium"/>
    <s v="Desarrollar la Convalidación de la Asignación de precios de títulos M.N. Operaciones Vigentes"/>
    <s v="Se requiere el desarrollo de la Convalidación de acuerdo a los requerimientos mensuales de Banco de México.   El layout se conforma de la columna B a la I de la pestaña &quot;AP3_OpVig A_PrecioMXN0714&quot;"/>
    <s v="Veronica Angeles"/>
    <s v="Gerardo Tenopala"/>
    <s v="TAS"/>
    <d v="2015-02-23T18:00:00"/>
    <d v="2014-11-06T14:35:00"/>
    <d v="2015-02-03T00:00:00"/>
    <n v="20.75"/>
    <d v="2015-02-04T00:00:00"/>
    <m/>
    <n v="12"/>
    <s v="Sin Fecha"/>
    <n v="109.14236111110949"/>
    <d v="2015-02-16T18:15:00"/>
    <s v="No Cumplió"/>
    <s v="No Cumplió"/>
    <n v="102.15277777777374"/>
    <s v="CICLO4"/>
    <n v="1"/>
    <m/>
    <m/>
    <m/>
    <m/>
    <n v="0"/>
    <m/>
    <n v="0"/>
    <m/>
    <x v="0"/>
  </r>
  <r>
    <x v="0"/>
    <s v="Q5"/>
    <x v="41"/>
    <s v="Question"/>
    <x v="5"/>
    <s v="Medium"/>
    <s v="Desarrollar la Convalidación de la Clasificación de Títulos Moneda Nacional Operaciones Vigentes"/>
    <s v="Se requiere el desarrollo de la Convalidación de acuerdo a los requerimientos mensuales de Banco de México.   El layout se conforma de la columna B a la I de la pestaña &quot;CL3 Cl_Cont_OpVig_MXN0714&quot;  "/>
    <s v="Veronica Angeles"/>
    <s v="Gerardo Tenopala"/>
    <s v="TAS"/>
    <d v="2015-02-23T18:00:00"/>
    <d v="2014-11-06T14:21:00"/>
    <d v="2015-02-03T00:00:00"/>
    <n v="20.75"/>
    <d v="2015-02-04T00:00:00"/>
    <m/>
    <n v="12"/>
    <s v="Sin Fecha"/>
    <n v="109.1520833333343"/>
    <d v="2015-02-16T18:15:00"/>
    <s v="No Cumplió"/>
    <s v="No Cumplió"/>
    <n v="102.16249999999854"/>
    <s v="CICLO4"/>
    <n v="1"/>
    <d v="2015-02-16T18:15:00"/>
    <m/>
    <m/>
    <m/>
    <n v="0"/>
    <m/>
    <n v="0"/>
    <m/>
    <x v="1"/>
  </r>
  <r>
    <x v="0"/>
    <s v="Q4"/>
    <x v="42"/>
    <s v="Question"/>
    <x v="0"/>
    <s v="Medium"/>
    <s v="Layout Signar FECHAS VALOR"/>
    <s v="LAS COMPRAS Y VENTAS FECHA VALOR NO CUADRAN EN TAS CON RESPECTO A PRODUCCION"/>
    <s v="Javier Hernández"/>
    <s v="German Gomez"/>
    <s v="TAS"/>
    <d v="2015-02-23T18:00:00"/>
    <d v="2014-10-23T19:33:00"/>
    <d v="2015-02-13T10:44:00"/>
    <n v="10.302777777775191"/>
    <d v="2015-02-14T10:44:00"/>
    <d v="2015-02-11T00:00:00"/>
    <n v="1"/>
    <n v="1"/>
    <n v="122.93541666666715"/>
    <d v="2015-02-16T00:00:00"/>
    <s v="No Cumplió"/>
    <s v="No Cumplió"/>
    <n v="115.18541666666715"/>
    <s v="PruebasD4, ciclo4"/>
    <n v="1"/>
    <m/>
    <m/>
    <m/>
    <m/>
    <n v="0"/>
    <m/>
    <n v="0"/>
    <m/>
    <x v="0"/>
  </r>
  <r>
    <x v="0"/>
    <s v="Q4"/>
    <x v="42"/>
    <s v="Question"/>
    <x v="1"/>
    <s v="Medium"/>
    <s v="Layout Signar FECHAS VALOR"/>
    <s v="LAS COMPRAS Y VENTAS FECHA VALOR NO CUADRAN EN TAS CON RESPECTO A PRODUCCION"/>
    <s v="Javier Hernández"/>
    <s v="Alejandra Ivonne González Venancio"/>
    <s v="Bx+"/>
    <d v="2015-02-23T18:00:00"/>
    <d v="2014-10-23T19:33:00"/>
    <d v="2015-02-03T00:00:00"/>
    <n v="20.75"/>
    <d v="2015-02-04T00:00:00"/>
    <d v="2015-02-11T00:00:00"/>
    <n v="9"/>
    <n v="9"/>
    <n v="122.93541666666715"/>
    <d v="2015-02-13T10:44:00"/>
    <s v="No Cumplió"/>
    <s v="No Cumplió"/>
    <n v="112.63263888889196"/>
    <s v="PruebasD2, ciclo4"/>
    <n v="1"/>
    <m/>
    <m/>
    <m/>
    <m/>
    <n v="0"/>
    <m/>
    <n v="0"/>
    <m/>
    <x v="0"/>
  </r>
  <r>
    <x v="0"/>
    <s v="Q4"/>
    <x v="43"/>
    <s v="Question"/>
    <x v="0"/>
    <s v="Medium"/>
    <s v="layout SIGNAR cambios"/>
    <s v="la posicion de las divisas que son mismo dia en el layout de Signar estan regsitradas como 24 horas."/>
    <s v="Javier Hernández"/>
    <s v="German Gomez"/>
    <s v="TAS"/>
    <d v="2015-02-23T18:00:00"/>
    <d v="2014-10-23T19:29:00"/>
    <d v="2015-02-13T10:44:00"/>
    <n v="10.302777777775191"/>
    <d v="2015-02-14T10:44:00"/>
    <d v="2015-02-11T00:00:00"/>
    <n v="2"/>
    <n v="2"/>
    <n v="122.93819444444671"/>
    <d v="2015-02-16T19:31:00"/>
    <s v="No Cumplió"/>
    <s v="No Cumplió"/>
    <n v="116.00138888889342"/>
    <s v="CICLO4, PruebasD2"/>
    <n v="1"/>
    <m/>
    <m/>
    <m/>
    <m/>
    <n v="0"/>
    <m/>
    <n v="0"/>
    <m/>
    <x v="0"/>
  </r>
  <r>
    <x v="0"/>
    <s v="Q4"/>
    <x v="43"/>
    <s v="Question"/>
    <x v="0"/>
    <s v="Medium"/>
    <s v="layout SIGNAR cambios"/>
    <s v="la posicion de las divisas que son mismo dia en el layout de Signar estan regsitradas como 24 horas."/>
    <s v="Javier Hernández"/>
    <s v="Alejandra Ivonne González Venancio"/>
    <s v="Bx+"/>
    <d v="2015-02-23T18:00:00"/>
    <d v="2014-10-23T19:29:00"/>
    <d v="2015-02-03T00:00:00"/>
    <n v="20.75"/>
    <d v="2015-02-04T00:00:00"/>
    <d v="2015-02-11T00:00:00"/>
    <n v="9"/>
    <n v="9"/>
    <n v="122.93819444444671"/>
    <d v="2015-02-13T10:44:00"/>
    <s v="No Cumplió"/>
    <s v="No Cumplió"/>
    <n v="112.63541666667152"/>
    <s v="CICLO4, PruebasD2"/>
    <n v="1"/>
    <m/>
    <m/>
    <m/>
    <m/>
    <n v="0"/>
    <m/>
    <n v="0"/>
    <m/>
    <x v="0"/>
  </r>
  <r>
    <x v="0"/>
    <s v="Q4"/>
    <x v="44"/>
    <s v="Question"/>
    <x v="5"/>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s v="Gerardo Gomez"/>
    <s v="TAS"/>
    <d v="2015-02-23T18:00:00"/>
    <d v="2014-10-20T17:46:00"/>
    <d v="2015-02-16T15:25:00"/>
    <n v="7.1076388888905058"/>
    <d v="2015-02-17T15:25:00"/>
    <d v="2015-02-05T00:00:00"/>
    <n v="0"/>
    <n v="0"/>
    <n v="126.00972222222481"/>
    <d v="2015-02-17T20:03:00"/>
    <s v="Cumplió"/>
    <s v="Cumplió"/>
    <n v="120.09513888889342"/>
    <s v="MIGRACION_4, PruebasD3"/>
    <n v="1"/>
    <d v="2015-02-16T15:25:00"/>
    <m/>
    <m/>
    <m/>
    <n v="0"/>
    <m/>
    <n v="0"/>
    <m/>
    <x v="1"/>
  </r>
  <r>
    <x v="0"/>
    <s v="Q4"/>
    <x v="44"/>
    <s v="Question"/>
    <x v="0"/>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s v="Gerardo Gomez"/>
    <s v="TAS"/>
    <d v="2015-02-23T18:00:00"/>
    <d v="2014-10-20T17:46:00"/>
    <d v="2015-02-03T00:00:00"/>
    <n v="20.75"/>
    <d v="2015-02-04T00:00:00"/>
    <d v="2015-02-05T00:00:00"/>
    <n v="12"/>
    <n v="12"/>
    <n v="126.00972222222481"/>
    <d v="2015-02-16T15:25:00"/>
    <s v="No Cumplió"/>
    <s v="No Cumplió"/>
    <n v="118.9020833333343"/>
    <s v="MIGRACION_4, PruebasD3"/>
    <n v="1"/>
    <d v="2015-02-16T15:25:00"/>
    <m/>
    <m/>
    <m/>
    <n v="0"/>
    <m/>
    <n v="0"/>
    <m/>
    <x v="1"/>
  </r>
  <r>
    <x v="0"/>
    <s v="Q4"/>
    <x v="45"/>
    <s v="Question"/>
    <x v="1"/>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
    <s v="Arturo Saldivar"/>
    <s v="Juan Carlos Fernández"/>
    <s v="Bx+"/>
    <d v="2015-02-23T18:00:00"/>
    <d v="2014-06-04T00:43:00"/>
    <d v="2015-02-05T13:36:00"/>
    <n v="18.183333333334303"/>
    <d v="2015-02-06T13:36:00"/>
    <d v="2015-02-05T00:00:00"/>
    <n v="11"/>
    <n v="11"/>
    <n v="264.72013888888614"/>
    <d v="2015-02-17T17:18:00"/>
    <s v="No Cumplió"/>
    <s v="No Cumplió"/>
    <n v="258.69097222221899"/>
    <s v="Gap, PruebasD3"/>
    <n v="1"/>
    <m/>
    <m/>
    <m/>
    <m/>
    <n v="0"/>
    <m/>
    <n v="0"/>
    <m/>
    <x v="0"/>
  </r>
  <r>
    <x v="0"/>
    <s v="Q4"/>
    <x v="45"/>
    <s v="Question"/>
    <x v="0"/>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
    <s v="Arturo Saldivar"/>
    <s v="Juan Carlos Fernández"/>
    <s v="Bx+"/>
    <d v="2015-02-23T18:00:00"/>
    <d v="2014-06-04T00:43:00"/>
    <d v="2015-02-05T13:36:00"/>
    <n v="18.183333333334303"/>
    <d v="2015-02-06T13:36:00"/>
    <d v="2015-02-05T00:00:00"/>
    <n v="2"/>
    <n v="2"/>
    <n v="264.72013888888614"/>
    <d v="2015-02-09T11:57:00"/>
    <s v="No Cumplió"/>
    <s v="No Cumplió"/>
    <n v="250.46805555555329"/>
    <s v="Gap, PruebasD3"/>
    <n v="1"/>
    <m/>
    <m/>
    <m/>
    <m/>
    <n v="0"/>
    <m/>
    <n v="0"/>
    <m/>
    <x v="0"/>
  </r>
  <r>
    <x v="0"/>
    <s v="Q4"/>
    <x v="45"/>
    <s v="Question"/>
    <x v="0"/>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
    <s v="Arturo Saldivar"/>
    <s v="Ivan Torres"/>
    <s v="TAS"/>
    <d v="2015-02-23T18:00:00"/>
    <d v="2014-06-04T00:43:00"/>
    <d v="2015-02-03T00:00:00"/>
    <n v="20.75"/>
    <d v="2015-02-04T00:00:00"/>
    <d v="2015-02-05T00:00:00"/>
    <n v="1"/>
    <n v="1"/>
    <n v="264.72013888888614"/>
    <d v="2015-02-05T13:36:00"/>
    <s v="No Cumplió"/>
    <s v="No Cumplió"/>
    <n v="246.53680555555184"/>
    <s v="Gap, PruebasD3"/>
    <n v="1"/>
    <m/>
    <m/>
    <m/>
    <m/>
    <n v="0"/>
    <m/>
    <n v="0"/>
    <m/>
    <x v="0"/>
  </r>
  <r>
    <x v="0"/>
    <s v="B3"/>
    <x v="46"/>
    <s v="Bug"/>
    <x v="1"/>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s v="Gabriela Cedillo"/>
    <s v="TAS"/>
    <d v="2015-02-23T18:00:00"/>
    <d v="2015-02-13T13:04:00"/>
    <d v="2015-02-13T13:04:00"/>
    <n v="10.205555555556202"/>
    <d v="2015-02-14T13:04:00"/>
    <m/>
    <n v="2"/>
    <s v="Sin Fecha"/>
    <n v="10.205555555556202"/>
    <d v="2015-02-17T00:00:00"/>
    <s v="No Cumplió"/>
    <s v="No Cumplió"/>
    <n v="3.4555555555562023"/>
    <m/>
    <n v="1"/>
    <m/>
    <m/>
    <m/>
    <m/>
    <n v="0"/>
    <m/>
    <n v="0"/>
    <m/>
    <x v="0"/>
  </r>
  <r>
    <x v="0"/>
    <s v="B2"/>
    <x v="47"/>
    <s v="Bug"/>
    <x v="2"/>
    <s v="Medium"/>
    <s v="Error en en la generación del reporte de derivados para la validación de contabilidad"/>
    <s v="Al ejecutar el día de hoy el el reporte de Derivados, para revisar el día 31.07.14, no se genera y el sistema envía el mensaje que se adjunta en el archivo"/>
    <s v="Irma Aguilar"/>
    <s v="Arturo Saldivar"/>
    <s v="TAS"/>
    <d v="2015-02-23T18:00:00"/>
    <d v="2015-02-12T11:44:00"/>
    <d v="2015-02-12T11:44:00"/>
    <n v="11.261111111110949"/>
    <d v="2015-02-13T11:44:00"/>
    <m/>
    <n v="3"/>
    <s v="Sin Fecha"/>
    <n v="11.261111111110949"/>
    <d v="2015-02-17T00:00:00"/>
    <s v="No Cumplió"/>
    <s v="No Cumplió"/>
    <n v="4.5111111111109494"/>
    <s v="PruebasD3"/>
    <n v="1"/>
    <m/>
    <m/>
    <m/>
    <m/>
    <n v="0"/>
    <m/>
    <n v="0"/>
    <m/>
    <x v="0"/>
  </r>
  <r>
    <x v="0"/>
    <s v="B3"/>
    <x v="48"/>
    <s v="Bug"/>
    <x v="1"/>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s v="Carmen Méndez"/>
    <s v="TAS"/>
    <d v="2015-02-23T18:00:00"/>
    <d v="2015-02-09T19:02:00"/>
    <d v="2015-02-10T20:00:00"/>
    <n v="12.916666666664241"/>
    <d v="2015-02-11T20:00:00"/>
    <m/>
    <n v="4"/>
    <s v="Sin Fecha"/>
    <n v="13.956944444442343"/>
    <d v="2015-02-16T17:02:00"/>
    <s v="No Cumplió"/>
    <s v="No Cumplió"/>
    <n v="6.9166666666642413"/>
    <s v="CICLO4"/>
    <n v="1"/>
    <m/>
    <m/>
    <m/>
    <m/>
    <n v="0"/>
    <m/>
    <n v="0"/>
    <m/>
    <x v="0"/>
  </r>
  <r>
    <x v="0"/>
    <s v="B3"/>
    <x v="49"/>
    <s v="Bug"/>
    <x v="1"/>
    <s v="Medium"/>
    <s v="Incidencia en el cierre de mercado de capitales"/>
    <s v="Al intentar correr el cierre de mercado de captiales envia un mensaje en el cual señala que existen ordenes por desglosar."/>
    <s v="Sergio Rangel"/>
    <s v="Edgar Richter"/>
    <s v="TAS"/>
    <d v="2015-02-23T18:00:00"/>
    <d v="2015-02-06T23:03:00"/>
    <d v="2015-02-10T20:00:00"/>
    <n v="12.916666666664241"/>
    <d v="2015-02-11T20:00:00"/>
    <m/>
    <n v="11"/>
    <s v="Sin Fecha"/>
    <n v="16.789583333331393"/>
    <m/>
    <s v="No Cumplió"/>
    <s v="No Cumplió"/>
    <n v="16.789583333331393"/>
    <m/>
    <n v="1"/>
    <m/>
    <m/>
    <m/>
    <m/>
    <n v="0"/>
    <m/>
    <n v="0"/>
    <m/>
    <x v="0"/>
  </r>
  <r>
    <x v="0"/>
    <s v="Q1"/>
    <x v="10"/>
    <s v="Bug"/>
    <x v="0"/>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s v="Martin Cruz"/>
    <s v="Bx+"/>
    <d v="2015-02-23T18:00:00"/>
    <d v="2015-02-05T23:13:00"/>
    <d v="2015-02-16T17:20:00"/>
    <n v="7.0277777777810115"/>
    <d v="2015-02-17T17:20:00"/>
    <m/>
    <n v="6"/>
    <s v="Sin Fecha"/>
    <n v="17.78263888888614"/>
    <m/>
    <s v="No Cumplió"/>
    <s v="No Cumplió"/>
    <n v="17.78263888888614"/>
    <s v="CICLO4, D3"/>
    <n v="1"/>
    <m/>
    <m/>
    <m/>
    <m/>
    <n v="0"/>
    <m/>
    <n v="0"/>
    <m/>
    <x v="0"/>
  </r>
  <r>
    <x v="0"/>
    <s v="B4"/>
    <x v="50"/>
    <s v="Bug"/>
    <x v="1"/>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
    <s v="German Gomez"/>
    <s v="German Gomez"/>
    <s v="TAS"/>
    <d v="2015-02-23T18:00:00"/>
    <d v="2015-02-05T12:07:00"/>
    <d v="2015-02-05T12:07:00"/>
    <n v="18.245138888887595"/>
    <d v="2015-02-06T12:07:00"/>
    <m/>
    <n v="11"/>
    <s v="Sin Fecha"/>
    <n v="18.245138888887595"/>
    <d v="2015-02-17T19:33:00"/>
    <s v="No Cumplió"/>
    <s v="No Cumplió"/>
    <n v="12.309722222220444"/>
    <m/>
    <n v="1"/>
    <m/>
    <m/>
    <m/>
    <m/>
    <n v="0"/>
    <m/>
    <n v="0"/>
    <m/>
    <x v="0"/>
  </r>
  <r>
    <x v="0"/>
    <s v="B3"/>
    <x v="51"/>
    <s v="Bug"/>
    <x v="5"/>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
    <s v="Cesar Guzmán"/>
    <s v="Salvador García"/>
    <s v="TAS"/>
    <d v="2015-02-23T18:00:00"/>
    <d v="2015-02-04T19:38:00"/>
    <d v="2015-02-13T12:52:00"/>
    <n v="10.213888888887595"/>
    <d v="2015-02-14T12:52:00"/>
    <d v="2015-02-16T00:00:00"/>
    <n v="9"/>
    <n v="7"/>
    <n v="18.931944444440887"/>
    <m/>
    <s v="No Cumplió"/>
    <s v="No Cumplió"/>
    <n v="18.931944444440887"/>
    <s v="CICLO4"/>
    <n v="1"/>
    <d v="2015-02-13T12:52:00"/>
    <m/>
    <m/>
    <m/>
    <n v="0"/>
    <m/>
    <n v="0"/>
    <m/>
    <x v="1"/>
  </r>
  <r>
    <x v="0"/>
    <s v="B3"/>
    <x v="51"/>
    <s v="Bug"/>
    <x v="1"/>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
    <s v="Cesar Guzmán"/>
    <s v="Ever Hernandez"/>
    <s v="TAS"/>
    <d v="2015-02-23T18:00:00"/>
    <d v="2015-02-04T19:38:00"/>
    <d v="2015-02-04T19:38:00"/>
    <n v="18.931944444440887"/>
    <d v="2015-02-05T19:38:00"/>
    <d v="2015-02-10T00:00:00"/>
    <n v="7"/>
    <n v="7"/>
    <n v="18.931944444440887"/>
    <d v="2015-02-13T12:52:00"/>
    <s v="No Cumplió"/>
    <s v="No Cumplió"/>
    <n v="8.7180555555532919"/>
    <s v="CICLO4"/>
    <n v="1"/>
    <d v="2015-02-13T12:52:00"/>
    <m/>
    <m/>
    <m/>
    <n v="0"/>
    <m/>
    <n v="0"/>
    <m/>
    <x v="1"/>
  </r>
  <r>
    <x v="0"/>
    <s v="B3"/>
    <x v="52"/>
    <s v="Bug"/>
    <x v="1"/>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s v="Carmen Méndez"/>
    <s v="TAS"/>
    <d v="2015-02-23T18:00:00"/>
    <d v="2015-02-04T19:32:00"/>
    <d v="2015-02-04T19:32:00"/>
    <n v="18.93611111111386"/>
    <d v="2015-02-05T19:32:00"/>
    <d v="2015-02-06T13:52:00"/>
    <n v="7"/>
    <n v="7"/>
    <n v="18.93611111111386"/>
    <d v="2015-02-13T18:14:00"/>
    <s v="No Cumplió"/>
    <s v="No Cumplió"/>
    <n v="8.945833333338669"/>
    <s v="CICLO4"/>
    <n v="1"/>
    <m/>
    <m/>
    <m/>
    <m/>
    <n v="0"/>
    <m/>
    <n v="0"/>
    <m/>
    <x v="0"/>
  </r>
  <r>
    <x v="0"/>
    <s v="B3"/>
    <x v="52"/>
    <s v="Bug"/>
    <x v="1"/>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s v="Jacqueline Barradas"/>
    <s v="TAS"/>
    <d v="2015-02-23T18:00:00"/>
    <d v="2015-02-04T19:32:00"/>
    <d v="2015-02-04T19:32:00"/>
    <n v="18.93611111111386"/>
    <d v="2015-02-05T19:32:00"/>
    <d v="2015-02-06T13:52:00"/>
    <n v="0"/>
    <n v="0"/>
    <n v="18.93611111111386"/>
    <d v="2015-02-06T13:52:00"/>
    <s v="Cumplió"/>
    <s v="Cumplió"/>
    <n v="1.7638888888905058"/>
    <s v="CICLO4"/>
    <n v="1"/>
    <m/>
    <m/>
    <m/>
    <m/>
    <n v="0"/>
    <m/>
    <n v="0"/>
    <m/>
    <x v="0"/>
  </r>
  <r>
    <x v="0"/>
    <s v="B2"/>
    <x v="53"/>
    <s v="Bug"/>
    <x v="1"/>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Adjunto evidencia en xls"/>
    <s v="Jose Daniel Garces Quiroz"/>
    <s v="Edgar Richter"/>
    <s v="TAS"/>
    <d v="2015-02-23T18:00:00"/>
    <d v="2015-02-03T17:34:00"/>
    <d v="2015-02-03T18:48:00"/>
    <n v="19.966666666667152"/>
    <d v="2015-02-04T18:48:00"/>
    <d v="2015-02-06T00:00:00"/>
    <n v="11"/>
    <n v="11"/>
    <n v="20.018055555556202"/>
    <d v="2015-02-16T14:32:00"/>
    <s v="No Cumplió"/>
    <s v="No Cumplió"/>
    <n v="12.87361111111386"/>
    <m/>
    <n v="1"/>
    <m/>
    <m/>
    <m/>
    <m/>
    <n v="0"/>
    <m/>
    <n v="0"/>
    <m/>
    <x v="0"/>
  </r>
  <r>
    <x v="0"/>
    <s v="B3"/>
    <x v="54"/>
    <s v="Bug"/>
    <x v="1"/>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s v="Gerardo Gomez"/>
    <s v="TAS"/>
    <d v="2015-02-23T18:00:00"/>
    <d v="2015-01-21T12:04:00"/>
    <d v="2015-02-02T00:00:00"/>
    <n v="21.75"/>
    <d v="2015-02-03T00:00:00"/>
    <m/>
    <n v="14"/>
    <s v="Sin Fecha"/>
    <n v="33.247222222220444"/>
    <d v="2015-02-17T00:00:00"/>
    <s v="No Cumplió"/>
    <s v="No Cumplió"/>
    <n v="26.497222222220444"/>
    <s v="Broker, Detiene"/>
    <n v="1"/>
    <m/>
    <m/>
    <m/>
    <m/>
    <n v="0"/>
    <m/>
    <n v="0"/>
    <m/>
    <x v="0"/>
  </r>
  <r>
    <x v="0"/>
    <s v="B4"/>
    <x v="55"/>
    <s v="Bug"/>
    <x v="0"/>
    <s v="Medium"/>
    <s v="DESCUADRE DE SALDOS EN PANTALLA DE MOVIVMIENTOS Y POSICION GLOBAL"/>
    <s v="LA PANTALLA DE &quot;CONSULTA MOVIMIENTO POR CLIENTE&quot; NO CUADRA CON LA PANTALLA DE &quot;CONSULTA POSICION GLOBAL POR CLIENTE&quot;.  El efectivo mismo dia que aparece en la posicion global no es el correcto, no presenta el arrastre del vencimiento de reportos."/>
    <s v="Ximena Roldan"/>
    <s v="Gerardo Gomez"/>
    <s v="TAS"/>
    <d v="2015-02-23T18:00:00"/>
    <d v="2015-01-21T11:59:00"/>
    <d v="2015-02-02T00:00:00"/>
    <n v="21.75"/>
    <d v="2015-02-03T00:00:00"/>
    <m/>
    <n v="3"/>
    <s v="Sin Fecha"/>
    <n v="33.250694444446708"/>
    <d v="2015-02-06T18:47:00"/>
    <s v="No Cumplió"/>
    <s v="No Cumplió"/>
    <n v="16.283333333332848"/>
    <s v="CICLO4"/>
    <n v="1"/>
    <m/>
    <m/>
    <m/>
    <m/>
    <n v="0"/>
    <m/>
    <n v="0"/>
    <m/>
    <x v="0"/>
  </r>
  <r>
    <x v="0"/>
    <s v="B4"/>
    <x v="56"/>
    <s v="Bug"/>
    <x v="0"/>
    <s v="Medium"/>
    <s v="Generación de Contabilidad (Dinero y Capitales)"/>
    <s v="Al realizar el proceso de &quot;generación de contabilidad&quot; para Capitales y Dinero se esta tardando 1 hrs, por  cada mercado lo que retraza el proceso de revisión, por favor podría ver si existe la manera de ejecutarse mas rápido como los demas mercados.  "/>
    <s v="Jocelyn Vazquez"/>
    <s v="Ivan Torres"/>
    <s v="TAS"/>
    <d v="2015-02-23T18:00:00"/>
    <d v="2015-01-18T14:41:00"/>
    <d v="2015-02-13T11:43:00"/>
    <n v="10.261805555557657"/>
    <d v="2015-02-14T11:43:00"/>
    <d v="2015-02-05T00:00:00"/>
    <n v="-10"/>
    <n v="-10"/>
    <n v="36.138194444443798"/>
    <d v="2015-02-04T11:06:00"/>
    <s v="Cumplió"/>
    <s v="Cumplió"/>
    <n v="16.850694444445253"/>
    <s v="CICLO4, PruebasD3"/>
    <n v="1"/>
    <m/>
    <m/>
    <m/>
    <m/>
    <n v="0"/>
    <m/>
    <n v="0"/>
    <m/>
    <x v="0"/>
  </r>
  <r>
    <x v="0"/>
    <s v="B2"/>
    <x v="57"/>
    <s v="Bug"/>
    <x v="2"/>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sin embargo al revisar el reporte diario de operación si se encuentran vigentes dichas operaciones.  "/>
    <s v="Martin Cruz"/>
    <s v="Jacqueline Barradas"/>
    <s v="TAS"/>
    <d v="2015-02-23T18:00:00"/>
    <d v="2015-01-17T00:19:00"/>
    <d v="2015-02-06T00:00:00"/>
    <n v="17.75"/>
    <d v="2015-02-07T00:00:00"/>
    <d v="2015-02-13T00:00:00"/>
    <n v="9"/>
    <n v="9"/>
    <n v="37.736805555556202"/>
    <d v="2015-02-16T16:49:00"/>
    <s v="No Cumplió"/>
    <s v="No Cumplió"/>
    <n v="30.6875"/>
    <s v="CICLO4, Detiene, Reincidencia1 "/>
    <n v="1"/>
    <m/>
    <m/>
    <m/>
    <m/>
    <n v="0"/>
    <m/>
    <n v="0"/>
    <m/>
    <x v="0"/>
  </r>
  <r>
    <x v="0"/>
    <s v="B2"/>
    <x v="57"/>
    <s v="Bug"/>
    <x v="2"/>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sin embargo al revisar el reporte diario de operación si se encuentran vigentes dichas operaciones.  "/>
    <s v="Martin Cruz"/>
    <s v="Gerardo Gomez"/>
    <s v="TAS"/>
    <d v="2015-02-23T18:00:00"/>
    <d v="2015-01-17T00:19:00"/>
    <d v="2015-02-03T00:00:00"/>
    <n v="20.75"/>
    <d v="2015-02-04T00:00:00"/>
    <m/>
    <n v="2"/>
    <s v="Sin Fecha"/>
    <n v="37.736805555556202"/>
    <d v="2015-02-06T18:31:00"/>
    <s v="No Cumplió"/>
    <s v="No Cumplió"/>
    <n v="20.758333333331393"/>
    <s v="CICLO4, Detiene, Reincidencia1 "/>
    <n v="1"/>
    <m/>
    <m/>
    <m/>
    <m/>
    <n v="0"/>
    <m/>
    <n v="0"/>
    <m/>
    <x v="0"/>
  </r>
  <r>
    <x v="0"/>
    <s v="B5"/>
    <x v="58"/>
    <s v="Bug"/>
    <x v="5"/>
    <s v="Medium"/>
    <s v="Diferencias en horarios en órdenes de Capitales"/>
    <s v="Se revisó el reporte CORDR101 y osberva que las órdenes de capitales registradas en Fiable no coinciden con los de TAS ¿A que se debe la diferencia?  "/>
    <s v="Cesar Guzmán"/>
    <s v="Sergio Rangel"/>
    <s v="TAS"/>
    <d v="2015-02-23T18:00:00"/>
    <d v="2015-01-16T17:12:00"/>
    <d v="2015-02-03T00:00:00"/>
    <n v="20.75"/>
    <d v="2015-02-04T00:00:00"/>
    <m/>
    <n v="0"/>
    <s v="Sin Fecha"/>
    <n v="38.033333333332848"/>
    <d v="2015-02-03T18:55:00"/>
    <s v="Cumplió"/>
    <s v="Cumplió"/>
    <n v="18.071527777778101"/>
    <s v="CICLO4, PruebasD2"/>
    <n v="1"/>
    <d v="2015-02-03T00:00:00"/>
    <m/>
    <m/>
    <m/>
    <n v="0"/>
    <m/>
    <n v="0"/>
    <m/>
    <x v="1"/>
  </r>
  <r>
    <x v="0"/>
    <s v="B5"/>
    <x v="58"/>
    <s v="Bug"/>
    <x v="5"/>
    <s v="Medium"/>
    <s v="Diferencias en horarios en órdenes de Capitales"/>
    <s v="Se revisó el reporte CORDR101 y osberva que las órdenes de capitales registradas en Fiable no coinciden con los de TAS ¿A que se debe la diferencia?  "/>
    <s v="Cesar Guzmán"/>
    <s v="Cesar Guzmán"/>
    <s v="Bx+"/>
    <d v="2015-02-23T18:00:00"/>
    <d v="2015-01-16T17:12:00"/>
    <d v="2015-02-02T00:00:00"/>
    <n v="21.75"/>
    <d v="2015-02-03T00:00:00"/>
    <d v="2015-02-04T00:00:00"/>
    <n v="0"/>
    <n v="0"/>
    <n v="38.033333333332848"/>
    <d v="2015-02-03T00:00:00"/>
    <s v="Cumplió"/>
    <s v="Cumplió"/>
    <n v="17.283333333332848"/>
    <s v="CICLO4, PruebasD2"/>
    <n v="1"/>
    <d v="2015-02-03T00:00:00"/>
    <m/>
    <m/>
    <m/>
    <n v="0"/>
    <m/>
    <n v="0"/>
    <m/>
    <x v="1"/>
  </r>
  <r>
    <x v="0"/>
    <s v="B3"/>
    <x v="26"/>
    <s v="Bug"/>
    <x v="1"/>
    <s v="Medium"/>
    <s v="Depósitos Físicos realizado en TAS no reflejados en FIABLE"/>
    <s v="Se observan 8 depósitos físicos realizados en TAS, que no se reflejaron en Fiable.   Favor de vaidar y explicar la razón de las diferencias"/>
    <s v="Cesar Guzmán"/>
    <s v="Agustin Gutierrez"/>
    <s v="Bx+"/>
    <d v="2015-02-23T18:00:00"/>
    <d v="2015-01-15T21:22:00"/>
    <d v="2015-02-17T00:00:00"/>
    <n v="6.75"/>
    <d v="2015-02-18T00:00:00"/>
    <d v="2015-02-13T00:00:00"/>
    <n v="2"/>
    <n v="2"/>
    <n v="38.859722222223354"/>
    <d v="2015-02-20T18:40:00"/>
    <s v="No Cumplió"/>
    <s v="No Cumplió"/>
    <n v="35.887500000004366"/>
    <s v="CICLO4, PruebasD2"/>
    <n v="1"/>
    <d v="2015-02-03T00:00:00"/>
    <m/>
    <m/>
    <m/>
    <n v="0"/>
    <m/>
    <n v="0"/>
    <m/>
    <x v="1"/>
  </r>
  <r>
    <x v="0"/>
    <s v="B3"/>
    <x v="26"/>
    <s v="Bug"/>
    <x v="1"/>
    <s v="Medium"/>
    <s v="Depósitos Físicos realizado en TAS no reflejados en FIABLE"/>
    <s v="Se observan 8 depósitos físicos realizados en TAS, que no se reflejaron en Fiable.   Favor de vaidar y explicar la razón de las diferencias"/>
    <s v="Cesar Guzmán"/>
    <s v="Edgar Richter"/>
    <s v="TAS"/>
    <d v="2015-02-23T18:00:00"/>
    <d v="2015-01-15T21:22:00"/>
    <d v="2015-02-03T00:00:00"/>
    <n v="20.75"/>
    <d v="2015-02-04T00:00:00"/>
    <d v="2015-02-13T00:00:00"/>
    <n v="13"/>
    <n v="13"/>
    <n v="38.859722222223354"/>
    <d v="2015-02-17T00:00:00"/>
    <s v="No Cumplió"/>
    <s v="No Cumplió"/>
    <n v="32.109722222223354"/>
    <s v="CICLO4, PruebasD2"/>
    <n v="1"/>
    <d v="2015-02-03T00:00:00"/>
    <m/>
    <m/>
    <m/>
    <n v="0"/>
    <m/>
    <n v="0"/>
    <m/>
    <x v="1"/>
  </r>
  <r>
    <x v="0"/>
    <s v="B5"/>
    <x v="59"/>
    <s v="Bug"/>
    <x v="5"/>
    <s v="Medium"/>
    <s v="Garantías duplicadas en el reporte CPECW100"/>
    <s v="Se observan tres posiciones de garantías duplicadas en el reporte CPECW100 ya que están como recibidas (RG), pero también como de contado (CO)   Se solicita revisar el reporte, se Anexa Evidencia    "/>
    <s v="Cesar Guzmán"/>
    <s v="Arturo Saldivar"/>
    <s v="TAS"/>
    <d v="2015-02-23T18:00:00"/>
    <d v="2015-01-15T21:15:00"/>
    <d v="2015-02-02T00:00:00"/>
    <n v="21.75"/>
    <d v="2015-02-03T00:00:00"/>
    <d v="2015-02-04T00:00:00"/>
    <n v="3"/>
    <n v="3"/>
    <n v="38.864583333335759"/>
    <d v="2015-02-06T11:42:00"/>
    <s v="No Cumplió"/>
    <s v="No Cumplió"/>
    <n v="21.602083333338669"/>
    <s v="CICLO4, PruebasD2"/>
    <n v="1"/>
    <d v="2015-02-03T00:00:00"/>
    <m/>
    <m/>
    <m/>
    <n v="0"/>
    <m/>
    <n v="0"/>
    <m/>
    <x v="1"/>
  </r>
  <r>
    <x v="0"/>
    <s v="B5"/>
    <x v="59"/>
    <s v="Bug"/>
    <x v="5"/>
    <s v="Medium"/>
    <s v="Garantías duplicadas en el reporte CPECW100"/>
    <s v="Se observan tres posiciones de garantías duplicadas en el reporte CPECW100 ya que están como recibidas (RG), pero también como de contado (CO)   Se solicita revisar el reporte, se Anexa Evidencia    "/>
    <s v="Cesar Guzmán"/>
    <s v="Cesar Guzmán"/>
    <s v="Bx+"/>
    <d v="2015-02-23T18:00:00"/>
    <d v="2015-01-15T21:15:00"/>
    <d v="2015-02-06T11:42:00"/>
    <n v="17.26249999999709"/>
    <d v="2015-02-07T11:42:00"/>
    <d v="2015-02-11T00:00:00"/>
    <n v="3"/>
    <n v="3"/>
    <n v="38.864583333335759"/>
    <d v="2015-02-10T13:06:00"/>
    <s v="No Cumplió"/>
    <s v="No Cumplió"/>
    <n v="25.660416666665697"/>
    <s v="CICLO4, PruebasD2"/>
    <n v="1"/>
    <d v="2015-02-03T00:00:00"/>
    <m/>
    <m/>
    <m/>
    <n v="0"/>
    <m/>
    <n v="0"/>
    <m/>
    <x v="1"/>
  </r>
  <r>
    <x v="0"/>
    <s v="B3"/>
    <x v="60"/>
    <s v="Bug"/>
    <x v="1"/>
    <s v="Medium"/>
    <s v="Depositos Salvo Buen Cobro (SBC)"/>
    <s v="Los depositos recibidos por Banca Electrónica como SBC deben alojarse en el monitor de Lista de Movs. Salvo Buen Cobro y deben quedar pendientes hasta 72 horas, existen tickets anteriores c  240,257,573,831,1018,1026,1057  se adjunta evidencia."/>
    <s v="Isela Martínez"/>
    <s v="Gabriela Cedillo"/>
    <s v="TAS"/>
    <d v="2015-02-23T18:00:00"/>
    <d v="2015-01-09T16:26:00"/>
    <d v="2015-02-03T00:00:00"/>
    <n v="20.75"/>
    <d v="2015-02-04T00:00:00"/>
    <d v="2015-02-05T00:00:00"/>
    <n v="-4"/>
    <n v="-4"/>
    <n v="45.065277777779556"/>
    <d v="2015-01-31T00:00:00"/>
    <s v="Cumplió"/>
    <s v="Cumplió"/>
    <n v="21.315277777779556"/>
    <s v="CICLO4, PruebasD3"/>
    <n v="1"/>
    <m/>
    <m/>
    <m/>
    <m/>
    <n v="0"/>
    <m/>
    <n v="0"/>
    <m/>
    <x v="0"/>
  </r>
  <r>
    <x v="0"/>
    <s v="B5"/>
    <x v="40"/>
    <s v="Bug"/>
    <x v="5"/>
    <s v="Medium"/>
    <s v="Desarrollar la Convalidación de la Asignación de precios de títulos M.N. Operaciones Vigentes"/>
    <s v="Se requiere el desarrollo de la Convalidación de acuerdo a los requerimientos mensuales de Banco de México.   El layout se conforma de la columna B a la I de la pestaña &quot;AP3_OpVig A_PrecioMXN0714&quot;"/>
    <s v="Veronica Angeles"/>
    <s v="Gerardo Tenopala"/>
    <s v="TAS"/>
    <d v="2015-02-23T18:00:00"/>
    <d v="2014-11-06T14:35:00"/>
    <d v="2015-02-16T18:15:00"/>
    <n v="6.9895833333357587"/>
    <d v="2015-02-17T18:15:00"/>
    <d v="2015-02-12T00:00:00"/>
    <n v="0"/>
    <n v="0"/>
    <n v="109.14236111110949"/>
    <d v="2015-02-17T13:49:00"/>
    <s v="Cumplió"/>
    <s v="Cumplió"/>
    <n v="102.96805555555329"/>
    <s v="CICLO4"/>
    <n v="1"/>
    <m/>
    <m/>
    <m/>
    <m/>
    <n v="0"/>
    <m/>
    <n v="0"/>
    <m/>
    <x v="0"/>
  </r>
  <r>
    <x v="0"/>
    <s v="Q5"/>
    <x v="41"/>
    <s v="Bug"/>
    <x v="5"/>
    <s v="Medium"/>
    <s v="Desarrollar la Convalidación de la Clasificación de Títulos Moneda Nacional Operaciones Vigentes"/>
    <s v="Se requiere el desarrollo de la Convalidación de acuerdo a los requerimientos mensuales de Banco de México.   El layout se conforma de la columna B a la I de la pestaña &quot;CL3 Cl_Cont_OpVig_MXN0714&quot;  "/>
    <s v="Veronica Angeles"/>
    <s v="Gerardo Tenopala"/>
    <s v="TAS"/>
    <d v="2015-02-23T18:00:00"/>
    <d v="2014-11-06T14:21:00"/>
    <d v="2015-02-16T18:15:00"/>
    <n v="6.9895833333357587"/>
    <d v="2015-02-17T18:15:00"/>
    <m/>
    <n v="0"/>
    <s v="Sin Fecha"/>
    <n v="109.1520833333343"/>
    <d v="2015-02-17T13:50:00"/>
    <s v="Cumplió"/>
    <s v="Cumplió"/>
    <n v="102.97847222222481"/>
    <s v="CICLO4"/>
    <n v="1"/>
    <d v="2015-02-16T18:15:00"/>
    <m/>
    <m/>
    <m/>
    <n v="0"/>
    <m/>
    <n v="0"/>
    <m/>
    <x v="1"/>
  </r>
  <r>
    <x v="0"/>
    <s v="B4"/>
    <x v="61"/>
    <s v="Bug"/>
    <x v="0"/>
    <s v="Medium"/>
    <s v="Algunas interfaces del cierre de caja no se generan"/>
    <s v="Se probó la solución del ticket BXMPRJ-412, la cual a traves de la función &quot;Interfaces del Cierre de Caja JINTW100&quot;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
    <s v="Cintia Ochoa"/>
    <s v="Antonio Laija Olmedo"/>
    <s v="Bx+"/>
    <d v="2015-02-23T18:00:00"/>
    <d v="2014-10-08T10:37:00"/>
    <d v="2015-02-02T00:00:00"/>
    <n v="21.75"/>
    <d v="2015-02-03T00:00:00"/>
    <m/>
    <n v="3"/>
    <s v="Sin Fecha"/>
    <n v="138.3076388888876"/>
    <d v="2015-02-06T12:32:00"/>
    <s v="No Cumplió"/>
    <s v="No Cumplió"/>
    <n v="121.07986111110949"/>
    <m/>
    <n v="1"/>
    <m/>
    <m/>
    <m/>
    <m/>
    <n v="0"/>
    <m/>
    <n v="0"/>
    <m/>
    <x v="0"/>
  </r>
  <r>
    <x v="0"/>
    <s v="B4"/>
    <x v="62"/>
    <s v="Bug"/>
    <x v="0"/>
    <s v="Medium"/>
    <s v="Interface de monedas TAS - Fiable con opcion de alte y posteriormente de envio a Fiable."/>
    <s v="Interface de monedas TAS - Fiable con opcion de alte y posteriormente de envio a Fiable.  "/>
    <s v="Juan Martinez"/>
    <s v="Ivan Torres"/>
    <s v="TAS"/>
    <d v="2015-02-23T18:00:00"/>
    <d v="2014-09-29T16:58:00"/>
    <d v="2015-02-03T00:00:00"/>
    <n v="20.75"/>
    <d v="2015-02-04T00:00:00"/>
    <d v="2015-02-05T00:00:00"/>
    <n v="1"/>
    <n v="1"/>
    <n v="147.04305555555766"/>
    <d v="2015-02-05T14:07:00"/>
    <s v="No Cumplió"/>
    <s v="No Cumplió"/>
    <n v="128.88124999999854"/>
    <s v="Broker, PruebasD3, ciclo3"/>
    <n v="1"/>
    <m/>
    <m/>
    <m/>
    <m/>
    <n v="0"/>
    <m/>
    <n v="0"/>
    <m/>
    <x v="0"/>
  </r>
  <r>
    <x v="0"/>
    <s v="B4"/>
    <x v="62"/>
    <s v="Bug"/>
    <x v="0"/>
    <s v="Medium"/>
    <s v="Interface de monedas TAS - Fiable con opcion de alte y posteriormente de envio a Fiable."/>
    <s v="Interface de monedas TAS - Fiable con opcion de alte y posteriormente de envio a Fiable.  "/>
    <s v="Juan Martinez"/>
    <s v="Mary Carmen Bonilla Limón"/>
    <s v="Bx+"/>
    <d v="2015-02-23T18:00:00"/>
    <d v="2014-09-29T16:58:00"/>
    <d v="2015-02-05T14:07:00"/>
    <n v="18.161805555559113"/>
    <d v="2015-02-06T14:07:00"/>
    <d v="2015-02-05T00:00:00"/>
    <n v="-1"/>
    <n v="-1"/>
    <n v="147.04305555555766"/>
    <d v="2015-02-05T14:07:00"/>
    <s v="Cumplió"/>
    <s v="Cumplió"/>
    <n v="128.88124999999854"/>
    <s v="Broker, PruebasD3, ciclo3"/>
    <n v="1"/>
    <m/>
    <m/>
    <m/>
    <m/>
    <n v="0"/>
    <m/>
    <n v="0"/>
    <m/>
    <x v="0"/>
  </r>
  <r>
    <x v="0"/>
    <s v="B5"/>
    <x v="63"/>
    <s v="Bug"/>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Carmen Mendez"/>
    <s v="Carmen Méndez"/>
    <s v="TAS"/>
    <d v="2015-02-23T18:00:00"/>
    <d v="2014-09-18T11:49:00"/>
    <d v="2015-02-16T16:37:00"/>
    <n v="7.0576388888875954"/>
    <d v="2015-02-17T16:37:00"/>
    <d v="2015-02-09T00:00:00"/>
    <n v="0"/>
    <n v="0"/>
    <n v="158.25763888889196"/>
    <d v="2015-02-17T00:00:00"/>
    <s v="Cumplió"/>
    <s v="Cumplió"/>
    <n v="151.50763888889196"/>
    <s v="PruebasD2"/>
    <n v="1"/>
    <d v="2015-02-03T00:00:00"/>
    <m/>
    <m/>
    <m/>
    <n v="0"/>
    <m/>
    <n v="0"/>
    <m/>
    <x v="1"/>
  </r>
  <r>
    <x v="0"/>
    <s v="B5"/>
    <x v="63"/>
    <s v="Bug"/>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Carmen Mendez"/>
    <s v="Martin Cruz"/>
    <s v="Bx+"/>
    <d v="2015-02-23T18:00:00"/>
    <d v="2014-09-18T11:49:00"/>
    <d v="2015-02-03T00:00:00"/>
    <n v="20.75"/>
    <d v="2015-02-04T00:00:00"/>
    <d v="2015-02-09T00:00:00"/>
    <n v="12"/>
    <n v="12"/>
    <n v="158.25763888889196"/>
    <d v="2015-02-16T16:37:00"/>
    <s v="No Cumplió"/>
    <s v="No Cumplió"/>
    <n v="151.20000000000437"/>
    <s v="PruebasD2"/>
    <n v="1"/>
    <d v="2015-02-03T00:00:00"/>
    <m/>
    <m/>
    <m/>
    <n v="0"/>
    <m/>
    <n v="0"/>
    <m/>
    <x v="1"/>
  </r>
  <r>
    <x v="0"/>
    <s v="B5"/>
    <x v="63"/>
    <s v="Bug"/>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Carmen Mendez"/>
    <s v="Ivan Torres"/>
    <s v="TAS"/>
    <d v="2015-02-23T18:00:00"/>
    <d v="2014-09-18T11:49:00"/>
    <d v="2015-02-10T19:22:00"/>
    <n v="12.943055555559113"/>
    <d v="2015-02-11T19:22:00"/>
    <d v="2015-02-09T00:00:00"/>
    <n v="11"/>
    <n v="14"/>
    <n v="158.25763888889196"/>
    <m/>
    <s v="No Cumplió"/>
    <s v="No Cumplió"/>
    <n v="158.25763888889196"/>
    <s v="PruebasD2"/>
    <n v="1"/>
    <d v="2015-02-03T00:00:00"/>
    <m/>
    <m/>
    <m/>
    <n v="0"/>
    <m/>
    <n v="0"/>
    <m/>
    <x v="1"/>
  </r>
  <r>
    <x v="0"/>
    <s v="B5"/>
    <x v="63"/>
    <s v="Bug"/>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Martin Cruz"/>
    <s v="Jacqueline Barradas"/>
    <s v="TAS"/>
    <d v="2015-02-23T18:00:00"/>
    <d v="2014-09-18T11:49:00"/>
    <d v="2015-02-10T19:22:00"/>
    <n v="12.943055555559113"/>
    <d v="2015-02-11T19:22:00"/>
    <d v="2015-02-04T00:00:00"/>
    <n v="-8"/>
    <n v="-8"/>
    <n v="158.25763888889196"/>
    <d v="2015-02-03T11:34:00"/>
    <s v="Cumplió"/>
    <s v="Cumplió"/>
    <n v="137.98958333333576"/>
    <s v="PruebasD2"/>
    <n v="1"/>
    <m/>
    <m/>
    <m/>
    <m/>
    <n v="0"/>
    <m/>
    <n v="0"/>
    <m/>
    <x v="0"/>
  </r>
  <r>
    <x v="0"/>
    <s v="B5"/>
    <x v="63"/>
    <s v="Bug"/>
    <x v="0"/>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Martin Cruz"/>
    <s v="Martin Cruz"/>
    <s v="Bx+"/>
    <d v="2015-02-23T18:00:00"/>
    <d v="2014-09-18T11:49:00"/>
    <d v="2015-02-10T19:22:00"/>
    <n v="12.943055555559113"/>
    <d v="2015-02-11T19:22:00"/>
    <d v="2015-02-04T00:00:00"/>
    <n v="11"/>
    <n v="19"/>
    <n v="158.25763888889196"/>
    <m/>
    <s v="No Cumplió"/>
    <s v="No Cumplió"/>
    <n v="158.25763888889196"/>
    <s v="PruebasD2"/>
    <n v="1"/>
    <d v="2015-02-03T00:00:00"/>
    <m/>
    <m/>
    <m/>
    <n v="0"/>
    <m/>
    <n v="0"/>
    <m/>
    <x v="1"/>
  </r>
  <r>
    <x v="0"/>
    <s v="B5"/>
    <x v="63"/>
    <s v="Bug"/>
    <x v="5"/>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Martin Cruz"/>
    <s v="Ivan Torres"/>
    <s v="TAS"/>
    <d v="2015-02-23T18:00:00"/>
    <d v="2014-09-18T11:49:00"/>
    <d v="2015-02-03T00:00:00"/>
    <n v="20.75"/>
    <d v="2015-02-04T00:00:00"/>
    <d v="2015-02-04T00:00:00"/>
    <n v="6"/>
    <n v="6"/>
    <n v="158.25763888889196"/>
    <d v="2015-02-10T19:22:00"/>
    <s v="No Cumplió"/>
    <s v="No Cumplió"/>
    <n v="145.31458333333285"/>
    <s v="PruebasD2"/>
    <n v="1"/>
    <d v="2015-02-03T00:00:00"/>
    <m/>
    <m/>
    <m/>
    <n v="0"/>
    <m/>
    <n v="0"/>
    <m/>
    <x v="1"/>
  </r>
  <r>
    <x v="0"/>
    <s v="B4"/>
    <x v="64"/>
    <s v="Bug"/>
    <x v="0"/>
    <s v="Medium"/>
    <s v="Corregir observaciones en interfaz Signar"/>
    <s v="1. LA ACCIÓN DE PINFRA NO TRAE LA MONEDA, COLUMNA L  2. ACCIONES DE POP NO SE ASIGNARON A CLIENTES Y DEBERÍA QUEDAR EN PORTAFOLIO DE SOBRANTES DE LA POSICION PROPIA Y NO APARECEN EN EL LAYOUT.&quo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quot;  11. DIRECTO COLUMNA TASA REPORTO TRAE INFORMACIÓN CUANDO DEBE ESTAR EN CERO.  12. DIRECTO PAGARE NO COINCIDE EL MONTO CON MATRIZ.&quot;   "/>
    <s v="Cony Padilla"/>
    <s v="Alejandra Ivonne González Venancio"/>
    <s v="Bx+"/>
    <d v="2015-02-23T18:00:00"/>
    <d v="2014-09-11T10:17:00"/>
    <d v="2015-02-02T00:00:00"/>
    <n v="21.75"/>
    <d v="2015-02-03T00:00:00"/>
    <m/>
    <n v="10"/>
    <s v="Sin Fecha"/>
    <n v="165.3215277777781"/>
    <d v="2015-02-13T10:09:00"/>
    <s v="No Cumplió"/>
    <s v="No Cumplió"/>
    <n v="154.99444444444816"/>
    <m/>
    <n v="1"/>
    <m/>
    <m/>
    <m/>
    <m/>
    <n v="0"/>
    <m/>
    <n v="0"/>
    <m/>
    <x v="0"/>
  </r>
  <r>
    <x v="0"/>
    <s v="B4"/>
    <x v="65"/>
    <s v="Bug"/>
    <x v="5"/>
    <s v="High"/>
    <s v="En la liberación de garantías no se afecta correctamente la posición para instrumentos de MD y SI"/>
    <s v="En la liberación de garantías no se afecta correctamente la posición para instrumentos de MD y SI.   Se incluye evidencia."/>
    <s v="Sergio Rangel"/>
    <s v="Agustin Gutierrez"/>
    <s v="Bx+"/>
    <d v="2015-02-23T18:00:00"/>
    <d v="2014-08-12T11:34:00"/>
    <d v="2015-02-16T19:59:00"/>
    <n v="6.9173611111109494"/>
    <d v="2015-02-17T19:59:00"/>
    <m/>
    <n v="1"/>
    <s v="Sin Fecha"/>
    <n v="195.2680555555562"/>
    <d v="2015-02-19T09:41:00"/>
    <s v="No Cumplió"/>
    <s v="No Cumplió"/>
    <n v="190.92152777777665"/>
    <s v="Detiene, PruebasD4"/>
    <n v="1"/>
    <d v="2015-02-16T15:26:00"/>
    <m/>
    <m/>
    <m/>
    <n v="0"/>
    <m/>
    <n v="0"/>
    <m/>
    <x v="1"/>
  </r>
  <r>
    <x v="0"/>
    <s v="B4"/>
    <x v="65"/>
    <s v="Bug"/>
    <x v="5"/>
    <s v="High"/>
    <s v="En la liberación de garantías no se afecta correctamente la posición para instrumentos de MD y SI"/>
    <s v="En la liberación de garantías no se afecta correctamente la posición para instrumentos de MD y SI.   Se incluye evidencia."/>
    <s v="Agustin Gutierrez"/>
    <s v="Sergio Rangel"/>
    <s v="TAS"/>
    <d v="2015-02-23T18:00:00"/>
    <d v="2014-08-12T11:34:00"/>
    <d v="2015-02-16T15:26:00"/>
    <n v="7.1069444444437977"/>
    <d v="2015-02-17T15:26:00"/>
    <m/>
    <n v="0"/>
    <s v="Sin Fecha"/>
    <n v="195.2680555555562"/>
    <d v="2015-02-16T19:59:00"/>
    <s v="Cumplió"/>
    <s v="Cumplió"/>
    <n v="188.35069444444525"/>
    <s v="Detiene, PruebasD4"/>
    <n v="1"/>
    <d v="2015-02-16T15:26:00"/>
    <m/>
    <m/>
    <m/>
    <n v="0"/>
    <m/>
    <n v="0"/>
    <m/>
    <x v="1"/>
  </r>
  <r>
    <x v="0"/>
    <s v="B4"/>
    <x v="65"/>
    <s v="Bug"/>
    <x v="0"/>
    <s v="High"/>
    <s v="En la liberación de garantías no se afecta correctamente la posición para instrumentos de MD y SI"/>
    <s v="En la liberación de garantías no se afecta correctamente la posición para instrumentos de MD y SI.   Se incluye evidencia."/>
    <s v="Sergio Rangel"/>
    <s v="Agustin Gutierrez"/>
    <s v="Bx+"/>
    <d v="2015-02-23T18:00:00"/>
    <d v="2014-08-12T11:34:00"/>
    <d v="2015-02-02T00:00:00"/>
    <n v="21.75"/>
    <d v="2015-02-03T00:00:00"/>
    <m/>
    <n v="13"/>
    <s v="Sin Fecha"/>
    <n v="195.2680555555562"/>
    <d v="2015-02-16T15:26:00"/>
    <s v="No Cumplió"/>
    <s v="No Cumplió"/>
    <n v="188.1611111111124"/>
    <s v="Detiene, PruebasD4"/>
    <n v="1"/>
    <d v="2015-02-16T15:26:00"/>
    <m/>
    <m/>
    <m/>
    <n v="0"/>
    <m/>
    <n v="0"/>
    <m/>
    <x v="1"/>
  </r>
  <r>
    <x v="0"/>
    <s v="B4"/>
    <x v="66"/>
    <s v="Bug"/>
    <x v="0"/>
    <s v="Medium"/>
    <s v="En ejercicio de derechos de dividendo en efectivo el sistema no retiene el factor de ISR capturado."/>
    <s v="En ejercicio de derechos de dividendo en efectivo el sistema no retiene el factor de ISR capturado.   Se adjuntan 2 documentos con la evidencia."/>
    <s v="Sergio Rangel"/>
    <s v="Rafael Cedillo"/>
    <s v="Bx+"/>
    <d v="2015-02-23T18:00:00"/>
    <d v="2014-07-29T12:45:00"/>
    <d v="2015-02-02T00:00:00"/>
    <n v="21.75"/>
    <d v="2015-02-03T00:00:00"/>
    <m/>
    <n v="13"/>
    <s v="Sin Fecha"/>
    <n v="209.21875"/>
    <d v="2015-02-16T17:48:00"/>
    <s v="No Cumplió"/>
    <s v="No Cumplió"/>
    <n v="202.21041666666861"/>
    <m/>
    <n v="1"/>
    <d v="2015-02-16T17:48:00"/>
    <m/>
    <m/>
    <m/>
    <n v="0"/>
    <m/>
    <n v="0"/>
    <m/>
    <x v="1"/>
  </r>
  <r>
    <x v="0"/>
    <s v="B4"/>
    <x v="67"/>
    <s v="Bug"/>
    <x v="5"/>
    <s v="High"/>
    <s v="No se puede aplicar un derecho de suscripción"/>
    <s v="No se puede aplicar un derecho de suscripción. regresando a la pantalla original como para aplicar; y dejando a los participantes en el derecho, como NO autorizados.   Se incluye como evidencia las pruebas realizadas."/>
    <s v="Agustin Gutierrez"/>
    <s v="Agustin Gutierrez"/>
    <s v="Bx+"/>
    <d v="2015-02-23T18:00:00"/>
    <d v="2014-07-28T13:34:00"/>
    <d v="2015-02-17T15:06:00"/>
    <n v="6.1208333333343035"/>
    <d v="2015-02-18T15:06:00"/>
    <m/>
    <n v="0"/>
    <s v="Sin Fecha"/>
    <n v="210.18472222222044"/>
    <d v="2015-02-19T00:00:00"/>
    <s v="Cumplió"/>
    <s v="Cumplió"/>
    <n v="205.43472222222044"/>
    <s v="Detiene, PruebasD4"/>
    <n v="1"/>
    <m/>
    <m/>
    <m/>
    <m/>
    <n v="0"/>
    <m/>
    <n v="0"/>
    <m/>
    <x v="0"/>
  </r>
  <r>
    <x v="0"/>
    <s v="B4"/>
    <x v="67"/>
    <s v="Bug"/>
    <x v="5"/>
    <s v="High"/>
    <s v="No se puede aplicar un derecho de suscripción"/>
    <s v="No se puede aplicar un derecho de suscripción. regresando a la pantalla original como para aplicar; y dejando a los participantes en el derecho, como NO autorizados.   Se incluye como evidencia las pruebas realizadas."/>
    <s v="Sergio Rangel"/>
    <s v="Sergio Rangel"/>
    <s v="TAS"/>
    <d v="2015-02-23T18:00:00"/>
    <d v="2014-07-28T13:34:00"/>
    <d v="2015-02-16T17:42:00"/>
    <n v="7.0124999999970896"/>
    <d v="2015-02-17T17:42:00"/>
    <d v="2015-02-05T00:00:00"/>
    <n v="0"/>
    <n v="0"/>
    <n v="210.18472222222044"/>
    <d v="2015-02-17T15:06:00"/>
    <s v="Cumplió"/>
    <s v="Cumplió"/>
    <n v="204.06388888888614"/>
    <s v="Detiene, PruebasD4"/>
    <n v="1"/>
    <m/>
    <m/>
    <m/>
    <m/>
    <n v="0"/>
    <m/>
    <n v="0"/>
    <m/>
    <x v="0"/>
  </r>
  <r>
    <x v="0"/>
    <s v="B4"/>
    <x v="67"/>
    <s v="Bug"/>
    <x v="0"/>
    <s v="High"/>
    <s v="No se puede aplicar un derecho de suscripción"/>
    <s v="No se puede aplicar un derecho de suscripción. regresando a la pantalla original como para aplicar; y dejando a los participantes en el derecho, como NO autorizados.   Se incluye como evidencia las pruebas realizadas."/>
    <s v="Sergio Rangel"/>
    <s v="Agustin Gutierrez"/>
    <s v="Bx+"/>
    <d v="2015-02-23T18:00:00"/>
    <d v="2014-07-28T13:34:00"/>
    <d v="2015-02-02T00:00:00"/>
    <n v="21.75"/>
    <d v="2015-02-03T00:00:00"/>
    <d v="2015-02-05T00:00:00"/>
    <n v="13"/>
    <n v="13"/>
    <n v="210.18472222222044"/>
    <d v="2015-02-16T17:42:00"/>
    <s v="No Cumplió"/>
    <s v="No Cumplió"/>
    <n v="203.17222222222335"/>
    <s v="Detiene, PruebasD4"/>
    <n v="1"/>
    <d v="2015-02-16T17:42:00"/>
    <m/>
    <m/>
    <m/>
    <n v="0"/>
    <m/>
    <n v="0"/>
    <m/>
    <x v="1"/>
  </r>
  <r>
    <x v="0"/>
    <s v="B4"/>
    <x v="68"/>
    <s v="Bug"/>
    <x v="5"/>
    <s v="Medium"/>
    <s v="Errores en Interfaz SIPREV (Archivos Prueba)"/>
    <s v="Evidencia de Archivos prueba generados por TAS para Interfaz SIPREV."/>
    <s v="Myrna Ocana"/>
    <s v="Jacqueline Barradas"/>
    <s v="TAS"/>
    <d v="2015-02-23T18:00:00"/>
    <d v="2014-02-18T13:00:00"/>
    <d v="2015-02-04T18:25:00"/>
    <n v="18.982638888890506"/>
    <d v="2015-02-05T18:25:00"/>
    <m/>
    <n v="7"/>
    <s v="Sin Fecha"/>
    <n v="370.20833333333576"/>
    <d v="2015-02-13T12:14:00"/>
    <s v="No Cumplió"/>
    <s v="No Cumplió"/>
    <n v="359.96805555556057"/>
    <m/>
    <n v="1"/>
    <d v="2015-02-04T18:25:00"/>
    <m/>
    <m/>
    <m/>
    <n v="0"/>
    <m/>
    <n v="0"/>
    <m/>
    <x v="1"/>
  </r>
  <r>
    <x v="0"/>
    <s v="B4"/>
    <x v="68"/>
    <s v="Bug"/>
    <x v="0"/>
    <s v="Medium"/>
    <s v="Errores en Interfaz SIPREV (Archivos Prueba)"/>
    <s v="Evidencia de Archivos prueba generados por TAS para Interfaz SIPREV."/>
    <s v="Myrna Ocana"/>
    <s v="Christian González Flores"/>
    <s v="Bx+"/>
    <d v="2015-02-23T18:00:00"/>
    <d v="2014-02-18T13:00:00"/>
    <d v="2015-02-03T00:00:00"/>
    <n v="20.75"/>
    <d v="2015-02-04T00:00:00"/>
    <m/>
    <n v="0"/>
    <s v="Sin Fecha"/>
    <n v="370.20833333333576"/>
    <d v="2015-02-04T18:25:00"/>
    <s v="Cumplió"/>
    <s v="Cumplió"/>
    <n v="351.22569444444525"/>
    <m/>
    <n v="1"/>
    <m/>
    <m/>
    <m/>
    <m/>
    <n v="0"/>
    <m/>
    <n v="0"/>
    <m/>
    <x v="0"/>
  </r>
  <r>
    <x v="0"/>
    <s v="Q1"/>
    <x v="7"/>
    <s v="Task"/>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s v="Jacqueline Barradas"/>
    <s v="TAS"/>
    <d v="2015-02-23T18:00:00"/>
    <d v="2015-02-09T09:47:00"/>
    <d v="2015-02-19T15:52:00"/>
    <n v="4.0888888888875954"/>
    <d v="2015-02-20T15:52:00"/>
    <m/>
    <n v="3"/>
    <s v="Sin Fecha"/>
    <n v="14.34236111111386"/>
    <m/>
    <s v="No Cumplió"/>
    <s v="No Cumplió"/>
    <n v="14.34236111111386"/>
    <s v="CICLO4"/>
    <n v="1"/>
    <m/>
    <m/>
    <m/>
    <m/>
    <n v="0"/>
    <m/>
    <n v="0"/>
    <m/>
    <x v="0"/>
  </r>
  <r>
    <x v="0"/>
    <s v="Q1"/>
    <x v="7"/>
    <s v="Task"/>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s v="Agustin Gutierrez"/>
    <s v="Bx+"/>
    <d v="2015-02-23T18:00:00"/>
    <d v="2015-02-09T09:47:00"/>
    <d v="2015-02-17T11:10:00"/>
    <n v="6.2847222222189885"/>
    <d v="2015-02-18T11:10:00"/>
    <m/>
    <n v="1"/>
    <s v="Sin Fecha"/>
    <n v="14.34236111111386"/>
    <d v="2015-02-19T15:52:00"/>
    <s v="No Cumplió"/>
    <s v="No Cumplió"/>
    <n v="10.253472222226264"/>
    <s v="CICLO4"/>
    <n v="1"/>
    <m/>
    <m/>
    <m/>
    <m/>
    <n v="0"/>
    <m/>
    <n v="0"/>
    <m/>
    <x v="0"/>
  </r>
  <r>
    <x v="0"/>
    <s v="M1"/>
    <x v="53"/>
    <s v="Task"/>
    <x v="2"/>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Adjunto evidencia en xls"/>
    <s v="Jose Daniel Garces Quiroz"/>
    <s v="Gerardo Gomez"/>
    <s v="TAS"/>
    <d v="2015-02-23T18:00:00"/>
    <d v="2015-02-03T17:34:00"/>
    <d v="2015-02-03T17:34:00"/>
    <n v="20.018055555556202"/>
    <d v="2015-02-04T17:34:00"/>
    <m/>
    <n v="0"/>
    <s v="Sin Fecha"/>
    <n v="20.018055555556202"/>
    <d v="2015-02-04T00:00:00"/>
    <s v="Cumplió"/>
    <s v="Cumplió"/>
    <n v="0.26805555555620231"/>
    <m/>
    <n v="1"/>
    <m/>
    <m/>
    <m/>
    <m/>
    <n v="0"/>
    <m/>
    <n v="0"/>
    <m/>
    <x v="0"/>
  </r>
  <r>
    <x v="0"/>
    <s v="M1"/>
    <x v="69"/>
    <s v="Task"/>
    <x v="2"/>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
    <s v="Jose Daniel Garces Quiroz"/>
    <s v="Gerardo Gomez"/>
    <s v="TAS"/>
    <d v="2015-02-23T18:00:00"/>
    <d v="2015-02-03T17:29:00"/>
    <d v="2015-02-03T17:34:00"/>
    <n v="20.018055555556202"/>
    <d v="2015-02-04T17:34:00"/>
    <m/>
    <n v="0"/>
    <s v="Sin Fecha"/>
    <n v="20.021527777775191"/>
    <d v="2015-02-04T09:21:00"/>
    <s v="Cumplió"/>
    <s v="Cumplió"/>
    <n v="0.66111111110512866"/>
    <m/>
    <n v="1"/>
    <m/>
    <m/>
    <m/>
    <m/>
    <n v="0"/>
    <m/>
    <n v="0"/>
    <m/>
    <x v="0"/>
  </r>
  <r>
    <x v="0"/>
    <s v="M1"/>
    <x v="69"/>
    <s v="Task"/>
    <x v="2"/>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
    <s v="Jose Daniel Garces Quiroz"/>
    <s v="Sergio Rangel"/>
    <s v="TAS"/>
    <d v="2015-02-23T18:00:00"/>
    <d v="2015-02-03T17:29:00"/>
    <d v="2015-02-04T09:21:00"/>
    <n v="19.360416666670062"/>
    <d v="2015-02-05T09:21:00"/>
    <m/>
    <n v="-1"/>
    <s v="Sin Fecha"/>
    <n v="20.021527777775191"/>
    <d v="2015-02-04T00:00:00"/>
    <s v="Cumplió"/>
    <s v="Cumplió"/>
    <n v="0.27152777777519077"/>
    <m/>
    <n v="1"/>
    <m/>
    <m/>
    <m/>
    <m/>
    <n v="0"/>
    <m/>
    <n v="0"/>
    <m/>
    <x v="0"/>
  </r>
  <r>
    <x v="0"/>
    <s v="M2"/>
    <x v="70"/>
    <s v="Task"/>
    <x v="4"/>
    <s v="Medium"/>
    <s v="Saldo de chequeras"/>
    <s v="En base a la especificación que se realizo en el JIRA 727, se solicita que el reporte de Chequeras se presente con:  Saldo Inicial, Cargos, abonos, Saldo Final el Reporte que más se adecua al área de finanzas es:  &quot;Consolidación Saldos de Chequeras Terceros (JCTAL003)&quot; se pide complementarlo con las chequeras  propias ya que actualmente solo tiene chequeras de terceros.  "/>
    <s v="Jocelyn Vazquez"/>
    <s v="Gerardo Gomez"/>
    <s v="TAS"/>
    <d v="2015-02-23T18:00:00"/>
    <d v="2015-01-12T19:00:00"/>
    <d v="2015-02-02T00:00:00"/>
    <n v="21.75"/>
    <d v="2015-02-03T00:00:00"/>
    <m/>
    <n v="3"/>
    <s v="Sin Fecha"/>
    <n v="41.958333333335759"/>
    <d v="2015-02-06T00:00:00"/>
    <s v="No Cumplió"/>
    <s v="No Cumplió"/>
    <n v="24.208333333335759"/>
    <m/>
    <n v="1"/>
    <m/>
    <m/>
    <m/>
    <m/>
    <n v="0"/>
    <m/>
    <n v="0"/>
    <m/>
    <x v="0"/>
  </r>
  <r>
    <x v="0"/>
    <s v="M3"/>
    <x v="71"/>
    <s v="Task"/>
    <x v="1"/>
    <s v="Medium"/>
    <s v="Emisoras con parametros Practicas de Venta"/>
    <s v="Se obtuvo el vector de precios al 28 de Julio de 2014 para validar los datos de practicas de venta:  Sector  Clase de Activo  Calificación Vector  Perfil de producto   No hay dato para calificación vector   Se pide hacer carga del vector datos emisoras para validar registro"/>
    <s v="Agustin Gutierrez"/>
    <s v="Agustin Gutierrez"/>
    <s v="Bx+"/>
    <d v="2015-02-23T18:00:00"/>
    <d v="2015-01-09T17:17:00"/>
    <d v="2015-02-02T00:00:00"/>
    <n v="21.75"/>
    <d v="2015-02-03T00:00:00"/>
    <m/>
    <n v="10"/>
    <s v="Sin Fecha"/>
    <n v="45.02986111111386"/>
    <d v="2015-02-13T17:57:00"/>
    <s v="No Cumplió"/>
    <s v="No Cumplió"/>
    <n v="35.027777777781012"/>
    <s v="PruebasD4, ciclo4"/>
    <n v="1"/>
    <m/>
    <m/>
    <m/>
    <m/>
    <n v="0"/>
    <m/>
    <n v="0"/>
    <m/>
    <x v="0"/>
  </r>
  <r>
    <x v="0"/>
    <s v="M2"/>
    <x v="72"/>
    <s v="Task"/>
    <x v="1"/>
    <s v="Medium"/>
    <s v="ORDEN PENDIENTE NO APARECE"/>
    <s v="Orden con estatus de &quot;pendiente&quot; no aparece en el módulo de &quot;autorización&quot; de ordenes."/>
    <s v="Martin Cruz"/>
    <s v="Ivan Torres"/>
    <s v="TAS"/>
    <d v="2015-02-23T18:00:00"/>
    <d v="2014-11-19T14:18:00"/>
    <d v="2015-01-30T21:16:00"/>
    <n v="23.863888888889051"/>
    <d v="2015-01-31T21:16:00"/>
    <m/>
    <n v="2"/>
    <s v="Sin Fecha"/>
    <n v="96.154166666667152"/>
    <d v="2015-02-03T11:49:00"/>
    <s v="No Cumplió"/>
    <s v="No Cumplió"/>
    <n v="75.896527777775191"/>
    <s v="CICLO4"/>
    <n v="1"/>
    <m/>
    <m/>
    <m/>
    <m/>
    <n v="0"/>
    <m/>
    <n v="0"/>
    <m/>
    <x v="0"/>
  </r>
  <r>
    <x v="0"/>
    <s v="M2"/>
    <x v="72"/>
    <s v="Task"/>
    <x v="1"/>
    <s v="Medium"/>
    <s v="ORDEN PENDIENTE NO APARECE"/>
    <s v="Orden con estatus de &quot;pendiente&quot; no aparece en el módulo de &quot;autorización&quot; de ordenes."/>
    <s v="Martin Cruz"/>
    <s v="German Gomez"/>
    <s v="TAS"/>
    <d v="2015-02-23T18:00:00"/>
    <d v="2014-11-19T14:18:00"/>
    <d v="2015-02-03T11:49:00"/>
    <n v="20.257638888891961"/>
    <d v="2015-02-04T11:49:00"/>
    <m/>
    <n v="0"/>
    <s v="Sin Fecha"/>
    <n v="96.154166666667152"/>
    <d v="2015-02-04T10:55:00"/>
    <s v="Cumplió"/>
    <s v="Cumplió"/>
    <n v="76.859027777776646"/>
    <s v="CICLO4"/>
    <n v="1"/>
    <m/>
    <m/>
    <m/>
    <m/>
    <n v="0"/>
    <m/>
    <n v="0"/>
    <m/>
    <x v="0"/>
  </r>
  <r>
    <x v="0"/>
    <s v="M3"/>
    <x v="73"/>
    <s v="Task"/>
    <x v="1"/>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s v="Mary Carmen Bonilla Limón"/>
    <s v="Bx+"/>
    <d v="2015-02-23T18:00:00"/>
    <d v="2014-09-05T13:23:00"/>
    <d v="2015-02-02T00:00:00"/>
    <n v="21.75"/>
    <d v="2015-02-03T00:00:00"/>
    <m/>
    <n v="10"/>
    <s v="Sin Fecha"/>
    <n v="171.1923611111124"/>
    <d v="2015-02-13T12:42:00"/>
    <s v="No Cumplió"/>
    <s v="No Cumplió"/>
    <n v="160.97152777777956"/>
    <m/>
    <n v="1"/>
    <m/>
    <m/>
    <m/>
    <m/>
    <n v="0"/>
    <m/>
    <n v="0"/>
    <m/>
    <x v="0"/>
  </r>
  <r>
    <x v="0"/>
    <m/>
    <x v="74"/>
    <s v="Task"/>
    <x v="1"/>
    <s v="High"/>
    <s v="Crear estructura Division / Promotor con uso de seguridad t centro de costos"/>
    <s v="se debe de crear estructura division/promotor con uso de seguridad de TAS y unida al centro de costos"/>
    <s v="Gerardo Gomez"/>
    <s v="Antonio Laija Olmedo"/>
    <s v="Bx+"/>
    <d v="2015-02-23T18:00:00"/>
    <d v="2014-07-22T12:07:00"/>
    <d v="2015-02-02T00:00:00"/>
    <n v="21.75"/>
    <d v="2015-02-03T00:00:00"/>
    <m/>
    <n v="14"/>
    <s v="Sin Fecha"/>
    <n v="216.2451388888876"/>
    <d v="2015-02-17T18:37:00"/>
    <s v="No Cumplió"/>
    <s v="No Cumplió"/>
    <n v="210.27083333332848"/>
    <m/>
    <n v="1"/>
    <m/>
    <m/>
    <m/>
    <m/>
    <n v="0"/>
    <m/>
    <n v="0"/>
    <m/>
    <x v="0"/>
  </r>
  <r>
    <x v="0"/>
    <s v="M4"/>
    <x v="75"/>
    <s v="Document"/>
    <x v="5"/>
    <s v="High"/>
    <s v="LINEAS CONTRAPARTE EN DINERO"/>
    <s v="Al capturar varias operaciones, empezó a enviar alertamientos por sobregiro en las líneas, por lo que se documenta el dato estimado y el dato que envía TAS."/>
    <s v="Martin Cruz"/>
    <s v="Martin Cruz"/>
    <s v="Bx+"/>
    <d v="2015-02-23T18:00:00"/>
    <d v="2015-01-30T16:54:00"/>
    <d v="2015-02-13T10:28:00"/>
    <n v="10.31388888888614"/>
    <d v="2015-02-14T10:28:00"/>
    <m/>
    <n v="0"/>
    <s v="Sin Fecha"/>
    <n v="24.045833333329938"/>
    <d v="2015-02-13T19:48:00"/>
    <s v="Cumplió"/>
    <s v="Cumplió"/>
    <n v="14.120833333327028"/>
    <s v="CICLO4, PruebasD2"/>
    <n v="1"/>
    <d v="2015-02-13T00:00:00"/>
    <m/>
    <m/>
    <m/>
    <n v="0"/>
    <m/>
    <n v="0"/>
    <m/>
    <x v="1"/>
  </r>
  <r>
    <x v="0"/>
    <s v="M4"/>
    <x v="75"/>
    <s v="Document"/>
    <x v="0"/>
    <s v="High"/>
    <s v="LINEAS CONTRAPARTE EN DINERO"/>
    <s v="Al capturar varias operaciones, empezó a enviar alertamientos por sobregiro en las líneas, por lo que se documenta el dato estimado y el dato que envía TAS."/>
    <s v="Martin Cruz"/>
    <s v="German Gomez"/>
    <s v="TAS"/>
    <d v="2015-02-23T18:00:00"/>
    <d v="2015-01-30T16:54:00"/>
    <d v="2015-02-12T19:40:00"/>
    <n v="10.930555555554747"/>
    <d v="2015-02-13T19:40:00"/>
    <m/>
    <n v="0"/>
    <s v="Sin Fecha"/>
    <n v="24.045833333329938"/>
    <d v="2015-02-13T10:28:00"/>
    <s v="Cumplió"/>
    <s v="Cumplió"/>
    <n v="13.731944444443798"/>
    <s v="CICLO4, PruebasD2"/>
    <n v="1"/>
    <m/>
    <m/>
    <m/>
    <m/>
    <n v="0"/>
    <m/>
    <n v="0"/>
    <m/>
    <x v="0"/>
  </r>
  <r>
    <x v="0"/>
    <s v="M4"/>
    <x v="75"/>
    <s v="Document"/>
    <x v="0"/>
    <s v="High"/>
    <s v="LINEAS CONTRAPARTE EN DINERO"/>
    <s v="Al capturar varias operaciones, empezó a enviar alertamientos por sobregiro en las líneas, por lo que se documenta el dato estimado y el dato que envía TAS."/>
    <s v="Martin Cruz"/>
    <s v="Alejandra Ivonne González Venancio"/>
    <s v="Bx+"/>
    <d v="2015-02-23T18:00:00"/>
    <d v="2015-01-30T16:54:00"/>
    <d v="2015-02-10T19:25:00"/>
    <n v="12.940972222218988"/>
    <d v="2015-02-11T19:25:00"/>
    <m/>
    <n v="1"/>
    <s v="Sin Fecha"/>
    <n v="24.045833333329938"/>
    <d v="2015-02-12T19:40:00"/>
    <s v="No Cumplió"/>
    <s v="No Cumplió"/>
    <n v="13.115277777775191"/>
    <s v="CICLO4, PruebasD2"/>
    <n v="1"/>
    <m/>
    <m/>
    <m/>
    <m/>
    <n v="0"/>
    <m/>
    <n v="0"/>
    <m/>
    <x v="0"/>
  </r>
  <r>
    <x v="0"/>
    <s v="M4"/>
    <x v="75"/>
    <s v="Document"/>
    <x v="0"/>
    <s v="High"/>
    <s v="LINEAS CONTRAPARTE EN DINERO"/>
    <s v="Al capturar varias operaciones, empezó a enviar alertamientos por sobregiro en las líneas, por lo que se documenta el dato estimado y el dato que envía TAS."/>
    <s v="Martin Cruz"/>
    <s v="Cesar Guzmán"/>
    <s v="Bx+"/>
    <d v="2015-02-23T18:00:00"/>
    <d v="2015-01-30T16:54:00"/>
    <d v="2015-02-03T23:15:00"/>
    <n v="19.78125"/>
    <d v="2015-02-04T23:15:00"/>
    <m/>
    <n v="5"/>
    <s v="Sin Fecha"/>
    <n v="24.045833333329938"/>
    <d v="2015-02-10T19:25:00"/>
    <s v="No Cumplió"/>
    <s v="No Cumplió"/>
    <n v="11.104861111110949"/>
    <s v="CICLO4, PruebasD2"/>
    <n v="1"/>
    <m/>
    <m/>
    <m/>
    <m/>
    <n v="0"/>
    <m/>
    <n v="0"/>
    <m/>
    <x v="0"/>
  </r>
  <r>
    <x v="0"/>
    <s v="M4"/>
    <x v="75"/>
    <s v="Document"/>
    <x v="0"/>
    <s v="High"/>
    <s v="LINEAS CONTRAPARTE EN DINERO"/>
    <s v="Al capturar varias operaciones, empezó a enviar alertamientos por sobregiro en las líneas, por lo que se documenta el dato estimado y el dato que envía TAS."/>
    <s v="Martin Cruz"/>
    <s v="Martin Cruz"/>
    <s v="Bx+"/>
    <d v="2015-02-23T18:00:00"/>
    <d v="2015-01-30T16:54:00"/>
    <d v="2015-02-02T00:00:00"/>
    <n v="21.75"/>
    <d v="2015-02-03T00:00:00"/>
    <m/>
    <n v="0"/>
    <s v="Sin Fecha"/>
    <n v="24.045833333329938"/>
    <d v="2015-02-03T23:15:00"/>
    <s v="Cumplió"/>
    <s v="Cumplió"/>
    <n v="4.2645833333299379"/>
    <s v="CICLO4, PruebasD2"/>
    <n v="1"/>
    <m/>
    <m/>
    <m/>
    <m/>
    <n v="0"/>
    <m/>
    <n v="0"/>
    <m/>
    <x v="0"/>
  </r>
  <r>
    <x v="0"/>
    <s v="M4"/>
    <x v="76"/>
    <s v="Document"/>
    <x v="0"/>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s v="Cesar Guzmán"/>
    <s v="Bx+"/>
    <d v="2015-02-23T18:00:00"/>
    <d v="2015-01-14T18:07:00"/>
    <d v="2015-02-03T00:00:00"/>
    <n v="20.75"/>
    <d v="2015-02-04T00:00:00"/>
    <m/>
    <n v="15"/>
    <s v="Sin Fecha"/>
    <n v="39.995138888887595"/>
    <d v="2015-02-19T16:17:00"/>
    <s v="No Cumplió"/>
    <s v="No Cumplió"/>
    <n v="35.923611111109494"/>
    <s v="CICLO4, PruebasD2"/>
    <n v="1"/>
    <d v="2015-02-03T00:00:00"/>
    <m/>
    <m/>
    <m/>
    <n v="0"/>
    <m/>
    <n v="0"/>
    <m/>
    <x v="1"/>
  </r>
  <r>
    <x v="0"/>
    <s v="M5"/>
    <x v="76"/>
    <s v="Document"/>
    <x v="5"/>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s v="Ivan Torres"/>
    <s v="TAS"/>
    <d v="2015-02-23T18:00:00"/>
    <d v="2015-01-14T18:07:00"/>
    <d v="2015-02-02T00:00:00"/>
    <n v="21.75"/>
    <d v="2015-02-03T00:00:00"/>
    <m/>
    <n v="0"/>
    <s v="Sin Fecha"/>
    <n v="39.995138888887595"/>
    <d v="2015-02-03T00:00:00"/>
    <s v="Cumplió"/>
    <s v="Cumplió"/>
    <n v="19.245138888887595"/>
    <s v="CICLO4, PruebasD2"/>
    <n v="1"/>
    <m/>
    <m/>
    <m/>
    <m/>
    <n v="0"/>
    <m/>
    <n v="0"/>
    <m/>
    <x v="0"/>
  </r>
  <r>
    <x v="0"/>
    <s v="M5"/>
    <x v="76"/>
    <s v="Document"/>
    <x v="5"/>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s v="German Gomez"/>
    <s v="TAS"/>
    <d v="2015-02-23T18:00:00"/>
    <d v="2015-01-14T18:07:00"/>
    <d v="2015-02-03T00:00:00"/>
    <n v="20.75"/>
    <d v="2015-02-04T00:00:00"/>
    <m/>
    <n v="-1"/>
    <s v="Sin Fecha"/>
    <n v="39.995138888887595"/>
    <d v="2015-02-03T00:00:00"/>
    <s v="Cumplió"/>
    <s v="Cumplió"/>
    <n v="19.245138888887595"/>
    <s v="CICLO4, PruebasD2"/>
    <n v="1"/>
    <m/>
    <m/>
    <m/>
    <m/>
    <n v="0"/>
    <m/>
    <n v="0"/>
    <m/>
    <x v="0"/>
  </r>
  <r>
    <x v="0"/>
    <s v="M5"/>
    <x v="76"/>
    <s v="Document"/>
    <x v="0"/>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s v="Cesar Guzmán"/>
    <s v="Bx+"/>
    <d v="2015-02-23T18:00:00"/>
    <d v="2015-01-14T18:07:00"/>
    <d v="2015-02-03T00:00:00"/>
    <n v="20.75"/>
    <d v="2015-02-04T00:00:00"/>
    <m/>
    <n v="2"/>
    <s v="Sin Fecha"/>
    <n v="39.995138888887595"/>
    <d v="2015-02-06T11:14:00"/>
    <s v="No Cumplió"/>
    <s v="No Cumplió"/>
    <n v="22.713194444440887"/>
    <s v="CICLO4, PruebasD2"/>
    <n v="1"/>
    <m/>
    <m/>
    <m/>
    <m/>
    <n v="0"/>
    <m/>
    <n v="0"/>
    <m/>
    <x v="0"/>
  </r>
  <r>
    <x v="0"/>
    <s v="M4"/>
    <x v="77"/>
    <s v="Document"/>
    <x v="0"/>
    <s v="High"/>
    <s v="Requiero me sea asignado la consulta para obtener el reporte de dividendos en efectivo"/>
    <s v="Requiero esta consulta para poder validar los cálculos que realiza el sistema cuando paga dividendos en efectivo"/>
    <s v="Rafael Cedillo"/>
    <s v="Ivan Torres"/>
    <s v="TAS"/>
    <d v="2015-02-23T18:00:00"/>
    <d v="2015-01-09T13:18:00"/>
    <d v="2015-02-16T17:36:00"/>
    <n v="7.0166666666700621"/>
    <d v="2015-02-17T17:36:00"/>
    <m/>
    <n v="0"/>
    <s v="Sin Fecha"/>
    <n v="45.195833333331393"/>
    <d v="2015-02-16T19:15:00"/>
    <s v="Cumplió"/>
    <s v="Cumplió"/>
    <n v="38.247916666667152"/>
    <m/>
    <n v="1"/>
    <m/>
    <m/>
    <m/>
    <m/>
    <n v="0"/>
    <m/>
    <n v="0"/>
    <m/>
    <x v="0"/>
  </r>
  <r>
    <x v="0"/>
    <s v="M4"/>
    <x v="77"/>
    <s v="Document"/>
    <x v="0"/>
    <s v="High"/>
    <s v="Requiero me sea asignado la consulta para obtener el reporte de dividendos en efectivo"/>
    <s v="Requiero esta consulta para poder validar los cálculos que realiza el sistema cuando paga dividendos en efectivo"/>
    <s v="Rafael Cedillo"/>
    <s v="Rafael Cedillo"/>
    <s v="Bx+"/>
    <d v="2015-02-23T18:00:00"/>
    <d v="2015-01-09T13:18:00"/>
    <d v="2015-02-02T00:00:00"/>
    <n v="21.75"/>
    <d v="2015-02-03T00:00:00"/>
    <m/>
    <n v="13"/>
    <s v="Sin Fecha"/>
    <n v="45.195833333331393"/>
    <d v="2015-02-16T17:36:00"/>
    <s v="No Cumplió"/>
    <s v="No Cumplió"/>
    <n v="38.179166666661331"/>
    <m/>
    <n v="1"/>
    <m/>
    <m/>
    <m/>
    <m/>
    <n v="0"/>
    <m/>
    <n v="0"/>
    <m/>
    <x v="0"/>
  </r>
  <r>
    <x v="0"/>
    <s v="M4"/>
    <x v="78"/>
    <s v="Document"/>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
    <s v="Francisco Morales López"/>
    <s v="Francisco Morales López"/>
    <s v="Bx+"/>
    <d v="2015-02-23T18:00:00"/>
    <d v="2015-01-07T14:43:00"/>
    <d v="2015-02-02T00:00:00"/>
    <n v="21.75"/>
    <d v="2015-02-03T00:00:00"/>
    <m/>
    <n v="6"/>
    <s v="Sin Fecha"/>
    <n v="47.136805555557657"/>
    <d v="2015-02-09T13:41:00"/>
    <s v="No Cumplió"/>
    <s v="No Cumplió"/>
    <n v="32.956944444449618"/>
    <s v="ciclo_5"/>
    <n v="1"/>
    <m/>
    <m/>
    <m/>
    <m/>
    <n v="0"/>
    <m/>
    <n v="0"/>
    <m/>
    <x v="0"/>
  </r>
  <r>
    <x v="0"/>
    <s v="M4"/>
    <x v="78"/>
    <s v="Document"/>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
    <s v="Francisco Morales López"/>
    <s v="Tere Díaz"/>
    <s v="Bx+"/>
    <d v="2015-02-23T18:00:00"/>
    <d v="2015-01-07T14:43:00"/>
    <d v="2015-02-09T13:41:00"/>
    <n v="14.179861111108039"/>
    <d v="2015-02-10T13:41:00"/>
    <m/>
    <n v="-7"/>
    <s v="Sin Fecha"/>
    <n v="47.136805555557657"/>
    <d v="2015-02-03T11:41:00"/>
    <s v="Cumplió"/>
    <s v="Cumplió"/>
    <n v="26.87361111111386"/>
    <s v="ciclo_5"/>
    <n v="1"/>
    <m/>
    <m/>
    <m/>
    <m/>
    <n v="0"/>
    <m/>
    <n v="0"/>
    <m/>
    <x v="0"/>
  </r>
  <r>
    <x v="0"/>
    <s v="M4"/>
    <x v="79"/>
    <s v="Document"/>
    <x v="0"/>
    <s v="Medium"/>
    <s v="DEPOSITOS PROMOCION"/>
    <s v="Los depositos a contatos solicitados por promotores, no se pueden capturar, por que los contratos no tienen formas de liquidación"/>
    <s v="Isela Martínez"/>
    <s v="Antonio Laija Olmedo"/>
    <s v="Bx+"/>
    <d v="2015-02-23T18:00:00"/>
    <d v="2014-11-05T15:09:00"/>
    <d v="2015-02-03T11:43:00"/>
    <n v="20.261805555557657"/>
    <d v="2015-02-04T11:43:00"/>
    <m/>
    <n v="19"/>
    <s v="Sin Fecha"/>
    <n v="110.11875000000146"/>
    <m/>
    <s v="No Cumplió"/>
    <s v="No Cumplió"/>
    <n v="110.11875000000146"/>
    <s v="ciclo_5"/>
    <n v="1"/>
    <m/>
    <m/>
    <m/>
    <m/>
    <n v="0"/>
    <m/>
    <n v="0"/>
    <m/>
    <x v="0"/>
  </r>
  <r>
    <x v="0"/>
    <s v="br2"/>
    <x v="80"/>
    <s v="Enhancement"/>
    <x v="4"/>
    <s v="High"/>
    <s v="Realizar interfaz de colocaciones primarias de capitales"/>
    <s v="Se requiere que en la interfaz de capitales se indentifique colocacion primaria"/>
    <s v="Gerardo Gomez"/>
    <s v="Antonio Laija Olmedo"/>
    <s v="Bx+"/>
    <d v="2015-02-23T18:00:00"/>
    <d v="2015-02-16T13:40:00"/>
    <d v="2015-02-16T13:40:00"/>
    <n v="7.1805555555547471"/>
    <d v="2015-02-21T13:40:00"/>
    <m/>
    <n v="2"/>
    <s v="Sin Fecha"/>
    <n v="7.1805555555547471"/>
    <m/>
    <s v="No Cumplió"/>
    <s v="No Cumplió"/>
    <n v="7.1805555555547471"/>
    <m/>
    <n v="5"/>
    <m/>
    <m/>
    <m/>
    <m/>
    <n v="0"/>
    <m/>
    <n v="0"/>
    <m/>
    <x v="0"/>
  </r>
  <r>
    <x v="0"/>
    <s v="br2"/>
    <x v="81"/>
    <s v="Enhancement"/>
    <x v="4"/>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s v="Ivan Torres"/>
    <s v="TAS"/>
    <d v="2015-02-23T18:00:00"/>
    <d v="2015-02-16T13:49:00"/>
    <d v="2015-02-16T13:49:00"/>
    <n v="7.1743055555562023"/>
    <d v="2015-02-21T13:49:00"/>
    <m/>
    <n v="2"/>
    <s v="Sin Fecha"/>
    <n v="7.1743055555562023"/>
    <m/>
    <s v="No Cumplió"/>
    <s v="No Cumplió"/>
    <n v="7.1743055555562023"/>
    <m/>
    <n v="5"/>
    <m/>
    <m/>
    <m/>
    <m/>
    <n v="0"/>
    <m/>
    <n v="0"/>
    <m/>
    <x v="0"/>
  </r>
  <r>
    <x v="0"/>
    <s v="br2"/>
    <x v="82"/>
    <s v="Enhancement"/>
    <x v="4"/>
    <s v="High"/>
    <s v="Cambio de cupón ejecutado en TAS que no se actualiza en Fiable."/>
    <s v="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
    <s v="Cesar Guzmán"/>
    <s v="Antonio Laija Olmedo"/>
    <s v="Bx+"/>
    <d v="2015-02-23T18:00:00"/>
    <d v="2015-02-09T21:22:00"/>
    <d v="2015-02-09T11:41:00"/>
    <n v="14.263194444443798"/>
    <d v="2015-02-14T11:41:00"/>
    <m/>
    <n v="2"/>
    <s v="Sin Fecha"/>
    <n v="13.859722222223354"/>
    <d v="2015-02-16T15:46:00"/>
    <s v="No Cumplió"/>
    <s v="No Cumplió"/>
    <n v="6.7666666666700621"/>
    <s v="CICLO4, PruebasDX, SCPC "/>
    <n v="5"/>
    <m/>
    <m/>
    <m/>
    <m/>
    <n v="0"/>
    <m/>
    <n v="0"/>
    <m/>
    <x v="0"/>
  </r>
  <r>
    <x v="0"/>
    <s v="Br1"/>
    <x v="83"/>
    <s v="Enhancement"/>
    <x v="1"/>
    <s v="Medium"/>
    <s v="Realizar interfaz de posiciones con sistema de alertamineto"/>
    <s v="Actualmente Fiable genera un archivo de posición por tipo de servicio que alimenta al sistema de alertamientos. Se requiere que sistemas proporcione el requerimiento."/>
    <s v="Gerardo Gomez"/>
    <s v="Gerardo Gomez"/>
    <s v="TAS"/>
    <d v="2015-02-23T18:00:00"/>
    <d v="2015-02-09T11:41:00"/>
    <d v="2015-02-16T14:53:00"/>
    <n v="7.1298611111124046"/>
    <d v="2015-02-21T14:53:00"/>
    <m/>
    <n v="-3"/>
    <s v="Sin Fecha"/>
    <n v="14.263194444443798"/>
    <d v="2015-02-18T13:15:00"/>
    <s v="Cumplió"/>
    <s v="Cumplió"/>
    <n v="9.0652777777795563"/>
    <s v="PruebasDX "/>
    <n v="5"/>
    <m/>
    <m/>
    <m/>
    <m/>
    <n v="0"/>
    <m/>
    <n v="0"/>
    <m/>
    <x v="0"/>
  </r>
  <r>
    <x v="0"/>
    <s v="Br1"/>
    <x v="83"/>
    <s v="Enhancement"/>
    <x v="2"/>
    <s v="Medium"/>
    <s v="Realizar interfaz de posiciones con sistema de alertamineto"/>
    <s v="Actualmente Fiable genera un archivo de posición por tipo de servicio que alimenta al sistema de alertamientos. Se requiere que sistemas proporcione el requerimiento."/>
    <s v="Gerardo Gomez"/>
    <s v="Antonio Laija Olmedo"/>
    <s v="Bx+"/>
    <d v="2015-02-23T18:00:00"/>
    <d v="2015-02-09T11:41:00"/>
    <d v="2015-02-09T11:41:00"/>
    <n v="14.263194444443798"/>
    <d v="2015-02-14T11:41:00"/>
    <d v="2015-02-20T00:00:00"/>
    <n v="2"/>
    <n v="2"/>
    <n v="14.263194444443798"/>
    <d v="2015-02-16T14:53:00"/>
    <s v="No Cumplió"/>
    <s v="No Cumplió"/>
    <n v="7.1333333333313931"/>
    <s v="PruebasDX "/>
    <n v="5"/>
    <m/>
    <m/>
    <m/>
    <m/>
    <n v="0"/>
    <m/>
    <n v="0"/>
    <m/>
    <x v="0"/>
  </r>
  <r>
    <x v="0"/>
    <s v="br2"/>
    <x v="84"/>
    <s v="Enhancement"/>
    <x v="4"/>
    <s v="High"/>
    <s v="Realzar adcuaciones al Web services de alertamiento"/>
    <s v="Realizar las siguientes adecuaciones:   Bitácora Operación:  - tasa   - plazoDias   - reportosMasivos   - fechaLiquidacion   - folio   - tipoMercadoBitacora   - usuarioPromotor    Bitácora Fuera Perfil:   - orden   - tipoMercadoBitacora   - usuarioPromotor    El campo &quot;tipoMercadoBitacora&quot; en ambos métodos es para diferenciar si la bitácora es de &quot;Capitales&quot;, &quot;Fondos de Inversion&quot; o &quot;Mercado de Dinero&quot;.  Los cambios ya están en el ambiente de pruebas.   http://192.168.122.67:8080/sirec-ws/RompimientoPerfil.wsdl"/>
    <s v="Gerardo Gomez"/>
    <s v="Juan Vargas"/>
    <s v="Bx+"/>
    <d v="2015-02-23T18:00:00"/>
    <d v="2015-02-09T11:19:00"/>
    <d v="2015-02-10T12:11:00"/>
    <n v="13.242361111108039"/>
    <d v="2015-02-15T12:11:00"/>
    <m/>
    <n v="2"/>
    <s v="Sin Fecha"/>
    <n v="14.278472222220444"/>
    <d v="2015-02-17T16:05:00"/>
    <s v="No Cumplió"/>
    <s v="No Cumplió"/>
    <n v="8.1986111111109494"/>
    <m/>
    <n v="5"/>
    <m/>
    <m/>
    <m/>
    <m/>
    <n v="0"/>
    <m/>
    <n v="0"/>
    <m/>
    <x v="0"/>
  </r>
  <r>
    <x v="0"/>
    <s v="br2"/>
    <x v="84"/>
    <s v="Enhancement"/>
    <x v="4"/>
    <s v="High"/>
    <s v="Realzar adcuaciones al Web services de alertamiento"/>
    <s v="Realizar las siguientes adecuaciones:   Bitácora Operación:  - tasa   - plazoDias   - reportosMasivos   - fechaLiquidacion   - folio   - tipoMercadoBitacora   - usuarioPromotor    Bitácora Fuera Perfil:   - orden   - tipoMercadoBitacora   - usuarioPromotor    El campo &quot;tipoMercadoBitacora&quot; en ambos métodos es para diferenciar si la bitácora es de &quot;Capitales&quot;, &quot;Fondos de Inversion&quot; o &quot;Mercado de Dinero&quot;.  Los cambios ya están en el ambiente de pruebas.   http://192.168.122.67:8080/sirec-ws/RompimientoPerfil.wsdl"/>
    <s v="Gerardo Gomez"/>
    <s v="Jacqueline Barradas"/>
    <s v="TAS"/>
    <d v="2015-02-23T18:00:00"/>
    <d v="2015-02-09T11:19:00"/>
    <d v="2015-02-09T11:19:00"/>
    <n v="14.278472222220444"/>
    <d v="2015-02-14T11:19:00"/>
    <m/>
    <n v="-3"/>
    <s v="Sin Fecha"/>
    <n v="14.278472222220444"/>
    <d v="2015-02-10T12:11:00"/>
    <s v="Cumplió"/>
    <s v="Cumplió"/>
    <n v="1.0361111111124046"/>
    <m/>
    <n v="5"/>
    <m/>
    <m/>
    <m/>
    <m/>
    <n v="0"/>
    <m/>
    <n v="0"/>
    <m/>
    <x v="0"/>
  </r>
  <r>
    <x v="0"/>
    <s v="Br1"/>
    <x v="85"/>
    <s v="Enhancement"/>
    <x v="2"/>
    <s v="Medium"/>
    <s v="Se requiere carga de ordenes con vigencia pendientes de vencer"/>
    <s v="Se requiere carga de ordenes con vigencia pendientes de vencer, ya que estas no habían sido consideradas, este JIRA sustituye al JIRA BXMPRJ-1136."/>
    <s v="Sergio Rangel"/>
    <s v="Antonio Laija Olmedo"/>
    <s v="Bx+"/>
    <d v="2015-02-23T18:00:00"/>
    <d v="2015-02-06T19:16:00"/>
    <d v="2015-02-17T11:47:00"/>
    <n v="6.2590277777781012"/>
    <d v="2015-02-22T11:47:00"/>
    <m/>
    <n v="1"/>
    <s v="Sin Fecha"/>
    <n v="16.947222222224809"/>
    <m/>
    <s v="No Cumplió"/>
    <s v="No Cumplió"/>
    <n v="16.947222222224809"/>
    <m/>
    <n v="5"/>
    <m/>
    <m/>
    <m/>
    <m/>
    <n v="0"/>
    <m/>
    <n v="0"/>
    <m/>
    <x v="0"/>
  </r>
  <r>
    <x v="0"/>
    <s v="Br1"/>
    <x v="85"/>
    <s v="Enhancement"/>
    <x v="2"/>
    <s v="Medium"/>
    <s v="Se requiere carga de ordenes con vigencia pendientes de vencer"/>
    <s v="Se requiere carga de ordenes con vigencia pendientes de vencer, ya que estas no habían sido consideradas, este JIRA sustituye al JIRA BXMPRJ-1136."/>
    <s v="Sergio Rangel"/>
    <s v="Gerardo Gomez"/>
    <s v="TAS"/>
    <d v="2015-02-23T18:00:00"/>
    <d v="2015-02-06T19:16:00"/>
    <d v="2015-02-06T19:16:00"/>
    <n v="16.947222222224809"/>
    <d v="2015-02-11T19:16:00"/>
    <m/>
    <n v="5"/>
    <s v="Sin Fecha"/>
    <n v="16.947222222224809"/>
    <d v="2015-02-17T11:47:00"/>
    <s v="No Cumplió"/>
    <s v="No Cumplió"/>
    <n v="10.688194444446708"/>
    <m/>
    <n v="5"/>
    <m/>
    <m/>
    <m/>
    <m/>
    <n v="0"/>
    <m/>
    <n v="0"/>
    <m/>
    <x v="0"/>
  </r>
  <r>
    <x v="0"/>
    <s v="br2"/>
    <x v="86"/>
    <s v="Enhancement"/>
    <x v="1"/>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s v="Gabriela Cedillo"/>
    <s v="TAS"/>
    <d v="2015-02-23T18:00:00"/>
    <d v="2015-02-06T12:44:00"/>
    <d v="2015-02-06T12:44:00"/>
    <n v="17.219444444446708"/>
    <d v="2015-02-11T12:44:00"/>
    <m/>
    <n v="9"/>
    <s v="Sin Fecha"/>
    <n v="17.219444444446708"/>
    <d v="2015-02-20T14:55:00"/>
    <s v="No Cumplió"/>
    <s v="No Cumplió"/>
    <n v="14.09097222222772"/>
    <m/>
    <n v="5"/>
    <m/>
    <m/>
    <m/>
    <m/>
    <n v="0"/>
    <m/>
    <n v="0"/>
    <m/>
    <x v="0"/>
  </r>
  <r>
    <x v="0"/>
    <s v="br2"/>
    <x v="14"/>
    <s v="Enhancement"/>
    <x v="1"/>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s v="Ever Hernandez"/>
    <s v="TAS"/>
    <d v="2015-02-23T18:00:00"/>
    <d v="2015-02-05T15:01:00"/>
    <d v="2015-02-05T15:01:00"/>
    <n v="18.124305555553292"/>
    <d v="2015-02-10T15:01:00"/>
    <d v="2015-02-10T00:00:00"/>
    <n v="5"/>
    <n v="5"/>
    <n v="18.124305555553292"/>
    <d v="2015-02-16T13:13:00"/>
    <s v="No Cumplió"/>
    <s v="No Cumplió"/>
    <n v="10.924999999995634"/>
    <m/>
    <n v="5"/>
    <m/>
    <m/>
    <m/>
    <m/>
    <n v="0"/>
    <m/>
    <n v="0"/>
    <m/>
    <x v="0"/>
  </r>
  <r>
    <x v="0"/>
    <s v="Br1"/>
    <x v="87"/>
    <s v="Enhancement"/>
    <x v="1"/>
    <s v="High"/>
    <s v="LISTADO DE ERRORES X INTERFAZ MERCADO CAPITALES"/>
    <s v="Se solicita por medio de este Jira, un Listado de todos los posibles errores que generen cada una de las interfaces que se tienen con Mercado de Capitales.  Esto se requiere a la brevedad posible ya que es el insumo para el control y manejo de errores del ticket 552.   "/>
    <s v="Mary Carmen Bonilla Limón"/>
    <s v="Edgar Richter"/>
    <s v="TAS"/>
    <d v="2015-02-23T18:00:00"/>
    <d v="2015-02-03T09:21:00"/>
    <d v="2015-02-03T09:21:00"/>
    <n v="20.360416666670062"/>
    <d v="2015-02-08T09:21:00"/>
    <m/>
    <n v="15"/>
    <s v="Sin Fecha"/>
    <n v="20.360416666670062"/>
    <m/>
    <s v="No Cumplió"/>
    <s v="No Cumplió"/>
    <n v="20.360416666670062"/>
    <m/>
    <n v="5"/>
    <m/>
    <m/>
    <m/>
    <m/>
    <n v="0"/>
    <m/>
    <n v="0"/>
    <m/>
    <x v="0"/>
  </r>
  <r>
    <x v="0"/>
    <s v="Br1"/>
    <x v="18"/>
    <s v="Enhancement"/>
    <x v="2"/>
    <s v="Medium"/>
    <s v="HORARIO Y USUARIO"/>
    <s v="Petición  Se solicita que en el reporte de impresión y envió de liquidaciones (JLIQL005) muestre el horario de captura y el usuario que captura la operación.   se adjunta archivo y pantalla impresión  "/>
    <s v="Isela Martínez"/>
    <s v="Salvador García"/>
    <s v="TAS"/>
    <d v="2015-02-23T18:00:00"/>
    <d v="2015-01-31T09:17:00"/>
    <d v="2015-02-02T00:00:00"/>
    <n v="21.75"/>
    <d v="2015-02-07T00:00:00"/>
    <m/>
    <n v="0"/>
    <s v="Sin Fecha"/>
    <n v="23.363194444442343"/>
    <d v="2015-02-06T17:54:00"/>
    <s v="Cumplió"/>
    <s v="Cumplió"/>
    <n v="6.359027777776646"/>
    <s v="CICLO4"/>
    <n v="5"/>
    <m/>
    <m/>
    <m/>
    <m/>
    <n v="0"/>
    <m/>
    <n v="0"/>
    <m/>
    <x v="0"/>
  </r>
  <r>
    <x v="0"/>
    <s v="br2"/>
    <x v="19"/>
    <s v="Enhancement"/>
    <x v="4"/>
    <s v="Medium"/>
    <s v="ESPECIFICACION DE DATOS PARA LA INTERFACE QUE RECIBE TAS DE FIABLE PARA REGISTRAR GARANTIAS DE CAUCION"/>
    <s v="Gerardo  de acuerdo a la reunión que se llevo a cabo con Elisa Paz y Juan Carlos Jaques, se levanta Jira para que especifiques que datos necesita TAS que le envie Fiable para que se registren en TAS las garantias por caución  "/>
    <s v="Margarita Arellano"/>
    <s v="Jacqueline Barradas"/>
    <s v="TAS"/>
    <d v="2015-02-23T18:00:00"/>
    <d v="2015-01-30T20:00:00"/>
    <d v="2015-02-06T13:42:00"/>
    <n v="17.179166666668607"/>
    <d v="2015-02-11T13:42:00"/>
    <m/>
    <n v="-2"/>
    <s v="Sin Fecha"/>
    <n v="23.916666666664241"/>
    <d v="2015-02-09T11:56:00"/>
    <s v="Cumplió"/>
    <s v="Cumplió"/>
    <n v="9.663888888884685"/>
    <s v="CICLO4"/>
    <n v="5"/>
    <m/>
    <m/>
    <m/>
    <m/>
    <n v="0"/>
    <m/>
    <n v="0"/>
    <m/>
    <x v="0"/>
  </r>
  <r>
    <x v="0"/>
    <s v="Br3"/>
    <x v="88"/>
    <s v="Enhancement"/>
    <x v="4"/>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s v="Ivan Torres"/>
    <s v="TAS"/>
    <d v="2015-02-23T18:00:00"/>
    <d v="2015-01-30T18:36:00"/>
    <d v="2015-02-02T00:00:00"/>
    <n v="21.75"/>
    <d v="2015-02-07T00:00:00"/>
    <m/>
    <n v="-2"/>
    <s v="Sin Fecha"/>
    <n v="23.974999999998545"/>
    <d v="2015-02-04T17:07:00"/>
    <s v="Cumplió"/>
    <s v="Cumplió"/>
    <n v="4.9381944444394321"/>
    <m/>
    <n v="5"/>
    <d v="2015-01-31T00:00:00"/>
    <m/>
    <m/>
    <m/>
    <n v="0"/>
    <m/>
    <n v="0"/>
    <m/>
    <x v="1"/>
  </r>
  <r>
    <x v="0"/>
    <s v="Br3"/>
    <x v="88"/>
    <s v="Enhancement"/>
    <x v="1"/>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s v="Roberto de la Rosa"/>
    <s v="Bx+"/>
    <d v="2015-02-23T18:00:00"/>
    <d v="2015-01-30T18:36:00"/>
    <d v="2015-02-04T17:07:00"/>
    <n v="19.036805555559113"/>
    <d v="2015-02-09T17:07:00"/>
    <m/>
    <n v="-2"/>
    <s v="Sin Fecha"/>
    <n v="23.974999999998545"/>
    <d v="2015-02-06T18:13:00"/>
    <s v="Cumplió"/>
    <s v="Cumplió"/>
    <n v="6.984027777776646"/>
    <s v="SCPC"/>
    <n v="5"/>
    <d v="2015-01-31T00:00:00"/>
    <m/>
    <m/>
    <m/>
    <n v="0"/>
    <m/>
    <n v="0"/>
    <m/>
    <x v="1"/>
  </r>
  <r>
    <x v="0"/>
    <s v="Br3"/>
    <x v="88"/>
    <s v="Enhancement"/>
    <x v="1"/>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s v="Antonio Laija Olmedo"/>
    <s v="Bx+"/>
    <d v="2015-02-23T18:00:00"/>
    <d v="2015-01-30T18:36:00"/>
    <d v="2015-02-06T18:13:00"/>
    <n v="16.990972222221899"/>
    <d v="2015-02-11T18:13:00"/>
    <m/>
    <n v="6"/>
    <s v="Sin Fecha"/>
    <n v="23.974999999998545"/>
    <d v="2015-02-18T16:44:00"/>
    <s v="No Cumplió"/>
    <s v="No Cumplió"/>
    <n v="18.922222222223354"/>
    <s v="SCPC"/>
    <n v="5"/>
    <d v="2015-01-31T00:00:00"/>
    <m/>
    <m/>
    <m/>
    <n v="0"/>
    <m/>
    <n v="0"/>
    <m/>
    <x v="1"/>
  </r>
  <r>
    <x v="0"/>
    <s v="Br1"/>
    <x v="23"/>
    <s v="Enhancement"/>
    <x v="2"/>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1. Tipo posición: Las opciones son &quot;Directo&quot;, &quot;Reporto&quot;, &quot;Garantía.  2. Tipo cliente: Identifica a la cuenta, para determinar se la cuenta pertenece a un &quot;Cliente&quot;, &quot;Proveedor (intermediario)&quot; o &quot;Posición Propia&quot;.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quot;Número de Títulos&quot; por &quot;&quot;Precio de Mercado&quot;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
    <s v="Cesar Guzmán"/>
    <s v="Jacqueline Barradas"/>
    <s v="TAS"/>
    <d v="2015-02-23T18:00:00"/>
    <d v="2015-01-30T15:11:00"/>
    <d v="2015-02-02T00:00:00"/>
    <n v="21.75"/>
    <d v="2015-02-07T00:00:00"/>
    <m/>
    <n v="3"/>
    <s v="Sin Fecha"/>
    <n v="24.117361111108039"/>
    <d v="2015-02-10T15:21:00"/>
    <s v="No Cumplió"/>
    <s v="No Cumplió"/>
    <n v="11.006944444437977"/>
    <s v="CICLO4"/>
    <n v="5"/>
    <m/>
    <m/>
    <m/>
    <m/>
    <n v="0"/>
    <m/>
    <n v="0"/>
    <m/>
    <x v="0"/>
  </r>
  <r>
    <x v="0"/>
    <s v="Br1"/>
    <x v="89"/>
    <s v="Enhancement"/>
    <x v="2"/>
    <s v="High"/>
    <s v="Excluir de reportes de fondos EC y SC por garantias"/>
    <s v="Excluir de los reportes: FORDP101, FORDR120, FORDR123, FORDR124 y FORDR131 los movimientos que tengan tipo de posiion  CG  y  RG . Si identifican reportes de operaciones adicionales a los cuales se les tenga que exlcuir, hacerlo e indicarlo."/>
    <s v="Gerardo Gomez"/>
    <s v="Edgar Richter"/>
    <s v="TAS"/>
    <d v="2015-02-23T18:00:00"/>
    <d v="2015-01-29T19:06:00"/>
    <d v="2015-02-02T00:00:00"/>
    <n v="21.75"/>
    <d v="2015-02-07T00:00:00"/>
    <m/>
    <n v="-2"/>
    <s v="Sin Fecha"/>
    <n v="24.954166666670062"/>
    <d v="2015-02-04T11:59:00"/>
    <s v="Cumplió"/>
    <s v="Cumplió"/>
    <n v="5.703472222223354"/>
    <s v="SCPC"/>
    <n v="5"/>
    <m/>
    <m/>
    <m/>
    <m/>
    <n v="0"/>
    <m/>
    <n v="0"/>
    <m/>
    <x v="0"/>
  </r>
  <r>
    <x v="0"/>
    <s v="Br1"/>
    <x v="90"/>
    <s v="Enhancement"/>
    <x v="2"/>
    <s v="High"/>
    <s v="Relizar adecuaciones al estado de cuenta"/>
    <s v="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
    <s v="Gerardo Gomez"/>
    <s v="Gabriela Cedillo"/>
    <s v="TAS"/>
    <d v="2015-02-23T18:00:00"/>
    <d v="2015-01-23T13:20:00"/>
    <d v="2015-02-02T00:00:00"/>
    <n v="21.75"/>
    <d v="2015-02-07T00:00:00"/>
    <d v="2015-02-19T00:00:00"/>
    <n v="3"/>
    <n v="3"/>
    <n v="31.194444444445253"/>
    <d v="2015-02-10T14:25:00"/>
    <s v="No Cumplió"/>
    <s v="No Cumplió"/>
    <n v="18.045138888890506"/>
    <m/>
    <n v="5"/>
    <m/>
    <m/>
    <m/>
    <m/>
    <n v="0"/>
    <m/>
    <n v="0"/>
    <m/>
    <x v="0"/>
  </r>
  <r>
    <x v="0"/>
    <s v="Br4"/>
    <x v="25"/>
    <s v="Enhancement"/>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Se adjunta evidencia."/>
    <s v="Martin Cruz"/>
    <s v="Martin Cruz"/>
    <s v="Bx+"/>
    <d v="2015-02-23T18:00:00"/>
    <d v="2015-01-22T22:19:00"/>
    <d v="2015-02-06T13:59:00"/>
    <n v="17.167361111110949"/>
    <d v="2015-02-11T13:59:00"/>
    <m/>
    <n v="5"/>
    <s v="Sin Fecha"/>
    <n v="31.820138888891961"/>
    <d v="2015-02-16T16:46:00"/>
    <s v="No Cumplió"/>
    <s v="No Cumplió"/>
    <n v="24.76875000000291"/>
    <s v="CICLO4"/>
    <n v="5"/>
    <m/>
    <m/>
    <m/>
    <m/>
    <n v="0"/>
    <m/>
    <n v="0"/>
    <m/>
    <x v="0"/>
  </r>
  <r>
    <x v="0"/>
    <s v="Br3"/>
    <x v="91"/>
    <s v="Enhancement"/>
    <x v="1"/>
    <s v="Medium"/>
    <s v="HEREDAR TASAS NORMATIVAS DE UN DIA AL SIGUIENTE"/>
    <s v="Se requiere que las tasas normativas (cotización a promoción)se trasladen de un día a otro o se hereden, tanto de la 9060, 9065, 11332, 11322 y 11255.   Se adjunta documento."/>
    <s v="Martin Cruz"/>
    <s v="Gabriela Cedillo"/>
    <s v="TAS"/>
    <d v="2015-02-23T18:00:00"/>
    <d v="2015-01-21T12:22:00"/>
    <d v="2015-02-02T00:00:00"/>
    <n v="21.75"/>
    <d v="2015-02-07T00:00:00"/>
    <m/>
    <n v="0"/>
    <s v="Sin Fecha"/>
    <n v="33.234722222223354"/>
    <d v="2015-02-06T13:58:00"/>
    <s v="Cumplió"/>
    <s v="Cumplió"/>
    <n v="16.066666666665697"/>
    <s v="CICLO4, SCPC"/>
    <n v="5"/>
    <m/>
    <m/>
    <m/>
    <m/>
    <n v="0"/>
    <m/>
    <n v="0"/>
    <m/>
    <x v="0"/>
  </r>
  <r>
    <x v="0"/>
    <s v="Br3"/>
    <x v="92"/>
    <s v="Enhancement"/>
    <x v="0"/>
    <s v="Medium"/>
    <s v="Error al tratar cargar el vector aforado"/>
    <s v="Al tratar de ejecutar la carga del vector promedio aforado dfevw400 el sistema marca que el programa no existe se anexa evidencia"/>
    <s v="Antonio Laija Olmedo"/>
    <s v="Antonio Laija Olmedo"/>
    <s v="Bx+"/>
    <d v="2015-02-23T18:00:00"/>
    <d v="2015-01-20T09:53:00"/>
    <d v="2015-02-18T17:38:00"/>
    <n v="5.015277777776646"/>
    <d v="2015-02-23T17:38:00"/>
    <m/>
    <n v="-2"/>
    <s v="Sin Fecha"/>
    <n v="34.338194444440887"/>
    <d v="2015-02-20T18:34:00"/>
    <s v="Cumplió"/>
    <s v="Cumplió"/>
    <n v="31.361805555548926"/>
    <m/>
    <n v="5"/>
    <m/>
    <m/>
    <m/>
    <m/>
    <n v="0"/>
    <m/>
    <n v="0"/>
    <m/>
    <x v="0"/>
  </r>
  <r>
    <x v="0"/>
    <s v="Br3"/>
    <x v="92"/>
    <s v="Enhancement"/>
    <x v="1"/>
    <s v="Medium"/>
    <s v="Error al tratar cargar el vector aforado"/>
    <s v="Al tratar de ejecutar la carga del vector promedio aforado dfevw400 el sistema marca que el programa no existe se anexa evidencia"/>
    <s v="Antonio Laija Olmedo"/>
    <s v="Gabriela Cedillo"/>
    <s v="TAS"/>
    <d v="2015-02-23T18:00:00"/>
    <d v="2015-01-20T09:53:00"/>
    <d v="2015-02-02T00:00:00"/>
    <n v="21.75"/>
    <d v="2015-02-07T00:00:00"/>
    <m/>
    <n v="11"/>
    <s v="Sin Fecha"/>
    <n v="34.338194444440887"/>
    <d v="2015-02-18T17:38:00"/>
    <s v="No Cumplió"/>
    <s v="No Cumplió"/>
    <n v="29.322916666664241"/>
    <m/>
    <n v="5"/>
    <m/>
    <m/>
    <m/>
    <m/>
    <n v="0"/>
    <m/>
    <n v="0"/>
    <m/>
    <x v="0"/>
  </r>
  <r>
    <x v="0"/>
    <s v="Br3"/>
    <x v="93"/>
    <s v="Enhancement"/>
    <x v="1"/>
    <s v="Medium"/>
    <s v="Diferencias de Cupones en emisoras de Capitales"/>
    <s v="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
    <s v="Cesar Guzmán"/>
    <s v="Edgar Richter"/>
    <s v="TAS"/>
    <d v="2015-02-23T18:00:00"/>
    <d v="2015-01-16T17:47:00"/>
    <d v="2015-02-02T00:00:00"/>
    <n v="21.75"/>
    <d v="2015-02-07T00:00:00"/>
    <m/>
    <n v="0"/>
    <s v="Sin Fecha"/>
    <n v="38.009027777778101"/>
    <d v="2015-02-06T11:05:00"/>
    <s v="Cumplió"/>
    <s v="Cumplió"/>
    <n v="20.720833333332848"/>
    <s v="CICLO4"/>
    <n v="5"/>
    <m/>
    <m/>
    <m/>
    <m/>
    <n v="0"/>
    <m/>
    <n v="0"/>
    <m/>
    <x v="0"/>
  </r>
  <r>
    <x v="0"/>
    <s v="Br3"/>
    <x v="94"/>
    <s v="Enhancement"/>
    <x v="1"/>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
    <s v="Erick Vázquez"/>
    <s v="Ivan Torres"/>
    <s v="TAS"/>
    <d v="2015-02-23T18:00:00"/>
    <d v="2015-01-14T18:32:00"/>
    <d v="2015-02-02T00:00:00"/>
    <n v="21.75"/>
    <d v="2015-02-07T00:00:00"/>
    <m/>
    <n v="13"/>
    <s v="Sin Fecha"/>
    <n v="39.977777777778101"/>
    <d v="2015-02-20T18:04:00"/>
    <s v="No Cumplió"/>
    <s v="No Cumplió"/>
    <n v="36.980555555557657"/>
    <s v="CICLO4"/>
    <n v="5"/>
    <m/>
    <m/>
    <m/>
    <m/>
    <n v="0"/>
    <m/>
    <n v="0"/>
    <m/>
    <x v="0"/>
  </r>
  <r>
    <x v="0"/>
    <s v="br2"/>
    <x v="29"/>
    <s v="Enhancement"/>
    <x v="4"/>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s v="Isela Martínez"/>
    <s v="Bx+"/>
    <d v="2015-02-23T18:00:00"/>
    <d v="2015-01-14T17:09:00"/>
    <d v="2015-02-10T14:25:00"/>
    <n v="13.149305555554747"/>
    <d v="2015-02-15T14:25:00"/>
    <m/>
    <n v="1"/>
    <s v="Sin Fecha"/>
    <n v="40.035416666665697"/>
    <d v="2015-02-16T15:47:00"/>
    <s v="No Cumplió"/>
    <s v="No Cumplió"/>
    <n v="32.943055555551837"/>
    <s v="CICLO4"/>
    <n v="5"/>
    <m/>
    <m/>
    <m/>
    <m/>
    <n v="0"/>
    <m/>
    <n v="0"/>
    <m/>
    <x v="0"/>
  </r>
  <r>
    <x v="0"/>
    <s v="br2"/>
    <x v="29"/>
    <s v="Enhancement"/>
    <x v="4"/>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s v="Cesar Guzmán"/>
    <s v="Bx+"/>
    <d v="2015-02-23T18:00:00"/>
    <d v="2015-01-14T17:09:00"/>
    <d v="2015-02-05T11:29:00"/>
    <n v="18.271527777775191"/>
    <d v="2015-02-10T11:29:00"/>
    <m/>
    <n v="0"/>
    <s v="Sin Fecha"/>
    <n v="40.035416666665697"/>
    <d v="2015-02-10T14:25:00"/>
    <s v="Cumplió"/>
    <s v="Cumplió"/>
    <n v="26.886111111110949"/>
    <s v="CICLO4"/>
    <n v="5"/>
    <m/>
    <m/>
    <m/>
    <m/>
    <n v="0"/>
    <m/>
    <n v="0"/>
    <m/>
    <x v="0"/>
  </r>
  <r>
    <x v="0"/>
    <s v="br2"/>
    <x v="29"/>
    <s v="Enhancement"/>
    <x v="4"/>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s v="Salvador García"/>
    <s v="TAS"/>
    <d v="2015-02-23T18:00:00"/>
    <d v="2015-01-14T17:09:00"/>
    <d v="2015-02-02T00:00:00"/>
    <n v="21.75"/>
    <d v="2015-02-07T00:00:00"/>
    <m/>
    <n v="-1"/>
    <s v="Sin Fecha"/>
    <n v="40.035416666665697"/>
    <d v="2015-02-05T11:29:00"/>
    <s v="Cumplió"/>
    <s v="Cumplió"/>
    <n v="21.763888888890506"/>
    <s v="CICLO4"/>
    <n v="5"/>
    <m/>
    <m/>
    <m/>
    <m/>
    <n v="0"/>
    <m/>
    <n v="0"/>
    <m/>
    <x v="0"/>
  </r>
  <r>
    <x v="0"/>
    <s v="br2"/>
    <x v="30"/>
    <s v="Enhancement"/>
    <x v="1"/>
    <s v="Medium"/>
    <s v="Complemento del Rep. De reportos vigentes (DREPW110)"/>
    <s v="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Cesar Guzmán"/>
    <s v="Bx+"/>
    <d v="2015-02-23T18:00:00"/>
    <d v="2015-01-14T17:08:00"/>
    <d v="2015-02-04T12:35:00"/>
    <n v="19.225694444445253"/>
    <d v="2015-02-09T12:35:00"/>
    <d v="2015-02-05T00:00:00"/>
    <n v="4"/>
    <n v="4"/>
    <n v="40.036111111112405"/>
    <d v="2015-02-13T16:51:00"/>
    <s v="No Cumplió"/>
    <s v="No Cumplió"/>
    <n v="29.988194444442343"/>
    <s v="CICLO4"/>
    <n v="5"/>
    <m/>
    <m/>
    <m/>
    <m/>
    <n v="0"/>
    <m/>
    <n v="0"/>
    <m/>
    <x v="0"/>
  </r>
  <r>
    <x v="0"/>
    <s v="br2"/>
    <x v="30"/>
    <s v="Enhancement"/>
    <x v="4"/>
    <s v="Medium"/>
    <s v="Complemento del Rep. De reportos vigentes (DREPW110)"/>
    <s v="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Salvador García"/>
    <s v="TAS"/>
    <d v="2015-02-23T18:00:00"/>
    <d v="2015-01-14T17:08:00"/>
    <d v="2015-02-02T00:00:00"/>
    <n v="21.75"/>
    <d v="2015-02-07T00:00:00"/>
    <d v="2015-02-05T00:00:00"/>
    <n v="3"/>
    <n v="3"/>
    <n v="40.036111111112405"/>
    <d v="2015-02-10T13:35:00"/>
    <s v="No Cumplió"/>
    <s v="No Cumplió"/>
    <n v="26.852083333331393"/>
    <s v="CICLO4"/>
    <n v="5"/>
    <m/>
    <m/>
    <m/>
    <m/>
    <n v="0"/>
    <m/>
    <n v="0"/>
    <m/>
    <x v="0"/>
  </r>
  <r>
    <x v="0"/>
    <s v="B3"/>
    <x v="31"/>
    <s v="Enhancement"/>
    <x v="1"/>
    <s v="Medium"/>
    <s v="Complemento del Listado de órdenes de Mesa de Dinero (DORDL001)"/>
    <s v="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Gerardo Gomez"/>
    <s v="TAS"/>
    <d v="2015-02-23T18:00:00"/>
    <d v="2015-01-14T17:05:00"/>
    <d v="2015-02-03T00:00:00"/>
    <n v="20.75"/>
    <d v="2015-02-08T00:00:00"/>
    <m/>
    <n v="-3"/>
    <s v="Sin Fecha"/>
    <n v="40.038194444445253"/>
    <d v="2015-02-04T12:35:00"/>
    <s v="Cumplió"/>
    <s v="Cumplió"/>
    <n v="20.8125"/>
    <s v="CICLO4"/>
    <n v="5"/>
    <m/>
    <m/>
    <m/>
    <m/>
    <n v="0"/>
    <m/>
    <n v="0"/>
    <m/>
    <x v="0"/>
  </r>
  <r>
    <x v="0"/>
    <s v="br2"/>
    <x v="32"/>
    <s v="Enhancement"/>
    <x v="0"/>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Cesar Guzmán"/>
    <s v="Bx+"/>
    <d v="2015-02-23T18:00:00"/>
    <d v="2015-01-14T17:04:00"/>
    <d v="2015-02-17T19:51:00"/>
    <n v="5.9229166666700621"/>
    <d v="2015-02-22T19:51:00"/>
    <m/>
    <n v="-3"/>
    <s v="Sin Fecha"/>
    <n v="40.038888888891961"/>
    <d v="2015-02-19T11:46:00"/>
    <s v="Cumplió"/>
    <s v="Cumplió"/>
    <n v="35.779166666667152"/>
    <s v="CICLO4, PruebasD4"/>
    <n v="5"/>
    <d v="2015-02-13T17:58:00"/>
    <m/>
    <m/>
    <m/>
    <n v="0"/>
    <m/>
    <n v="0"/>
    <m/>
    <x v="1"/>
  </r>
  <r>
    <x v="0"/>
    <s v="br2"/>
    <x v="32"/>
    <s v="Enhancement"/>
    <x v="5"/>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Jacqueline Barradas"/>
    <s v="TAS"/>
    <d v="2015-02-23T18:00:00"/>
    <d v="2015-01-14T17:04:00"/>
    <d v="2015-02-13T17:58:00"/>
    <n v="10.00138888888614"/>
    <d v="2015-02-18T17:58:00"/>
    <m/>
    <n v="0"/>
    <s v="Sin Fecha"/>
    <n v="40.038888888891961"/>
    <d v="2015-02-17T19:51:00"/>
    <s v="Cumplió"/>
    <s v="Cumplió"/>
    <n v="34.115972222221899"/>
    <s v="CICLO4, PruebasD4"/>
    <n v="5"/>
    <d v="2015-02-13T17:58:00"/>
    <m/>
    <m/>
    <m/>
    <n v="0"/>
    <m/>
    <n v="0"/>
    <m/>
    <x v="1"/>
  </r>
  <r>
    <x v="0"/>
    <s v="br2"/>
    <x v="32"/>
    <s v="Enhancement"/>
    <x v="0"/>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Cesar Guzmán"/>
    <s v="Bx+"/>
    <d v="2015-02-23T18:00:00"/>
    <d v="2015-01-14T17:04:00"/>
    <d v="2015-02-06T13:56:00"/>
    <n v="17.169444444443798"/>
    <d v="2015-02-11T13:56:00"/>
    <m/>
    <n v="2"/>
    <s v="Sin Fecha"/>
    <n v="40.038888888891961"/>
    <d v="2015-02-13T17:58:00"/>
    <s v="No Cumplió"/>
    <s v="No Cumplió"/>
    <n v="30.037500000005821"/>
    <s v="CICLO4, PruebasD4"/>
    <n v="5"/>
    <m/>
    <m/>
    <m/>
    <m/>
    <n v="0"/>
    <m/>
    <n v="0"/>
    <m/>
    <x v="0"/>
  </r>
  <r>
    <x v="0"/>
    <s v="br2"/>
    <x v="32"/>
    <s v="Enhancement"/>
    <x v="4"/>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Salvador García"/>
    <s v="TAS"/>
    <d v="2015-02-23T18:00:00"/>
    <d v="2015-01-14T17:04:00"/>
    <d v="2015-02-03T00:00:00"/>
    <n v="20.75"/>
    <d v="2015-02-08T00:00:00"/>
    <m/>
    <n v="-1"/>
    <s v="Sin Fecha"/>
    <n v="40.038888888891961"/>
    <d v="2015-02-06T13:56:00"/>
    <s v="Cumplió"/>
    <s v="Cumplió"/>
    <n v="22.869444444448163"/>
    <s v="CICLO4"/>
    <n v="5"/>
    <m/>
    <m/>
    <m/>
    <m/>
    <n v="0"/>
    <m/>
    <n v="0"/>
    <m/>
    <x v="0"/>
  </r>
  <r>
    <x v="0"/>
    <s v="br2"/>
    <x v="33"/>
    <s v="Enhancement"/>
    <x v="4"/>
    <s v="Medium"/>
    <s v="Complemento del Rep. Diario de operación (DOPEW100)"/>
    <s v="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Gerardo Gomez"/>
    <s v="TAS"/>
    <d v="2015-02-23T18:00:00"/>
    <d v="2015-01-14T17:03:00"/>
    <d v="2015-02-03T00:00:00"/>
    <n v="20.75"/>
    <d v="2015-02-08T00:00:00"/>
    <d v="2015-02-09T12:44:00"/>
    <n v="15"/>
    <n v="14"/>
    <n v="40.039583333331393"/>
    <m/>
    <s v="No Cumplió"/>
    <s v="No Cumplió"/>
    <n v="40.039583333331393"/>
    <s v="CICLO4"/>
    <n v="5"/>
    <m/>
    <m/>
    <m/>
    <m/>
    <n v="0"/>
    <m/>
    <n v="0"/>
    <m/>
    <x v="0"/>
  </r>
  <r>
    <x v="0"/>
    <s v="br2"/>
    <x v="34"/>
    <s v="Enhancement"/>
    <x v="1"/>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Cesar Guzmán"/>
    <s v="Bx+"/>
    <d v="2015-02-23T18:00:00"/>
    <d v="2015-01-14T17:01:00"/>
    <d v="2015-02-16T17:04:00"/>
    <n v="7.038888888891961"/>
    <d v="2015-02-21T17:04:00"/>
    <m/>
    <n v="2"/>
    <s v="Sin Fecha"/>
    <n v="40.040972222224809"/>
    <m/>
    <s v="No Cumplió"/>
    <s v="No Cumplió"/>
    <n v="40.040972222224809"/>
    <s v="CICLO4"/>
    <n v="5"/>
    <m/>
    <m/>
    <m/>
    <m/>
    <n v="0"/>
    <m/>
    <n v="0"/>
    <m/>
    <x v="0"/>
  </r>
  <r>
    <x v="0"/>
    <s v="br2"/>
    <x v="34"/>
    <s v="Enhancement"/>
    <x v="1"/>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Salvador García"/>
    <s v="TAS"/>
    <d v="2015-02-23T18:00:00"/>
    <d v="2015-01-14T17:01:00"/>
    <d v="2015-02-09T12:49:00"/>
    <n v="14.215972222220444"/>
    <d v="2015-02-14T12:49:00"/>
    <m/>
    <n v="2"/>
    <s v="Sin Fecha"/>
    <n v="40.040972222224809"/>
    <d v="2015-02-16T17:04:00"/>
    <s v="No Cumplió"/>
    <s v="No Cumplió"/>
    <n v="33.002083333332848"/>
    <s v="CICLO4"/>
    <n v="5"/>
    <m/>
    <m/>
    <m/>
    <m/>
    <n v="0"/>
    <m/>
    <n v="0"/>
    <m/>
    <x v="0"/>
  </r>
  <r>
    <x v="0"/>
    <s v="br2"/>
    <x v="34"/>
    <s v="Enhancement"/>
    <x v="4"/>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Salvador García"/>
    <s v="TAS"/>
    <d v="2015-02-23T18:00:00"/>
    <d v="2015-01-14T17:01:00"/>
    <d v="2015-02-09T12:49:00"/>
    <n v="14.215972222220444"/>
    <d v="2015-02-14T12:49:00"/>
    <m/>
    <n v="-5"/>
    <s v="Sin Fecha"/>
    <n v="40.040972222224809"/>
    <d v="2015-02-09T12:49:00"/>
    <s v="Cumplió"/>
    <s v="Cumplió"/>
    <n v="25.825000000004366"/>
    <s v="CICLO4"/>
    <n v="5"/>
    <m/>
    <m/>
    <m/>
    <m/>
    <n v="0"/>
    <m/>
    <n v="0"/>
    <m/>
    <x v="0"/>
  </r>
  <r>
    <x v="0"/>
    <s v="br2"/>
    <x v="35"/>
    <s v="Enhancement"/>
    <x v="0"/>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s v="Cesar Guzmán"/>
    <s v="Bx+"/>
    <d v="2015-02-23T18:00:00"/>
    <d v="2015-01-14T16:57:00"/>
    <d v="2015-02-19T12:19:00"/>
    <n v="4.2368055555562023"/>
    <d v="2015-02-24T12:19:00"/>
    <m/>
    <n v="-4"/>
    <s v="Sin Fecha"/>
    <n v="40.04374999999709"/>
    <d v="2015-02-19T17:19:00"/>
    <s v="Cumplió"/>
    <s v="Cumplió"/>
    <n v="36.015277777776646"/>
    <s v="CICLO4"/>
    <n v="5"/>
    <d v="2015-02-12T14:37:00"/>
    <d v="2015-02-19T17:19:00"/>
    <m/>
    <m/>
    <n v="0"/>
    <m/>
    <n v="0"/>
    <m/>
    <x v="2"/>
  </r>
  <r>
    <x v="0"/>
    <s v="br2"/>
    <x v="35"/>
    <s v="Enhancement"/>
    <x v="5"/>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s v="Jacqueline Barradas"/>
    <s v="TAS"/>
    <d v="2015-02-23T18:00:00"/>
    <d v="2015-01-14T16:57:00"/>
    <d v="2015-02-12T14:13:00"/>
    <n v="11.15763888888614"/>
    <d v="2015-02-17T14:13:00"/>
    <m/>
    <n v="1"/>
    <s v="Sin Fecha"/>
    <n v="40.04374999999709"/>
    <d v="2015-02-19T12:19:00"/>
    <s v="No Cumplió"/>
    <s v="No Cumplió"/>
    <n v="35.806944444440887"/>
    <s v="CICLO4"/>
    <n v="5"/>
    <d v="2015-02-12T14:37:00"/>
    <m/>
    <m/>
    <m/>
    <n v="0"/>
    <m/>
    <n v="0"/>
    <m/>
    <x v="1"/>
  </r>
  <r>
    <x v="0"/>
    <s v="br2"/>
    <x v="35"/>
    <s v="Enhancement"/>
    <x v="0"/>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s v="Cesar Guzmán"/>
    <s v="Bx+"/>
    <d v="2015-02-23T18:00:00"/>
    <d v="2015-01-14T16:57:00"/>
    <d v="2015-02-10T12:11:00"/>
    <n v="13.242361111108039"/>
    <d v="2015-02-15T12:11:00"/>
    <d v="2015-02-09T00:00:00"/>
    <n v="-2"/>
    <n v="-2"/>
    <n v="40.04374999999709"/>
    <d v="2015-02-12T14:13:00"/>
    <s v="Cumplió"/>
    <s v="Cumplió"/>
    <n v="28.886111111110949"/>
    <s v="CICLO4"/>
    <n v="5"/>
    <d v="2015-02-12T14:37:00"/>
    <m/>
    <m/>
    <m/>
    <n v="0"/>
    <m/>
    <n v="0"/>
    <m/>
    <x v="1"/>
  </r>
  <r>
    <x v="0"/>
    <s v="br2"/>
    <x v="35"/>
    <s v="Enhancement"/>
    <x v="4"/>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s v="Gerardo Gomez"/>
    <s v="TAS"/>
    <d v="2015-02-23T18:00:00"/>
    <d v="2015-01-14T16:57:00"/>
    <d v="2015-02-10T12:11:00"/>
    <n v="13.242361111108039"/>
    <d v="2015-02-15T12:11:00"/>
    <m/>
    <n v="-5"/>
    <s v="Sin Fecha"/>
    <n v="40.04374999999709"/>
    <d v="2015-02-10T12:11:00"/>
    <s v="Cumplió"/>
    <s v="Cumplió"/>
    <n v="26.801388888889051"/>
    <s v="CICLO4"/>
    <n v="5"/>
    <m/>
    <m/>
    <m/>
    <m/>
    <n v="0"/>
    <m/>
    <n v="0"/>
    <m/>
    <x v="0"/>
  </r>
  <r>
    <x v="0"/>
    <s v="br2"/>
    <x v="70"/>
    <s v="Enhancement"/>
    <x v="4"/>
    <s v="Medium"/>
    <s v="Saldo de chequeras"/>
    <s v="En base a la especificación que se realizo en el JIRA 727, se solicita que el reporte de Chequeras se presente con:  Saldo Inicial, Cargos, abonos, Saldo Final el Reporte que más se adecua al área de finanzas es:  &quot;Consolidación Saldos de Chequeras Terceros (JCTAL003)&quot; se pide complementarlo con las chequeras  propias ya que actualmente solo tiene chequeras de terceros.  "/>
    <s v="Jocelyn Vazquez"/>
    <s v="Jocelyn Vazquez"/>
    <s v="Bx+"/>
    <d v="2015-02-23T18:00:00"/>
    <d v="2015-01-12T19:00:00"/>
    <d v="2015-02-02T00:00:00"/>
    <n v="21.75"/>
    <d v="2015-02-07T00:00:00"/>
    <m/>
    <n v="3"/>
    <s v="Sin Fecha"/>
    <n v="41.958333333335759"/>
    <d v="2015-02-10T20:13:00"/>
    <s v="No Cumplió"/>
    <s v="No Cumplió"/>
    <n v="29.050694444449618"/>
    <s v="CICLO4"/>
    <n v="5"/>
    <m/>
    <m/>
    <m/>
    <m/>
    <n v="0"/>
    <m/>
    <n v="0"/>
    <m/>
    <x v="0"/>
  </r>
  <r>
    <x v="0"/>
    <s v="Br4"/>
    <x v="95"/>
    <s v="Enhancement"/>
    <x v="0"/>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
    <s v="Isela Martínez"/>
    <s v="Ivan Torres"/>
    <s v="TAS"/>
    <d v="2015-02-23T18:00:00"/>
    <d v="2015-01-08T17:21:00"/>
    <d v="2015-02-02T00:00:00"/>
    <n v="21.75"/>
    <d v="2015-02-07T00:00:00"/>
    <d v="2015-02-05T00:00:00"/>
    <n v="-3"/>
    <n v="-3"/>
    <n v="46.027083333334303"/>
    <d v="2015-02-03T11:22:00"/>
    <s v="Cumplió"/>
    <s v="Cumplió"/>
    <n v="25.750694444446708"/>
    <s v="CICLO4, PruebasD3"/>
    <n v="5"/>
    <m/>
    <m/>
    <m/>
    <m/>
    <n v="0"/>
    <m/>
    <n v="0"/>
    <m/>
    <x v="0"/>
  </r>
  <r>
    <x v="0"/>
    <s v="Br4"/>
    <x v="96"/>
    <s v="Enhancement"/>
    <x v="6"/>
    <s v="Medium"/>
    <s v="cliente conservador por comercializacion reporto privado"/>
    <s v="permite compra cliente conservador por comercializacion en reporto privado"/>
    <s v="Azucena Gudiño"/>
    <s v="Gerardo Gomez"/>
    <s v="TAS"/>
    <d v="2015-02-23T18:00:00"/>
    <d v="2014-11-18T18:37:00"/>
    <d v="2015-02-09T16:39:00"/>
    <n v="14.056250000001455"/>
    <d v="2015-02-14T16:39:00"/>
    <d v="2015-02-05T00:00:00"/>
    <n v="2"/>
    <n v="2"/>
    <n v="96.974305555559113"/>
    <d v="2015-02-16T17:13:00"/>
    <s v="No Cumplió"/>
    <s v="No Cumplió"/>
    <n v="89.941666666672972"/>
    <s v="Broker, CICLO4, Gap, OutScope, PruebasD3"/>
    <n v="5"/>
    <m/>
    <m/>
    <m/>
    <m/>
    <n v="0"/>
    <m/>
    <n v="0"/>
    <m/>
    <x v="0"/>
  </r>
  <r>
    <x v="0"/>
    <s v="Br4"/>
    <x v="96"/>
    <s v="Enhancement"/>
    <x v="0"/>
    <s v="Medium"/>
    <s v="cliente conservador por comercializacion reporto privado"/>
    <s v="permite compra cliente conservador por comercializacion en reporto privado"/>
    <s v="Azucena Gudiño"/>
    <s v="Christian Ramirez"/>
    <s v="Bx+"/>
    <d v="2015-02-23T18:00:00"/>
    <d v="2014-11-18T18:37:00"/>
    <d v="2015-02-02T00:00:00"/>
    <n v="21.75"/>
    <d v="2015-02-07T00:00:00"/>
    <d v="2015-02-05T00:00:00"/>
    <n v="2"/>
    <n v="2"/>
    <n v="96.974305555559113"/>
    <d v="2015-02-09T16:39:00"/>
    <s v="No Cumplió"/>
    <s v="No Cumplió"/>
    <n v="82.918055555557657"/>
    <s v="Broker, CICLO4, Gap, OutScope, PruebasD3"/>
    <n v="5"/>
    <m/>
    <m/>
    <m/>
    <m/>
    <n v="0"/>
    <m/>
    <n v="0"/>
    <m/>
    <x v="0"/>
  </r>
  <r>
    <x v="0"/>
    <s v="Br3"/>
    <x v="97"/>
    <s v="Enhancement"/>
    <x v="0"/>
    <s v="Medium"/>
    <s v="Desarrollar la Convalidación de Futuros"/>
    <s v="Se requiere el desarrollo de la Convalidación de acuerdo a los requerimientos mensuales de Banco de México   El layout se conforma de la columna A a la K de la pestaña &quot;OFF&quot;"/>
    <s v="Veronica Angeles"/>
    <s v="Erick Vázquez"/>
    <s v="Bx+"/>
    <d v="2015-02-23T18:00:00"/>
    <d v="2014-11-07T12:07:00"/>
    <d v="2015-02-09T18:35:00"/>
    <n v="13.975694444445253"/>
    <d v="2015-02-14T18:35:00"/>
    <m/>
    <n v="-1"/>
    <s v="Sin Fecha"/>
    <n v="108.2451388888876"/>
    <d v="2015-02-13T18:04:00"/>
    <s v="Cumplió"/>
    <s v="Cumplió"/>
    <n v="98.247916666667152"/>
    <s v="CICLO4"/>
    <n v="5"/>
    <m/>
    <m/>
    <m/>
    <m/>
    <n v="0"/>
    <m/>
    <n v="0"/>
    <m/>
    <x v="0"/>
  </r>
  <r>
    <x v="0"/>
    <s v="Br3"/>
    <x v="97"/>
    <s v="Enhancement"/>
    <x v="1"/>
    <s v="Medium"/>
    <s v="Desarrollar la Convalidación de Futuros"/>
    <s v="Se requiere el desarrollo de la Convalidación de acuerdo a los requerimientos mensuales de Banco de México   El layout se conforma de la columna A a la K de la pestaña &quot;OFF&quot;"/>
    <s v="Veronica Angeles"/>
    <s v="German Gomez"/>
    <s v="TAS"/>
    <d v="2015-02-23T18:00:00"/>
    <d v="2014-11-07T12:07:00"/>
    <d v="2015-02-02T00:00:00"/>
    <n v="21.75"/>
    <d v="2015-02-07T00:00:00"/>
    <m/>
    <n v="2"/>
    <s v="Sin Fecha"/>
    <n v="108.2451388888876"/>
    <d v="2015-02-09T18:35:00"/>
    <s v="No Cumplió"/>
    <s v="No Cumplió"/>
    <n v="94.269444444442343"/>
    <s v="CICLO4"/>
    <n v="5"/>
    <m/>
    <m/>
    <m/>
    <m/>
    <n v="0"/>
    <m/>
    <n v="0"/>
    <m/>
    <x v="0"/>
  </r>
  <r>
    <x v="0"/>
    <s v="Br3"/>
    <x v="98"/>
    <s v="Enhancement"/>
    <x v="1"/>
    <s v="Medium"/>
    <s v="carga layout semaforo de tasas"/>
    <s v="interfaz para cargar el semaforo de tasas a TAS"/>
    <s v="Cony Padilla"/>
    <s v="Alejandra Ivonne González Venancio"/>
    <s v="Bx+"/>
    <d v="2015-02-23T18:00:00"/>
    <d v="2014-10-24T14:14:00"/>
    <d v="2015-02-16T14:18:00"/>
    <n v="7.1541666666671517"/>
    <d v="2015-02-21T14:18:00"/>
    <m/>
    <n v="-3"/>
    <s v="Sin Fecha"/>
    <n v="122.15694444444671"/>
    <d v="2015-02-18T13:49:00"/>
    <s v="Cumplió"/>
    <s v="Cumplió"/>
    <n v="116.98263888889051"/>
    <s v="CICLO4"/>
    <n v="5"/>
    <m/>
    <m/>
    <m/>
    <m/>
    <n v="0"/>
    <m/>
    <n v="0"/>
    <m/>
    <x v="0"/>
  </r>
  <r>
    <x v="0"/>
    <s v="Br3"/>
    <x v="98"/>
    <s v="Enhancement"/>
    <x v="1"/>
    <s v="Medium"/>
    <s v="carga layout semaforo de tasas"/>
    <s v="interfaz para cargar el semaforo de tasas a TAS"/>
    <s v="Cony Padilla"/>
    <s v="Giordy Palacios"/>
    <s v="Bx+"/>
    <d v="2015-02-23T18:00:00"/>
    <d v="2014-10-24T14:14:00"/>
    <d v="2015-02-02T00:00:00"/>
    <n v="21.75"/>
    <d v="2015-02-07T00:00:00"/>
    <m/>
    <n v="9"/>
    <s v="Sin Fecha"/>
    <n v="122.15694444444671"/>
    <d v="2015-02-16T14:18:00"/>
    <s v="No Cumplió"/>
    <s v="No Cumplió"/>
    <n v="115.00277777777956"/>
    <s v="CICLO4"/>
    <n v="5"/>
    <m/>
    <m/>
    <m/>
    <m/>
    <n v="0"/>
    <m/>
    <n v="0"/>
    <m/>
    <x v="0"/>
  </r>
  <r>
    <x v="0"/>
    <s v="br2"/>
    <x v="99"/>
    <s v="Enhancement"/>
    <x v="4"/>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
    <s v="Patricio Ovejas"/>
    <s v="Ana Mayte Topete"/>
    <s v="Bx+"/>
    <d v="2015-02-23T18:00:00"/>
    <d v="2014-10-22T12:05:00"/>
    <d v="2015-02-02T00:00:00"/>
    <n v="21.75"/>
    <d v="2015-02-07T00:00:00"/>
    <m/>
    <n v="10"/>
    <s v="Sin Fecha"/>
    <n v="124.24652777778101"/>
    <d v="2015-02-17T18:42:00"/>
    <s v="No Cumplió"/>
    <s v="No Cumplió"/>
    <n v="118.27569444444816"/>
    <s v="CICLO4"/>
    <n v="5"/>
    <m/>
    <m/>
    <m/>
    <m/>
    <n v="0"/>
    <m/>
    <n v="0"/>
    <m/>
    <x v="0"/>
  </r>
  <r>
    <x v="0"/>
    <s v="Br4"/>
    <x v="100"/>
    <s v="Enhancement"/>
    <x v="0"/>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s v="Ivan Torres"/>
    <s v="TAS"/>
    <d v="2015-02-23T18:00:00"/>
    <d v="2014-09-17T10:23:00"/>
    <d v="2015-02-02T00:00:00"/>
    <n v="21.75"/>
    <d v="2015-02-07T00:00:00"/>
    <d v="2015-02-04T00:00:00"/>
    <n v="10"/>
    <n v="10"/>
    <n v="159.3173611111124"/>
    <d v="2015-02-17T17:26:00"/>
    <s v="No Cumplió"/>
    <s v="No Cumplió"/>
    <n v="153.29375000000437"/>
    <s v="Broker, FSP1307, Gap, PruebasD2"/>
    <n v="5"/>
    <m/>
    <m/>
    <m/>
    <m/>
    <n v="0"/>
    <m/>
    <n v="0"/>
    <m/>
    <x v="0"/>
  </r>
  <r>
    <x v="0"/>
    <s v="Br4"/>
    <x v="101"/>
    <s v="Enhancement"/>
    <x v="0"/>
    <s v="Medium"/>
    <s v="Eliminar ordenes de fondos programadas"/>
    <s v="TAS no permite cancelar compras o ventas de fondos previamente programadas o formadas, solo se puede cancelar operaciones el día que corresponde reportar a la operadora y previo al cierre."/>
    <s v="Tanya Paván"/>
    <s v="Juan Carlos Fernández"/>
    <s v="Bx+"/>
    <d v="2015-02-23T18:00:00"/>
    <d v="2014-09-11T17:00:00"/>
    <d v="2015-02-02T00:00:00"/>
    <n v="21.75"/>
    <d v="2015-02-07T00:00:00"/>
    <d v="2015-02-04T00:00:00"/>
    <n v="2"/>
    <n v="2"/>
    <n v="165.04166666666424"/>
    <d v="2015-02-09T11:53:00"/>
    <s v="No Cumplió"/>
    <s v="No Cumplió"/>
    <n v="150.78680555555184"/>
    <s v="Broker, FSP1307, Gap, PruebasD2"/>
    <n v="5"/>
    <m/>
    <m/>
    <m/>
    <m/>
    <n v="0"/>
    <m/>
    <n v="0"/>
    <m/>
    <x v="0"/>
  </r>
  <r>
    <x v="0"/>
    <s v="Br4"/>
    <x v="102"/>
    <s v="Enhancement"/>
    <x v="0"/>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 s, incluir que no se esten violando las reglas de este nuevo perfil."/>
    <s v="Gerardo Gomez"/>
    <s v="Gerardo Gomez"/>
    <s v="TAS"/>
    <d v="2015-02-23T18:00:00"/>
    <d v="2014-09-09T11:25:00"/>
    <d v="2015-02-09T16:51:00"/>
    <n v="14.047916666670062"/>
    <d v="2015-02-14T16:51:00"/>
    <d v="2015-02-05T00:00:00"/>
    <n v="6"/>
    <n v="6"/>
    <n v="167.27430555555475"/>
    <d v="2015-02-20T17:21:00"/>
    <s v="No Cumplió"/>
    <s v="No Cumplió"/>
    <n v="164.24722222222044"/>
    <s v="Broker, FSP1307, Gap, PruebasD3"/>
    <n v="5"/>
    <m/>
    <m/>
    <m/>
    <m/>
    <n v="0"/>
    <m/>
    <n v="0"/>
    <m/>
    <x v="0"/>
  </r>
  <r>
    <x v="0"/>
    <s v="Br4"/>
    <x v="102"/>
    <s v="Enhancement"/>
    <x v="0"/>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 s, incluir que no se esten violando las reglas de este nuevo perfil."/>
    <s v="Gerardo Gomez"/>
    <s v="Cesar Guzmán"/>
    <s v="Bx+"/>
    <d v="2015-02-23T18:00:00"/>
    <d v="2014-09-09T11:25:00"/>
    <d v="2015-02-02T00:00:00"/>
    <n v="21.75"/>
    <d v="2015-02-07T00:00:00"/>
    <d v="2015-02-05T00:00:00"/>
    <n v="2"/>
    <n v="2"/>
    <n v="167.27430555555475"/>
    <d v="2015-02-09T16:51:00"/>
    <s v="No Cumplió"/>
    <s v="No Cumplió"/>
    <n v="153.22638888888469"/>
    <s v="Broker, FSP1307, Gap, PruebasD3"/>
    <n v="5"/>
    <m/>
    <m/>
    <m/>
    <m/>
    <n v="0"/>
    <m/>
    <n v="0"/>
    <m/>
    <x v="0"/>
  </r>
  <r>
    <x v="0"/>
    <s v="Br4"/>
    <x v="103"/>
    <s v="Enhancement"/>
    <x v="0"/>
    <s v="Medium"/>
    <s v="Cambios a la Interfaz de Clientes por Bajas y Manejo de Nombre-Apellidos"/>
    <s v="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
    <s v="Cesar Guzmán"/>
    <s v="Christian Ramirez"/>
    <s v="Bx+"/>
    <d v="2015-02-23T18:00:00"/>
    <d v="2014-08-25T13:32:00"/>
    <d v="2015-02-17T00:00:00"/>
    <n v="6.75"/>
    <d v="2015-02-22T00:00:00"/>
    <m/>
    <n v="-4"/>
    <s v="Sin Fecha"/>
    <n v="182.18611111111386"/>
    <d v="2015-02-17T14:25:00"/>
    <s v="Cumplió"/>
    <s v="Cumplió"/>
    <n v="176.03680555555911"/>
    <s v="FSP1307, PruebasD2"/>
    <n v="5"/>
    <m/>
    <m/>
    <m/>
    <m/>
    <n v="0"/>
    <m/>
    <n v="0"/>
    <m/>
    <x v="0"/>
  </r>
  <r>
    <x v="0"/>
    <s v="Br4"/>
    <x v="104"/>
    <s v="Enhancement"/>
    <x v="1"/>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s v="Ivan Torres"/>
    <s v="TAS"/>
    <d v="2015-02-23T18:00:00"/>
    <d v="2014-08-21T20:37:00"/>
    <d v="2015-02-02T00:00:00"/>
    <n v="21.75"/>
    <d v="2015-02-07T00:00:00"/>
    <d v="2015-02-05T00:00:00"/>
    <n v="16"/>
    <n v="18"/>
    <n v="185.89097222222335"/>
    <m/>
    <s v="No Cumplió"/>
    <s v="No Cumplió"/>
    <n v="185.89097222222335"/>
    <s v="Broker, Gap, OutScope, PruebasD3"/>
    <n v="5"/>
    <m/>
    <m/>
    <m/>
    <m/>
    <n v="0"/>
    <m/>
    <n v="0"/>
    <m/>
    <x v="0"/>
  </r>
  <r>
    <x v="0"/>
    <s v="Br4"/>
    <x v="105"/>
    <s v="Enhancement"/>
    <x v="0"/>
    <s v="Medium"/>
    <s v="Reporte Regulatorio VA-AC"/>
    <s v="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
    <s v="Ivan Torres"/>
    <s v="Ana hernandez"/>
    <s v="Bx+"/>
    <d v="2015-02-23T18:00:00"/>
    <d v="2014-07-17T18:07:00"/>
    <d v="2015-02-02T00:00:00"/>
    <n v="21.75"/>
    <d v="2015-02-07T00:00:00"/>
    <d v="2015-02-04T00:00:00"/>
    <n v="11"/>
    <n v="11"/>
    <n v="220.9951388888876"/>
    <d v="2015-02-18T00:00:00"/>
    <s v="No Cumplió"/>
    <s v="No Cumplió"/>
    <n v="215.2451388888876"/>
    <s v="Broker, FSP1307, Gap, PruebasD2"/>
    <n v="5"/>
    <m/>
    <m/>
    <m/>
    <m/>
    <n v="0"/>
    <m/>
    <n v="0"/>
    <m/>
    <x v="0"/>
  </r>
  <r>
    <x v="0"/>
    <s v="Br1"/>
    <x v="106"/>
    <s v="Enhancement"/>
    <x v="2"/>
    <s v="Medium"/>
    <s v="Ajuste de Costos Automático"/>
    <s v="Ajustes de costos automáticos, para papeles con TASA fija y papeles con sobretasa."/>
    <s v="Ivan Torres"/>
    <s v="Ever Hernandez"/>
    <s v="TAS"/>
    <d v="2015-02-23T18:00:00"/>
    <d v="2014-07-09T14:54:00"/>
    <d v="2015-02-02T00:00:00"/>
    <n v="21.75"/>
    <d v="2015-02-07T00:00:00"/>
    <d v="2015-02-13T00:00:00"/>
    <n v="9"/>
    <n v="9"/>
    <n v="229.1291666666657"/>
    <d v="2015-02-16T17:20:00"/>
    <s v="No Cumplió"/>
    <s v="No Cumplió"/>
    <n v="222.10138888888469"/>
    <s v="Broker, FSP1307, Gap, PruebasD3"/>
    <n v="5"/>
    <m/>
    <m/>
    <m/>
    <m/>
    <n v="0"/>
    <m/>
    <n v="0"/>
    <m/>
    <x v="0"/>
  </r>
  <r>
    <x v="0"/>
    <s v="Br3"/>
    <x v="107"/>
    <s v="Enhancement"/>
    <x v="1"/>
    <s v="Medium"/>
    <s v="Realizar Interfaz Solutrust Fideicomisos (Operaciones)"/>
    <s v="Realizar interfaz"/>
    <s v="Gerardo Gomez"/>
    <s v="Gerardo Gomez"/>
    <s v="TAS"/>
    <d v="2015-02-23T18:00:00"/>
    <d v="2014-07-03T14:27:00"/>
    <d v="2015-02-02T00:00:00"/>
    <n v="21.75"/>
    <d v="2015-02-07T00:00:00"/>
    <m/>
    <n v="9"/>
    <s v="Sin Fecha"/>
    <n v="235.14791666666861"/>
    <d v="2015-02-16T14:14:00"/>
    <s v="No Cumplió"/>
    <s v="No Cumplió"/>
    <n v="227.9909722222219"/>
    <s v="Broker, FSP1307, Gap"/>
    <n v="5"/>
    <m/>
    <m/>
    <m/>
    <m/>
    <n v="0"/>
    <m/>
    <n v="0"/>
    <m/>
    <x v="0"/>
  </r>
  <r>
    <x v="0"/>
    <s v="Br3"/>
    <x v="108"/>
    <s v="Enhancement"/>
    <x v="0"/>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
    <s v="Cintia Ochoa"/>
    <s v="Juan Carlos Fernández"/>
    <s v="Bx+"/>
    <d v="2015-02-23T18:00:00"/>
    <d v="2014-06-25T17:18:00"/>
    <d v="2015-02-03T09:46:00"/>
    <n v="20.343055555553292"/>
    <d v="2015-02-08T09:46:00"/>
    <m/>
    <n v="5"/>
    <s v="Sin Fecha"/>
    <n v="243.02916666666715"/>
    <d v="2015-02-13T17:05:00"/>
    <s v="No Cumplió"/>
    <s v="No Cumplió"/>
    <n v="232.9909722222219"/>
    <s v="Broker, FSP1307, Gap"/>
    <n v="5"/>
    <m/>
    <m/>
    <m/>
    <m/>
    <n v="0"/>
    <m/>
    <n v="0"/>
    <m/>
    <x v="0"/>
  </r>
  <r>
    <x v="0"/>
    <s v="Br3"/>
    <x v="108"/>
    <s v="Enhancement"/>
    <x v="1"/>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
    <s v="Cintia Ochoa"/>
    <s v="Juan Carlos Fernández"/>
    <s v="Bx+"/>
    <d v="2015-02-23T18:00:00"/>
    <d v="2014-06-25T17:18:00"/>
    <d v="2015-02-03T00:00:00"/>
    <n v="20.75"/>
    <d v="2015-02-08T00:00:00"/>
    <m/>
    <n v="-4"/>
    <s v="Sin Fecha"/>
    <n v="243.02916666666715"/>
    <d v="2015-02-03T09:46:00"/>
    <s v="Cumplió"/>
    <s v="Cumplió"/>
    <n v="222.68611111111386"/>
    <s v="Broker, FSP1307, Gap"/>
    <n v="5"/>
    <m/>
    <m/>
    <m/>
    <m/>
    <n v="0"/>
    <m/>
    <n v="0"/>
    <m/>
    <x v="0"/>
  </r>
  <r>
    <x v="0"/>
    <s v="Br4"/>
    <x v="109"/>
    <s v="Enhancement"/>
    <x v="0"/>
    <s v="Medium"/>
    <s v="Realizar Carga de Boletin Electronico"/>
    <s v="Realizar la carga de boletín electrónica para generar la aplicación de ejercicios de derecho de manera automática.  Corresponde al ID 31 de Brechas e Interfaces."/>
    <s v="Myrna Ocana"/>
    <s v="Agustin Gutierrez"/>
    <s v="Bx+"/>
    <d v="2015-02-23T18:00:00"/>
    <d v="2014-01-20T12:03:00"/>
    <d v="2015-02-02T00:00:00"/>
    <n v="21.75"/>
    <d v="2015-02-07T00:00:00"/>
    <m/>
    <n v="9"/>
    <s v="Sin Fecha"/>
    <n v="399.24791666666715"/>
    <d v="2015-02-16T15:30:00"/>
    <s v="No Cumplió"/>
    <s v="No Cumplió"/>
    <n v="392.14375000000291"/>
    <s v="FSP1307, PruebasD4"/>
    <n v="5"/>
    <d v="2015-02-16T15:30:00"/>
    <m/>
    <m/>
    <m/>
    <n v="0"/>
    <m/>
    <n v="0"/>
    <m/>
    <x v="1"/>
  </r>
  <r>
    <x v="0"/>
    <s v="Br4"/>
    <x v="110"/>
    <s v="Enhancement"/>
    <x v="5"/>
    <s v="Medium"/>
    <s v="Repore Global de Utilidades."/>
    <s v="Reporte global de utilidades por promotor, trader, centro de costos (corvalin)  Corresponde al ID 25 de Brechas e Interfaces."/>
    <s v="Myrna Ocana"/>
    <s v="Jacqueline Barradas"/>
    <s v="TAS"/>
    <d v="2015-02-23T18:00:00"/>
    <d v="2014-01-20T11:59:00"/>
    <d v="2015-02-02T00:00:00"/>
    <n v="21.75"/>
    <d v="2015-02-07T00:00:00"/>
    <d v="2015-02-04T00:00:00"/>
    <n v="10"/>
    <n v="10"/>
    <n v="399.25069444444671"/>
    <d v="2015-02-17T18:29:00"/>
    <s v="No Cumplió"/>
    <s v="No Cumplió"/>
    <n v="393.27083333333576"/>
    <s v="Broker, FSP580, PruebasD2"/>
    <n v="5"/>
    <d v="2015-02-16T18:32:00"/>
    <m/>
    <m/>
    <m/>
    <n v="0"/>
    <m/>
    <n v="0"/>
    <m/>
    <x v="1"/>
  </r>
  <r>
    <x v="0"/>
    <s v="Br4"/>
    <x v="111"/>
    <s v="Enhancement"/>
    <x v="0"/>
    <s v="Medium"/>
    <s v="Portal WEB Datos para Retiro"/>
    <s v="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
    <s v="Jesús Villaseñor"/>
    <s v="Edgar Rangel"/>
    <s v="Bx+"/>
    <d v="2015-02-23T18:00:00"/>
    <d v="2013-11-15T14:46:00"/>
    <d v="2015-02-02T00:00:00"/>
    <n v="21.75"/>
    <d v="2015-02-07T00:00:00"/>
    <m/>
    <n v="0"/>
    <s v="Sin Fecha"/>
    <n v="465.13472222222481"/>
    <d v="2015-02-06T18:35:00"/>
    <s v="Cumplió"/>
    <s v="Cumplió"/>
    <n v="448.15902777777956"/>
    <s v="Broker, FSP580, Interface, TAS-Gral"/>
    <n v="5"/>
    <m/>
    <m/>
    <m/>
    <m/>
    <n v="0"/>
    <m/>
    <n v="0"/>
    <m/>
    <x v="0"/>
  </r>
  <r>
    <x v="0"/>
    <s v="Br4"/>
    <x v="112"/>
    <s v="Enhancement"/>
    <x v="0"/>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s v="Ivan Torres"/>
    <s v="TAS"/>
    <d v="2015-02-23T18:00:00"/>
    <d v="2013-10-22T15:25:00"/>
    <d v="2015-02-02T00:00:00"/>
    <n v="21.75"/>
    <d v="2015-02-07T00:00:00"/>
    <m/>
    <n v="10"/>
    <s v="Sin Fecha"/>
    <n v="489.10763888889051"/>
    <d v="2015-02-17T14:38:00"/>
    <s v="No Cumplió"/>
    <s v="No Cumplió"/>
    <n v="482.96736111111386"/>
    <s v="Broker, FSP1307, Gap, Licencia"/>
    <n v="5"/>
    <m/>
    <m/>
    <m/>
    <m/>
    <n v="0"/>
    <m/>
    <n v="0"/>
    <m/>
    <x v="0"/>
  </r>
  <r>
    <x v="0"/>
    <s v="Br4"/>
    <x v="112"/>
    <s v="Enhancement"/>
    <x v="0"/>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s v="Ana hernandez"/>
    <s v="Bx+"/>
    <d v="2015-02-23T18:00:00"/>
    <d v="2013-10-22T15:25:00"/>
    <d v="2015-02-02T00:00:00"/>
    <n v="21.75"/>
    <d v="2015-02-07T00:00:00"/>
    <d v="2015-02-04T00:00:00"/>
    <n v="16"/>
    <n v="19"/>
    <n v="489.10763888889051"/>
    <m/>
    <s v="No Cumplió"/>
    <s v="No Cumplió"/>
    <n v="489.10763888889051"/>
    <s v="FSP578, FSP579, PruebasD2"/>
    <n v="5"/>
    <m/>
    <m/>
    <m/>
    <m/>
    <n v="0"/>
    <m/>
    <n v="0"/>
    <m/>
    <x v="0"/>
  </r>
  <r>
    <x v="0"/>
    <s v="Br4"/>
    <x v="113"/>
    <s v="Enhancement"/>
    <x v="1"/>
    <s v="Medium"/>
    <s v="Notificaciones via e-mail de Operaciones de Derivados y Sobregiros."/>
    <s v="Especificación para la notificación via e-mail de la realización de operaciones de Derivados así como en los sobregiros de líneas de crédito para operaciones de Derivados y Mercado de Dinero.  Corresponde al ID 10 y 16 de Brechas e Interfaces"/>
    <s v="Myrna Ocana"/>
    <s v="Alejandra Ivonne González Venancio"/>
    <s v="Bx+"/>
    <d v="2015-02-23T18:00:00"/>
    <d v="2013-10-18T18:41:00"/>
    <d v="2015-02-02T00:00:00"/>
    <n v="21.75"/>
    <d v="2015-02-07T00:00:00"/>
    <d v="2015-02-04T00:00:00"/>
    <n v="10"/>
    <n v="10"/>
    <n v="492.97152777777956"/>
    <d v="2015-02-17T18:40:00"/>
    <s v="No Cumplió"/>
    <s v="No Cumplió"/>
    <n v="486.99930555556057"/>
    <s v="PruebasD2"/>
    <n v="5"/>
    <m/>
    <m/>
    <m/>
    <m/>
    <n v="0"/>
    <m/>
    <n v="0"/>
    <m/>
    <x v="0"/>
  </r>
  <r>
    <x v="0"/>
    <s v="Br4"/>
    <x v="114"/>
    <s v="Enhancement"/>
    <x v="0"/>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s v="Ximena Roldan"/>
    <s v="Bx+"/>
    <d v="2015-02-23T18:00:00"/>
    <d v="2013-10-18T14:41:00"/>
    <d v="2015-02-02T00:00:00"/>
    <n v="21.75"/>
    <d v="2015-02-07T00:00:00"/>
    <d v="2015-02-04T00:00:00"/>
    <n v="7"/>
    <n v="7"/>
    <n v="493.1381944444438"/>
    <d v="2015-02-14T15:38:00"/>
    <s v="No Cumplió"/>
    <s v="No Cumplió"/>
    <n v="484.03958333333139"/>
    <s v="Bank, Broker, FSP578, FSP580, Gap, PruebasD2"/>
    <n v="5"/>
    <m/>
    <m/>
    <m/>
    <m/>
    <n v="0"/>
    <m/>
    <n v="0"/>
    <m/>
    <x v="0"/>
  </r>
  <r>
    <x v="0"/>
    <s v="Br4"/>
    <x v="115"/>
    <s v="Enhancement"/>
    <x v="0"/>
    <s v="Medium"/>
    <s v="Funcionalidad Hos to Host"/>
    <s v="Se anexa documento de especificación para su revisión.  Funcionalidad Host to Host.  Corresponden a los ID 137 y 163 del Inventario de Interfaces proporcionado por Bx+."/>
    <s v="Myrna Ocana"/>
    <s v="Agustin Gutierrez"/>
    <s v="Bx+"/>
    <d v="2015-02-23T18:00:00"/>
    <d v="2013-10-17T13:36:00"/>
    <d v="2015-02-02T00:00:00"/>
    <n v="21.75"/>
    <d v="2015-02-07T00:00:00"/>
    <d v="2015-02-04T00:00:00"/>
    <n v="6"/>
    <n v="6"/>
    <n v="494.1833333333343"/>
    <d v="2015-02-13T15:50:00"/>
    <s v="No Cumplió"/>
    <s v="No Cumplió"/>
    <n v="484.09305555555329"/>
    <s v="Bank, Broker, FSP578, FSP580, Gap, PruebasD2"/>
    <n v="5"/>
    <m/>
    <m/>
    <m/>
    <m/>
    <n v="0"/>
    <m/>
    <n v="0"/>
    <m/>
    <x v="0"/>
  </r>
  <r>
    <x v="0"/>
    <s v="Q2"/>
    <x v="116"/>
    <s v="Question"/>
    <x v="2"/>
    <s v="High"/>
    <s v="AUTO-AUTORIZACION"/>
    <s v="De las órdenes con Bco. BX+, las que me alertó por sobregiro inclusive hasta la que no me alerto, cayeron en el módulo de &quot;lista de autorización de bajas y tasas&quot;, donde se le autorizan las órdenes a promoción.  Una vez descubiertas, procedí a auto-autorizarme y fue posible, revisar evidencia adjunta...  El levantamiento de esta JIRA se consulto con Irma Aguilar."/>
    <s v="Martin Cruz"/>
    <s v="Jacqueline Barradas"/>
    <s v="TAS"/>
    <d v="2015-02-23T18:00:00"/>
    <d v="2015-02-13T20:21:00"/>
    <d v="2015-02-13T20:21:00"/>
    <n v="9.9020833333343035"/>
    <d v="2015-02-14T20:21:00"/>
    <m/>
    <n v="8"/>
    <s v="Sin Fecha"/>
    <n v="9.9020833333343035"/>
    <d v="2015-02-23T17:41:00"/>
    <s v="No Cumplió"/>
    <s v="No Cumplió"/>
    <n v="9.8888888888905058"/>
    <s v="CICLO4, D5"/>
    <n v="1"/>
    <m/>
    <m/>
    <m/>
    <m/>
    <n v="0"/>
    <m/>
    <n v="0"/>
    <m/>
    <x v="0"/>
  </r>
  <r>
    <x v="0"/>
    <s v="Q4"/>
    <x v="0"/>
    <s v="Question"/>
    <x v="0"/>
    <s v="Medium"/>
    <s v="reporte de operación moneda extranjera (UMS) para complementar ACLME"/>
    <s v="Requiero el archivo por la operación de instrumentos en moneda extranjera para complementar el formulario ACLME."/>
    <s v="Ana hernandez"/>
    <s v="Antonio Laija Olmedo"/>
    <s v="Bx+"/>
    <d v="2015-02-23T18:00:00"/>
    <d v="2015-02-10T21:37:00"/>
    <d v="2015-02-16T17:39:00"/>
    <n v="7.0145833333299379"/>
    <d v="2015-02-17T17:39:00"/>
    <m/>
    <n v="3"/>
    <s v="Sin Fecha"/>
    <n v="12.849305555559113"/>
    <d v="2015-02-20T19:23:00"/>
    <s v="No Cumplió"/>
    <s v="No Cumplió"/>
    <n v="9.9069444444467081"/>
    <m/>
    <n v="1"/>
    <m/>
    <m/>
    <m/>
    <m/>
    <n v="0"/>
    <m/>
    <n v="0"/>
    <m/>
    <x v="0"/>
  </r>
  <r>
    <x v="0"/>
    <s v="B4"/>
    <x v="50"/>
    <s v="Bug"/>
    <x v="1"/>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
    <s v="German Gomez"/>
    <s v="Antonio Laija Olmedo"/>
    <s v="Bx+"/>
    <d v="2015-02-23T18:00:00"/>
    <d v="2015-02-05T12:07:00"/>
    <d v="2015-02-17T19:33:00"/>
    <n v="5.9354166666671517"/>
    <d v="2015-02-18T19:33:00"/>
    <m/>
    <n v="4"/>
    <s v="Sin Fecha"/>
    <n v="18.245138888887595"/>
    <d v="2015-02-23T09:43:00"/>
    <s v="No Cumplió"/>
    <s v="No Cumplió"/>
    <n v="17.900000000001455"/>
    <m/>
    <n v="1"/>
    <m/>
    <m/>
    <m/>
    <m/>
    <n v="0"/>
    <m/>
    <n v="0"/>
    <m/>
    <x v="0"/>
  </r>
  <r>
    <x v="0"/>
    <s v="B4"/>
    <x v="64"/>
    <s v="Bug"/>
    <x v="1"/>
    <s v="Medium"/>
    <s v="Corregir observaciones en interfaz Signar"/>
    <s v="1. LA ACCIÓN DE PINFRA NO TRAE LA MONEDA, COLUMNA L  2. ACCIONES DE POP NO SE ASIGNARON A CLIENTES Y DEBERÍA QUEDAR EN PORTAFOLIO DE SOBRANTES DE LA POSICION PROPIA Y NO APARECEN EN EL LAYOUT.&quo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quot;  11. DIRECTO COLUMNA TASA REPORTO TRAE INFORMACIÓN CUANDO DEBE ESTAR EN CERO.  12. DIRECTO PAGARE NO COINCIDE EL MONTO CON MATRIZ.&quot;   "/>
    <s v="Cony Padilla"/>
    <s v="German Gomez"/>
    <s v="TAS"/>
    <d v="2015-02-23T18:00:00"/>
    <d v="2014-09-11T10:17:00"/>
    <d v="2015-02-13T10:09:00"/>
    <n v="10.327083333329938"/>
    <d v="2015-02-14T10:09:00"/>
    <m/>
    <n v="9"/>
    <s v="Sin Fecha"/>
    <n v="165.3215277777781"/>
    <d v="2015-02-23T18:12:00"/>
    <s v="No Cumplió"/>
    <s v="No Cumplió"/>
    <n v="165.32986111110949"/>
    <m/>
    <n v="1"/>
    <m/>
    <m/>
    <m/>
    <m/>
    <n v="0"/>
    <m/>
    <n v="0"/>
    <m/>
    <x v="0"/>
  </r>
  <r>
    <x v="0"/>
    <s v="B4"/>
    <x v="9"/>
    <s v="Bug"/>
    <x v="0"/>
    <s v="High"/>
    <s v="Bloqueo en la tabla de ffolio en la apertura de día"/>
    <s v="Al momento de la apertura de día de mando mensajes de bloqueo.   "/>
    <s v="Antonio Laija Olmedo"/>
    <s v="Francisco Morales López"/>
    <s v="Bx+"/>
    <d v="2015-02-23T18:00:00"/>
    <d v="2015-02-07T01:28:00"/>
    <d v="2015-02-07T01:28:00"/>
    <n v="16.68888888888614"/>
    <d v="2015-02-08T01:28:00"/>
    <m/>
    <n v="15"/>
    <s v="Sin Fecha"/>
    <n v="16.68888888888614"/>
    <d v="2015-02-23T13:43:00"/>
    <s v="No Cumplió"/>
    <s v="No Cumplió"/>
    <n v="16.510416666664241"/>
    <m/>
    <n v="1"/>
    <m/>
    <m/>
    <m/>
    <m/>
    <n v="0"/>
    <m/>
    <n v="0"/>
    <m/>
    <x v="0"/>
  </r>
  <r>
    <x v="0"/>
    <s v="B3"/>
    <x v="26"/>
    <s v="Bug"/>
    <x v="1"/>
    <s v="Medium"/>
    <s v="Depósitos Físicos realizado en TAS no reflejados en FIABLE"/>
    <s v="Se observan 8 depósitos físicos realizados en TAS, que no se reflejaron en Fiable.   Favor de vaidar y explicar la razón de las diferencias"/>
    <s v="Cesar Guzmán"/>
    <s v="Sergio Rangel"/>
    <s v="TAS"/>
    <d v="2015-02-23T18:00:00"/>
    <d v="2015-01-15T21:22:00"/>
    <d v="2015-02-20T18:40:00"/>
    <n v="2.9722222222189885"/>
    <d v="2015-02-21T18:40:00"/>
    <d v="2015-02-13T00:00:00"/>
    <n v="1"/>
    <n v="1"/>
    <n v="38.859722222223354"/>
    <d v="2015-02-23T13:13:00"/>
    <s v="No Cumplió"/>
    <s v="No Cumplió"/>
    <n v="38.660416666665697"/>
    <s v="CICLO4, PruebasD2"/>
    <n v="1"/>
    <d v="2015-02-03T00:00:00"/>
    <m/>
    <m/>
    <m/>
    <n v="0"/>
    <m/>
    <n v="0"/>
    <m/>
    <x v="1"/>
  </r>
  <r>
    <x v="0"/>
    <s v="B4"/>
    <x v="65"/>
    <s v="Bug"/>
    <x v="5"/>
    <s v="High"/>
    <s v="En la liberación de garantías no se afecta correctamente la posición para instrumentos de MD y SI"/>
    <s v="En la liberación de garantías no se afecta correctamente la posición para instrumentos de MD y SI.   Se incluye evidencia."/>
    <s v="Sergio Rangel"/>
    <s v="Sergio Rangel"/>
    <s v="TAS"/>
    <d v="2015-02-23T18:00:00"/>
    <d v="2014-08-12T11:34:00"/>
    <d v="2015-02-19T09:41:00"/>
    <n v="4.3465277777795563"/>
    <d v="2015-02-20T09:41:00"/>
    <m/>
    <n v="3"/>
    <s v="Sin Fecha"/>
    <n v="195.2680555555562"/>
    <d v="2015-02-23T12:26:00"/>
    <s v="No Cumplió"/>
    <s v="No Cumplió"/>
    <n v="195.0361111111124"/>
    <s v="Detiene, PruebasD4"/>
    <n v="1"/>
    <d v="2015-02-16T15:26:00"/>
    <m/>
    <m/>
    <m/>
    <n v="0"/>
    <m/>
    <n v="0"/>
    <m/>
    <x v="1"/>
  </r>
  <r>
    <x v="0"/>
    <s v="Q1"/>
    <x v="38"/>
    <s v="Bug"/>
    <x v="5"/>
    <s v="Medium"/>
    <s v="Apertura de Mercado de Dinero, conexion host to host, como parte del ciclo 5 de cargas"/>
    <s v="En la apertura de mercado envia mensaje de error al intentar conectarse a Host to Host.  "/>
    <s v="Francisco Morales López"/>
    <s v="Gerardo Tenopala"/>
    <s v="TAS"/>
    <d v="2015-02-23T18:00:00"/>
    <d v="2015-01-10T22:41:00"/>
    <d v="2015-02-16T13:53:00"/>
    <n v="7.171527777776646"/>
    <d v="2015-02-17T13:53:00"/>
    <d v="2015-02-09T00:00:00"/>
    <n v="3"/>
    <n v="3"/>
    <n v="43.804861111108039"/>
    <d v="2015-02-20T19:59:00"/>
    <s v="No Cumplió"/>
    <s v="No Cumplió"/>
    <n v="40.88749999999709"/>
    <s v="ciclo_5"/>
    <n v="1"/>
    <d v="2015-02-16T13:53:00"/>
    <m/>
    <m/>
    <m/>
    <n v="0"/>
    <m/>
    <n v="0"/>
    <m/>
    <x v="1"/>
  </r>
  <r>
    <x v="0"/>
    <s v="B3"/>
    <x v="117"/>
    <s v="Bug"/>
    <x v="1"/>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
    <s v="Maricarmen Mendez Álvarez"/>
    <s v="Edgar Richter"/>
    <s v="TAS"/>
    <d v="2015-02-23T18:00:00"/>
    <d v="2015-02-11T16:43:00"/>
    <d v="2015-02-11T16:43:00"/>
    <n v="12.053472222221899"/>
    <d v="2015-02-12T16:43:00"/>
    <m/>
    <n v="8"/>
    <s v="Sin Fecha"/>
    <n v="12.053472222221899"/>
    <d v="2015-02-20T19:22:00"/>
    <s v="No Cumplió"/>
    <s v="No Cumplió"/>
    <n v="9.1104166666627862"/>
    <s v="ciclo4"/>
    <n v="1"/>
    <m/>
    <m/>
    <m/>
    <m/>
    <n v="0"/>
    <m/>
    <n v="0"/>
    <m/>
    <x v="0"/>
  </r>
  <r>
    <x v="0"/>
    <s v="B3"/>
    <x v="48"/>
    <s v="Bug"/>
    <x v="0"/>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s v="Maricarmen Mendez Álvarez"/>
    <s v="Bx+"/>
    <d v="2015-02-23T18:00:00"/>
    <d v="2015-02-09T19:02:00"/>
    <d v="2015-02-16T17:02:00"/>
    <n v="7.0402777777781012"/>
    <d v="2015-02-17T17:02:00"/>
    <m/>
    <n v="3"/>
    <s v="Sin Fecha"/>
    <n v="13.956944444442343"/>
    <d v="2015-02-20T19:21:00"/>
    <s v="No Cumplió"/>
    <s v="No Cumplió"/>
    <n v="11.013194444443798"/>
    <s v="ciclo4"/>
    <n v="1"/>
    <m/>
    <m/>
    <m/>
    <m/>
    <n v="0"/>
    <m/>
    <n v="0"/>
    <m/>
    <x v="0"/>
  </r>
  <r>
    <x v="0"/>
    <m/>
    <x v="118"/>
    <s v="Task"/>
    <x v="7"/>
    <s v="High"/>
    <s v="Las Póliza 23 Operaciones Fecha Valor y 24 Cancelación Operaciones Fecha Valor no esta registrando la CR y VR para Mercado de Dinero"/>
    <s v="Se necesita que las pólizas 23 y 24 de fecha valor incluya las operaciones fecha valor de reporto (CR y VR), actualmente estás pólizas nada más registran las operaciones de directo (CD y VD) y el reporte muestra directos y reportos."/>
    <s v="Arturo Saldivar"/>
    <s v="Jaqueline Morales"/>
    <s v="Bx+"/>
    <d v="2015-02-23T18:00:00"/>
    <d v="2015-02-18T19:53:00"/>
    <d v="2015-02-18T19:53:00"/>
    <n v="4.921527777776646"/>
    <d v="2015-02-19T19:53:00"/>
    <d v="2015-02-20T00:00:00"/>
    <n v="3"/>
    <n v="3"/>
    <n v="4.921527777776646"/>
    <d v="2015-02-23T12:26:00"/>
    <s v="No Cumplió"/>
    <s v="No Cumplió"/>
    <n v="4.6895833333328483"/>
    <m/>
    <n v="1"/>
    <m/>
    <m/>
    <m/>
    <m/>
    <n v="0"/>
    <m/>
    <n v="0"/>
    <m/>
    <x v="0"/>
  </r>
  <r>
    <x v="0"/>
    <m/>
    <x v="119"/>
    <s v="Task"/>
    <x v="8"/>
    <s v="Medium"/>
    <s v="Diferencia en Saldos de consultaglobal vs movimientos del cliente"/>
    <s v="1.- se capturo operación de fondo BX+CAP BE-3 el día 28 con liquidación 1 de agosto y no presento la asignación, generando la diferencia de saldos y posición.  2.- Los saldos que presentan los dos reportes coinciden solo en liquidación mismo día la cual esta incorrecta por la liquidación del fondo  3.- Los saldo fecha valor no coinciden en ningún listado."/>
    <s v="Irma Aguilar"/>
    <s v="Irma Aguilar"/>
    <s v="Bx+"/>
    <d v="2015-02-23T18:00:00"/>
    <d v="2015-02-12T12:15:00"/>
    <d v="2015-02-18T17:32:00"/>
    <n v="5.0194444444423425"/>
    <d v="2015-02-19T17:32:00"/>
    <m/>
    <n v="3"/>
    <s v="Sin Fecha"/>
    <n v="11.239583333335759"/>
    <d v="2015-02-23T12:24:00"/>
    <s v="No Cumplió"/>
    <s v="No Cumplió"/>
    <n v="11.006250000005821"/>
    <m/>
    <n v="1"/>
    <m/>
    <m/>
    <m/>
    <m/>
    <n v="0"/>
    <m/>
    <n v="0"/>
    <m/>
    <x v="0"/>
  </r>
  <r>
    <x v="0"/>
    <m/>
    <x v="120"/>
    <s v="Task"/>
    <x v="0"/>
    <s v="High"/>
    <s v="No. 53 - Modificación de CIB"/>
    <s v="Modificaciones en CIB desde FIABLE que no se reflejan en TAS   Se realizan modificaciones varias en CIB desde FIABLE, las cuales no se reflejan en TAS   "/>
    <s v="Victor Arellanes"/>
    <s v="Margarita Arellano"/>
    <s v="Bx+"/>
    <d v="2015-02-23T18:00:00"/>
    <d v="2014-08-19T12:49:00"/>
    <d v="2015-02-03T00:00:00"/>
    <n v="20.75"/>
    <d v="2015-02-04T00:00:00"/>
    <m/>
    <n v="19"/>
    <s v="Sin Fecha"/>
    <n v="188.21597222222044"/>
    <d v="2015-02-23T10:00:00"/>
    <s v="No Cumplió"/>
    <s v="No Cumplió"/>
    <n v="187.88263888888469"/>
    <m/>
    <n v="1"/>
    <m/>
    <m/>
    <m/>
    <m/>
    <n v="0"/>
    <m/>
    <n v="0"/>
    <m/>
    <x v="0"/>
  </r>
  <r>
    <x v="0"/>
    <s v="Br3"/>
    <x v="92"/>
    <s v="Enhancement"/>
    <x v="5"/>
    <s v="Medium"/>
    <s v="Error al tratar cargar el vector aforado"/>
    <s v="Al tratar de ejecutar la carga del vector promedio aforado dfevw400 el sistema marca que el programa no existe se anexa evidencia"/>
    <s v="Antonio Laija Olmedo"/>
    <s v="German Gomez"/>
    <s v="TAS"/>
    <d v="2015-02-23T18:00:00"/>
    <d v="2015-01-20T09:53:00"/>
    <d v="2015-02-20T18:34:00"/>
    <n v="2.976388888891961"/>
    <d v="2015-02-25T18:34:00"/>
    <m/>
    <n v="-1"/>
    <s v="Sin Fecha"/>
    <n v="34.338194444440887"/>
    <d v="2015-02-23T18:58:00"/>
    <s v="Cumplió"/>
    <s v="Cumplió"/>
    <n v="34.378472222218988"/>
    <m/>
    <n v="5"/>
    <d v="2015-02-20T18:34:00"/>
    <m/>
    <m/>
    <m/>
    <n v="0"/>
    <m/>
    <n v="0"/>
    <m/>
    <x v="1"/>
  </r>
  <r>
    <x v="0"/>
    <s v="Br4"/>
    <x v="96"/>
    <s v="Enhancement"/>
    <x v="6"/>
    <s v="Medium"/>
    <s v="cliente conservador por comercializacion reporto privado"/>
    <s v="permite compra cliente conservador por comercializacion en reporto privado"/>
    <s v="Azucena Gudiño"/>
    <s v="Irma Aguilar"/>
    <s v="Bx+"/>
    <d v="2015-02-23T18:00:00"/>
    <d v="2014-11-18T18:37:00"/>
    <d v="2015-02-16T17:13:00"/>
    <n v="7.0326388888861402"/>
    <d v="2015-02-21T17:13:00"/>
    <m/>
    <n v="2"/>
    <s v="Sin Fecha"/>
    <n v="96.974305555559113"/>
    <d v="2015-02-23T18:50:00"/>
    <s v="No Cumplió"/>
    <s v="No Cumplió"/>
    <n v="97.009027777778101"/>
    <s v="Broker, CICLO4, Gap, OutScope, PruebasD3"/>
    <n v="5"/>
    <m/>
    <m/>
    <m/>
    <m/>
    <n v="0"/>
    <m/>
    <n v="0"/>
    <m/>
    <x v="0"/>
  </r>
  <r>
    <x v="0"/>
    <s v="Br1"/>
    <x v="90"/>
    <s v="Enhancement"/>
    <x v="4"/>
    <s v="High"/>
    <s v="Relizar adecuaciones al estado de cuenta"/>
    <s v="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
    <s v="Gerardo Gomez"/>
    <s v="Margarita Arellano"/>
    <s v="Bx+"/>
    <d v="2015-02-23T18:00:00"/>
    <d v="2015-01-23T13:20:00"/>
    <d v="2015-02-10T14:25:00"/>
    <n v="13.149305555554747"/>
    <d v="2015-02-15T14:25:00"/>
    <d v="2015-02-19T00:00:00"/>
    <n v="8"/>
    <n v="8"/>
    <n v="31.194444444445253"/>
    <d v="2015-02-23T17:58:00"/>
    <s v="No Cumplió"/>
    <s v="No Cumplió"/>
    <n v="31.193055555559113"/>
    <m/>
    <n v="5"/>
    <m/>
    <m/>
    <m/>
    <m/>
    <n v="0"/>
    <m/>
    <n v="0"/>
    <m/>
    <x v="0"/>
  </r>
  <r>
    <x v="0"/>
    <s v="Br3"/>
    <x v="94"/>
    <s v="Enhancement"/>
    <x v="0"/>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
    <s v="Erick Vázquez"/>
    <s v="Francisco Morales López"/>
    <s v="Bx+"/>
    <d v="2015-02-23T18:00:00"/>
    <d v="2015-01-14T18:32:00"/>
    <d v="2015-02-20T18:04:00"/>
    <n v="2.9972222222204437"/>
    <d v="2015-02-25T18:04:00"/>
    <m/>
    <n v="-2"/>
    <s v="Sin Fecha"/>
    <n v="39.977777777778101"/>
    <d v="2015-02-23T17:27:00"/>
    <s v="Cumplió"/>
    <s v="Cumplió"/>
    <n v="39.954861111109494"/>
    <s v="CICLO4"/>
    <n v="5"/>
    <m/>
    <m/>
    <m/>
    <m/>
    <n v="0"/>
    <m/>
    <n v="0"/>
    <m/>
    <x v="0"/>
  </r>
  <r>
    <x v="0"/>
    <s v="Br4"/>
    <x v="5"/>
    <s v="Enhancement"/>
    <x v="1"/>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
    <s v="Cesar Guzmán"/>
    <s v="Arturo Saldivar"/>
    <s v="TAS"/>
    <d v="2015-02-23T18:00:00"/>
    <d v="2015-02-09T17:24:00"/>
    <d v="2015-02-09T17:24:00"/>
    <n v="14.025000000001455"/>
    <d v="2015-02-14T17:24:00"/>
    <m/>
    <n v="9"/>
    <s v="Sin Fecha"/>
    <n v="14.025000000001455"/>
    <d v="2015-02-23T17:25:00"/>
    <s v="No Cumplió"/>
    <s v="No Cumplió"/>
    <n v="14.000694444446708"/>
    <m/>
    <n v="5"/>
    <m/>
    <m/>
    <m/>
    <m/>
    <n v="0"/>
    <m/>
    <n v="0"/>
    <m/>
    <x v="0"/>
  </r>
  <r>
    <x v="0"/>
    <s v="Br3"/>
    <x v="98"/>
    <s v="Enhancement"/>
    <x v="1"/>
    <s v="Medium"/>
    <s v="carga layout semaforo de tasas"/>
    <s v="interfaz para cargar el semaforo de tasas a TAS"/>
    <s v="Cony Padilla"/>
    <s v="Antonio Laija Olmedo"/>
    <s v="Bx+"/>
    <d v="2015-02-23T18:00:00"/>
    <d v="2014-10-24T14:14:00"/>
    <d v="2015-02-18T13:49:00"/>
    <n v="5.1743055555562023"/>
    <d v="2015-02-23T13:49:00"/>
    <m/>
    <n v="0"/>
    <s v="Sin Fecha"/>
    <n v="122.15694444444671"/>
    <d v="2015-02-23T16:20:00"/>
    <s v="Cumplió"/>
    <s v="Cumplió"/>
    <n v="122.08750000000146"/>
    <s v="ciclo4"/>
    <n v="5"/>
    <m/>
    <m/>
    <m/>
    <m/>
    <n v="0"/>
    <m/>
    <n v="0"/>
    <m/>
    <x v="0"/>
  </r>
  <r>
    <x v="0"/>
    <s v="br2"/>
    <x v="70"/>
    <s v="Enhancement"/>
    <x v="4"/>
    <s v="Medium"/>
    <s v="Saldo de chequeras"/>
    <s v="En base a la especificación que se realizo en el JIRA 727, se solicita que el reporte de Chequeras se presente con:  Saldo Inicial, Cargos, abonos, Saldo Final el Reporte que más se adecua al área de finanzas es:  &quot;Consolidación Saldos de Chequeras Terceros (JCTAL003)&quot; se pide complementarlo con las chequeras  propias ya que actualmente solo tiene chequeras de terceros.  "/>
    <s v="Jocelyn Vazquez"/>
    <s v="Gerardo Gomez"/>
    <s v="TAS"/>
    <d v="2015-02-23T18:00:00"/>
    <d v="2015-01-12T19:00:00"/>
    <d v="2015-02-10T20:13:00"/>
    <n v="12.90763888888614"/>
    <d v="2015-02-15T20:13:00"/>
    <m/>
    <n v="7"/>
    <s v="Sin Fecha"/>
    <n v="41.958333333335759"/>
    <d v="2015-02-23T13:00:00"/>
    <s v="No Cumplió"/>
    <s v="No Cumplió"/>
    <n v="41.75"/>
    <s v="CICLO4"/>
    <n v="5"/>
    <m/>
    <m/>
    <m/>
    <m/>
    <n v="0"/>
    <m/>
    <n v="0"/>
    <m/>
    <x v="0"/>
  </r>
  <r>
    <x v="1"/>
    <s v="Br3"/>
    <x v="121"/>
    <s v="Enhancement"/>
    <x v="1"/>
    <s v="Medium"/>
    <s v="Venta sin Posicion Fecha Valor"/>
    <s v="Antecedentes  Casa de Bolsa opera por cuenta propia ventas fecha valor sin posición, mismas que son cubiertas con operaciones de compra antes de la fecha de liquidación e incluso hasta la fecha de liquidación.   INCIDENCIA  TAS no permite hacer este tipo de operaciones.   "/>
    <s v="Agustin Gutierrez"/>
    <s v="Ever Hernandez"/>
    <s v="TAS"/>
    <d v="2015-02-23T18:00:00"/>
    <d v="2014-12-04T17:18:00"/>
    <d v="2015-02-06T00:00:00"/>
    <n v="17.75"/>
    <d v="2015-02-11T00:00:00"/>
    <m/>
    <n v="12"/>
    <s v="Sin Fecha"/>
    <n v="81.029166666667152"/>
    <m/>
    <s v="No Cumplió"/>
    <s v="No Cumplió"/>
    <n v="81.029166666667152"/>
    <s v="ciclo4"/>
    <n v="5"/>
    <m/>
    <m/>
    <m/>
    <m/>
    <n v="0"/>
    <m/>
    <n v="0"/>
    <m/>
    <x v="0"/>
  </r>
  <r>
    <x v="1"/>
    <s v="Q1"/>
    <x v="122"/>
    <s v="Question"/>
    <x v="1"/>
    <s v="High"/>
    <s v="INCIDENCIA EN SOCIEDADES DE INVERSION"/>
    <s v="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s v="Arturo Saldivar"/>
    <s v="TAS"/>
    <d v="2015-02-23T18:00:00"/>
    <d v="2014-12-04T20:48:00"/>
    <d v="2015-02-03T00:00:00"/>
    <n v="20.75"/>
    <d v="2015-02-04T00:00:00"/>
    <m/>
    <n v="19"/>
    <s v="Sin Fecha"/>
    <n v="80.883333333331393"/>
    <m/>
    <s v="No Cumplió"/>
    <s v="No Cumplió"/>
    <n v="80.883333333331393"/>
    <s v="PruebasD1"/>
    <n v="1"/>
    <m/>
    <m/>
    <m/>
    <m/>
    <n v="0"/>
    <m/>
    <n v="0"/>
    <m/>
    <x v="0"/>
  </r>
  <r>
    <x v="1"/>
    <s v="B3"/>
    <x v="39"/>
    <s v="Bug"/>
    <x v="1"/>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
    <s v="Jocelyn Vazquez"/>
    <s v="Gerardo Gomez"/>
    <s v="TAS"/>
    <d v="2015-02-23T18:00:00"/>
    <d v="2014-12-09T17:46:00"/>
    <d v="2015-02-13T19:27:00"/>
    <n v="9.9395833333328483"/>
    <d v="2015-02-14T19:27:00"/>
    <d v="2015-02-05T00:00:00"/>
    <n v="-1"/>
    <n v="-1"/>
    <n v="76.009722222224809"/>
    <d v="2015-02-13T19:27:00"/>
    <s v="Cumplió"/>
    <s v="Cumplió"/>
    <n v="66.070138888891961"/>
    <s v="PruebasD3"/>
    <n v="1"/>
    <m/>
    <m/>
    <m/>
    <m/>
    <n v="0"/>
    <m/>
    <n v="0"/>
    <m/>
    <x v="0"/>
  </r>
  <r>
    <x v="2"/>
    <s v="Br4"/>
    <x v="123"/>
    <s v="Enhancement"/>
    <x v="3"/>
    <s v="Medium"/>
    <s v="POLITICA DE LIQUIDEZ RETIROS"/>
    <s v="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
    <s v="Isela Martínez"/>
    <s v="Isela Martínez"/>
    <s v="Bx+"/>
    <d v="2015-02-23T18:00:00"/>
    <d v="2014-12-09T18:24:00"/>
    <d v="2015-02-03T11:22:00"/>
    <n v="20.276388888887595"/>
    <d v="2015-02-08T11:22:00"/>
    <m/>
    <n v="-30"/>
    <s v="Sin Fecha"/>
    <n v="75.983333333329938"/>
    <d v="2015-01-08T14:15:00"/>
    <s v="Cumplió"/>
    <s v="Cumplió"/>
    <n v="29.827083333329938"/>
    <s v="SCPC"/>
    <n v="5"/>
    <m/>
    <m/>
    <m/>
    <m/>
    <n v="0"/>
    <m/>
    <n v="0"/>
    <m/>
    <x v="0"/>
  </r>
  <r>
    <x v="1"/>
    <s v="B4"/>
    <x v="68"/>
    <s v="Bug"/>
    <x v="5"/>
    <s v="Medium"/>
    <s v="Errores en Interfaz SIPREV (Archivos Prueba)"/>
    <s v="Evidencia de Archivos prueba generados por TAS para Interfaz SIPREV."/>
    <s v="Myrna Ocana"/>
    <s v="Margarita Arellano"/>
    <s v="Bx+"/>
    <d v="2015-02-23T18:00:00"/>
    <d v="2014-02-18T13:00:00"/>
    <d v="2015-02-13T12:14:00"/>
    <n v="10.240277777775191"/>
    <d v="2015-02-14T12:14:00"/>
    <m/>
    <n v="9"/>
    <s v="Sin Fecha"/>
    <n v="370.20833333333576"/>
    <m/>
    <s v="No Cumplió"/>
    <s v="No Cumplió"/>
    <n v="370.20833333333576"/>
    <m/>
    <n v="1"/>
    <d v="2015-02-04T18:25:00"/>
    <m/>
    <m/>
    <m/>
    <n v="0"/>
    <m/>
    <n v="0"/>
    <m/>
    <x v="1"/>
  </r>
  <r>
    <x v="2"/>
    <s v="new"/>
    <x v="124"/>
    <s v="Enhancement"/>
    <x v="3"/>
    <s v="High"/>
    <s v="Se requiere incluir la serie en la lista y el detalle de Cuotas x Adm. de Fondos"/>
    <s v="Se requiere incluir la serie en la lista y el detalle de Cuotas x Adm. de Fondos   Se incluye evidencia"/>
    <s v="Sergio Rangel"/>
    <s v="Sergio Rangel"/>
    <s v="TAS"/>
    <d v="2015-02-23T18:00:00"/>
    <d v="2014-12-17T12:53:00"/>
    <d v="2014-12-17T12:53:00"/>
    <n v="68.213194444440887"/>
    <d v="2014-12-22T12:53:00"/>
    <m/>
    <n v="15"/>
    <s v="Sin Fecha"/>
    <n v="68.213194444440887"/>
    <d v="2015-01-07T12:04:00"/>
    <s v="No Cumplió"/>
    <s v="No Cumplió"/>
    <n v="20.965972222220444"/>
    <s v="SCPC"/>
    <n v="5"/>
    <m/>
    <m/>
    <m/>
    <m/>
    <n v="0"/>
    <m/>
    <n v="0"/>
    <m/>
    <x v="0"/>
  </r>
  <r>
    <x v="1"/>
    <s v="M4"/>
    <x v="78"/>
    <s v="Document"/>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
    <s v="Francisco Morales López"/>
    <s v="Tere Díaz"/>
    <s v="Bx+"/>
    <d v="2015-02-23T18:00:00"/>
    <d v="2015-01-07T14:43:00"/>
    <d v="2015-02-02T00:00:00"/>
    <n v="21.75"/>
    <d v="2015-02-03T00:00:00"/>
    <m/>
    <n v="20"/>
    <s v="Sin Fecha"/>
    <n v="47.136805555557657"/>
    <m/>
    <s v="No Cumplió"/>
    <s v="No Cumplió"/>
    <n v="47.136805555557657"/>
    <s v="Ciclo_5"/>
    <n v="1"/>
    <m/>
    <m/>
    <m/>
    <m/>
    <n v="0"/>
    <m/>
    <n v="0"/>
    <m/>
    <x v="0"/>
  </r>
  <r>
    <x v="2"/>
    <s v="Br4"/>
    <x v="95"/>
    <s v="Enhancement"/>
    <x v="3"/>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
    <s v="Isela Martínez"/>
    <s v="Isela Martínez"/>
    <s v="Bx+"/>
    <d v="2015-02-23T18:00:00"/>
    <d v="2015-01-08T17:21:00"/>
    <d v="2015-02-02T00:00:00"/>
    <n v="21.75"/>
    <d v="2015-02-07T00:00:00"/>
    <m/>
    <n v="0"/>
    <s v="Sin Fecha"/>
    <n v="46.027083333334303"/>
    <d v="2015-02-06T16:21:00"/>
    <s v="Cumplió"/>
    <s v="Cumplió"/>
    <n v="28.958333333335759"/>
    <s v="CICLO4, PruebasD3"/>
    <n v="5"/>
    <m/>
    <m/>
    <m/>
    <m/>
    <n v="0"/>
    <m/>
    <n v="0"/>
    <m/>
    <x v="0"/>
  </r>
  <r>
    <x v="2"/>
    <s v="Br4"/>
    <x v="125"/>
    <s v="Enhancement"/>
    <x v="3"/>
    <s v="High"/>
    <s v="ADMON.DE CUSTODIA EXTERNA"/>
    <s v="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
    <s v="Jocelyn Vazquez"/>
    <s v="Jocelyn Vazquez"/>
    <s v="Bx+"/>
    <d v="2015-02-23T18:00:00"/>
    <d v="2015-01-08T17:55:00"/>
    <d v="2015-02-02T00:00:00"/>
    <n v="21.75"/>
    <d v="2015-02-07T00:00:00"/>
    <m/>
    <n v="6"/>
    <s v="Sin Fecha"/>
    <n v="46.003472222218988"/>
    <d v="2015-02-13T11:43:00"/>
    <s v="No Cumplió"/>
    <s v="No Cumplió"/>
    <n v="35.741666666661331"/>
    <s v="PruebasD1"/>
    <n v="5"/>
    <m/>
    <m/>
    <m/>
    <m/>
    <n v="0"/>
    <m/>
    <n v="0"/>
    <m/>
    <x v="0"/>
  </r>
  <r>
    <x v="1"/>
    <s v="M4"/>
    <x v="77"/>
    <s v="Document"/>
    <x v="0"/>
    <s v="High"/>
    <s v="Requiero me sea asignado la consulta para obtener el reporte de dividendos en efectivo"/>
    <s v="Requiero esta consulta para poder validar los cálculos que realiza el sistema cuando paga dividendos en efectivo"/>
    <s v="Rafael Cedillo"/>
    <s v="Rafael Cedillo"/>
    <s v="Bx+"/>
    <d v="2015-02-23T18:00:00"/>
    <d v="2015-01-09T13:18:00"/>
    <d v="2015-02-16T19:15:00"/>
    <n v="6.9479166666642413"/>
    <d v="2015-02-17T19:15:00"/>
    <m/>
    <n v="5"/>
    <s v="Sin Fecha"/>
    <n v="45.195833333331393"/>
    <m/>
    <s v="No Cumplió"/>
    <s v="No Cumplió"/>
    <n v="45.195833333331393"/>
    <m/>
    <n v="1"/>
    <m/>
    <m/>
    <m/>
    <m/>
    <n v="0"/>
    <m/>
    <n v="0"/>
    <m/>
    <x v="0"/>
  </r>
  <r>
    <x v="2"/>
    <s v="B3"/>
    <x v="60"/>
    <s v="Bug"/>
    <x v="3"/>
    <s v="Medium"/>
    <s v="Depositos Salvo Buen Cobro (SBC)"/>
    <s v="Los depositos recibidos por Banca Electrónica como SBC deben alojarse en el monitor de Lista de Movs. Salvo Buen Cobro y deben quedar pendientes hasta 72 horas, existen tickets anteriores c  240,257,573,831,1018,1026,1057  se adjunta evidencia."/>
    <s v="Isela Martínez"/>
    <s v="Isela Martínez"/>
    <s v="Bx+"/>
    <d v="2015-02-23T18:00:00"/>
    <d v="2015-01-09T16:26:00"/>
    <d v="2015-02-03T00:00:00"/>
    <n v="20.75"/>
    <d v="2015-02-04T00:00:00"/>
    <m/>
    <n v="2"/>
    <s v="Sin Fecha"/>
    <n v="45.065277777779556"/>
    <d v="2015-02-06T11:45:00"/>
    <s v="No Cumplió"/>
    <s v="No Cumplió"/>
    <n v="27.804861111115315"/>
    <s v="CICLO4, PruebasD3"/>
    <n v="1"/>
    <m/>
    <m/>
    <m/>
    <m/>
    <n v="0"/>
    <m/>
    <n v="0"/>
    <m/>
    <x v="0"/>
  </r>
  <r>
    <x v="2"/>
    <s v="M3"/>
    <x v="71"/>
    <s v="Task"/>
    <x v="3"/>
    <s v="Medium"/>
    <s v="Emisoras con parametros Practicas de Venta"/>
    <s v="Se obtuvo el vector de precios al 28 de Julio de 2014 para validar los datos de practicas de venta:  Sector  Clase de Activo  Calificación Vector  Perfil de producto   No hay dato para calificación vector   Se pide hacer carga del vector datos emisoras para validar registro"/>
    <s v="Agustin Gutierrez"/>
    <s v="Agustin Gutierrez"/>
    <s v="Bx+"/>
    <d v="2015-02-23T18:00:00"/>
    <d v="2015-01-09T17:17:00"/>
    <d v="2015-02-13T17:57:00"/>
    <n v="10.002083333332848"/>
    <d v="2015-02-14T17:57:00"/>
    <m/>
    <n v="6"/>
    <s v="Sin Fecha"/>
    <n v="45.02986111111386"/>
    <d v="2015-02-20T18:33:00"/>
    <s v="No Cumplió"/>
    <s v="No Cumplió"/>
    <n v="42.052777777782467"/>
    <s v="PruebasD4, ciclo4"/>
    <n v="1"/>
    <m/>
    <m/>
    <m/>
    <m/>
    <n v="0"/>
    <m/>
    <n v="0"/>
    <m/>
    <x v="0"/>
  </r>
  <r>
    <x v="1"/>
    <s v="Q1"/>
    <x v="38"/>
    <s v="Bug"/>
    <x v="0"/>
    <s v="Medium"/>
    <s v="Apertura de Mercado de Dinero, conexion host to host, como parte del ciclo 5 de cargas"/>
    <s v="En la apertura de mercado envia mensaje de error al intentar conectarse a Host to Host.  "/>
    <s v="Francisco Morales López"/>
    <s v="Francisco Morales López"/>
    <s v="Bx+"/>
    <d v="2015-02-23T18:00:00"/>
    <d v="2015-01-10T22:41:00"/>
    <d v="2015-02-20T19:59:00"/>
    <n v="2.9173611111109494"/>
    <d v="2015-02-21T19:59:00"/>
    <m/>
    <n v="1"/>
    <s v="Sin Fecha"/>
    <n v="43.804861111108039"/>
    <m/>
    <s v="No Cumplió"/>
    <s v="No Cumplió"/>
    <n v="43.804861111108039"/>
    <s v="ciclo_5"/>
    <n v="1"/>
    <d v="2015-02-16T13:53:00"/>
    <m/>
    <m/>
    <m/>
    <n v="0"/>
    <m/>
    <n v="0"/>
    <m/>
    <x v="1"/>
  </r>
  <r>
    <x v="1"/>
    <s v="br2"/>
    <x v="70"/>
    <s v="Enhancement"/>
    <x v="0"/>
    <s v="Medium"/>
    <s v="Saldo de chequeras"/>
    <s v="En base a la especificación que se realizo en el JIRA 727, se solicita que el reporte de Chequeras se presente con:  Saldo Inicial, Cargos, abonos, Saldo Final el Reporte que más se adecua al área de finanzas es:  &quot;Consolidación Saldos de Chequeras Terceros (JCTAL003)&quot; se pide complementarlo con las chequeras  propias ya que actualmente solo tiene chequeras de terceros.  "/>
    <s v="Jocelyn Vazquez"/>
    <s v="Jocelyn Vazquez"/>
    <s v="Bx+"/>
    <d v="2015-02-23T18:00:00"/>
    <d v="2015-01-12T19:00:00"/>
    <d v="2015-02-23T13:00:00"/>
    <n v="0.20833333333575865"/>
    <d v="2015-02-28T13:00:00"/>
    <m/>
    <n v="-4"/>
    <s v="Sin Fecha"/>
    <n v="41.958333333335759"/>
    <m/>
    <s v="No Cumplió"/>
    <s v="No Cumplió"/>
    <n v="41.958333333335759"/>
    <s v="CICLO4"/>
    <n v="5"/>
    <m/>
    <m/>
    <m/>
    <m/>
    <n v="0"/>
    <m/>
    <n v="0"/>
    <m/>
    <x v="0"/>
  </r>
  <r>
    <x v="1"/>
    <s v="Q1"/>
    <x v="37"/>
    <s v="Question"/>
    <x v="0"/>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
    <s v="Antonio Laija Olmedo"/>
    <s v="Antonio Laija Olmedo"/>
    <s v="Bx+"/>
    <d v="2015-02-23T18:00:00"/>
    <d v="2015-01-13T09:17:00"/>
    <d v="2015-02-09T11:45:00"/>
    <n v="14.260416666664241"/>
    <d v="2015-02-10T11:45:00"/>
    <m/>
    <n v="13"/>
    <s v="Sin Fecha"/>
    <n v="41.363194444442343"/>
    <m/>
    <s v="No Cumplió"/>
    <s v="No Cumplió"/>
    <n v="41.363194444442343"/>
    <s v="MIGRACION_4"/>
    <n v="1"/>
    <m/>
    <m/>
    <m/>
    <m/>
    <n v="0"/>
    <m/>
    <n v="0"/>
    <m/>
    <x v="0"/>
  </r>
  <r>
    <x v="2"/>
    <s v="Br3"/>
    <x v="126"/>
    <s v="Enhancement"/>
    <x v="3"/>
    <s v="Medium"/>
    <s v="Se requiere cambiar el orden para el cierre de mercados"/>
    <s v="Se solicito modificar el orden para los cierres de mercados de acuerdo definición hecha en la junta.   Administrativos  1.- MD  2.- MC  3:- Dr y Cambios  4.- Caja   Operativos  5.- Si  6.- MD  7.- Dr_y Cambios  8.- Caja   Aperturas   9.- Caja  10.- MD  11.- MC  12.- SI  13.- DR y Cambios"/>
    <s v="Antonio Laija Olmedo"/>
    <s v="Antonio Laija Olmedo"/>
    <s v="Bx+"/>
    <d v="2015-02-23T18:00:00"/>
    <d v="2015-01-13T12:21:00"/>
    <d v="2015-02-02T00:00:00"/>
    <n v="21.75"/>
    <d v="2015-02-07T00:00:00"/>
    <m/>
    <n v="-2"/>
    <s v="Sin Fecha"/>
    <n v="41.235416666670062"/>
    <d v="2015-02-04T09:25:00"/>
    <s v="Cumplió"/>
    <s v="Cumplió"/>
    <n v="21.877777777779556"/>
    <s v="CICLO4"/>
    <n v="5"/>
    <m/>
    <m/>
    <m/>
    <m/>
    <n v="0"/>
    <m/>
    <n v="0"/>
    <m/>
    <x v="0"/>
  </r>
  <r>
    <x v="2"/>
    <s v="Q3"/>
    <x v="127"/>
    <s v="Question"/>
    <x v="3"/>
    <s v="Medium"/>
    <s v="Incluir Corro en regulatorios CVT y REPORTOS"/>
    <s v="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quot;LINCE&quot; por lo cual debería incluir la clave 50 en el layout pero el campo aparece vacío."/>
    <s v="Erick Vázquez"/>
    <s v="Erick Vázquez"/>
    <s v="Bx+"/>
    <d v="2015-02-23T18:00:00"/>
    <d v="2015-01-13T16:08:00"/>
    <d v="2015-02-03T00:00:00"/>
    <n v="20.75"/>
    <d v="2015-02-04T00:00:00"/>
    <m/>
    <n v="7"/>
    <s v="Sin Fecha"/>
    <n v="41.077777777776646"/>
    <d v="2015-02-11T13:31:00"/>
    <s v="No Cumplió"/>
    <s v="No Cumplió"/>
    <n v="28.890972222223354"/>
    <s v="CICLO4"/>
    <n v="1"/>
    <m/>
    <m/>
    <m/>
    <m/>
    <n v="0"/>
    <m/>
    <n v="0"/>
    <m/>
    <x v="0"/>
  </r>
  <r>
    <x v="2"/>
    <s v="Q3"/>
    <x v="36"/>
    <s v="Question"/>
    <x v="3"/>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s v="Erick Vázquez"/>
    <s v="Bx+"/>
    <d v="2015-02-23T18:00:00"/>
    <d v="2015-01-13T16:16:00"/>
    <d v="2015-02-09T00:00:00"/>
    <n v="14.75"/>
    <d v="2015-02-10T00:00:00"/>
    <m/>
    <n v="0"/>
    <s v="Sin Fecha"/>
    <n v="41.072222222224809"/>
    <d v="2015-02-10T17:00:00"/>
    <s v="Cumplió"/>
    <s v="Cumplió"/>
    <n v="28.030555555560568"/>
    <s v="CICLO4"/>
    <n v="1"/>
    <m/>
    <m/>
    <m/>
    <m/>
    <n v="0"/>
    <m/>
    <n v="0"/>
    <m/>
    <x v="0"/>
  </r>
  <r>
    <x v="1"/>
    <s v="br2"/>
    <x v="35"/>
    <s v="Enhancement"/>
    <x v="5"/>
    <s v="Medium"/>
    <s v="Complemeto del reporte Aplicación de Traspasos GTRAL001"/>
    <s v="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
    <s v="Cesar Guzmán"/>
    <s v="German Gomez"/>
    <s v="TAS"/>
    <d v="2015-02-23T18:00:00"/>
    <d v="2015-01-14T16:57:00"/>
    <d v="2015-02-19T17:19:00"/>
    <n v="4.0284722222204437"/>
    <d v="2015-02-24T17:19:00"/>
    <m/>
    <n v="0"/>
    <s v="Sin Fecha"/>
    <n v="40.04374999999709"/>
    <m/>
    <s v="No Cumplió"/>
    <s v="No Cumplió"/>
    <n v="40.04374999999709"/>
    <s v="CICLO4"/>
    <n v="5"/>
    <d v="2015-02-12T14:37:00"/>
    <d v="2015-02-19T17:19:00"/>
    <m/>
    <m/>
    <n v="0"/>
    <m/>
    <n v="0"/>
    <m/>
    <x v="2"/>
  </r>
  <r>
    <x v="2"/>
    <s v="Q2"/>
    <x v="34"/>
    <s v="Enhancement"/>
    <x v="3"/>
    <s v="Medium"/>
    <s v="Complemento del Rep. De Operaciones (FOPEW100)"/>
    <s v="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Cesar Guzmán"/>
    <s v="Bx+"/>
    <d v="2015-02-23T18:00:00"/>
    <d v="2015-01-14T17:01:00"/>
    <d v="2015-02-03T00:00:00"/>
    <n v="20.75"/>
    <d v="2015-02-08T00:00:00"/>
    <m/>
    <n v="8"/>
    <s v="Sin Fecha"/>
    <n v="40.040972222224809"/>
    <d v="2015-02-16T18:59:00"/>
    <s v="No Cumplió"/>
    <s v="No Cumplió"/>
    <n v="33.081944444449618"/>
    <s v="CICLO4"/>
    <n v="5"/>
    <m/>
    <m/>
    <m/>
    <m/>
    <n v="0"/>
    <m/>
    <n v="0"/>
    <m/>
    <x v="0"/>
  </r>
  <r>
    <x v="2"/>
    <s v="br2"/>
    <x v="33"/>
    <s v="Enhancement"/>
    <x v="3"/>
    <s v="Medium"/>
    <s v="Complemento del Rep. Diario de operación (DOPEW100)"/>
    <s v="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Cesar Guzmán"/>
    <s v="Bx+"/>
    <d v="2015-02-23T18:00:00"/>
    <d v="2015-01-14T17:03:00"/>
    <d v="2015-02-09T12:44:00"/>
    <n v="14.219444444446708"/>
    <d v="2015-02-14T12:44:00"/>
    <m/>
    <n v="0"/>
    <s v="Sin Fecha"/>
    <n v="40.039583333331393"/>
    <d v="2015-02-13T18:09:00"/>
    <s v="Cumplió"/>
    <s v="Cumplió"/>
    <n v="30.045833333329938"/>
    <s v="CICLO4"/>
    <n v="5"/>
    <m/>
    <m/>
    <m/>
    <m/>
    <n v="0"/>
    <m/>
    <n v="0"/>
    <m/>
    <x v="0"/>
  </r>
  <r>
    <x v="1"/>
    <s v="br2"/>
    <x v="32"/>
    <s v="Enhancement"/>
    <x v="4"/>
    <s v="Medium"/>
    <s v="Complemento del Rep. Valuación ordenes x Asignar (DORDW230)"/>
    <s v="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Jacqueline Barradas"/>
    <s v="TAS"/>
    <d v="2015-02-23T18:00:00"/>
    <d v="2015-01-14T17:04:00"/>
    <d v="2015-02-19T11:46:00"/>
    <n v="4.2597222222248092"/>
    <d v="2015-02-24T11:46:00"/>
    <m/>
    <n v="-5"/>
    <s v="Sin Fecha"/>
    <n v="40.038888888891961"/>
    <d v="2015-02-19T11:46:00"/>
    <s v="Cumplió"/>
    <s v="Cumplió"/>
    <n v="35.779166666667152"/>
    <s v="CICLO4, PruebasD4"/>
    <n v="5"/>
    <d v="2015-02-13T17:58:00"/>
    <m/>
    <m/>
    <m/>
    <n v="0"/>
    <m/>
    <n v="0"/>
    <m/>
    <x v="1"/>
  </r>
  <r>
    <x v="2"/>
    <s v="B3"/>
    <x v="31"/>
    <s v="Enhancement"/>
    <x v="3"/>
    <s v="Medium"/>
    <s v="Complemento del Listado de órdenes de Mesa de Dinero (DORDL001)"/>
    <s v="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Cesar Guzmán"/>
    <s v="Bx+"/>
    <d v="2015-02-23T18:00:00"/>
    <d v="2015-01-14T17:05:00"/>
    <d v="2015-02-04T12:35:00"/>
    <n v="19.225694444445253"/>
    <d v="2015-02-09T12:35:00"/>
    <m/>
    <n v="3"/>
    <s v="Sin Fecha"/>
    <n v="40.038194444445253"/>
    <d v="2015-02-13T10:59:00"/>
    <s v="No Cumplió"/>
    <s v="No Cumplió"/>
    <n v="29.745833333334303"/>
    <s v="CICLO4"/>
    <n v="5"/>
    <m/>
    <m/>
    <m/>
    <m/>
    <n v="0"/>
    <m/>
    <n v="0"/>
    <m/>
    <x v="0"/>
  </r>
  <r>
    <x v="2"/>
    <s v="br2"/>
    <x v="30"/>
    <s v="Enhancement"/>
    <x v="3"/>
    <s v="Medium"/>
    <s v="Complemento del Rep. De reportos vigentes (DREPW110)"/>
    <s v="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quot;Sí&quot; &quot;No&quot;.   Institucional: Se refiere a si el cliente tiene la marca de Inversionista Institucional, las opciones son &quot;Sí&quot; &quot;No&quot;.   Asesor: Se refiere al nombre del Asesor Independiente en el caso de que el cliente tenga contratado a alguno.  "/>
    <s v="Cesar Guzmán"/>
    <s v="Cesar Guzmán"/>
    <s v="Bx+"/>
    <d v="2015-02-23T18:00:00"/>
    <d v="2015-01-14T17:08:00"/>
    <d v="2015-02-13T16:51:00"/>
    <n v="10.047916666670062"/>
    <d v="2015-02-18T16:51:00"/>
    <m/>
    <n v="0"/>
    <s v="Sin Fecha"/>
    <n v="40.036111111112405"/>
    <d v="2015-02-17T19:47:00"/>
    <s v="Cumplió"/>
    <s v="Cumplió"/>
    <n v="34.110416666670062"/>
    <s v="CICLO4"/>
    <n v="5"/>
    <m/>
    <m/>
    <m/>
    <m/>
    <n v="0"/>
    <m/>
    <n v="0"/>
    <m/>
    <x v="0"/>
  </r>
  <r>
    <x v="1"/>
    <s v="br2"/>
    <x v="29"/>
    <s v="Enhancement"/>
    <x v="1"/>
    <s v="Medium"/>
    <s v="Complemento del reporte Cargos y abonos especiales a clientes (JCAEW100)"/>
    <s v="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quot;Sí&quot; o &quot;No&quot;.   Empleado: Se deberá identificar si el cliente es empleado de la Casa de Bolsa, Las opciones son &quot;Sí&quot; o &quot;No &quot;   % Cobro: En el caso de que las comisiones se cobren bajo un porcentaje deberá indicarse en esta columna .  "/>
    <s v="Cesar Guzmán"/>
    <s v="Sergio Rangel"/>
    <s v="TAS"/>
    <d v="2015-02-23T18:00:00"/>
    <d v="2015-01-14T17:09:00"/>
    <d v="2015-02-16T15:47:00"/>
    <n v="7.0923611111138598"/>
    <d v="2015-02-21T15:47:00"/>
    <m/>
    <n v="2"/>
    <s v="Sin Fecha"/>
    <n v="40.035416666665697"/>
    <m/>
    <s v="No Cumplió"/>
    <s v="No Cumplió"/>
    <n v="40.035416666665697"/>
    <s v="CICLO4"/>
    <n v="5"/>
    <m/>
    <m/>
    <m/>
    <m/>
    <n v="0"/>
    <m/>
    <n v="0"/>
    <m/>
    <x v="0"/>
  </r>
  <r>
    <x v="1"/>
    <s v="M5"/>
    <x v="76"/>
    <s v="Document"/>
    <x v="0"/>
    <s v="Medium"/>
    <s v="Rompimiento de líneas operativas sin Autorización"/>
    <s v="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
    <s v="Cesar Guzmán"/>
    <s v="Alejandra Ivonne González Venancio"/>
    <s v="Bx+"/>
    <d v="2015-02-23T18:00:00"/>
    <d v="2015-01-14T18:07:00"/>
    <d v="2015-02-19T16:17:00"/>
    <n v="4.0715277777781012"/>
    <d v="2015-02-20T16:17:00"/>
    <m/>
    <n v="3"/>
    <s v="Sin Fecha"/>
    <n v="39.995138888887595"/>
    <m/>
    <s v="No Cumplió"/>
    <s v="No Cumplió"/>
    <n v="39.995138888887595"/>
    <s v="CICLO4, PruebasD2"/>
    <n v="1"/>
    <m/>
    <m/>
    <m/>
    <m/>
    <n v="0"/>
    <m/>
    <n v="0"/>
    <m/>
    <x v="0"/>
  </r>
  <r>
    <x v="1"/>
    <s v="Q4"/>
    <x v="28"/>
    <s v="Question"/>
    <x v="2"/>
    <s v="High"/>
    <s v="Se requiere el nombre de la función y parámetros (tipos de variable y descripción) del proceso de BX+ que envia un archivo por e-mail."/>
    <s v="Se requiere el nombre de la función y parámetros (tipos de variable y descripción) del proceso que envia un archivo por e-mail.  Además un ejemplo de como levantar dicho proceso y su llamado.  Este proceso es necesario para el envío de las cartas confirmación de Mercado de Dinero."/>
    <s v="Sergio Rangel"/>
    <s v="Salvador García"/>
    <s v="TAS"/>
    <d v="2015-02-23T18:00:00"/>
    <d v="2015-01-14T18:14:00"/>
    <d v="2015-02-19T19:10:00"/>
    <n v="3.9513888888905058"/>
    <d v="2015-02-20T19:10:00"/>
    <m/>
    <n v="2"/>
    <s v="Sin Fecha"/>
    <n v="39.990277777775191"/>
    <m/>
    <s v="No Cumplió"/>
    <s v="No Cumplió"/>
    <n v="39.990277777775191"/>
    <m/>
    <n v="1"/>
    <m/>
    <m/>
    <m/>
    <m/>
    <n v="0"/>
    <m/>
    <n v="0"/>
    <m/>
    <x v="0"/>
  </r>
  <r>
    <x v="1"/>
    <s v="Br3"/>
    <x v="94"/>
    <s v="Enhancement"/>
    <x v="0"/>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
    <s v="Erick Vázquez"/>
    <s v="Francisco Morales López"/>
    <s v="Bx+"/>
    <d v="2015-02-23T18:00:00"/>
    <d v="2015-01-14T18:32:00"/>
    <d v="2015-02-23T17:27:00"/>
    <n v="2.2916666668606922E-2"/>
    <d v="2015-02-28T17:27:00"/>
    <m/>
    <n v="-4"/>
    <s v="Sin Fecha"/>
    <n v="39.977777777778101"/>
    <m/>
    <s v="No Cumplió"/>
    <s v="No Cumplió"/>
    <n v="39.977777777778101"/>
    <s v="CICLO4"/>
    <n v="5"/>
    <m/>
    <m/>
    <m/>
    <m/>
    <n v="0"/>
    <m/>
    <n v="0"/>
    <m/>
    <x v="0"/>
  </r>
  <r>
    <x v="2"/>
    <s v="Q1"/>
    <x v="128"/>
    <s v="Question"/>
    <x v="3"/>
    <s v="Medium"/>
    <s v="Actualización de cuentas en Contratos"/>
    <s v="Actualizar la base de datos de las cuentas integradas en los contratos como:   a. Cuentas Clabe  b. Cuentas de cheques  c. RFC  d. bancos con estatus Baja. ejemplo IXE su equivalente es BANORTE    "/>
    <s v="Isela Martínez"/>
    <s v="Isela Martínez"/>
    <s v="Bx+"/>
    <d v="2015-02-23T18:00:00"/>
    <d v="2015-01-15T17:12:00"/>
    <d v="2015-02-03T00:00:00"/>
    <n v="20.75"/>
    <d v="2015-02-04T00:00:00"/>
    <m/>
    <n v="6"/>
    <s v="Sin Fecha"/>
    <n v="39.033333333332848"/>
    <d v="2015-02-10T12:44:00"/>
    <s v="No Cumplió"/>
    <s v="No Cumplió"/>
    <n v="25.81388888888614"/>
    <s v="CICLO4, PruebasD3"/>
    <n v="1"/>
    <m/>
    <m/>
    <m/>
    <m/>
    <n v="0"/>
    <m/>
    <n v="0"/>
    <m/>
    <x v="0"/>
  </r>
  <r>
    <x v="1"/>
    <s v="M4"/>
    <x v="27"/>
    <s v="Document"/>
    <x v="1"/>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
    <s v="Erick Vázquez"/>
    <s v="Jacqueline Barradas"/>
    <s v="TAS"/>
    <d v="2015-02-23T18:00:00"/>
    <d v="2015-01-15T18:09:00"/>
    <d v="2015-02-11T18:17:00"/>
    <n v="11.988194444442343"/>
    <d v="2015-02-12T18:17:00"/>
    <d v="2015-02-25T00:00:00"/>
    <n v="10"/>
    <n v="-1"/>
    <n v="38.993750000001455"/>
    <m/>
    <s v="No Cumplió"/>
    <s v="No Cumplió"/>
    <n v="38.993750000001455"/>
    <s v="CICLO4"/>
    <n v="1"/>
    <m/>
    <m/>
    <m/>
    <m/>
    <n v="0"/>
    <m/>
    <n v="0"/>
    <m/>
    <x v="0"/>
  </r>
  <r>
    <x v="1"/>
    <s v="B5"/>
    <x v="59"/>
    <s v="Bug"/>
    <x v="6"/>
    <s v="Medium"/>
    <s v="Garantías duplicadas en el reporte CPECW100"/>
    <s v="Se observan tres posiciones de garantías duplicadas en el reporte CPECW100 ya que están como recibidas (RG), pero también como de contado (CO)   Se solicita revisar el reporte, se Anexa Evidencia    "/>
    <s v="Cesar Guzmán"/>
    <s v="Sergio Rangel"/>
    <s v="TAS"/>
    <d v="2015-02-23T18:00:00"/>
    <d v="2015-01-15T21:15:00"/>
    <d v="2015-02-10T13:06:00"/>
    <n v="13.204166666670062"/>
    <d v="2015-02-11T13:06:00"/>
    <d v="2015-02-11T00:00:00"/>
    <n v="12"/>
    <n v="12"/>
    <n v="38.864583333335759"/>
    <m/>
    <s v="No Cumplió"/>
    <s v="No Cumplió"/>
    <n v="38.864583333335759"/>
    <s v="CICLO4, PruebasD2"/>
    <n v="1"/>
    <d v="2015-02-03T00:00:00"/>
    <m/>
    <m/>
    <m/>
    <n v="0"/>
    <m/>
    <n v="0"/>
    <m/>
    <x v="1"/>
  </r>
  <r>
    <x v="1"/>
    <s v="B3"/>
    <x v="26"/>
    <s v="Bug"/>
    <x v="1"/>
    <s v="Medium"/>
    <s v="Depósitos Físicos realizado en TAS no reflejados en FIABLE"/>
    <s v="Se observan 8 depósitos físicos realizados en TAS, que no se reflejaron en Fiable.   Favor de vaidar y explicar la razón de las diferencias"/>
    <s v="Cesar Guzmán"/>
    <s v="Agustin Gutierrez"/>
    <s v="Bx+"/>
    <d v="2015-02-23T18:00:00"/>
    <d v="2015-01-15T21:22:00"/>
    <d v="2015-02-23T13:13:00"/>
    <n v="0.1993055555576575"/>
    <d v="2015-02-24T13:13:00"/>
    <m/>
    <n v="0"/>
    <s v="Sin Fecha"/>
    <n v="38.859722222223354"/>
    <m/>
    <s v="No Cumplió"/>
    <s v="No Cumplió"/>
    <n v="38.859722222223354"/>
    <s v="CICLO4, PruebasD2"/>
    <n v="1"/>
    <d v="2015-02-03T00:00:00"/>
    <m/>
    <m/>
    <m/>
    <n v="0"/>
    <m/>
    <n v="0"/>
    <m/>
    <x v="1"/>
  </r>
  <r>
    <x v="2"/>
    <s v="B5"/>
    <x v="58"/>
    <s v="Bug"/>
    <x v="3"/>
    <s v="Medium"/>
    <s v="Diferencias en horarios en órdenes de Capitales"/>
    <s v="Se revisó el reporte CORDR101 y osberva que las órdenes de capitales registradas en Fiable no coinciden con los de TAS ¿A que se debe la diferencia?  "/>
    <s v="Cesar Guzmán"/>
    <s v="Sergio Rangel"/>
    <s v="TAS"/>
    <d v="2015-02-23T18:00:00"/>
    <d v="2015-01-16T17:12:00"/>
    <d v="2015-02-03T18:55:00"/>
    <n v="19.961805555554747"/>
    <d v="2015-02-04T18:55:00"/>
    <m/>
    <n v="5"/>
    <s v="Sin Fecha"/>
    <n v="38.033333333332848"/>
    <d v="2015-02-09T20:34:00"/>
    <s v="No Cumplió"/>
    <s v="No Cumplió"/>
    <n v="24.140277777776646"/>
    <s v="CICLO4, PruebasD2"/>
    <n v="1"/>
    <d v="2015-02-03T00:00:00"/>
    <m/>
    <m/>
    <m/>
    <n v="0"/>
    <m/>
    <n v="0"/>
    <m/>
    <x v="1"/>
  </r>
  <r>
    <x v="2"/>
    <s v="Br3"/>
    <x v="93"/>
    <s v="Enhancement"/>
    <x v="3"/>
    <s v="Medium"/>
    <s v="Diferencias de Cupones en emisoras de Capitales"/>
    <s v="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
    <s v="Cesar Guzmán"/>
    <s v="Cesar Guzmán"/>
    <s v="Bx+"/>
    <d v="2015-02-23T18:00:00"/>
    <d v="2015-01-16T17:47:00"/>
    <d v="2015-02-06T11:05:00"/>
    <n v="17.288194444445253"/>
    <d v="2015-02-11T11:05:00"/>
    <m/>
    <n v="0"/>
    <s v="Sin Fecha"/>
    <n v="38.009027777778101"/>
    <d v="2015-02-10T13:49:00"/>
    <s v="Cumplió"/>
    <s v="Cumplió"/>
    <n v="24.834722222221899"/>
    <s v="CICLO4"/>
    <n v="5"/>
    <m/>
    <m/>
    <m/>
    <m/>
    <n v="0"/>
    <m/>
    <n v="0"/>
    <m/>
    <x v="0"/>
  </r>
  <r>
    <x v="2"/>
    <s v="B4"/>
    <x v="129"/>
    <s v="Bug"/>
    <x v="3"/>
    <s v="High"/>
    <s v="SALIDAS SPEI BURSATIL"/>
    <s v="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
    <s v="Isela Martínez"/>
    <s v="Isela Martínez"/>
    <s v="Bx+"/>
    <d v="2015-02-23T18:00:00"/>
    <d v="2015-01-16T20:15:00"/>
    <d v="2015-02-02T00:00:00"/>
    <n v="21.75"/>
    <d v="2015-02-03T00:00:00"/>
    <m/>
    <n v="3"/>
    <s v="Sin Fecha"/>
    <n v="37.90625"/>
    <d v="2015-02-06T16:10:00"/>
    <s v="No Cumplió"/>
    <s v="No Cumplió"/>
    <n v="20.829861111109494"/>
    <s v="CICLO4, Detiene, PruebasD3"/>
    <n v="1"/>
    <m/>
    <m/>
    <m/>
    <m/>
    <n v="0"/>
    <m/>
    <n v="0"/>
    <m/>
    <x v="0"/>
  </r>
  <r>
    <x v="2"/>
    <s v="B2"/>
    <x v="57"/>
    <s v="Bug"/>
    <x v="3"/>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sin embargo al revisar el reporte diario de operación si se encuentran vigentes dichas operaciones.  "/>
    <s v="Martin Cruz"/>
    <s v="German Gomez"/>
    <s v="TAS"/>
    <d v="2015-02-23T18:00:00"/>
    <d v="2015-01-17T00:19:00"/>
    <d v="2015-02-16T16:49:00"/>
    <n v="7.0493055555562023"/>
    <d v="2015-02-17T16:49:00"/>
    <m/>
    <n v="0"/>
    <s v="Sin Fecha"/>
    <n v="37.736805555556202"/>
    <d v="2015-02-17T17:55:00"/>
    <s v="Cumplió"/>
    <s v="Cumplió"/>
    <n v="31.733333333337214"/>
    <s v="CICLO4, Detiene, Reincidencia1 "/>
    <n v="1"/>
    <m/>
    <m/>
    <m/>
    <m/>
    <n v="0"/>
    <m/>
    <n v="0"/>
    <m/>
    <x v="0"/>
  </r>
  <r>
    <x v="2"/>
    <s v="B4"/>
    <x v="56"/>
    <s v="Bug"/>
    <x v="3"/>
    <s v="Medium"/>
    <s v="Generación de Contabilidad (Dinero y Capitales)"/>
    <s v="Al realizar el proceso de &quot;generación de contabilidad&quot; para Capitales y Dinero se esta tardando 1 hrs, por  cada mercado lo que retraza el proceso de revisión, por favor podría ver si existe la manera de ejecutarse mas rápido como los demas mercados.  "/>
    <s v="Jocelyn Vazquez"/>
    <s v="Jocelyn Vazquez"/>
    <s v="Bx+"/>
    <d v="2015-02-23T18:00:00"/>
    <d v="2015-01-18T14:41:00"/>
    <d v="2015-02-02T00:00:00"/>
    <n v="21.75"/>
    <d v="2015-02-03T00:00:00"/>
    <m/>
    <n v="10"/>
    <s v="Sin Fecha"/>
    <n v="36.138194444443798"/>
    <d v="2015-02-13T11:43:00"/>
    <s v="No Cumplió"/>
    <s v="No Cumplió"/>
    <n v="25.87638888888614"/>
    <s v="CICLO4, PruebasD3"/>
    <n v="1"/>
    <m/>
    <m/>
    <m/>
    <m/>
    <n v="0"/>
    <m/>
    <n v="0"/>
    <m/>
    <x v="0"/>
  </r>
  <r>
    <x v="2"/>
    <s v="B2"/>
    <x v="130"/>
    <s v="Bug"/>
    <x v="3"/>
    <s v="Medium"/>
    <s v="Reporte Detallada llamadas de Margen DGARW007"/>
    <s v="El reporte tiene las siguinetes observaciones:   1. En mercado de Capitales tiene fecha de vencimiento lo cual es incorrecto, las acciones no tiene fecha de vencimiento, TAS nos comentó que es un dato necesario para TAS sin embrago se requere se oculte de los reportes.   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quot;Precio Promdeio&quot;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quot;Nivel de Mantenimiento&quot;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
    <s v="Cesar Guzmán"/>
    <s v="Cesar Guzmán"/>
    <s v="Bx+"/>
    <d v="2015-02-23T18:00:00"/>
    <d v="2015-01-19T14:28:00"/>
    <d v="2015-02-02T00:00:00"/>
    <n v="21.75"/>
    <d v="2015-02-03T00:00:00"/>
    <m/>
    <n v="0"/>
    <s v="Sin Fecha"/>
    <n v="35.147222222221899"/>
    <d v="2015-02-03T15:13:00"/>
    <s v="Cumplió"/>
    <s v="Cumplió"/>
    <n v="15.03125"/>
    <s v="CICLO4"/>
    <n v="1"/>
    <m/>
    <m/>
    <m/>
    <m/>
    <n v="0"/>
    <m/>
    <n v="0"/>
    <m/>
    <x v="0"/>
  </r>
  <r>
    <x v="2"/>
    <s v="B3"/>
    <x v="131"/>
    <s v="Bug"/>
    <x v="3"/>
    <s v="Medium"/>
    <s v="No respeta la carga de operaciones de vigencia la fecha de la misma"/>
    <s v="Al momento de enviar las ordenes de vigencia de Capitales por interfaz TAS no respeta la fecha en que se registro la orden ni la vigencia de las mismas.   Se solicita que TAS tome el dato que Fiable le envía de la fecha de registro de la orden.   Saludos"/>
    <s v="Antonio Laija Olmedo"/>
    <s v="Antonio Laija Olmedo"/>
    <s v="Bx+"/>
    <d v="2015-02-23T18:00:00"/>
    <d v="2015-01-19T19:22:00"/>
    <d v="2015-02-02T00:00:00"/>
    <n v="21.75"/>
    <d v="2015-02-03T00:00:00"/>
    <m/>
    <n v="3"/>
    <s v="Sin Fecha"/>
    <n v="34.943055555559113"/>
    <d v="2015-02-06T19:22:00"/>
    <s v="No Cumplió"/>
    <s v="No Cumplió"/>
    <n v="18"/>
    <s v="MIGRACION_4"/>
    <n v="1"/>
    <m/>
    <m/>
    <m/>
    <m/>
    <n v="0"/>
    <m/>
    <n v="0"/>
    <m/>
    <x v="0"/>
  </r>
  <r>
    <x v="1"/>
    <s v="Br3"/>
    <x v="92"/>
    <s v="Enhancement"/>
    <x v="0"/>
    <s v="Medium"/>
    <s v="Error al tratar cargar el vector aforado"/>
    <s v="Al tratar de ejecutar la carga del vector promedio aforado dfevw400 el sistema marca que el programa no existe se anexa evidencia"/>
    <s v="Antonio Laija Olmedo"/>
    <s v="German Gomez"/>
    <s v="TAS"/>
    <d v="2015-02-23T18:00:00"/>
    <d v="2015-01-20T09:53:00"/>
    <d v="2015-02-23T18:58:00"/>
    <n v="-4.0277777778101154E-2"/>
    <d v="2015-02-28T18:58:00"/>
    <m/>
    <n v="-5"/>
    <s v="Sin Fecha"/>
    <n v="34.338194444440887"/>
    <m/>
    <s v="No Cumplió"/>
    <s v="No Cumplió"/>
    <n v="34.338194444440887"/>
    <m/>
    <n v="5"/>
    <d v="2015-02-20T18:34:00"/>
    <m/>
    <m/>
    <m/>
    <n v="0"/>
    <m/>
    <n v="0"/>
    <m/>
    <x v="1"/>
  </r>
  <r>
    <x v="2"/>
    <s v="Br4"/>
    <x v="132"/>
    <s v="Enhancement"/>
    <x v="3"/>
    <s v="Medium"/>
    <s v="Ajuste de Ordenes en funcion de la Asignacion de la misma"/>
    <s v="Petición  El sistema TAS debe ajustar el monto de la orden en función a la asignación en todos loa casos (para clientes e intermediarios).  Las ordenes deben tener un pico de asignación de 100 pesos   Con lo anterior se cubre la liquidación en H2H y en la chequera respectiva    "/>
    <s v="Agustin Gutierrez"/>
    <s v="Agustin Gutierrez"/>
    <s v="Bx+"/>
    <d v="2015-02-23T18:00:00"/>
    <d v="2015-01-21T10:27:00"/>
    <d v="2015-02-02T00:00:00"/>
    <n v="21.75"/>
    <d v="2015-02-07T00:00:00"/>
    <m/>
    <n v="2"/>
    <s v="Sin Fecha"/>
    <n v="33.314583333332848"/>
    <d v="2015-02-09T14:17:00"/>
    <s v="No Cumplió"/>
    <s v="No Cumplió"/>
    <n v="19.159722222218988"/>
    <s v="PruebasD4, ciclo4"/>
    <n v="5"/>
    <m/>
    <m/>
    <m/>
    <m/>
    <n v="0"/>
    <m/>
    <n v="0"/>
    <m/>
    <x v="0"/>
  </r>
  <r>
    <x v="1"/>
    <s v="Q4"/>
    <x v="133"/>
    <s v="Question"/>
    <x v="0"/>
    <s v="Medium"/>
    <s v="No viajan las ordenes H2H de reportos con clientes"/>
    <s v="Conforme a las pruebas realizadas en H2H, No viajan las ordenes de reporto con intermediarios financieros."/>
    <s v="Agustin Gutierrez"/>
    <s v="Antonio Laija Olmedo"/>
    <s v="Bx+"/>
    <d v="2015-02-23T18:00:00"/>
    <d v="2015-01-21T10:31:00"/>
    <d v="2015-02-03T00:00:00"/>
    <n v="20.75"/>
    <d v="2015-02-04T00:00:00"/>
    <m/>
    <n v="19"/>
    <s v="Sin Fecha"/>
    <n v="33.311805555553292"/>
    <m/>
    <s v="No Cumplió"/>
    <s v="No Cumplió"/>
    <n v="33.311805555553292"/>
    <s v="ciclo4"/>
    <n v="1"/>
    <m/>
    <m/>
    <m/>
    <m/>
    <n v="0"/>
    <m/>
    <n v="0"/>
    <m/>
    <x v="0"/>
  </r>
  <r>
    <x v="2"/>
    <s v="B4"/>
    <x v="55"/>
    <s v="Bug"/>
    <x v="3"/>
    <s v="Medium"/>
    <s v="DESCUADRE DE SALDOS EN PANTALLA DE MOVIVMIENTOS Y POSICION GLOBAL"/>
    <s v="LA PANTALLA DE &quot;CONSULTA MOVIMIENTO POR CLIENTE&quot; NO CUADRA CON LA PANTALLA DE &quot;CONSULTA POSICION GLOBAL POR CLIENTE&quot;.  El efectivo mismo dia que aparece en la posicion global no es el correcto, no presenta el arrastre del vencimiento de reportos."/>
    <s v="Ximena Roldan"/>
    <s v="Ximena Roldan"/>
    <s v="Bx+"/>
    <d v="2015-02-23T18:00:00"/>
    <d v="2015-01-21T11:59:00"/>
    <d v="2015-02-06T18:47:00"/>
    <n v="16.96736111111386"/>
    <d v="2015-02-07T18:47:00"/>
    <m/>
    <n v="2"/>
    <s v="Sin Fecha"/>
    <n v="33.250694444446708"/>
    <d v="2015-02-10T09:42:00"/>
    <s v="No Cumplió"/>
    <s v="No Cumplió"/>
    <n v="19.90486111111386"/>
    <s v="CICLO4"/>
    <n v="1"/>
    <m/>
    <m/>
    <m/>
    <m/>
    <n v="0"/>
    <m/>
    <n v="0"/>
    <m/>
    <x v="0"/>
  </r>
  <r>
    <x v="1"/>
    <s v="B3"/>
    <x v="54"/>
    <s v="Task"/>
    <x v="0"/>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s v="Juan Carlos Fernández"/>
    <s v="Bx+"/>
    <d v="2015-02-23T18:00:00"/>
    <d v="2015-01-21T12:04:00"/>
    <d v="2015-02-17T17:31:00"/>
    <n v="6.0201388888890506"/>
    <d v="2015-02-18T17:31:00"/>
    <m/>
    <n v="5"/>
    <s v="Sin Fecha"/>
    <n v="33.247222222220444"/>
    <m/>
    <s v="No Cumplió"/>
    <s v="No Cumplió"/>
    <n v="33.247222222220444"/>
    <s v="Broker, Detiene"/>
    <n v="1"/>
    <m/>
    <m/>
    <m/>
    <m/>
    <n v="0"/>
    <m/>
    <n v="0"/>
    <m/>
    <x v="0"/>
  </r>
  <r>
    <x v="2"/>
    <s v="Br3"/>
    <x v="91"/>
    <s v="Enhancement"/>
    <x v="3"/>
    <s v="Medium"/>
    <s v="HEREDAR TASAS NORMATIVAS DE UN DIA AL SIGUIENTE"/>
    <s v="Se requiere que las tasas normativas (cotización a promoción)se trasladen de un día a otro o se hereden, tanto de la 9060, 9065, 11332, 11322 y 11255.   Se adjunta documento."/>
    <s v="Martin Cruz"/>
    <s v="Martin Cruz"/>
    <s v="Bx+"/>
    <d v="2015-02-23T18:00:00"/>
    <d v="2015-01-21T12:22:00"/>
    <d v="2015-02-06T13:58:00"/>
    <n v="17.168055555557657"/>
    <d v="2015-02-11T13:58:00"/>
    <m/>
    <n v="1"/>
    <s v="Sin Fecha"/>
    <n v="33.234722222223354"/>
    <d v="2015-02-12T19:35:00"/>
    <s v="No Cumplió"/>
    <s v="No Cumplió"/>
    <n v="22.300694444442343"/>
    <s v="CICLO4, SCPC"/>
    <n v="5"/>
    <m/>
    <m/>
    <m/>
    <m/>
    <n v="0"/>
    <m/>
    <n v="0"/>
    <m/>
    <x v="0"/>
  </r>
  <r>
    <x v="2"/>
    <s v="B4"/>
    <x v="134"/>
    <s v="Bug"/>
    <x v="3"/>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s v="Ximena Roldan"/>
    <s v="Bx+"/>
    <d v="2015-02-23T18:00:00"/>
    <d v="2015-01-22T18:00:00"/>
    <d v="2015-02-02T00:00:00"/>
    <n v="21.75"/>
    <d v="2015-02-03T00:00:00"/>
    <m/>
    <n v="2"/>
    <s v="Sin Fecha"/>
    <n v="32"/>
    <d v="2015-02-05T15:48:00"/>
    <s v="No Cumplió"/>
    <s v="No Cumplió"/>
    <n v="13.908333333332848"/>
    <s v="PruebasD3, ciclo4"/>
    <n v="1"/>
    <m/>
    <m/>
    <m/>
    <m/>
    <n v="0"/>
    <m/>
    <n v="0"/>
    <m/>
    <x v="0"/>
  </r>
  <r>
    <x v="1"/>
    <s v="Br4"/>
    <x v="25"/>
    <s v="Enhancement"/>
    <x v="5"/>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Se adjunta evidencia."/>
    <s v="Martin Cruz"/>
    <s v="Carmen Méndez"/>
    <s v="TAS"/>
    <d v="2015-02-23T18:00:00"/>
    <d v="2015-01-22T22:19:00"/>
    <d v="2015-02-16T16:46:00"/>
    <n v="7.0513888888890506"/>
    <d v="2015-02-21T16:46:00"/>
    <m/>
    <n v="2"/>
    <s v="Sin Fecha"/>
    <n v="31.820138888891961"/>
    <m/>
    <s v="No Cumplió"/>
    <s v="No Cumplió"/>
    <n v="31.820138888891961"/>
    <s v="CICLO4"/>
    <n v="5"/>
    <d v="2015-02-16T16:46:00"/>
    <m/>
    <m/>
    <m/>
    <n v="0"/>
    <m/>
    <n v="0"/>
    <m/>
    <x v="1"/>
  </r>
  <r>
    <x v="1"/>
    <s v="Br1"/>
    <x v="135"/>
    <s v="Enhancement"/>
    <x v="2"/>
    <s v="In Progress"/>
    <s v="Amortizaciones por Importe y por Títulos."/>
    <s v="Se necesita completar la funcionalidad para realizar las amortizaciones de MC por Importe y por Títulos.  Haciendo las afectaciones correspondientes para que se generen las liquidaciones y/o movimientos de vencimiento.   Este JIRA es un complemento del JIRA BXMPRJ-688."/>
    <s v="Carmen Méndez"/>
    <s v="Carmen Méndez"/>
    <s v="TAS"/>
    <d v="2015-02-23T18:00:00"/>
    <d v="2015-01-23T11:07:00"/>
    <d v="2015-02-02T00:00:00"/>
    <n v="21.75"/>
    <d v="2015-02-07T00:00:00"/>
    <m/>
    <n v="16"/>
    <s v="Sin Fecha"/>
    <n v="31.286805555559113"/>
    <m/>
    <s v="No Cumplió"/>
    <s v="No Cumplió"/>
    <n v="31.286805555559113"/>
    <s v="SCPC"/>
    <n v="5"/>
    <m/>
    <m/>
    <m/>
    <m/>
    <n v="0"/>
    <m/>
    <n v="0"/>
    <m/>
    <x v="0"/>
  </r>
  <r>
    <x v="1"/>
    <s v="Br1"/>
    <x v="90"/>
    <s v="Enhancement"/>
    <x v="4"/>
    <s v="High"/>
    <s v="Relizar adecuaciones al estado de cuenta"/>
    <s v="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
    <s v="Gerardo Gomez"/>
    <s v="Margarita Arellano"/>
    <s v="Bx+"/>
    <d v="2015-02-23T18:00:00"/>
    <d v="2015-01-23T13:20:00"/>
    <d v="2015-02-23T17:58:00"/>
    <n v="1.3888888861401938E-3"/>
    <d v="2015-02-28T17:58:00"/>
    <m/>
    <n v="-4"/>
    <s v="Sin Fecha"/>
    <n v="31.194444444445253"/>
    <m/>
    <s v="No Cumplió"/>
    <s v="No Cumplió"/>
    <n v="31.194444444445253"/>
    <m/>
    <n v="5"/>
    <m/>
    <m/>
    <m/>
    <m/>
    <n v="0"/>
    <m/>
    <n v="0"/>
    <m/>
    <x v="0"/>
  </r>
  <r>
    <x v="1"/>
    <s v="Q3"/>
    <x v="136"/>
    <s v="Question"/>
    <x v="1"/>
    <s v="High"/>
    <s v="Parametrizacion y validacion de cifras para revision de Edos de Cta."/>
    <s v="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
    <s v="Christian Ramirez"/>
    <s v="Jesús Villaseñor"/>
    <s v="Bx+"/>
    <d v="2015-02-23T18:00:00"/>
    <d v="2015-01-23T17:06:00"/>
    <d v="2015-02-03T00:00:00"/>
    <n v="20.75"/>
    <d v="2015-02-04T00:00:00"/>
    <m/>
    <n v="19"/>
    <s v="Sin Fecha"/>
    <n v="31.037499999998545"/>
    <m/>
    <s v="No Cumplió"/>
    <s v="No Cumplió"/>
    <n v="31.037499999998545"/>
    <s v="MIGRACION_4"/>
    <n v="1"/>
    <m/>
    <m/>
    <m/>
    <m/>
    <n v="0"/>
    <m/>
    <n v="0"/>
    <m/>
    <x v="0"/>
  </r>
  <r>
    <x v="1"/>
    <s v="B2"/>
    <x v="24"/>
    <s v="Bug"/>
    <x v="1"/>
    <s v="High"/>
    <s v="Regla 19 de Garantías y Préstamos no esta generando contabilidad"/>
    <s v="Al correr contabilidad de la regla 19 GArantías y Préstamos no esta generando registros contables, en el ambiente de TAS Producción en BX+ para la Casa de Bolsa."/>
    <s v="Arturo Saldivar"/>
    <s v="Carmen Méndez"/>
    <s v="TAS"/>
    <d v="2015-02-23T18:00:00"/>
    <d v="2015-01-23T21:21:00"/>
    <d v="2015-02-03T00:00:00"/>
    <n v="20.75"/>
    <d v="2015-02-04T00:00:00"/>
    <d v="2015-02-20T00:00:00"/>
    <n v="19"/>
    <n v="3"/>
    <n v="30.860416666670062"/>
    <m/>
    <s v="No Cumplió"/>
    <s v="No Cumplió"/>
    <n v="30.860416666670062"/>
    <s v="CICLO4 "/>
    <n v="1"/>
    <m/>
    <m/>
    <m/>
    <m/>
    <n v="0"/>
    <m/>
    <n v="0"/>
    <m/>
    <x v="0"/>
  </r>
  <r>
    <x v="2"/>
    <s v="B4"/>
    <x v="137"/>
    <s v="Bug"/>
    <x v="3"/>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
    <s v="Martin Cruz"/>
    <s v="Martin Cruz"/>
    <s v="Bx+"/>
    <d v="2015-02-23T18:00:00"/>
    <d v="2015-01-27T12:03:00"/>
    <d v="2015-02-02T00:00:00"/>
    <n v="21.75"/>
    <d v="2015-02-03T00:00:00"/>
    <m/>
    <n v="7"/>
    <s v="Sin Fecha"/>
    <n v="27.247916666667152"/>
    <d v="2015-02-10T18:54:00"/>
    <s v="No Cumplió"/>
    <s v="No Cumplió"/>
    <n v="14.285416666665697"/>
    <s v="CICLO4, PruebasD2"/>
    <n v="1"/>
    <m/>
    <m/>
    <m/>
    <m/>
    <n v="0"/>
    <m/>
    <n v="0"/>
    <m/>
    <x v="0"/>
  </r>
  <r>
    <x v="2"/>
    <s v="B4"/>
    <x v="138"/>
    <s v="Bug"/>
    <x v="3"/>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
    <s v="Martin Cruz"/>
    <s v="Martin Cruz"/>
    <s v="Bx+"/>
    <d v="2015-02-23T18:00:00"/>
    <d v="2015-01-27T17:29:00"/>
    <d v="2015-02-02T00:00:00"/>
    <n v="21.75"/>
    <d v="2015-02-03T00:00:00"/>
    <m/>
    <n v="7"/>
    <s v="Sin Fecha"/>
    <n v="27.021527777775191"/>
    <d v="2015-02-10T18:47:00"/>
    <s v="No Cumplió"/>
    <s v="No Cumplió"/>
    <n v="14.054166666661331"/>
    <s v="CICLO4"/>
    <n v="1"/>
    <m/>
    <m/>
    <m/>
    <m/>
    <n v="0"/>
    <m/>
    <n v="0"/>
    <m/>
    <x v="0"/>
  </r>
  <r>
    <x v="2"/>
    <s v="B4"/>
    <x v="139"/>
    <s v="Bug"/>
    <x v="3"/>
    <s v="High"/>
    <s v="Liquidaciones y Valores aviso en asignacion"/>
    <s v="Al momento de asignacion semi automatica presenta el siguiente mensaje"/>
    <s v="Agustin Gutierrez"/>
    <s v="Agustin Gutierrez"/>
    <s v="Bx+"/>
    <d v="2015-02-23T18:00:00"/>
    <d v="2015-01-27T19:42:00"/>
    <d v="2015-02-02T00:00:00"/>
    <n v="21.75"/>
    <d v="2015-02-03T00:00:00"/>
    <d v="2015-02-04T00:00:00"/>
    <n v="-3"/>
    <n v="-3"/>
    <n v="26.929166666668607"/>
    <d v="2015-01-31T00:00:00"/>
    <s v="Cumplió"/>
    <s v="Cumplió"/>
    <n v="3.1791666666686069"/>
    <s v="PruebasD2, ciclo4"/>
    <n v="1"/>
    <m/>
    <m/>
    <m/>
    <m/>
    <n v="0"/>
    <m/>
    <n v="0"/>
    <m/>
    <x v="0"/>
  </r>
  <r>
    <x v="2"/>
    <s v="Br1"/>
    <x v="89"/>
    <s v="Enhancement"/>
    <x v="3"/>
    <s v="High"/>
    <s v="Excluir de reportes de fondos EC y SC por garantias"/>
    <s v="Excluir de los reportes: FORDP101, FORDR120, FORDR123, FORDR124 y FORDR131 los movimientos que tengan tipo de posiion  CG  y  RG . Si identifican reportes de operaciones adicionales a los cuales se les tenga que exlcuir, hacerlo e indicarlo."/>
    <s v="Gerardo Gomez"/>
    <s v="Gerardo Gomez"/>
    <s v="TAS"/>
    <d v="2015-02-23T18:00:00"/>
    <d v="2015-01-29T19:06:00"/>
    <d v="2015-02-04T11:59:00"/>
    <n v="19.250694444446708"/>
    <d v="2015-02-09T11:59:00"/>
    <m/>
    <n v="-2"/>
    <s v="Sin Fecha"/>
    <n v="24.954166666670062"/>
    <d v="2015-02-06T13:46:00"/>
    <s v="Cumplió"/>
    <s v="Cumplió"/>
    <n v="7.7777777777810115"/>
    <s v="SCPC"/>
    <n v="5"/>
    <m/>
    <m/>
    <m/>
    <m/>
    <n v="0"/>
    <m/>
    <n v="0"/>
    <m/>
    <x v="0"/>
  </r>
  <r>
    <x v="2"/>
    <s v="Q1"/>
    <x v="140"/>
    <s v="Question"/>
    <x v="3"/>
    <s v="High"/>
    <s v="PROBLEMAS PARA CAPTURAR 91TIE28B CREAL11"/>
    <s v="Descripción de Escenario de Prueba:  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
    <s v="Martin Cruz"/>
    <s v="Martin Cruz"/>
    <s v="Bx+"/>
    <d v="2015-02-23T18:00:00"/>
    <d v="2015-01-30T12:19:00"/>
    <d v="2015-02-03T00:00:00"/>
    <n v="20.75"/>
    <d v="2015-02-04T00:00:00"/>
    <m/>
    <n v="12"/>
    <s v="Sin Fecha"/>
    <n v="24.236805555556202"/>
    <d v="2015-02-16T13:20:00"/>
    <s v="No Cumplió"/>
    <s v="No Cumplió"/>
    <n v="17.042361111110949"/>
    <s v="CICLO4"/>
    <n v="1"/>
    <m/>
    <m/>
    <m/>
    <m/>
    <n v="0"/>
    <m/>
    <n v="0"/>
    <m/>
    <x v="0"/>
  </r>
  <r>
    <x v="1"/>
    <s v="Br1"/>
    <x v="23"/>
    <s v="Enhancement"/>
    <x v="2"/>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1. Tipo posición: Las opciones son &quot;Directo&quot;, &quot;Reporto&quot;, &quot;Garantía.  2. Tipo cliente: Identifica a la cuenta, para determinar se la cuenta pertenece a un &quot;Cliente&quot;, &quot;Proveedor (intermediario)&quot; o &quot;Posición Propia&quot;.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quot;Número de Títulos&quot; por &quot;&quot;Precio de Mercado&quot;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
    <s v="Cesar Guzmán"/>
    <s v="Juan Vargas"/>
    <s v="Bx+"/>
    <d v="2015-02-23T18:00:00"/>
    <d v="2015-01-30T15:11:00"/>
    <d v="2015-02-10T15:21:00"/>
    <n v="13.110416666670062"/>
    <d v="2015-02-15T15:21:00"/>
    <m/>
    <n v="8"/>
    <s v="Sin Fecha"/>
    <n v="24.117361111108039"/>
    <m/>
    <s v="No Cumplió"/>
    <s v="No Cumplió"/>
    <n v="24.117361111108039"/>
    <s v="CICLO4"/>
    <n v="5"/>
    <m/>
    <m/>
    <m/>
    <m/>
    <n v="0"/>
    <m/>
    <n v="0"/>
    <m/>
    <x v="0"/>
  </r>
  <r>
    <x v="1"/>
    <s v="Q1"/>
    <x v="22"/>
    <s v="Task"/>
    <x v="0"/>
    <s v="High"/>
    <s v="Error en Precios del BX+MP"/>
    <s v="en el fondo BX+MP los precios estan mal, aparecen desfasados, este fondo para las compras liquida mismo dia y en las ventas liquida 48 hrs. con el precio del dia que liquido.   Ya se le comento a Gerardo y esta pendiente de resolver."/>
    <s v="Juan Carlos Fernández"/>
    <s v="Juan Carlos Fernández"/>
    <s v="Bx+"/>
    <d v="2015-02-23T18:00:00"/>
    <d v="2015-01-30T16:23:00"/>
    <d v="2015-02-17T17:32:00"/>
    <n v="6.0194444444423425"/>
    <d v="2015-02-18T17:32:00"/>
    <m/>
    <n v="5"/>
    <s v="Sin Fecha"/>
    <n v="24.067361111112405"/>
    <m/>
    <s v="No Cumplió"/>
    <s v="No Cumplió"/>
    <n v="24.067361111112405"/>
    <m/>
    <n v="1"/>
    <m/>
    <m/>
    <m/>
    <m/>
    <n v="0"/>
    <m/>
    <n v="0"/>
    <m/>
    <x v="0"/>
  </r>
  <r>
    <x v="2"/>
    <s v="Q1"/>
    <x v="141"/>
    <s v="Bug"/>
    <x v="3"/>
    <s v="High"/>
    <s v="REINCIDENCIA (ant.435) Bloqueado por otro usuario"/>
    <s v="REINCIDENCIA JIRA435, al estar capturando en el módulo de &quot;Mesa&quot; capturando una orden y me quedé bloqueado por otro usuario que se encontraba en el módulo de &quot;liquidaciones&quot; (Rosa Isela).  Ese otro JIRA que está referenciado con éste es el 435, pero en esa ocasión estaba ajustando canasta."/>
    <s v="Martin Cruz"/>
    <s v="Martin Cruz"/>
    <s v="Bx+"/>
    <d v="2015-02-23T18:00:00"/>
    <d v="2015-01-30T16:35:00"/>
    <d v="2015-02-03T00:00:00"/>
    <n v="20.75"/>
    <d v="2015-02-04T00:00:00"/>
    <m/>
    <n v="9"/>
    <s v="Sin Fecha"/>
    <n v="24.059027777781012"/>
    <d v="2015-02-13T20:04:00"/>
    <s v="No Cumplió"/>
    <s v="No Cumplió"/>
    <n v="14.145138888889051"/>
    <s v="CICLO4"/>
    <n v="1"/>
    <m/>
    <m/>
    <m/>
    <m/>
    <n v="0"/>
    <m/>
    <n v="0"/>
    <m/>
    <x v="0"/>
  </r>
  <r>
    <x v="1"/>
    <s v="Q1"/>
    <x v="21"/>
    <s v="Task"/>
    <x v="0"/>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
    <s v="Juan Carlos Fernández"/>
    <s v="Giordy Palacios"/>
    <s v="Bx+"/>
    <d v="2015-02-23T18:00:00"/>
    <d v="2015-01-30T16:40:00"/>
    <d v="2015-02-19T10:28:00"/>
    <n v="4.3138888888861402"/>
    <d v="2015-02-20T10:28:00"/>
    <m/>
    <n v="3"/>
    <s v="Sin Fecha"/>
    <n v="24.055555555554747"/>
    <m/>
    <s v="No Cumplió"/>
    <s v="No Cumplió"/>
    <n v="24.055555555554747"/>
    <m/>
    <n v="1"/>
    <m/>
    <m/>
    <m/>
    <m/>
    <n v="0"/>
    <m/>
    <n v="0"/>
    <m/>
    <x v="0"/>
  </r>
  <r>
    <x v="1"/>
    <s v="M4"/>
    <x v="75"/>
    <s v="Document"/>
    <x v="5"/>
    <s v="High"/>
    <s v="LINEAS CONTRAPARTE EN DINERO"/>
    <s v="Al capturar varias operaciones, empezó a enviar alertamientos por sobregiro en las líneas, por lo que se documenta el dato estimado y el dato que envía TAS."/>
    <s v="Martin Cruz"/>
    <s v="Ivan Torres"/>
    <s v="TAS"/>
    <d v="2015-02-23T18:00:00"/>
    <d v="2015-01-30T16:54:00"/>
    <d v="2015-02-13T19:48:00"/>
    <n v="9.9250000000029104"/>
    <d v="2015-02-14T19:48:00"/>
    <m/>
    <n v="2"/>
    <s v="Sin Fecha"/>
    <n v="24.045833333329938"/>
    <d v="2015-02-17T13:44:00"/>
    <s v="No Cumplió"/>
    <s v="No Cumplió"/>
    <n v="17.868055555554747"/>
    <s v="CICLO4, PruebasD2"/>
    <n v="1"/>
    <d v="2015-02-13T00:00:00"/>
    <m/>
    <m/>
    <m/>
    <n v="0"/>
    <m/>
    <n v="0"/>
    <m/>
    <x v="1"/>
  </r>
  <r>
    <x v="2"/>
    <s v="Q2"/>
    <x v="142"/>
    <s v="Question"/>
    <x v="3"/>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De lo contrario cada área estará realizando su actividad hasta 5 veces."/>
    <s v="Martin Cruz"/>
    <s v="Giordy Palacios"/>
    <s v="Bx+"/>
    <d v="2015-02-23T18:00:00"/>
    <d v="2015-01-30T18:20:00"/>
    <d v="2015-02-03T00:00:00"/>
    <n v="20.75"/>
    <d v="2015-02-04T00:00:00"/>
    <m/>
    <n v="6"/>
    <s v="Sin Fecha"/>
    <n v="23.986111111109494"/>
    <d v="2015-02-10T16:28:00"/>
    <s v="No Cumplió"/>
    <s v="No Cumplió"/>
    <n v="10.922222222223354"/>
    <s v="CICLO4, D2"/>
    <n v="1"/>
    <m/>
    <m/>
    <m/>
    <m/>
    <n v="0"/>
    <m/>
    <n v="0"/>
    <m/>
    <x v="0"/>
  </r>
  <r>
    <x v="2"/>
    <s v="Q1"/>
    <x v="20"/>
    <s v="Question"/>
    <x v="3"/>
    <s v="High"/>
    <s v="Diferencias contables vs operativas (reporteria)"/>
    <s v="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
    <s v="Jocelyn Vazquez"/>
    <s v="Arturo Saldivar"/>
    <s v="TAS"/>
    <d v="2015-02-23T18:00:00"/>
    <d v="2015-01-30T18:23:00"/>
    <d v="2015-02-09T12:01:00"/>
    <n v="14.249305555553292"/>
    <d v="2015-02-10T12:01:00"/>
    <m/>
    <n v="13"/>
    <s v="Sin Fecha"/>
    <n v="23.984027777776646"/>
    <d v="2015-02-23T17:10:00"/>
    <s v="No Cumplió"/>
    <s v="No Cumplió"/>
    <n v="23.949305555557657"/>
    <s v="CICLO4"/>
    <n v="1"/>
    <m/>
    <m/>
    <m/>
    <m/>
    <n v="0"/>
    <m/>
    <n v="0"/>
    <m/>
    <x v="0"/>
  </r>
  <r>
    <x v="1"/>
    <s v="Br3"/>
    <x v="88"/>
    <s v="Enhancement"/>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s v="Roberto de la Rosa"/>
    <s v="Bx+"/>
    <d v="2015-02-23T18:00:00"/>
    <d v="2015-01-30T18:36:00"/>
    <d v="2015-02-18T16:44:00"/>
    <n v="5.0527777777751908"/>
    <d v="2015-02-23T16:44:00"/>
    <m/>
    <n v="0"/>
    <s v="Sin Fecha"/>
    <n v="23.974999999998545"/>
    <m/>
    <s v="No Cumplió"/>
    <s v="No Cumplió"/>
    <n v="23.974999999998545"/>
    <s v="SCPC"/>
    <n v="5"/>
    <d v="2015-01-31T00:00:00"/>
    <m/>
    <m/>
    <m/>
    <n v="0"/>
    <m/>
    <n v="0"/>
    <m/>
    <x v="1"/>
  </r>
  <r>
    <x v="1"/>
    <s v="br2"/>
    <x v="19"/>
    <s v="Enhancement"/>
    <x v="1"/>
    <s v="Medium"/>
    <s v="ESPECIFICACION DE DATOS PARA LA INTERFACE QUE RECIBE TAS DE FIABLE PARA REGISTRAR GARANTIAS DE CAUCION"/>
    <s v="Gerardo  de acuerdo a la reunión que se llevo a cabo con Elisa Paz y Juan Carlos Jaques, se levanta Jira para que especifiques que datos necesita TAS que le envie Fiable para que se registren en TAS las garantias por caución  "/>
    <s v="Margarita Arellano"/>
    <s v="Jacqueline Barradas"/>
    <s v="TAS"/>
    <d v="2015-02-23T18:00:00"/>
    <d v="2015-01-30T20:00:00"/>
    <d v="2015-02-09T11:56:00"/>
    <n v="14.252777777779556"/>
    <d v="2015-02-14T11:56:00"/>
    <d v="2015-02-24T00:00:00"/>
    <n v="9"/>
    <n v="0"/>
    <n v="23.916666666664241"/>
    <m/>
    <s v="No Cumplió"/>
    <s v="No Cumplió"/>
    <n v="23.916666666664241"/>
    <s v="CICLO4"/>
    <n v="5"/>
    <m/>
    <m/>
    <m/>
    <m/>
    <n v="0"/>
    <m/>
    <n v="0"/>
    <m/>
    <x v="0"/>
  </r>
  <r>
    <x v="2"/>
    <s v="Br1"/>
    <x v="18"/>
    <s v="Enhancement"/>
    <x v="3"/>
    <s v="Medium"/>
    <s v="HORARIO Y USUARIO"/>
    <s v="Petición  Se solicita que en el reporte de impresión y envió de liquidaciones (JLIQL005) muestre el horario de captura y el usuario que captura la operación.   se adjunta archivo y pantalla impresión  "/>
    <s v="Isela Martínez"/>
    <s v="Isela Martínez"/>
    <s v="Bx+"/>
    <d v="2015-02-23T18:00:00"/>
    <d v="2015-01-31T09:17:00"/>
    <d v="2015-02-06T17:54:00"/>
    <n v="17.004166666665697"/>
    <d v="2015-02-11T17:54:00"/>
    <m/>
    <n v="5"/>
    <s v="Sin Fecha"/>
    <n v="23.363194444442343"/>
    <d v="2015-02-16T18:09:00"/>
    <s v="No Cumplió"/>
    <s v="No Cumplió"/>
    <n v="16.369444444440887"/>
    <s v="CICLO4"/>
    <n v="5"/>
    <m/>
    <m/>
    <m/>
    <m/>
    <n v="0"/>
    <m/>
    <n v="0"/>
    <m/>
    <x v="0"/>
  </r>
  <r>
    <x v="1"/>
    <s v="B2"/>
    <x v="143"/>
    <s v="Bug"/>
    <x v="0"/>
    <s v="High"/>
    <s v="LA PÓLIZA 16 DE MERCADO DE DINERO ALGUNOS REGISTROS NO COINCIDEN CONTRA EL REPORTE VALUACIÓN DE LA BMV"/>
    <s v="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
    <s v="Jocelyn Vazquez"/>
    <s v="Arturo Saldivar"/>
    <s v="TAS"/>
    <d v="2015-02-23T18:00:00"/>
    <d v="2015-01-30T20:00:00"/>
    <d v="2015-02-02T00:00:00"/>
    <n v="21.75"/>
    <d v="2015-02-03T00:00:00"/>
    <d v="2015-02-20T00:00:00"/>
    <n v="20"/>
    <n v="3"/>
    <n v="23.916666666664241"/>
    <m/>
    <s v="No Cumplió"/>
    <s v="No Cumplió"/>
    <n v="23.916666666664241"/>
    <s v="CICLO4"/>
    <n v="1"/>
    <m/>
    <m/>
    <m/>
    <m/>
    <n v="0"/>
    <m/>
    <n v="0"/>
    <m/>
    <x v="0"/>
  </r>
  <r>
    <x v="1"/>
    <s v="Q1"/>
    <x v="87"/>
    <s v="Question"/>
    <x v="2"/>
    <s v="High"/>
    <s v="LISTADO DE ERRORES X INTERFAZ MERCADO CAPITALES"/>
    <s v="Se solicita por medio de este Jira, un Listado de todos los posibles errores que generen cada una de las interfaces que se tienen con Mercado de Capitales.  Esto se requiere a la brevedad posible ya que es el insumo para el control y manejo de errores del ticket 552.   "/>
    <s v="Mary Carmen Bonilla Limón"/>
    <s v="Jacqueline Barradas"/>
    <s v="TAS"/>
    <d v="2015-02-23T18:00:00"/>
    <d v="2015-02-03T09:21:00"/>
    <d v="2015-02-03T00:00:00"/>
    <n v="20.75"/>
    <d v="2015-02-04T00:00:00"/>
    <d v="2015-02-17T00:00:00"/>
    <n v="19"/>
    <n v="6"/>
    <n v="20.360416666670062"/>
    <m/>
    <s v="No Cumplió"/>
    <s v="No Cumplió"/>
    <n v="20.360416666670062"/>
    <m/>
    <n v="1"/>
    <m/>
    <m/>
    <m/>
    <m/>
    <n v="0"/>
    <m/>
    <n v="0"/>
    <m/>
    <x v="0"/>
  </r>
  <r>
    <x v="2"/>
    <s v="new"/>
    <x v="144"/>
    <s v="Question"/>
    <x v="3"/>
    <s v="Medium"/>
    <s v="Liquidaciones y Valores _ Canasta"/>
    <m/>
    <s v="Agustin Gutierrez"/>
    <s v="Gerardo Gomez"/>
    <s v="TAS"/>
    <d v="2015-02-23T18:00:00"/>
    <d v="2015-02-03T11:21:00"/>
    <d v="2015-02-03T11:21:00"/>
    <n v="20.277083333334303"/>
    <d v="2015-02-04T11:21:00"/>
    <m/>
    <n v="0"/>
    <s v="Sin Fecha"/>
    <n v="20.277083333334303"/>
    <d v="2015-02-03T13:35:00"/>
    <s v="Cumplió"/>
    <s v="Cumplió"/>
    <n v="9.3055555553291924E-2"/>
    <m/>
    <n v="1"/>
    <m/>
    <m/>
    <m/>
    <m/>
    <n v="0"/>
    <m/>
    <n v="0"/>
    <m/>
    <x v="0"/>
  </r>
  <r>
    <x v="1"/>
    <s v="Br1"/>
    <x v="17"/>
    <s v="Enhancement"/>
    <x v="2"/>
    <s v="Medium"/>
    <s v="Reporte Detallada llamadas de Margen DGARW007"/>
    <s v="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
    <s v="Cesar Guzmán"/>
    <s v="Jacqueline Barradas"/>
    <s v="TAS"/>
    <d v="2015-02-23T18:00:00"/>
    <d v="2015-02-03T15:12:00"/>
    <d v="2015-02-06T00:00:00"/>
    <n v="17.75"/>
    <d v="2015-02-11T00:00:00"/>
    <d v="2015-02-25T00:00:00"/>
    <n v="12"/>
    <n v="-1"/>
    <n v="20.116666666668607"/>
    <m/>
    <s v="No Cumplió"/>
    <s v="No Cumplió"/>
    <n v="20.116666666668607"/>
    <s v="CICLO4"/>
    <n v="5"/>
    <m/>
    <m/>
    <m/>
    <m/>
    <n v="0"/>
    <m/>
    <n v="0"/>
    <m/>
    <x v="0"/>
  </r>
  <r>
    <x v="2"/>
    <s v="Q1"/>
    <x v="16"/>
    <s v="Question"/>
    <x v="3"/>
    <s v="High"/>
    <s v="Ordenes de Capitales con vigencia se borraron"/>
    <s v=" Se observa que 291 órdenes de Capitales con vigencia mayor a un día no pasaron al día 28 de julio al día 29 de julio.   Favor de verificar"/>
    <s v="Cesar Guzmán"/>
    <s v="Cesar Guzmán"/>
    <s v="Bx+"/>
    <d v="2015-02-23T18:00:00"/>
    <d v="2015-02-03T17:18:00"/>
    <d v="2015-02-09T17:06:00"/>
    <n v="14.037499999998545"/>
    <d v="2015-02-10T17:06:00"/>
    <m/>
    <n v="0"/>
    <s v="Sin Fecha"/>
    <n v="20.029166666667152"/>
    <d v="2015-02-09T20:49:00"/>
    <s v="Cumplió"/>
    <s v="Cumplió"/>
    <n v="6.1465277777751908"/>
    <s v="CICLO4"/>
    <n v="1"/>
    <m/>
    <m/>
    <m/>
    <m/>
    <n v="0"/>
    <m/>
    <n v="0"/>
    <m/>
    <x v="0"/>
  </r>
  <r>
    <x v="2"/>
    <s v="Q1"/>
    <x v="145"/>
    <s v="Question"/>
    <x v="3"/>
    <s v="High"/>
    <s v="Se asignó un hecho en TAS sin la existencia de una orden"/>
    <s v="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s v="Cesar Guzmán"/>
    <s v="Bx+"/>
    <d v="2015-02-23T18:00:00"/>
    <d v="2015-02-03T17:24:00"/>
    <d v="2015-02-03T00:00:00"/>
    <n v="20.75"/>
    <d v="2015-02-04T00:00:00"/>
    <m/>
    <n v="12"/>
    <s v="Sin Fecha"/>
    <n v="20.025000000001455"/>
    <d v="2015-02-16T17:26:00"/>
    <s v="No Cumplió"/>
    <s v="No Cumplió"/>
    <n v="13.001388888893416"/>
    <s v="CICLO4"/>
    <n v="1"/>
    <m/>
    <m/>
    <m/>
    <m/>
    <n v="0"/>
    <m/>
    <n v="0"/>
    <m/>
    <x v="0"/>
  </r>
  <r>
    <x v="2"/>
    <s v="Q6"/>
    <x v="69"/>
    <s v="Question"/>
    <x v="3"/>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
    <s v="Jose Daniel Garces Quiroz"/>
    <s v="Jose Daniel Garces Quiroz"/>
    <s v="Bx+"/>
    <d v="2015-02-23T18:00:00"/>
    <d v="2015-02-03T17:29:00"/>
    <d v="2015-02-03T17:29:00"/>
    <n v="20.021527777775191"/>
    <d v="2015-02-04T17:29:00"/>
    <m/>
    <n v="7"/>
    <s v="Sin Fecha"/>
    <n v="20.021527777775191"/>
    <d v="2015-02-12T12:52:00"/>
    <s v="No Cumplió"/>
    <s v="No Cumplió"/>
    <n v="8.8076388888875954"/>
    <m/>
    <n v="1"/>
    <m/>
    <m/>
    <m/>
    <m/>
    <n v="0"/>
    <m/>
    <n v="0"/>
    <m/>
    <x v="0"/>
  </r>
  <r>
    <x v="2"/>
    <s v="Q1"/>
    <x v="15"/>
    <s v="Question"/>
    <x v="3"/>
    <s v="Medium"/>
    <s v="Hechos de NAFTRAC que no pasaron a TAS"/>
    <s v=" En la revición del día 2 (29 de julio) se observa que 4 hechos en 4 clientes diferentes se asignaron en Fiable, sin embargo no pasaron a TAS   Se anexa evidencia"/>
    <s v="Cesar Guzmán"/>
    <s v="Cesar Guzmán"/>
    <s v="Bx+"/>
    <d v="2015-02-23T18:00:00"/>
    <d v="2015-02-03T17:32:00"/>
    <d v="2015-02-03T00:00:00"/>
    <n v="20.75"/>
    <d v="2015-02-04T00:00:00"/>
    <m/>
    <n v="7"/>
    <s v="Sin Fecha"/>
    <n v="20.019444444442343"/>
    <d v="2015-02-11T18:05:00"/>
    <s v="No Cumplió"/>
    <s v="No Cumplió"/>
    <n v="8.022916666661331"/>
    <s v="CICLO4"/>
    <n v="1"/>
    <m/>
    <m/>
    <m/>
    <m/>
    <n v="0"/>
    <m/>
    <n v="0"/>
    <m/>
    <x v="0"/>
  </r>
  <r>
    <x v="1"/>
    <s v="B2"/>
    <x v="53"/>
    <s v="Bug"/>
    <x v="1"/>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Adjunto evidencia en xls"/>
    <s v="Jose Daniel Garces Quiroz"/>
    <s v="Jose Daniel Garces Quiroz"/>
    <s v="Bx+"/>
    <d v="2015-02-23T18:00:00"/>
    <d v="2015-02-03T17:34:00"/>
    <d v="2015-02-16T14:32:00"/>
    <n v="7.1444444444423425"/>
    <d v="2015-02-17T14:32:00"/>
    <d v="2015-02-06T00:00:00"/>
    <n v="6"/>
    <n v="17"/>
    <n v="20.018055555556202"/>
    <m/>
    <s v="No Cumplió"/>
    <s v="No Cumplió"/>
    <n v="20.018055555556202"/>
    <m/>
    <n v="1"/>
    <m/>
    <m/>
    <m/>
    <m/>
    <n v="0"/>
    <m/>
    <n v="0"/>
    <m/>
    <x v="0"/>
  </r>
  <r>
    <x v="2"/>
    <s v="B4"/>
    <x v="146"/>
    <s v="Bug"/>
    <x v="3"/>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Aparentemente el problema es el el programa Mccarmov.i, en donde se está buscando un inicio para una compra en directo.   Se requiere corregir el programa para que se puedan realizar las consultas correspondiente."/>
    <s v="German Gomez"/>
    <s v="German Gomez"/>
    <s v="TAS"/>
    <d v="2015-02-23T18:00:00"/>
    <d v="2015-02-03T18:48:00"/>
    <d v="2015-02-03T18:48:00"/>
    <n v="19.966666666667152"/>
    <d v="2015-02-04T18:48:00"/>
    <m/>
    <n v="5"/>
    <s v="Sin Fecha"/>
    <n v="19.966666666667152"/>
    <d v="2015-02-10T15:31:00"/>
    <s v="No Cumplió"/>
    <s v="No Cumplió"/>
    <n v="6.8631944444423425"/>
    <m/>
    <n v="1"/>
    <m/>
    <m/>
    <m/>
    <m/>
    <n v="0"/>
    <m/>
    <n v="0"/>
    <m/>
    <x v="0"/>
  </r>
  <r>
    <x v="1"/>
    <s v="Q6"/>
    <x v="147"/>
    <s v="Question"/>
    <x v="6"/>
    <s v="High"/>
    <s v="Estado de cuenta"/>
    <s v="toda la informcion que presenta el estado de cuenta esta en ceros"/>
    <s v="Azucena Gudiño"/>
    <s v="Gerardo Gomez"/>
    <s v="TAS"/>
    <d v="2015-02-23T18:00:00"/>
    <d v="2015-02-03T19:10:00"/>
    <d v="2015-02-03T19:10:00"/>
    <n v="19.951388888890506"/>
    <d v="2015-02-04T19:10:00"/>
    <m/>
    <n v="18"/>
    <s v="Sin Fecha"/>
    <n v="19.951388888890506"/>
    <m/>
    <s v="No Cumplió"/>
    <s v="No Cumplió"/>
    <n v="19.951388888890506"/>
    <s v="PruebasD4, ciclo4"/>
    <n v="1"/>
    <m/>
    <m/>
    <m/>
    <m/>
    <n v="0"/>
    <m/>
    <n v="0"/>
    <m/>
    <x v="0"/>
  </r>
  <r>
    <x v="2"/>
    <s v="B4"/>
    <x v="148"/>
    <s v="Bug"/>
    <x v="3"/>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 s, por lo que se deberá corregir el proceso de cierre para que se incluyan como vencimientos de reporto también las Inversiones capturadas por promoción."/>
    <s v="German Gomez"/>
    <s v="Agustin Gutierrez"/>
    <s v="Bx+"/>
    <d v="2015-02-23T18:00:00"/>
    <d v="2015-02-03T20:03:00"/>
    <d v="2015-02-03T20:03:00"/>
    <n v="19.914583333331393"/>
    <d v="2015-02-04T20:03:00"/>
    <m/>
    <n v="1"/>
    <s v="Sin Fecha"/>
    <n v="19.914583333331393"/>
    <d v="2015-02-06T15:58:00"/>
    <s v="No Cumplió"/>
    <s v="No Cumplió"/>
    <n v="2.8298611111094942"/>
    <m/>
    <n v="1"/>
    <m/>
    <m/>
    <m/>
    <m/>
    <n v="0"/>
    <m/>
    <n v="0"/>
    <m/>
    <x v="0"/>
  </r>
  <r>
    <x v="2"/>
    <s v="B4"/>
    <x v="149"/>
    <s v="Bug"/>
    <x v="3"/>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
    <s v="German Gomez"/>
    <s v="Agustin Gutierrez"/>
    <s v="Bx+"/>
    <d v="2015-02-23T18:00:00"/>
    <d v="2015-02-04T10:20:00"/>
    <d v="2015-02-04T10:20:00"/>
    <n v="19.319444444445253"/>
    <d v="2015-02-05T10:20:00"/>
    <m/>
    <n v="1"/>
    <s v="Sin Fecha"/>
    <n v="19.319444444445253"/>
    <d v="2015-02-06T16:50:00"/>
    <s v="No Cumplió"/>
    <s v="No Cumplió"/>
    <n v="2.2708333333357587"/>
    <m/>
    <n v="1"/>
    <m/>
    <m/>
    <m/>
    <m/>
    <n v="0"/>
    <m/>
    <n v="0"/>
    <m/>
    <x v="0"/>
  </r>
  <r>
    <x v="1"/>
    <s v="br2"/>
    <x v="150"/>
    <s v="Enhancement"/>
    <x v="1"/>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
    <s v="Gerardo Gomez"/>
    <s v="Jacqueline Barradas"/>
    <s v="TAS"/>
    <d v="2015-02-23T18:00:00"/>
    <d v="2015-02-04T11:57:00"/>
    <d v="2015-02-04T11:57:00"/>
    <n v="19.252083333332848"/>
    <d v="2015-02-09T11:57:00"/>
    <m/>
    <n v="14"/>
    <s v="Sin Fecha"/>
    <n v="19.252083333332848"/>
    <m/>
    <s v="No Cumplió"/>
    <s v="No Cumplió"/>
    <n v="19.252083333332848"/>
    <m/>
    <n v="5"/>
    <m/>
    <m/>
    <m/>
    <m/>
    <n v="0"/>
    <m/>
    <n v="0"/>
    <m/>
    <x v="0"/>
  </r>
  <r>
    <x v="1"/>
    <s v="Q1"/>
    <x v="151"/>
    <s v="Question"/>
    <x v="2"/>
    <s v="High"/>
    <s v="Rediseño Formulario Derivados ( OFF)"/>
    <s v="Iván   Derivado de modificaciones por parte de BANXICO a los formularios de derivados ( futuros en este caso ) se requiere que se realicen los ajustes de acuerdo a la estructura, definiciones y catálogo que se mencionan en los archivos adjuntos."/>
    <s v="Erick Vázquez"/>
    <s v="Ivan Torres"/>
    <s v="TAS"/>
    <d v="2015-02-23T18:00:00"/>
    <d v="2015-02-04T17:23:00"/>
    <d v="2015-02-04T17:23:00"/>
    <n v="19.025694444440887"/>
    <d v="2015-02-05T17:23:00"/>
    <m/>
    <n v="18"/>
    <s v="Sin Fecha"/>
    <n v="19.025694444440887"/>
    <m/>
    <s v="No Cumplió"/>
    <s v="No Cumplió"/>
    <n v="19.025694444440887"/>
    <m/>
    <n v="1"/>
    <m/>
    <m/>
    <m/>
    <m/>
    <n v="0"/>
    <m/>
    <n v="0"/>
    <m/>
    <x v="0"/>
  </r>
  <r>
    <x v="1"/>
    <s v="Q1"/>
    <x v="152"/>
    <s v="Question"/>
    <x v="2"/>
    <s v="High"/>
    <s v="Nuevo Formulario Derivados ( Garantías)"/>
    <s v="Iván   Derivado de modificaciones por parte de BANXICO a los formularios de derivados ( garantías en este caso ) se requiere que realicen las gestiones pertinentes a fin de emitir el reporte que de garantías de acuerdo a la estructura, definiciones y catálogo anexos."/>
    <s v="Erick Vázquez"/>
    <s v="Ivan Torres"/>
    <s v="TAS"/>
    <d v="2015-02-23T18:00:00"/>
    <d v="2015-02-04T17:27:00"/>
    <d v="2015-02-04T17:27:00"/>
    <n v="19.022916666668607"/>
    <d v="2015-02-05T17:27:00"/>
    <m/>
    <n v="18"/>
    <s v="Sin Fecha"/>
    <n v="19.022916666668607"/>
    <m/>
    <s v="No Cumplió"/>
    <s v="No Cumplió"/>
    <n v="19.022916666668607"/>
    <m/>
    <n v="1"/>
    <m/>
    <m/>
    <m/>
    <m/>
    <n v="0"/>
    <m/>
    <n v="0"/>
    <m/>
    <x v="0"/>
  </r>
  <r>
    <x v="1"/>
    <s v="Q1"/>
    <x v="153"/>
    <s v="Question"/>
    <x v="2"/>
    <s v="High"/>
    <s v="Nuevo Formulario Derivados (Contrapartes)"/>
    <s v="Iván   Derivado de modificaciones por parte de BANXICO a los formularios de derivados ( contrapartes en este caso ) se requiere que realicen las gestiones pertinentes a fin de emitir el reporte de contrapartes de acuerdo a la estructura, definiciones y catálogo anexos.  "/>
    <s v="Erick Vázquez"/>
    <s v="Ivan Torres"/>
    <s v="TAS"/>
    <d v="2015-02-23T18:00:00"/>
    <d v="2015-02-04T17:30:00"/>
    <d v="2015-02-04T17:30:00"/>
    <n v="19.020833333335759"/>
    <d v="2015-02-05T17:30:00"/>
    <m/>
    <n v="18"/>
    <s v="Sin Fecha"/>
    <n v="19.020833333335759"/>
    <m/>
    <s v="No Cumplió"/>
    <s v="No Cumplió"/>
    <n v="19.020833333335759"/>
    <m/>
    <n v="1"/>
    <m/>
    <m/>
    <m/>
    <m/>
    <n v="0"/>
    <m/>
    <n v="0"/>
    <m/>
    <x v="0"/>
  </r>
  <r>
    <x v="2"/>
    <s v="B3"/>
    <x v="52"/>
    <s v="Bug"/>
    <x v="3"/>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s v="Cesar Guzmán"/>
    <s v="Bx+"/>
    <d v="2015-02-23T18:00:00"/>
    <d v="2015-02-04T19:32:00"/>
    <d v="2015-02-13T18:14:00"/>
    <n v="9.9902777777751908"/>
    <d v="2015-02-14T18:14:00"/>
    <m/>
    <n v="4"/>
    <s v="Sin Fecha"/>
    <n v="18.93611111111386"/>
    <d v="2015-02-19T11:51:00"/>
    <s v="No Cumplió"/>
    <s v="No Cumplió"/>
    <n v="14.679861111115315"/>
    <s v="CICLO4"/>
    <n v="1"/>
    <m/>
    <m/>
    <m/>
    <m/>
    <n v="0"/>
    <m/>
    <n v="0"/>
    <m/>
    <x v="0"/>
  </r>
  <r>
    <x v="2"/>
    <s v="B3"/>
    <x v="51"/>
    <s v="Enhancement"/>
    <x v="3"/>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
    <s v="Cesar Guzmán"/>
    <s v="Cesar Guzmán"/>
    <s v="Bx+"/>
    <d v="2015-02-23T18:00:00"/>
    <d v="2015-02-04T19:38:00"/>
    <d v="2015-02-19T13:26:00"/>
    <n v="4.1902777777795563"/>
    <d v="2015-02-24T13:26:00"/>
    <m/>
    <n v="-5"/>
    <s v="Sin Fecha"/>
    <n v="18.931944444440887"/>
    <d v="2015-02-19T13:26:00"/>
    <s v="Cumplió"/>
    <s v="Cumplió"/>
    <n v="14.741666666661331"/>
    <s v="CICLO4"/>
    <n v="5"/>
    <d v="2015-02-13T12:52:00"/>
    <m/>
    <m/>
    <m/>
    <n v="0"/>
    <m/>
    <n v="0"/>
    <m/>
    <x v="1"/>
  </r>
  <r>
    <x v="1"/>
    <s v="B4"/>
    <x v="50"/>
    <s v="Question"/>
    <x v="1"/>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
    <s v="German Gomez"/>
    <s v="Giordy Palacios"/>
    <s v="Bx+"/>
    <d v="2015-02-23T18:00:00"/>
    <d v="2015-02-05T12:07:00"/>
    <d v="2015-02-23T09:43:00"/>
    <n v="0.34513888888614019"/>
    <d v="2015-02-24T09:43:00"/>
    <m/>
    <n v="0"/>
    <s v="Sin Fecha"/>
    <n v="18.245138888887595"/>
    <m/>
    <s v="No Cumplió"/>
    <s v="No Cumplió"/>
    <n v="18.245138888887595"/>
    <m/>
    <n v="1"/>
    <m/>
    <m/>
    <m/>
    <m/>
    <n v="0"/>
    <m/>
    <n v="0"/>
    <m/>
    <x v="0"/>
  </r>
  <r>
    <x v="2"/>
    <s v="new"/>
    <x v="154"/>
    <s v="Enhancement"/>
    <x v="3"/>
    <s v="Medium"/>
    <s v="Derivados Futuros de IPC - Petición de Ajuste Reportes"/>
    <s v="Con respecto a los cambios solicitados para los reportes y consultas con la información requerido, estos se deberan documentar y el area de procesos le dara el seguimiento correspondiente ya que como requerimientos deberan seguir el proceso respectivo.   Ivan,   Evaluar si la petición es un tema de configuración o implica desarrollo para engregar las iformación que requeire el usuario.   "/>
    <s v="Juan Martinez"/>
    <s v="Cinthya Martinez"/>
    <s v="Bx+"/>
    <d v="2015-02-23T18:00:00"/>
    <d v="2014-03-10T20:28:00"/>
    <d v="2014-03-10T20:28:00"/>
    <n v="349.8972222222219"/>
    <d v="2014-03-15T20:28:00"/>
    <m/>
    <n v="79"/>
    <s v="Sin Fecha"/>
    <n v="349.8972222222219"/>
    <d v="2014-06-03T10:01:00"/>
    <s v="No Cumplió"/>
    <s v="No Cumplió"/>
    <n v="84.564583333332848"/>
    <s v="Broker, FSP1307, Gap"/>
    <n v="5"/>
    <m/>
    <m/>
    <m/>
    <m/>
    <n v="0"/>
    <m/>
    <n v="0"/>
    <m/>
    <x v="0"/>
  </r>
  <r>
    <x v="1"/>
    <s v="br2"/>
    <x v="14"/>
    <s v="Enhancement"/>
    <x v="1"/>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s v="Ximena Roldan"/>
    <s v="Bx+"/>
    <d v="2015-02-23T18:00:00"/>
    <d v="2015-02-05T15:01:00"/>
    <d v="2015-02-16T13:13:00"/>
    <n v="7.1993055555576575"/>
    <d v="2015-02-21T13:13:00"/>
    <m/>
    <n v="2"/>
    <s v="Sin Fecha"/>
    <n v="18.124305555553292"/>
    <m/>
    <s v="No Cumplió"/>
    <s v="No Cumplió"/>
    <n v="18.124305555553292"/>
    <m/>
    <n v="5"/>
    <m/>
    <m/>
    <m/>
    <m/>
    <n v="0"/>
    <m/>
    <n v="0"/>
    <m/>
    <x v="0"/>
  </r>
  <r>
    <x v="1"/>
    <s v="Q1"/>
    <x v="13"/>
    <s v="Question"/>
    <x v="2"/>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s v="Ivan Torres"/>
    <s v="TAS"/>
    <d v="2015-02-23T18:00:00"/>
    <d v="2015-02-05T15:36:00"/>
    <d v="2015-02-09T13:17:00"/>
    <n v="14.196527777778101"/>
    <d v="2015-02-10T13:17:00"/>
    <m/>
    <n v="13"/>
    <s v="Sin Fecha"/>
    <n v="18.099999999998545"/>
    <m/>
    <s v="No Cumplió"/>
    <s v="No Cumplió"/>
    <n v="18.099999999998545"/>
    <s v="CICLO4"/>
    <n v="1"/>
    <m/>
    <m/>
    <m/>
    <m/>
    <n v="0"/>
    <m/>
    <n v="0"/>
    <m/>
    <x v="0"/>
  </r>
  <r>
    <x v="2"/>
    <s v="Q1"/>
    <x v="12"/>
    <s v="Question"/>
    <x v="3"/>
    <s v="Medium"/>
    <s v="clientes institucionales"/>
    <s v="Tas no reconoce los clientes que estan marcados como institucionales en fiable"/>
    <s v="Gaby Ledesma"/>
    <s v="Gaby Ledesma"/>
    <s v="Bx+"/>
    <d v="2015-02-23T18:00:00"/>
    <d v="2015-02-05T16:02:00"/>
    <d v="2015-02-09T10:43:00"/>
    <n v="14.303472222221899"/>
    <d v="2015-02-10T10:43:00"/>
    <m/>
    <n v="2"/>
    <s v="Sin Fecha"/>
    <n v="18.081944444442343"/>
    <d v="2015-02-12T12:28:00"/>
    <s v="No Cumplió"/>
    <s v="No Cumplió"/>
    <n v="6.851388888884685"/>
    <m/>
    <n v="1"/>
    <m/>
    <m/>
    <m/>
    <m/>
    <n v="0"/>
    <m/>
    <n v="0"/>
    <m/>
    <x v="0"/>
  </r>
  <r>
    <x v="2"/>
    <s v="B1"/>
    <x v="11"/>
    <s v="Bug"/>
    <x v="3"/>
    <s v="Medium"/>
    <s v="No se excede tasa"/>
    <s v="solicitud de autorizacion cuando no excede parametros"/>
    <s v="Azucena Gudiño"/>
    <s v="Carmen Méndez"/>
    <s v="TAS"/>
    <d v="2015-02-23T18:00:00"/>
    <d v="2015-02-05T16:05:00"/>
    <d v="2015-02-05T16:05:00"/>
    <n v="18.079861111109494"/>
    <d v="2015-02-06T16:05:00"/>
    <d v="2015-02-12T00:00:00"/>
    <n v="6"/>
    <n v="6"/>
    <n v="18.079861111109494"/>
    <d v="2015-02-13T15:15:00"/>
    <s v="No Cumplió"/>
    <s v="No Cumplió"/>
    <n v="7.9652777777737356"/>
    <s v="CICLO4"/>
    <n v="1"/>
    <m/>
    <m/>
    <m/>
    <m/>
    <n v="0"/>
    <m/>
    <n v="0"/>
    <m/>
    <x v="0"/>
  </r>
  <r>
    <x v="2"/>
    <s v="new"/>
    <x v="155"/>
    <s v="Question"/>
    <x v="3"/>
    <s v="High"/>
    <s v="REINCIDENCIA JIRA 1132"/>
    <s v="Son exactamente los mismos datos que contiene el JIRA al que se hace referencia..."/>
    <s v="Martin Cruz"/>
    <s v="Martin Cruz"/>
    <s v="Bx+"/>
    <d v="2015-02-23T18:00:00"/>
    <d v="2015-02-05T16:33:00"/>
    <d v="2015-02-05T16:33:00"/>
    <n v="18.060416666667152"/>
    <d v="2015-02-06T16:33:00"/>
    <m/>
    <n v="0"/>
    <s v="Sin Fecha"/>
    <n v="18.060416666667152"/>
    <d v="2015-02-05T18:01:00"/>
    <s v="Cumplió"/>
    <s v="Cumplió"/>
    <n v="6.1111111113859806E-2"/>
    <s v="CICLO4, PruebasD2"/>
    <n v="1"/>
    <m/>
    <m/>
    <m/>
    <m/>
    <n v="0"/>
    <m/>
    <n v="0"/>
    <m/>
    <x v="0"/>
  </r>
  <r>
    <x v="2"/>
    <s v="new"/>
    <x v="156"/>
    <s v="Question"/>
    <x v="3"/>
    <s v="High"/>
    <s v="REINCIDENCIA JIRA 589 Y 981"/>
    <s v="Se procedió a cancelar un par de bajas y no se pudo..."/>
    <s v="Martin Cruz"/>
    <s v="Martin Cruz"/>
    <s v="Bx+"/>
    <d v="2015-02-23T18:00:00"/>
    <d v="2015-02-05T17:14:00"/>
    <d v="2015-02-05T17:14:00"/>
    <n v="18.031944444446708"/>
    <d v="2015-02-06T17:14:00"/>
    <m/>
    <n v="0"/>
    <s v="Sin Fecha"/>
    <n v="18.031944444446708"/>
    <d v="2015-02-05T17:59:00"/>
    <s v="Cumplió"/>
    <s v="Cumplió"/>
    <n v="3.125E-2"/>
    <s v="CICLO4, PruebasD3"/>
    <n v="1"/>
    <m/>
    <m/>
    <m/>
    <m/>
    <n v="0"/>
    <m/>
    <n v="0"/>
    <m/>
    <x v="0"/>
  </r>
  <r>
    <x v="1"/>
    <s v="Q1"/>
    <x v="10"/>
    <s v="Bug"/>
    <x v="5"/>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s v="Martin Cruz"/>
    <s v="Bx+"/>
    <d v="2015-02-23T18:00:00"/>
    <d v="2015-02-05T23:13:00"/>
    <d v="2015-02-16T17:20:00"/>
    <n v="7.0277777777810115"/>
    <d v="2015-02-17T17:20:00"/>
    <m/>
    <n v="6"/>
    <s v="Sin Fecha"/>
    <n v="17.78263888888614"/>
    <m/>
    <s v="No Cumplió"/>
    <s v="No Cumplió"/>
    <n v="17.78263888888614"/>
    <s v="CICLO4, D3"/>
    <n v="1"/>
    <m/>
    <m/>
    <m/>
    <m/>
    <n v="0"/>
    <m/>
    <n v="0"/>
    <m/>
    <x v="0"/>
  </r>
  <r>
    <x v="2"/>
    <s v="new"/>
    <x v="157"/>
    <s v="Enhancement"/>
    <x v="3"/>
    <s v="Medium"/>
    <s v="Que el Sistema TAS permita asignar valores amortizables en operaciones en reporto cuando el plazo sea mayor al derecho ejemplo CFECB 06-2"/>
    <s v="En la asignación del 27 de Enero 2014:   Existe otra operación de venta en reporto a 91 días donde asignaron al Cliente varios papeles FEFA 12, PEMEX 09U, PEMEX 10-3 y CFECB 06-2 este último tiene una amortización de capital parcial el 21 de Abril 2014 y el reporto vence el 28 de Abril 2014 siete días después de derecho, el Sistema TAS permita asignar este tipo de valores en Mercado de Dinero"/>
    <s v="Arturo Saldivar"/>
    <s v="Francisco Morales López"/>
    <s v="Bx+"/>
    <d v="2015-02-23T18:00:00"/>
    <d v="2014-03-11T12:20:00"/>
    <d v="2014-03-11T12:20:00"/>
    <n v="349.23611111110949"/>
    <d v="2014-03-16T12:20:00"/>
    <m/>
    <n v="-4"/>
    <s v="Sin Fecha"/>
    <n v="349.23611111110949"/>
    <d v="2014-03-11T18:36:00"/>
    <s v="Cumplió"/>
    <s v="Cumplió"/>
    <n v="0.26111111111094942"/>
    <s v="Broker, FSP1307, Gap"/>
    <n v="5"/>
    <m/>
    <m/>
    <m/>
    <m/>
    <n v="0"/>
    <m/>
    <n v="0"/>
    <m/>
    <x v="0"/>
  </r>
  <r>
    <x v="1"/>
    <s v="br2"/>
    <x v="86"/>
    <s v="Enhancement"/>
    <x v="1"/>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s v="Isela Martínez"/>
    <s v="Bx+"/>
    <d v="2015-02-23T18:00:00"/>
    <d v="2015-02-06T12:44:00"/>
    <d v="2015-02-20T14:55:00"/>
    <n v="3.1284722222189885"/>
    <d v="2015-02-25T14:55:00"/>
    <m/>
    <n v="-1"/>
    <s v="Sin Fecha"/>
    <n v="17.219444444446708"/>
    <m/>
    <s v="No Cumplió"/>
    <s v="No Cumplió"/>
    <n v="17.219444444446708"/>
    <m/>
    <n v="5"/>
    <m/>
    <m/>
    <m/>
    <m/>
    <n v="0"/>
    <m/>
    <n v="0"/>
    <m/>
    <x v="0"/>
  </r>
  <r>
    <x v="2"/>
    <s v="B3"/>
    <x v="158"/>
    <s v="Bug"/>
    <x v="3"/>
    <s v="High"/>
    <s v="Proceso Batch de Recálculo de Líneas de Crédito"/>
    <s v="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
    <s v="German Gomez"/>
    <s v="German Gomez"/>
    <s v="TAS"/>
    <d v="2015-02-23T18:00:00"/>
    <d v="2015-02-06T14:16:00"/>
    <d v="2015-02-06T14:16:00"/>
    <n v="17.155555555553292"/>
    <d v="2015-02-07T14:16:00"/>
    <m/>
    <n v="11"/>
    <s v="Sin Fecha"/>
    <n v="17.155555555553292"/>
    <d v="2015-02-19T12:17:00"/>
    <s v="No Cumplió"/>
    <s v="No Cumplió"/>
    <n v="12.917361111110949"/>
    <m/>
    <n v="1"/>
    <m/>
    <m/>
    <m/>
    <m/>
    <n v="0"/>
    <m/>
    <n v="0"/>
    <m/>
    <x v="0"/>
  </r>
  <r>
    <x v="1"/>
    <s v="Br1"/>
    <x v="85"/>
    <s v="Task"/>
    <x v="0"/>
    <s v="Medium"/>
    <s v="Se requiere carga de ordenes con vigencia pendientes de vencer"/>
    <s v="Se requiere carga de ordenes con vigencia pendientes de vencer, ya que estas no habían sido consideradas, este JIRA sustituye al JIRA BXMPRJ-1136."/>
    <s v="Antonio Laija Olmedo"/>
    <s v="Giordy Palacios"/>
    <s v="Bx+"/>
    <d v="2015-02-23T18:00:00"/>
    <d v="2015-02-06T19:16:00"/>
    <d v="2015-02-19T17:06:00"/>
    <n v="4.0374999999985448"/>
    <d v="2015-02-20T17:06:00"/>
    <m/>
    <n v="3"/>
    <s v="Sin Fecha"/>
    <n v="16.947222222224809"/>
    <m/>
    <s v="No Cumplió"/>
    <s v="No Cumplió"/>
    <n v="16.947222222224809"/>
    <m/>
    <n v="1"/>
    <m/>
    <m/>
    <m/>
    <m/>
    <n v="0"/>
    <m/>
    <n v="0"/>
    <m/>
    <x v="0"/>
  </r>
  <r>
    <x v="1"/>
    <s v="B3"/>
    <x v="49"/>
    <s v="Bug"/>
    <x v="1"/>
    <s v="Medium"/>
    <s v="Incidencia en el cierre de mercado de capitales"/>
    <s v="Al intentar correr el cierre de mercado de captiales envia un mensaje en el cual señala que existen ordenes por desglosar."/>
    <s v="Sergio Rangel"/>
    <s v="Edgar Richter"/>
    <s v="TAS"/>
    <d v="2015-02-23T18:00:00"/>
    <d v="2015-02-06T23:03:00"/>
    <d v="2015-02-10T20:00:00"/>
    <n v="12.916666666664241"/>
    <d v="2015-02-11T20:00:00"/>
    <m/>
    <n v="11"/>
    <s v="Sin Fecha"/>
    <n v="16.789583333331393"/>
    <m/>
    <s v="No Cumplió"/>
    <s v="No Cumplió"/>
    <n v="16.789583333331393"/>
    <m/>
    <n v="1"/>
    <m/>
    <m/>
    <m/>
    <m/>
    <n v="0"/>
    <m/>
    <n v="0"/>
    <m/>
    <x v="0"/>
  </r>
  <r>
    <x v="1"/>
    <s v="new"/>
    <x v="159"/>
    <s v="Task"/>
    <x v="4"/>
    <s v="High"/>
    <s v="Agregar al runbook la carga de las líneas de crédito que provengan de Fiable"/>
    <s v="Se necesitan migrar las líneas de crédito de los clientes especiales de Fiable a TAS"/>
    <s v="Antonio Laija Olmedo"/>
    <s v="Giordy Palacios"/>
    <s v="Bx+"/>
    <d v="2015-02-23T18:00:00"/>
    <d v="2015-02-06T23:08:00"/>
    <d v="2015-02-06T23:08:00"/>
    <n v="16.786111111112405"/>
    <d v="2015-02-07T23:08:00"/>
    <m/>
    <n v="15"/>
    <s v="Sin Fecha"/>
    <n v="16.786111111112405"/>
    <m/>
    <s v="No Cumplió"/>
    <s v="No Cumplió"/>
    <n v="16.786111111112405"/>
    <s v="MIGRACION_4"/>
    <n v="1"/>
    <m/>
    <m/>
    <m/>
    <m/>
    <n v="0"/>
    <m/>
    <n v="0"/>
    <m/>
    <x v="0"/>
  </r>
  <r>
    <x v="1"/>
    <s v="br2"/>
    <x v="160"/>
    <s v="Enhancement"/>
    <x v="2"/>
    <s v="Medium"/>
    <s v="Cierre de fondos cuando caja este cerrada"/>
    <s v="Se requiere que se permita hacer el cierre de fondos cuando la caja se encuentre cerrada"/>
    <s v="Javier Hernández"/>
    <s v="Jacqueline Barradas"/>
    <s v="TAS"/>
    <d v="2015-02-23T18:00:00"/>
    <d v="2015-02-09T18:35:00"/>
    <d v="2015-02-09T11:19:00"/>
    <n v="14.278472222220444"/>
    <d v="2015-02-14T11:19:00"/>
    <m/>
    <n v="9"/>
    <s v="Sin Fecha"/>
    <n v="13.975694444445253"/>
    <m/>
    <s v="No Cumplió"/>
    <s v="No Cumplió"/>
    <n v="13.975694444445253"/>
    <m/>
    <n v="5"/>
    <m/>
    <m/>
    <m/>
    <m/>
    <n v="0"/>
    <m/>
    <n v="0"/>
    <m/>
    <x v="0"/>
  </r>
  <r>
    <x v="1"/>
    <s v="B4"/>
    <x v="9"/>
    <s v="Bug"/>
    <x v="0"/>
    <s v="High"/>
    <s v="Bloqueo en la tabla de ffolio en la apertura de día"/>
    <s v="Al momento de la apertura de día de mando mensajes de bloqueo.   "/>
    <s v="Antonio Laija Olmedo"/>
    <s v="Salvador García"/>
    <s v="TAS"/>
    <d v="2015-02-23T18:00:00"/>
    <d v="2015-02-07T01:28:00"/>
    <d v="2015-02-23T13:43:00"/>
    <n v="0.17847222222189885"/>
    <d v="2015-02-24T13:43:00"/>
    <m/>
    <n v="0"/>
    <s v="Sin Fecha"/>
    <n v="16.68888888888614"/>
    <m/>
    <s v="No Cumplió"/>
    <s v="No Cumplió"/>
    <n v="16.68888888888614"/>
    <m/>
    <n v="1"/>
    <m/>
    <m/>
    <m/>
    <m/>
    <n v="0"/>
    <m/>
    <n v="0"/>
    <m/>
    <x v="0"/>
  </r>
  <r>
    <x v="1"/>
    <s v="Q1"/>
    <x v="8"/>
    <s v="Question"/>
    <x v="2"/>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
    <s v="Agustin Gutierrez"/>
    <s v="Agustin Gutierrez"/>
    <s v="Bx+"/>
    <d v="2015-02-23T18:00:00"/>
    <d v="2015-02-09T09:29:00"/>
    <d v="2015-02-16T18:15:00"/>
    <n v="6.9895833333357587"/>
    <d v="2015-02-17T18:15:00"/>
    <m/>
    <n v="5"/>
    <s v="Sin Fecha"/>
    <n v="14.354861111110949"/>
    <m/>
    <s v="No Cumplió"/>
    <s v="No Cumplió"/>
    <n v="14.354861111110949"/>
    <s v="CICLO4"/>
    <n v="1"/>
    <m/>
    <m/>
    <m/>
    <m/>
    <n v="0"/>
    <m/>
    <n v="0"/>
    <m/>
    <x v="0"/>
  </r>
  <r>
    <x v="1"/>
    <s v="Q1"/>
    <x v="7"/>
    <s v="Enhancement"/>
    <x v="2"/>
    <s v="Medium"/>
    <s v="Clientes con custodia externa_Liquidación"/>
    <s v="Los clientes con custodia externa No debe de liquidar contra el saldo, es decir, NO se requiere de la posición, ni del efectivo. Este tema fue tratado en una reunión con José Sotelo - Gerardo Gomez."/>
    <s v="Agustin Gutierrez"/>
    <s v="Jacqueline Barradas"/>
    <s v="TAS"/>
    <d v="2015-02-23T18:00:00"/>
    <d v="2015-02-09T09:47:00"/>
    <d v="2015-02-19T15:52:00"/>
    <n v="4.0888888888875954"/>
    <d v="2015-02-24T15:52:00"/>
    <m/>
    <n v="0"/>
    <s v="Sin Fecha"/>
    <n v="14.34236111111386"/>
    <m/>
    <s v="No Cumplió"/>
    <s v="No Cumplió"/>
    <n v="14.34236111111386"/>
    <s v="ciclo4"/>
    <n v="5"/>
    <m/>
    <m/>
    <m/>
    <m/>
    <n v="0"/>
    <m/>
    <n v="0"/>
    <m/>
    <x v="0"/>
  </r>
  <r>
    <x v="1"/>
    <s v="Br1"/>
    <x v="6"/>
    <s v="Enhancement"/>
    <x v="2"/>
    <s v="Medium"/>
    <s v="Dividendo en Efectivo_Movimiento Fiable"/>
    <s v="Se aplico dividendo en efectivo para GPH y ALFA. A pesa de que Fiable refleja la salida - entrada de títulos para actualizar el precio, no se mostró el movimiento de efectivo"/>
    <s v="Agustin Gutierrez"/>
    <s v="Edgar Richter"/>
    <s v="TAS"/>
    <d v="2015-02-23T18:00:00"/>
    <d v="2015-02-09T10:07:00"/>
    <d v="2015-02-18T13:01:00"/>
    <n v="5.2076388888890506"/>
    <d v="2015-02-23T13:01:00"/>
    <m/>
    <n v="2"/>
    <s v="Sin Fecha"/>
    <n v="14.328472222223354"/>
    <d v="2015-02-26T00:00:00"/>
    <s v="No Cumplió"/>
    <s v="No Cumplió"/>
    <n v="16.578472222223354"/>
    <m/>
    <n v="5"/>
    <m/>
    <m/>
    <m/>
    <m/>
    <n v="0"/>
    <m/>
    <n v="0"/>
    <m/>
    <x v="0"/>
  </r>
  <r>
    <x v="1"/>
    <s v="br2"/>
    <x v="84"/>
    <s v="Enhancement"/>
    <x v="4"/>
    <s v="High"/>
    <s v="Realzar adcuaciones al Web services de alertamiento"/>
    <s v="Realizar las siguientes adecuaciones:   Bitácora Operación:  - tasa   - plazoDias   - reportosMasivos   - fechaLiquidacion   - folio   - tipoMercadoBitacora   - usuarioPromotor    Bitácora Fuera Perfil:   - orden   - tipoMercadoBitacora   - usuarioPromotor    El campo &quot;tipoMercadoBitacora&quot; en ambos métodos es para diferenciar si la bitácora es de &quot;Capitales&quot;, &quot;Fondos de Inversion&quot; o &quot;Mercado de Dinero&quot;.  Los cambios ya están en el ambiente de pruebas.   http://192.168.122.67:8080/sirec-ws/RompimientoPerfil.wsdl"/>
    <s v="Gerardo Gomez"/>
    <s v="Jacqueline Barradas"/>
    <s v="TAS"/>
    <d v="2015-02-23T18:00:00"/>
    <d v="2015-02-09T11:19:00"/>
    <d v="2015-02-17T16:05:00"/>
    <n v="6.0798611111094942"/>
    <d v="2015-02-22T16:05:00"/>
    <m/>
    <n v="1"/>
    <s v="Sin Fecha"/>
    <n v="14.278472222220444"/>
    <m/>
    <s v="No Cumplió"/>
    <s v="No Cumplió"/>
    <n v="14.278472222220444"/>
    <m/>
    <n v="5"/>
    <m/>
    <m/>
    <m/>
    <m/>
    <n v="0"/>
    <m/>
    <n v="0"/>
    <m/>
    <x v="0"/>
  </r>
  <r>
    <x v="1"/>
    <s v="Br1"/>
    <x v="83"/>
    <s v="Enhancement"/>
    <x v="4"/>
    <s v="Medium"/>
    <s v="Realizar interfaz de posiciones con sistema de alertamineto"/>
    <s v="Actualmente Fiable genera un archivo de posición por tipo de servicio que alimenta al sistema de alertamientos. Se requiere que sistemas proporcione el requerimiento."/>
    <s v="Gerardo Gomez"/>
    <s v="Antonio Laija Olmedo"/>
    <s v="Bx+"/>
    <d v="2015-02-23T18:00:00"/>
    <d v="2015-02-09T11:41:00"/>
    <d v="2015-02-18T13:15:00"/>
    <n v="5.1979166666642413"/>
    <d v="2015-02-23T13:15:00"/>
    <m/>
    <n v="0"/>
    <s v="Sin Fecha"/>
    <n v="14.263194444443798"/>
    <m/>
    <s v="No Cumplió"/>
    <s v="No Cumplió"/>
    <n v="14.263194444443798"/>
    <s v="PruebasDX "/>
    <n v="5"/>
    <m/>
    <m/>
    <m/>
    <m/>
    <n v="0"/>
    <m/>
    <n v="0"/>
    <m/>
    <x v="0"/>
  </r>
  <r>
    <x v="1"/>
    <s v="Br4"/>
    <x v="5"/>
    <s v="Enhancement"/>
    <x v="0"/>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
    <s v="Cesar Guzmán"/>
    <s v="Cesar Guzmán"/>
    <s v="Bx+"/>
    <d v="2015-02-23T18:00:00"/>
    <d v="2015-02-09T17:24:00"/>
    <d v="2015-02-23T17:25:00"/>
    <n v="2.4305555554747116E-2"/>
    <d v="2015-02-28T17:25:00"/>
    <m/>
    <n v="-4"/>
    <s v="Sin Fecha"/>
    <n v="14.025000000001455"/>
    <m/>
    <s v="No Cumplió"/>
    <s v="No Cumplió"/>
    <n v="14.025000000001455"/>
    <m/>
    <n v="5"/>
    <m/>
    <m/>
    <m/>
    <m/>
    <n v="0"/>
    <m/>
    <n v="0"/>
    <m/>
    <x v="0"/>
  </r>
  <r>
    <x v="1"/>
    <s v="B3"/>
    <x v="4"/>
    <s v="Bug"/>
    <x v="1"/>
    <s v="High"/>
    <s v="Operaciones faltantes en CVT, Reportos y Transferencia"/>
    <s v="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
    <s v="Erick Vázquez"/>
    <s v="Carmen Méndez"/>
    <s v="TAS"/>
    <d v="2015-02-23T18:00:00"/>
    <d v="2015-02-09T17:47:00"/>
    <d v="2015-02-09T17:47:00"/>
    <n v="14.009027777778101"/>
    <d v="2015-02-10T17:47:00"/>
    <d v="2015-02-23T00:00:00"/>
    <n v="13"/>
    <n v="0"/>
    <n v="14.009027777778101"/>
    <m/>
    <s v="No Cumplió"/>
    <s v="No Cumplió"/>
    <n v="14.009027777778101"/>
    <m/>
    <n v="1"/>
    <m/>
    <m/>
    <m/>
    <m/>
    <n v="0"/>
    <m/>
    <n v="0"/>
    <m/>
    <x v="0"/>
  </r>
  <r>
    <x v="1"/>
    <s v="B3"/>
    <x v="48"/>
    <s v="Bug"/>
    <x v="0"/>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s v="Agustin Gutierrez"/>
    <s v="Bx+"/>
    <d v="2015-02-23T18:00:00"/>
    <d v="2015-02-09T19:02:00"/>
    <d v="2015-02-20T19:21:00"/>
    <n v="2.9437499999985448"/>
    <d v="2015-02-21T19:21:00"/>
    <m/>
    <n v="1"/>
    <s v="Sin Fecha"/>
    <n v="13.956944444442343"/>
    <m/>
    <s v="No Cumplió"/>
    <s v="No Cumplió"/>
    <n v="13.956944444442343"/>
    <s v="ciclo4"/>
    <n v="1"/>
    <m/>
    <m/>
    <m/>
    <m/>
    <n v="0"/>
    <m/>
    <n v="0"/>
    <m/>
    <x v="0"/>
  </r>
  <r>
    <x v="2"/>
    <s v="new"/>
    <x v="161"/>
    <s v="Question"/>
    <x v="3"/>
    <s v="Medium"/>
    <s v="Fiable no recibe la información completa de posiciones para poder constituir garantías (VALPRE)"/>
    <s v="Después de cerrar el préstamo, se procede con la constitución de garantías, pero Fiable no considera la posición que realmente tiene el cliente, por lo que infica que no existe posición con la cual garantizar los préstamos correspondientes. Se anexa evidencia."/>
    <s v="Maricarmen Mendez Álvarez"/>
    <s v="Antonio Laija Olmedo"/>
    <s v="Bx+"/>
    <d v="2015-02-23T18:00:00"/>
    <d v="2015-02-09T19:06:00"/>
    <d v="2015-02-09T19:06:00"/>
    <n v="13.954166666670062"/>
    <d v="2015-02-10T19:06:00"/>
    <m/>
    <n v="0"/>
    <s v="Sin Fecha"/>
    <n v="13.954166666670062"/>
    <d v="2015-02-11T16:34:00"/>
    <s v="Cumplió"/>
    <s v="Cumplió"/>
    <n v="1.8944444444496185"/>
    <s v="ciclo4"/>
    <n v="1"/>
    <m/>
    <m/>
    <m/>
    <m/>
    <n v="0"/>
    <m/>
    <n v="0"/>
    <m/>
    <x v="0"/>
  </r>
  <r>
    <x v="1"/>
    <s v="Q4"/>
    <x v="3"/>
    <s v="Question"/>
    <x v="0"/>
    <s v="High"/>
    <s v="Inconsistencia al operar con la emisora NAFTRAC y se asigna AC *"/>
    <s v="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
    <s v="Cesar Guzmán"/>
    <s v="Edgar Rangel"/>
    <s v="Bx+"/>
    <d v="2015-02-23T18:00:00"/>
    <d v="2015-02-09T21:18:00"/>
    <d v="2015-02-12T19:22:00"/>
    <n v="10.943055555559113"/>
    <d v="2015-02-13T19:22:00"/>
    <m/>
    <n v="9"/>
    <s v="Sin Fecha"/>
    <n v="13.86250000000291"/>
    <m/>
    <s v="No Cumplió"/>
    <s v="No Cumplió"/>
    <n v="13.86250000000291"/>
    <s v="CICLO4"/>
    <n v="1"/>
    <m/>
    <m/>
    <m/>
    <m/>
    <n v="0"/>
    <m/>
    <n v="0"/>
    <m/>
    <x v="0"/>
  </r>
  <r>
    <x v="1"/>
    <s v="br2"/>
    <x v="82"/>
    <s v="Enhancement"/>
    <x v="2"/>
    <s v="High"/>
    <s v="Cambio de cupón ejecutado en TAS que no se actualiza en Fiable."/>
    <s v="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
    <s v="Cesar Guzmán"/>
    <s v="Edgar Richter"/>
    <s v="TAS"/>
    <d v="2015-02-23T18:00:00"/>
    <d v="2015-02-09T21:22:00"/>
    <d v="2015-02-09T11:41:00"/>
    <n v="14.263194444443798"/>
    <d v="2015-02-14T11:41:00"/>
    <d v="2015-02-26T00:00:00"/>
    <n v="9"/>
    <n v="-2"/>
    <n v="13.859722222223354"/>
    <m/>
    <s v="No Cumplió"/>
    <s v="No Cumplió"/>
    <n v="13.859722222223354"/>
    <s v="CICLO4, PruebasDX, SCPC "/>
    <n v="5"/>
    <m/>
    <m/>
    <m/>
    <m/>
    <n v="0"/>
    <m/>
    <n v="0"/>
    <m/>
    <x v="0"/>
  </r>
  <r>
    <x v="1"/>
    <s v="Q4"/>
    <x v="2"/>
    <s v="Question"/>
    <x v="0"/>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
    <s v="Cesar Guzmán"/>
    <s v="Cesar Guzmán"/>
    <s v="Bx+"/>
    <d v="2015-02-23T18:00:00"/>
    <d v="2015-02-09T21:28:00"/>
    <d v="2015-02-16T17:33:00"/>
    <n v="7.0187500000029104"/>
    <d v="2015-02-17T17:33:00"/>
    <m/>
    <n v="6"/>
    <s v="Sin Fecha"/>
    <n v="13.855555555557657"/>
    <m/>
    <s v="No Cumplió"/>
    <s v="No Cumplió"/>
    <n v="13.855555555557657"/>
    <s v="CICLO4"/>
    <n v="1"/>
    <m/>
    <m/>
    <m/>
    <m/>
    <n v="0"/>
    <m/>
    <n v="0"/>
    <m/>
    <x v="0"/>
  </r>
  <r>
    <x v="1"/>
    <m/>
    <x v="162"/>
    <s v="Task"/>
    <x v="1"/>
    <s v="High"/>
    <s v="Parametrizacion 15 Emisoras"/>
    <s v="El día 29 de Enero se solicitó la revisión de 15 emisoras (se proporcionaron calendarios a TAS) que aún no han quedado correctamente parametrizadas. Anexo correo con la información proporcionada.   Seguimos en espera de respuesta."/>
    <s v="Agustin Gutierrez"/>
    <s v="Ever Hernandez"/>
    <s v="TAS"/>
    <d v="2015-02-23T18:00:00"/>
    <d v="2015-02-10T13:25:00"/>
    <d v="2015-02-18T10:41:00"/>
    <n v="5.304861111108039"/>
    <d v="2015-02-19T10:41:00"/>
    <m/>
    <n v="4"/>
    <s v="Sin Fecha"/>
    <n v="13.190972222218988"/>
    <m/>
    <s v="No Cumplió"/>
    <s v="No Cumplió"/>
    <n v="13.190972222218988"/>
    <s v="Detiene, PruebasDX, ciclo4"/>
    <n v="1"/>
    <m/>
    <m/>
    <m/>
    <m/>
    <n v="0"/>
    <m/>
    <n v="0"/>
    <m/>
    <x v="0"/>
  </r>
  <r>
    <x v="2"/>
    <s v="Q4"/>
    <x v="163"/>
    <s v="Question"/>
    <x v="3"/>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s v="Beatriz Pérez"/>
    <s v="Bx+"/>
    <d v="2015-02-23T18:00:00"/>
    <d v="2015-02-10T16:43:00"/>
    <d v="2015-02-10T16:43:00"/>
    <n v="13.053472222221899"/>
    <d v="2015-02-11T16:43:00"/>
    <m/>
    <n v="1"/>
    <s v="Sin Fecha"/>
    <n v="13.053472222221899"/>
    <d v="2015-02-12T19:57:00"/>
    <s v="No Cumplió"/>
    <s v="No Cumplió"/>
    <n v="2.1347222222248092"/>
    <s v="CICLO4, PruebasD5"/>
    <n v="1"/>
    <m/>
    <m/>
    <m/>
    <m/>
    <n v="0"/>
    <m/>
    <n v="0"/>
    <m/>
    <x v="0"/>
  </r>
  <r>
    <x v="1"/>
    <m/>
    <x v="1"/>
    <s v="Task"/>
    <x v="0"/>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s v="Francisco Morales López"/>
    <s v="Bx+"/>
    <d v="2015-02-23T18:00:00"/>
    <d v="2015-02-10T17:44:00"/>
    <d v="2015-02-10T17:44:00"/>
    <n v="13.011111111110949"/>
    <d v="2015-02-11T17:44:00"/>
    <m/>
    <n v="12"/>
    <s v="Sin Fecha"/>
    <n v="13.011111111110949"/>
    <m/>
    <s v="No Cumplió"/>
    <s v="No Cumplió"/>
    <n v="13.011111111110949"/>
    <m/>
    <n v="1"/>
    <m/>
    <m/>
    <m/>
    <m/>
    <n v="0"/>
    <m/>
    <n v="0"/>
    <m/>
    <x v="0"/>
  </r>
  <r>
    <x v="1"/>
    <s v="new"/>
    <x v="164"/>
    <s v="Enhancement"/>
    <x v="2"/>
    <s v="High"/>
    <s v="Asociación de contrapartes a las líneas operativas"/>
    <s v="El día 22 de enero de 2015, mesa de control intento asociar contrapartes a una misma línea operativa, se observó que es necesario editar el campo &quot;Num. Línea&quot; de la opción &quot;Captura de Clientes&quot; de TAS, el campo esta bloqueado ya que se debe a datos de clientes que no se modifican en TAS si no en Fiable, sin embargo en Fiable el campo no existe y por lo tanto no lo envía a TAS por interface.   El día 23 de enero en una reunión con Juan Carlos Jaques se decidió que TAS nos ayudaría a editar el campo para poder seguir con las pruebas, sin embargo esta pendiente la solución para la siguiente prueba y en producción.   Se anexa imagen del campo que no se puede editar.   "/>
    <s v="Cesar Guzman"/>
    <s v="Cesar Guzmán"/>
    <s v="Bx+"/>
    <d v="2015-02-23T18:00:00"/>
    <d v="2015-02-10T19:12:00"/>
    <d v="2015-02-10T19:12:00"/>
    <n v="12.94999999999709"/>
    <d v="2015-02-15T19:12:00"/>
    <m/>
    <n v="7"/>
    <s v="Sin Fecha"/>
    <n v="12.94999999999709"/>
    <m/>
    <s v="No Cumplió"/>
    <s v="No Cumplió"/>
    <n v="12.94999999999709"/>
    <s v="CICLO4"/>
    <n v="5"/>
    <m/>
    <m/>
    <m/>
    <m/>
    <n v="0"/>
    <m/>
    <n v="0"/>
    <m/>
    <x v="0"/>
  </r>
  <r>
    <x v="1"/>
    <s v="Q2"/>
    <x v="81"/>
    <s v="Question"/>
    <x v="4"/>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s v="Ivan Torres"/>
    <s v="TAS"/>
    <d v="2015-02-23T18:00:00"/>
    <d v="2015-02-16T13:49:00"/>
    <d v="2015-02-16T19:32:00"/>
    <n v="6.9361111111138598"/>
    <d v="2015-02-17T19:32:00"/>
    <m/>
    <n v="5"/>
    <s v="Sin Fecha"/>
    <n v="7.1743055555562023"/>
    <m/>
    <s v="No Cumplió"/>
    <s v="No Cumplió"/>
    <n v="7.1743055555562023"/>
    <m/>
    <n v="1"/>
    <m/>
    <m/>
    <m/>
    <m/>
    <n v="0"/>
    <m/>
    <n v="0"/>
    <m/>
    <x v="0"/>
  </r>
  <r>
    <x v="1"/>
    <s v="Q4"/>
    <x v="165"/>
    <s v="Question"/>
    <x v="0"/>
    <s v="Medium"/>
    <s v="Generación de promotores"/>
    <s v="Requiero los reportes de generación de los promotores por mercado de capitales, mercado de dinero y sociedades de inversión para su revisión."/>
    <s v="Ana hernandez"/>
    <s v="Ana hernandez"/>
    <s v="Bx+"/>
    <d v="2015-02-23T18:00:00"/>
    <d v="2015-02-10T21:35:00"/>
    <d v="2015-02-10T21:35:00"/>
    <n v="12.850694444445253"/>
    <d v="2015-02-11T21:35:00"/>
    <m/>
    <n v="11"/>
    <s v="Sin Fecha"/>
    <n v="12.850694444445253"/>
    <m/>
    <s v="No Cumplió"/>
    <s v="No Cumplió"/>
    <n v="12.850694444445253"/>
    <s v="PruebasD6"/>
    <n v="1"/>
    <m/>
    <m/>
    <m/>
    <m/>
    <n v="0"/>
    <m/>
    <n v="0"/>
    <m/>
    <x v="0"/>
  </r>
  <r>
    <x v="1"/>
    <s v="Q4"/>
    <x v="0"/>
    <s v="Question"/>
    <x v="4"/>
    <s v="Medium"/>
    <s v="reporte de operación moneda extranjera (UMS) para complementar ACLME"/>
    <s v="Requiero el archivo por la operación de instrumentos en moneda extranjera para complementar el formulario ACLME."/>
    <s v="Ana hernandez"/>
    <s v="Antonio Laija Olmedo"/>
    <s v="Bx+"/>
    <d v="2015-02-23T18:00:00"/>
    <d v="2015-02-10T21:37:00"/>
    <d v="2015-02-20T19:23:00"/>
    <n v="2.9423611111124046"/>
    <d v="2015-02-21T19:23:00"/>
    <m/>
    <n v="1"/>
    <s v="Sin Fecha"/>
    <n v="12.849305555559113"/>
    <m/>
    <s v="No Cumplió"/>
    <s v="No Cumplió"/>
    <n v="12.849305555559113"/>
    <m/>
    <n v="1"/>
    <m/>
    <m/>
    <m/>
    <m/>
    <n v="0"/>
    <m/>
    <n v="0"/>
    <m/>
    <x v="0"/>
  </r>
  <r>
    <x v="1"/>
    <s v="Q4"/>
    <x v="166"/>
    <s v="Question"/>
    <x v="0"/>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s v="Ana hernandez"/>
    <s v="Bx+"/>
    <d v="2015-02-23T18:00:00"/>
    <d v="2015-02-10T21:41:00"/>
    <d v="2015-02-10T21:41:00"/>
    <n v="12.846527777779556"/>
    <d v="2015-02-11T21:41:00"/>
    <d v="2015-02-13T00:00:00"/>
    <n v="11"/>
    <n v="10"/>
    <n v="12.846527777779556"/>
    <m/>
    <s v="No Cumplió"/>
    <s v="No Cumplió"/>
    <n v="12.846527777779556"/>
    <m/>
    <n v="1"/>
    <m/>
    <m/>
    <m/>
    <m/>
    <n v="0"/>
    <m/>
    <n v="0"/>
    <m/>
    <x v="0"/>
  </r>
  <r>
    <x v="1"/>
    <s v="Q4"/>
    <x v="167"/>
    <s v="Question"/>
    <x v="0"/>
    <s v="Medium"/>
    <s v="Bloqueo al ingrear a TAS"/>
    <s v="El accesso al sistema TAS presenta bloqueo de registros al ingresar, esto ocurre generalmente despues de mantenimientos al usuario, por ejemplo permisos o reseteo de password.  "/>
    <s v="Francisco Morales López"/>
    <s v="Francisco Morales López"/>
    <s v="Bx+"/>
    <d v="2015-02-23T18:00:00"/>
    <d v="2015-02-11T10:04:00"/>
    <d v="2015-02-11T18:30:00"/>
    <n v="11.979166666664241"/>
    <d v="2015-02-12T18:30:00"/>
    <d v="2015-02-12T00:00:00"/>
    <n v="10"/>
    <n v="11"/>
    <n v="12.330555555556202"/>
    <m/>
    <s v="No Cumplió"/>
    <s v="No Cumplió"/>
    <n v="12.330555555556202"/>
    <m/>
    <n v="1"/>
    <m/>
    <m/>
    <m/>
    <m/>
    <n v="0"/>
    <m/>
    <n v="0"/>
    <m/>
    <x v="0"/>
  </r>
  <r>
    <x v="2"/>
    <s v="new"/>
    <x v="168"/>
    <s v="Bug"/>
    <x v="3"/>
    <s v="High"/>
    <s v="GFAMSA 14 (no limpio cupon)"/>
    <s v="el día 31 de Julio GFAMSA 14 corta cupon y el sistema no limpio precio por lo que en la asignacion se generan diferencias."/>
    <s v="Agustin Gutierrez"/>
    <s v="Martin Cruz"/>
    <s v="Bx+"/>
    <d v="2015-02-23T18:00:00"/>
    <d v="2015-02-11T12:07:00"/>
    <d v="2015-02-11T12:07:00"/>
    <n v="12.245138888887595"/>
    <d v="2015-02-12T12:07:00"/>
    <m/>
    <n v="1"/>
    <s v="Sin Fecha"/>
    <n v="12.245138888887595"/>
    <d v="2015-02-13T13:25:00"/>
    <s v="No Cumplió"/>
    <s v="No Cumplió"/>
    <n v="2.0541666666686069"/>
    <s v="ciclo4"/>
    <n v="1"/>
    <m/>
    <m/>
    <m/>
    <m/>
    <n v="0"/>
    <m/>
    <n v="0"/>
    <m/>
    <x v="0"/>
  </r>
  <r>
    <x v="1"/>
    <s v="B3"/>
    <x v="117"/>
    <s v="Bug"/>
    <x v="1"/>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
    <s v="Maricarmen Mendez Álvarez"/>
    <s v="Agustin Gutierrez"/>
    <s v="Bx+"/>
    <d v="2015-02-23T18:00:00"/>
    <d v="2015-02-11T16:43:00"/>
    <d v="2015-02-20T19:22:00"/>
    <n v="2.9430555555591127"/>
    <d v="2015-02-21T19:22:00"/>
    <m/>
    <n v="1"/>
    <s v="Sin Fecha"/>
    <n v="12.053472222221899"/>
    <m/>
    <s v="No Cumplió"/>
    <s v="No Cumplió"/>
    <n v="12.053472222221899"/>
    <s v="ciclo4"/>
    <n v="1"/>
    <m/>
    <m/>
    <m/>
    <m/>
    <n v="0"/>
    <m/>
    <n v="0"/>
    <m/>
    <x v="0"/>
  </r>
  <r>
    <x v="1"/>
    <s v="B2"/>
    <x v="47"/>
    <s v="Bug"/>
    <x v="0"/>
    <s v="Medium"/>
    <s v="Error en en la generación del reporte de derivados para la validación de contabilidad"/>
    <s v="Al ejecutar el día de hoy el el reporte de Derivados, para revisar el día 31.07.14, no se genera y el sistema envía el mensaje que se adjunta en el archivo"/>
    <s v="Irma Aguilar"/>
    <s v="Jocelyn Vazquez"/>
    <s v="Bx+"/>
    <d v="2015-02-23T18:00:00"/>
    <d v="2015-02-12T11:44:00"/>
    <d v="2015-02-17T00:00:00"/>
    <n v="6.75"/>
    <d v="2015-02-18T00:00:00"/>
    <m/>
    <n v="5"/>
    <s v="Sin Fecha"/>
    <n v="11.261111111110949"/>
    <m/>
    <s v="No Cumplió"/>
    <s v="No Cumplió"/>
    <n v="11.261111111110949"/>
    <s v="PruebasD3"/>
    <n v="1"/>
    <m/>
    <m/>
    <m/>
    <m/>
    <n v="0"/>
    <m/>
    <n v="0"/>
    <m/>
    <x v="0"/>
  </r>
  <r>
    <x v="2"/>
    <s v="new"/>
    <x v="169"/>
    <s v="Question"/>
    <x v="3"/>
    <s v="High"/>
    <s v="JIRA DE PRUEBA"/>
    <s v="Es solo de prueba"/>
    <s v="Martin Cruz"/>
    <s v="Ivan Torres"/>
    <s v="TAS"/>
    <d v="2015-02-23T18:00:00"/>
    <d v="2015-02-12T11:48:00"/>
    <d v="2015-02-12T11:48:00"/>
    <n v="11.258333333331393"/>
    <d v="2015-02-13T11:48:00"/>
    <m/>
    <n v="0"/>
    <s v="Sin Fecha"/>
    <n v="11.258333333331393"/>
    <d v="2015-02-12T12:03:00"/>
    <s v="Cumplió"/>
    <s v="Cumplió"/>
    <n v="1.0416666664241347E-2"/>
    <s v="CICLO4"/>
    <n v="1"/>
    <m/>
    <m/>
    <m/>
    <m/>
    <n v="0"/>
    <m/>
    <n v="0"/>
    <m/>
    <x v="0"/>
  </r>
  <r>
    <x v="1"/>
    <m/>
    <x v="119"/>
    <s v="Task"/>
    <x v="0"/>
    <s v="Medium"/>
    <s v="Diferencia en Saldos de consultaglobal vs movimientos del cliente"/>
    <s v="1.- se capturo operación de fondo BX+CAP BE-3 el día 28 con liquidación 1 de agosto y no presento la asignación, generando la diferencia de saldos y posición.  2.- Los saldos que presentan los dos reportes coinciden solo en liquidación mismo día la cual esta incorrecta por la liquidación del fondo  3.- Los saldo fecha valor no coinciden en ningún listado."/>
    <s v="Irma Aguilar"/>
    <s v="Irma Aguilar"/>
    <s v="Bx+"/>
    <d v="2015-02-23T18:00:00"/>
    <d v="2015-02-12T12:15:00"/>
    <d v="2015-02-23T12:24:00"/>
    <n v="0.23333333332993789"/>
    <d v="2015-02-24T12:24:00"/>
    <m/>
    <n v="0"/>
    <s v="Sin Fecha"/>
    <n v="11.239583333335759"/>
    <m/>
    <s v="No Cumplió"/>
    <s v="No Cumplió"/>
    <n v="11.239583333335759"/>
    <m/>
    <n v="1"/>
    <m/>
    <m/>
    <m/>
    <m/>
    <n v="0"/>
    <m/>
    <n v="0"/>
    <m/>
    <x v="0"/>
  </r>
  <r>
    <x v="2"/>
    <s v="Br7"/>
    <x v="170"/>
    <s v="Enhancement"/>
    <x v="3"/>
    <s v="High"/>
    <s v="Realizar restriccion x tipo de instrumento"/>
    <s v="Actualmente el sistema cuenta con las restricciones x tipo de inversionista y por contrato. En el alta de restricciones se puede dar de alta desde instrumento. Se solicita se pueda realizar la restricción a nivel tipo de instrumento."/>
    <s v="Gerardo Gomez"/>
    <s v="Gerardo Gomez"/>
    <s v="TAS"/>
    <d v="2015-02-23T18:00:00"/>
    <d v="2015-02-12T13:49:00"/>
    <d v="2015-02-12T13:49:00"/>
    <n v="11.174305555556202"/>
    <d v="2015-02-17T13:49:00"/>
    <m/>
    <n v="-1"/>
    <s v="Sin Fecha"/>
    <n v="11.174305555556202"/>
    <d v="2015-02-16T13:08:00"/>
    <s v="Cumplió"/>
    <s v="Cumplió"/>
    <n v="3.9715277777795563"/>
    <s v="SCPC"/>
    <n v="5"/>
    <m/>
    <m/>
    <m/>
    <m/>
    <n v="0"/>
    <m/>
    <n v="0"/>
    <m/>
    <x v="0"/>
  </r>
  <r>
    <x v="1"/>
    <s v="br2"/>
    <x v="171"/>
    <s v="Enhancement"/>
    <x v="2"/>
    <s v="Medium"/>
    <s v="ALTA DE CUENTAS SUSPENSO, PARA CUANDO SE ENCUENTRE MNEMÓNICO NO CODIFICADO"/>
    <s v="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
    <s v="Irma Aguilar"/>
    <s v="Ana hernandez"/>
    <s v="Bx+"/>
    <d v="2015-02-23T18:00:00"/>
    <d v="2015-02-12T17:16:00"/>
    <d v="2015-02-12T17:16:00"/>
    <n v="11.030555555553292"/>
    <d v="2015-02-17T17:16:00"/>
    <m/>
    <n v="6"/>
    <s v="Sin Fecha"/>
    <n v="11.030555555553292"/>
    <m/>
    <s v="No Cumplió"/>
    <s v="No Cumplió"/>
    <n v="11.030555555553292"/>
    <m/>
    <n v="5"/>
    <m/>
    <m/>
    <m/>
    <m/>
    <n v="0"/>
    <m/>
    <n v="0"/>
    <m/>
    <x v="0"/>
  </r>
  <r>
    <x v="1"/>
    <s v="br2"/>
    <x v="172"/>
    <s v="Enhancement"/>
    <x v="2"/>
    <s v="Medium"/>
    <s v="Consulta de movimientos por cliente"/>
    <s v="La pantalla de movimientos del cliente debe presentar los movimientos realizados en el día y no a fecha liquidación a efecto de que promoción pueda validar sus operaciones de forma ágil y segura"/>
    <s v="Irma Aguilar"/>
    <s v="Irma Aguilar"/>
    <s v="Bx+"/>
    <d v="2015-02-23T18:00:00"/>
    <d v="2015-02-12T20:07:00"/>
    <d v="2015-02-12T20:07:00"/>
    <n v="10.911805555559113"/>
    <d v="2015-02-17T20:07:00"/>
    <m/>
    <n v="5"/>
    <s v="Sin Fecha"/>
    <n v="10.911805555559113"/>
    <m/>
    <s v="No Cumplió"/>
    <s v="No Cumplió"/>
    <n v="10.911805555559113"/>
    <m/>
    <n v="5"/>
    <m/>
    <m/>
    <m/>
    <m/>
    <n v="0"/>
    <m/>
    <n v="0"/>
    <m/>
    <x v="0"/>
  </r>
  <r>
    <x v="1"/>
    <s v="B3"/>
    <x v="46"/>
    <s v="Bug"/>
    <x v="0"/>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s v="Isela Martínez"/>
    <s v="Bx+"/>
    <d v="2015-02-23T18:00:00"/>
    <d v="2015-02-13T13:04:00"/>
    <d v="2015-02-17T00:00:00"/>
    <n v="6.75"/>
    <d v="2015-02-18T00:00:00"/>
    <m/>
    <n v="5"/>
    <s v="Sin Fecha"/>
    <n v="10.205555555556202"/>
    <m/>
    <s v="No Cumplió"/>
    <s v="No Cumplió"/>
    <n v="10.205555555556202"/>
    <m/>
    <n v="1"/>
    <m/>
    <m/>
    <m/>
    <m/>
    <n v="0"/>
    <m/>
    <n v="0"/>
    <m/>
    <x v="0"/>
  </r>
  <r>
    <x v="2"/>
    <s v="Q4"/>
    <x v="173"/>
    <s v="Question"/>
    <x v="0"/>
    <s v="Medium"/>
    <s v="Diferencia en Precio DOCUFOR 12"/>
    <s v="El precio no esta calculado correctamente conforme al valor nominal vigente"/>
    <s v="Agustin Gutierrez"/>
    <s v="German Gomez"/>
    <s v="TAS"/>
    <d v="2015-02-23T18:00:00"/>
    <d v="2015-02-13T15:00:00"/>
    <d v="2015-02-13T15:00:00"/>
    <n v="10.125"/>
    <d v="2015-02-14T15:00:00"/>
    <m/>
    <n v="9"/>
    <s v="Sin Fecha"/>
    <n v="10.125"/>
    <m/>
    <s v="No Cumplió"/>
    <s v="No Cumplió"/>
    <n v="10.125"/>
    <s v="CICLO4"/>
    <n v="1"/>
    <m/>
    <m/>
    <m/>
    <m/>
    <n v="0"/>
    <m/>
    <n v="0"/>
    <m/>
    <x v="0"/>
  </r>
  <r>
    <x v="1"/>
    <s v="Q2"/>
    <x v="116"/>
    <s v="Question"/>
    <x v="2"/>
    <s v="High"/>
    <s v="AUTO-AUTORIZACION"/>
    <s v="De las órdenes con Bco. BX+, las que me alertó por sobregiro inclusive hasta la que no me alerto, cayeron en el módulo de &quot;lista de autorización de bajas y tasas&quot;, donde se le autorizan las órdenes a promoción.  Una vez descubiertas, procedí a auto-autorizarme y fue posible, revisar evidencia adjunta...  El levantamiento de esta JIRA se consulto con Irma Aguilar."/>
    <s v="Martin Cruz"/>
    <s v="Francisco Morales López"/>
    <s v="Bx+"/>
    <d v="2015-02-23T18:00:00"/>
    <d v="2015-02-13T20:21:00"/>
    <d v="2015-02-23T17:41:00"/>
    <n v="1.3194444443797693E-2"/>
    <d v="2015-02-24T17:41:00"/>
    <m/>
    <n v="0"/>
    <s v="Sin Fecha"/>
    <n v="9.9020833333343035"/>
    <m/>
    <s v="No Cumplió"/>
    <s v="No Cumplió"/>
    <n v="9.9020833333343035"/>
    <s v="CICLO4, D5"/>
    <n v="1"/>
    <m/>
    <m/>
    <m/>
    <m/>
    <n v="0"/>
    <m/>
    <n v="0"/>
    <m/>
    <x v="0"/>
  </r>
  <r>
    <x v="1"/>
    <s v="br2"/>
    <x v="80"/>
    <s v="Enhancement"/>
    <x v="1"/>
    <s v="High"/>
    <s v="Realizar interfaz de colocaciones primarias de capitales"/>
    <s v="Se requiere que en la interfaz de capitales se indentifique colocacion primaria"/>
    <s v="Gerardo Gomez"/>
    <s v="Jacqueline Barradas"/>
    <s v="TAS"/>
    <d v="2015-02-23T18:00:00"/>
    <d v="2015-02-16T13:40:00"/>
    <d v="2015-02-16T13:40:00"/>
    <n v="7.1805555555547471"/>
    <d v="2015-02-21T13:40:00"/>
    <m/>
    <n v="2"/>
    <s v="Sin Fecha"/>
    <n v="7.1805555555547471"/>
    <m/>
    <s v="No Cumplió"/>
    <s v="No Cumplió"/>
    <n v="7.1805555555547471"/>
    <m/>
    <n v="5"/>
    <m/>
    <m/>
    <m/>
    <m/>
    <n v="0"/>
    <m/>
    <n v="0"/>
    <m/>
    <x v="0"/>
  </r>
  <r>
    <x v="1"/>
    <s v="new"/>
    <x v="174"/>
    <s v="Task"/>
    <x v="2"/>
    <s v="Medium"/>
    <s v="Problemas operativos por deficiencias en los Datos de Migración"/>
    <s v="1.-No permitió realizar inversiones masivas de reporto, porque en TAS los clientes no estan marcados para inversión automatica.  2.-Los clientes con custodia externa, no tienen formas de liquidación.  3.-Inversionistas institucionales, tiene marcado que liquida contra saldo, no custodia externa, no corto en efectivo y no corto títulos,  4.-Empleados, no se identifican y existen una serie de excepciones que tiene el ser empleado.   Se comento con Gerardo Gómez y el próximo miércoles 18 de feb se tendra reunión para ver los campos que tiene fiable y TAS en el modulo de clientes que son necesarios para la operación y en su caso adicionarlos en el Run Book para la migración"/>
    <s v="Irma Aguilar"/>
    <s v="Gerardo Gomez"/>
    <s v="TAS"/>
    <d v="2015-02-23T18:00:00"/>
    <d v="2015-02-16T18:30:00"/>
    <d v="2015-02-16T18:30:00"/>
    <n v="6.9791666666642413"/>
    <d v="2015-02-17T18:30:00"/>
    <m/>
    <n v="5"/>
    <s v="Sin Fecha"/>
    <n v="6.9791666666642413"/>
    <m/>
    <s v="No Cumplió"/>
    <s v="No Cumplió"/>
    <n v="6.9791666666642413"/>
    <m/>
    <n v="1"/>
    <m/>
    <m/>
    <m/>
    <m/>
    <n v="0"/>
    <m/>
    <n v="0"/>
    <m/>
    <x v="0"/>
  </r>
  <r>
    <x v="1"/>
    <s v="Q3"/>
    <x v="175"/>
    <s v="Question"/>
    <x v="1"/>
    <s v="Medium"/>
    <s v="Aplicacion de traspasos entre mesas"/>
    <s v="No presenta las operaciones para aplicar entre mesas; Folios 100425, 100424, 100423"/>
    <s v="Agustin Gutierrez"/>
    <s v="Salvador García"/>
    <s v="TAS"/>
    <d v="2015-02-23T18:00:00"/>
    <d v="2015-02-16T19:02:00"/>
    <d v="2015-02-19T18:00:00"/>
    <n v="4"/>
    <d v="2015-02-20T18:00:00"/>
    <m/>
    <n v="3"/>
    <s v="Sin Fecha"/>
    <n v="6.9569444444423425"/>
    <m/>
    <s v="No Cumplió"/>
    <s v="No Cumplió"/>
    <n v="6.9569444444423425"/>
    <m/>
    <n v="1"/>
    <m/>
    <m/>
    <m/>
    <m/>
    <n v="0"/>
    <m/>
    <n v="0"/>
    <m/>
    <x v="0"/>
  </r>
  <r>
    <x v="1"/>
    <s v="new"/>
    <x v="176"/>
    <s v="Question"/>
    <x v="0"/>
    <s v="High"/>
    <s v="Posiciones de mercado de dinero que no se presentan el 31 de julio"/>
    <s v=" Se identificaron 4 emisiones (DAIMLER 02714, EDCA 00414, FORD 03014 Y NRF 01414) que el día 30 de julio estaban en posición de terceros y el día 31 ya no estan en posición de los clientes. No se identifican operaciones de venta ni traspasos.   Se anexa evidencia y el ejemplo de movimientos de la emisora DAIMLER 02714"/>
    <s v="Cesar Guzman"/>
    <s v="Cesar Guzmán"/>
    <s v="Bx+"/>
    <d v="2015-02-23T18:00:00"/>
    <d v="2015-02-16T19:37:00"/>
    <d v="2015-02-16T19:37:00"/>
    <n v="6.9326388888875954"/>
    <d v="2015-02-17T19:37:00"/>
    <m/>
    <n v="5"/>
    <s v="Sin Fecha"/>
    <n v="6.9326388888875954"/>
    <m/>
    <s v="No Cumplió"/>
    <s v="No Cumplió"/>
    <n v="6.9326388888875954"/>
    <s v="CICLO4"/>
    <n v="1"/>
    <m/>
    <m/>
    <m/>
    <m/>
    <n v="0"/>
    <m/>
    <n v="0"/>
    <m/>
    <x v="0"/>
  </r>
  <r>
    <x v="1"/>
    <s v="new"/>
    <x v="177"/>
    <s v="Question"/>
    <x v="0"/>
    <s v="High"/>
    <s v="POSICION 11217 INCORRECTA ¿?"/>
    <s v="Se requiere una explicación del por que esta cambiando la posición de la cuenta 11217, después de cada operación que realizan los portafolios 11332, 11255 y la 9060, así como también los títulos vendidos en directo a la cuenta 57571 para que de ahí se realicen las garantías a intermediarios (de ser necesario).  Se adjunta evidencia"/>
    <s v="Martin Cruz"/>
    <s v="Martin Cruz"/>
    <s v="Bx+"/>
    <d v="2015-02-23T18:00:00"/>
    <d v="2015-02-17T18:07:00"/>
    <d v="2015-02-17T18:07:00"/>
    <n v="5.9951388888875954"/>
    <d v="2015-02-18T18:07:00"/>
    <m/>
    <n v="4"/>
    <s v="Sin Fecha"/>
    <n v="5.9951388888875954"/>
    <m/>
    <s v="No Cumplió"/>
    <s v="No Cumplió"/>
    <n v="5.9951388888875954"/>
    <s v="CICLO4, D5"/>
    <n v="1"/>
    <m/>
    <m/>
    <m/>
    <m/>
    <n v="0"/>
    <m/>
    <n v="0"/>
    <m/>
    <x v="0"/>
  </r>
  <r>
    <x v="1"/>
    <m/>
    <x v="178"/>
    <s v="Task"/>
    <x v="2"/>
    <s v="Medium"/>
    <s v="La función &quot;Rep. Polizas Contables (KFPOW110)&quot; al seleccionar la Regla no existe Dinero Casa de Bolsa Regla 5"/>
    <s v="Se necesita que la función &quot;Rep. Pólizas Contables (KFPOW110)&quot; en el campo &quot;Regla Contable:&quot; contenga Dinero Casa de Bolsa y en automático asocie en el campo &quot;Regla&quot; el número 5 que le corresponde a MD para CB, ya que actualmente el Usuario selecciona &quot;Dinero Banco&quot; y modifica en el campo Regla el número 1 que despliega la función por el 5 que corresponde a MD CB"/>
    <s v="Arturo Saldivar"/>
    <s v="Gerardo Tenopala"/>
    <s v="TAS"/>
    <d v="2015-02-23T18:00:00"/>
    <d v="2015-02-18T19:29:00"/>
    <d v="2015-02-19T11:53:00"/>
    <n v="4.2548611111124046"/>
    <d v="2015-02-20T11:53:00"/>
    <m/>
    <n v="3"/>
    <s v="Sin Fecha"/>
    <n v="4.9381944444467081"/>
    <m/>
    <s v="No Cumplió"/>
    <s v="No Cumplió"/>
    <n v="4.9381944444467081"/>
    <m/>
    <n v="1"/>
    <m/>
    <m/>
    <m/>
    <m/>
    <n v="0"/>
    <m/>
    <n v="0"/>
    <m/>
    <x v="0"/>
  </r>
  <r>
    <x v="1"/>
    <m/>
    <x v="118"/>
    <s v="Task"/>
    <x v="0"/>
    <s v="High"/>
    <s v="Las Póliza 23 Operaciones Fecha Valor y 24 Cancelación Operaciones Fecha Valor no esta registrando la CR y VR para Mercado de Dinero"/>
    <s v="Se necesita que las pólizas 23 y 24 de fecha valor incluya las operaciones fecha valor de reporto (CR y VR), actualmente estás pólizas nada más registran las operaciones de directo (CD y VD) y el reporte muestra directos y reportos."/>
    <s v="Arturo Saldivar"/>
    <s v="Jaqueline Morales"/>
    <s v="Bx+"/>
    <d v="2015-02-23T18:00:00"/>
    <d v="2015-02-18T19:53:00"/>
    <d v="2015-02-23T12:26:00"/>
    <n v="0.23194444444379769"/>
    <d v="2015-02-24T12:26:00"/>
    <m/>
    <n v="0"/>
    <s v="Sin Fecha"/>
    <n v="4.921527777776646"/>
    <m/>
    <s v="No Cumplió"/>
    <s v="No Cumplió"/>
    <n v="4.921527777776646"/>
    <m/>
    <n v="1"/>
    <m/>
    <m/>
    <m/>
    <m/>
    <n v="0"/>
    <m/>
    <n v="0"/>
    <m/>
    <x v="0"/>
  </r>
  <r>
    <x v="1"/>
    <s v="br2"/>
    <x v="179"/>
    <s v="Enhancement"/>
    <x v="2"/>
    <s v="Medium"/>
    <s v="Tomar datos de vector de precios de tipo de cambios y precios de monedas para derivados"/>
    <s v="Se debe de crear un proceso en derivados, el cual tome del vector de precios los tipos de cambio y precios para las monedas y se guarden como datos de precios al cierre.  "/>
    <s v="Gerardo Gomez"/>
    <s v="Irma Aguilar"/>
    <s v="Bx+"/>
    <d v="2015-02-23T18:00:00"/>
    <d v="2015-02-19T16:18:00"/>
    <d v="2015-02-19T16:19:00"/>
    <n v="4.070138888891961"/>
    <d v="2015-02-24T16:19:00"/>
    <m/>
    <n v="0"/>
    <s v="Sin Fecha"/>
    <n v="4.0708333333313931"/>
    <m/>
    <s v="No Cumplió"/>
    <s v="No Cumplió"/>
    <n v="4.0708333333313931"/>
    <m/>
    <n v="5"/>
    <m/>
    <m/>
    <m/>
    <m/>
    <n v="0"/>
    <m/>
    <n v="0"/>
    <m/>
    <x v="0"/>
  </r>
  <r>
    <x v="1"/>
    <s v="B2"/>
    <x v="180"/>
    <s v="Bug"/>
    <x v="2"/>
    <s v="Medium"/>
    <s v="LA PÓLIZA 3 Y 4 COMPRAS VENTAS DE LA PP DEL MÓDULO DE CAPITALES REGLA 6 ESTA REGISTRANDO EC Y SC POR LOS PRÉSTAMOS DE VALORES"/>
    <s v="La póliza 3 y 4 compras ventas de la posición propia del módulo de capitales regla 6, registra los movimientos de entradas y salidas de custodia por prétamo de valores como compra venta, se anexa evidencia de reportes, pólizas y query para su consideración."/>
    <s v="Arturo Saldivar"/>
    <s v="Carmen Méndez"/>
    <s v="TAS"/>
    <d v="2015-02-23T18:00:00"/>
    <d v="2015-02-19T21:42:00"/>
    <d v="2015-02-19T21:42:00"/>
    <n v="3.8458333333328483"/>
    <d v="2015-02-20T21:42:00"/>
    <m/>
    <n v="2"/>
    <s v="Sin Fecha"/>
    <n v="3.8458333333328483"/>
    <m/>
    <s v="No Cumplió"/>
    <s v="No Cumplió"/>
    <n v="3.8458333333328483"/>
    <m/>
    <n v="1"/>
    <m/>
    <m/>
    <m/>
    <m/>
    <n v="0"/>
    <m/>
    <n v="0"/>
    <m/>
    <x v="0"/>
  </r>
  <r>
    <x v="2"/>
    <s v="new"/>
    <x v="181"/>
    <s v="Bug"/>
    <x v="3"/>
    <s v="High"/>
    <s v="Error en Captura de Ordenes de Mercado de Dinero (DORDE002)"/>
    <s v="Al abrir la pantalla de Captura de Ordenes de Mercado de Dinero sin tener abierta la Lista de Ordenes de Mercado de Dinero y querer capturar una orden con algún intermediario (ej. 99000090), la lista de Brokers presenta inconsistencias y no despliega los datos correspondientes.   Se adjunta evidencia de la pantalla DORDE002 en donde se ve como despliega los datos de Broker incorrectamente."/>
    <s v="German Gomez"/>
    <s v="German Gomez"/>
    <s v="TAS"/>
    <d v="2015-02-23T18:00:00"/>
    <d v="2015-02-20T12:31:00"/>
    <d v="2015-02-20T12:31:00"/>
    <n v="3.2284722222248092"/>
    <d v="2015-02-21T12:31:00"/>
    <m/>
    <n v="2"/>
    <s v="Sin Fecha"/>
    <n v="3.2284722222248092"/>
    <d v="2015-02-23T15:42:00"/>
    <s v="No Cumplió"/>
    <s v="No Cumplió"/>
    <n v="3.132638888891961"/>
    <m/>
    <n v="1"/>
    <m/>
    <m/>
    <m/>
    <m/>
    <n v="0"/>
    <m/>
    <n v="0"/>
    <m/>
    <x v="0"/>
  </r>
  <r>
    <x v="1"/>
    <s v="new"/>
    <x v="182"/>
    <s v="Question"/>
    <x v="1"/>
    <s v="High"/>
    <s v="Pólizas 10 Neteo de Operaciones Futuras Divisas realiza un registro en cero y 11 Utilidad por Neteo a liq sig día como se interpretan los registros contra el reporte"/>
    <s v="La póliza 10 Neteo de Operaciones Futuras Divisas esta realizando un registro en ceros los folios 49, 50 y 51 se necesita saber cual es la razón y como se debe interpretar contra el reporte de Liquidaciones (RLIQW100) se sube evidencia.   La póliza 11 Utilidad por neteo a liq sig dia como se interpretan los registros contra reporte de Liquidaciones (RLIQW100), se sube evidencia"/>
    <s v="Arturo Saldivar"/>
    <s v="Jacqueline Barradas"/>
    <s v="TAS"/>
    <d v="2015-02-23T18:00:00"/>
    <d v="2015-02-20T14:45:00"/>
    <d v="2015-02-20T14:45:00"/>
    <n v="3.1354166666642413"/>
    <d v="2015-02-21T14:45:00"/>
    <m/>
    <n v="2"/>
    <s v="Sin Fecha"/>
    <n v="3.1354166666642413"/>
    <m/>
    <s v="No Cumplió"/>
    <s v="No Cumplió"/>
    <n v="3.1354166666642413"/>
    <m/>
    <n v="1"/>
    <m/>
    <m/>
    <m/>
    <m/>
    <n v="0"/>
    <m/>
    <n v="0"/>
    <m/>
    <x v="0"/>
  </r>
  <r>
    <x v="1"/>
    <m/>
    <x v="183"/>
    <s v="Enhancement"/>
    <x v="4"/>
    <s v="Medium"/>
    <s v="Realizar cambios a reporte CVT por colocaciones"/>
    <s v="Realizar adecuaciones a los reportes regularios CVT por inclusion de colocaciones. Se anexa documento con el detalle de los cambios."/>
    <s v="Gerardo Gomez"/>
    <s v="Jacqueline Barradas"/>
    <s v="TAS"/>
    <d v="2015-02-23T18:00:00"/>
    <d v="2015-02-20T15:26:00"/>
    <d v="2015-02-20T15:26:00"/>
    <n v="3.1069444444437977"/>
    <d v="2015-02-25T15:26:00"/>
    <m/>
    <n v="-1"/>
    <s v="Sin Fecha"/>
    <n v="3.1069444444437977"/>
    <m/>
    <s v="No Cumplió"/>
    <s v="No Cumplió"/>
    <n v="3.1069444444437977"/>
    <m/>
    <n v="5"/>
    <m/>
    <m/>
    <m/>
    <m/>
    <n v="0"/>
    <m/>
    <n v="0"/>
    <m/>
    <x v="0"/>
  </r>
  <r>
    <x v="1"/>
    <s v="new"/>
    <x v="184"/>
    <s v="Question"/>
    <x v="0"/>
    <s v="Medium"/>
    <s v="Variación en el límite operativo de Cinthya Martínez"/>
    <s v="Se ha monitoreado el límite operativo de Cinthya Martinez y se observa lo siguiente:  • El día de pruebas 30 de julio de 2014 el operador tenía en sistema una línea de 500, 000,000, para operar Derivados Mex Der. Cabe señalar que Mesa de Control no dio de alta esta cantidad.   • El día 16 de febrero, 1 de agosto en pruebas, Mesa de Control modificó el límite de Cinthya a 0.01    • Al día 18 de febrero, 4 de agosto en pruebas, se revisó nuevamente el límite de Cinthya en el sistema, encontrando que tiene una línea autorizada de 100,000,000. Mesa de control no dio de alta esta línea.    Se solicita se nos proporcione el control de auditoría que nos ayude a verificar cómo es que esta línea constantemente ha cambiado sin que Mesa de Control intervenga .   ------  &lt;&lt;Creación del ticket hecha por Ivan Torres a solicitud de Cesar Guzman, con autorización de Irma Aguilar.&gt;&gt;  &lt;&lt;Se adjunta correo electrónico&gt;&gt;  "/>
    <s v="Cesar Guzman"/>
    <s v="Cesar Guzmán"/>
    <s v="Bx+"/>
    <d v="2015-02-23T18:00:00"/>
    <d v="2015-02-20T18:01:00"/>
    <d v="2015-02-20T18:01:00"/>
    <n v="2.9993055555532919"/>
    <d v="2015-02-21T18:01:00"/>
    <m/>
    <n v="1"/>
    <s v="Sin Fecha"/>
    <n v="2.9993055555532919"/>
    <m/>
    <s v="No Cumplió"/>
    <s v="No Cumplió"/>
    <n v="2.9993055555532919"/>
    <m/>
    <n v="1"/>
    <m/>
    <m/>
    <m/>
    <m/>
    <n v="0"/>
    <m/>
    <n v="0"/>
    <m/>
    <x v="0"/>
  </r>
  <r>
    <x v="2"/>
    <s v="Br5"/>
    <x v="185"/>
    <s v="Enhancement"/>
    <x v="3"/>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s v="Christian Ramirez"/>
    <s v="Bx+"/>
    <d v="2015-02-23T18:00:00"/>
    <d v="2014-03-27T21:20:00"/>
    <d v="2015-02-02T00:00:00"/>
    <n v="21.75"/>
    <d v="2015-02-07T00:00:00"/>
    <m/>
    <n v="5"/>
    <s v="Sin Fecha"/>
    <n v="332.86111111110949"/>
    <d v="2015-02-12T14:51:00"/>
    <s v="No Cumplió"/>
    <s v="No Cumplió"/>
    <n v="321.72986111111095"/>
    <s v="BXM_LiqVal, Broker, Gap, Licencia, PruebasD3, TAS-MM"/>
    <n v="5"/>
    <m/>
    <m/>
    <m/>
    <m/>
    <n v="0"/>
    <m/>
    <n v="0"/>
    <m/>
    <x v="0"/>
  </r>
  <r>
    <x v="2"/>
    <s v="new"/>
    <x v="186"/>
    <s v="Enhancement"/>
    <x v="3"/>
    <s v="Low"/>
    <s v="TAS maneja un warning para ajustar pico con ajuste de precio."/>
    <s v="ES LA INTENCION DEL GRUPO NO AJUSTAR PICOS, por lo anterior solicito el apoyo de TAS para eliminar este operativa"/>
    <s v="Juan Martinez"/>
    <s v="Juan Martinez"/>
    <s v="Bx+"/>
    <d v="2015-02-23T18:00:00"/>
    <d v="2014-03-27T21:27:00"/>
    <d v="2014-03-27T21:27:00"/>
    <n v="332.85624999999709"/>
    <d v="2014-04-01T21:27:00"/>
    <m/>
    <n v="14"/>
    <s v="Sin Fecha"/>
    <n v="332.85624999999709"/>
    <d v="2014-04-16T16:47:00"/>
    <s v="No Cumplió"/>
    <s v="No Cumplió"/>
    <n v="19.805555555554747"/>
    <s v="Broker, FSP1307, Gap"/>
    <n v="5"/>
    <m/>
    <m/>
    <m/>
    <m/>
    <n v="0"/>
    <m/>
    <n v="0"/>
    <m/>
    <x v="0"/>
  </r>
  <r>
    <x v="2"/>
    <s v="new"/>
    <x v="187"/>
    <s v="Enhancement"/>
    <x v="3"/>
    <s v="Medium"/>
    <s v="Parche del 09-Abr-14"/>
    <s v="En este Parche:   Actualizaciones:  - Mercado de Capitales: Función que lee el mensaje FIX con separadores pipe, en la carga de asignación de órdenes de mercado de capitales.  - Mercado de Dinero: Se incluyo al Diario de Operación (DOPEW100) un radio- set para que el usuario seleccione la opción: Operación o Liquidación.   Por favor instalar en QA.  "/>
    <s v="Ivan Torres"/>
    <s v="Ivan Torres"/>
    <s v="TAS"/>
    <d v="2015-02-23T18:00:00"/>
    <d v="2014-04-10T11:30:00"/>
    <d v="2014-04-10T11:30:00"/>
    <n v="319.27083333333576"/>
    <d v="2014-04-15T11:30:00"/>
    <m/>
    <n v="0"/>
    <s v="Sin Fecha"/>
    <n v="319.27083333333576"/>
    <d v="2014-04-14T12:44:00"/>
    <s v="Cumplió"/>
    <s v="Cumplió"/>
    <n v="4.0513888888890506"/>
    <s v="Broker, FSP1307, Gap"/>
    <n v="5"/>
    <m/>
    <m/>
    <m/>
    <m/>
    <n v="0"/>
    <m/>
    <n v="0"/>
    <m/>
    <x v="0"/>
  </r>
  <r>
    <x v="2"/>
    <s v="new"/>
    <x v="188"/>
    <s v="Enhancement"/>
    <x v="3"/>
    <s v="Medium"/>
    <s v="Interfaz de Riesgos SIGNAR para DR Incorrecta"/>
    <s v="La interfaz de riesgos en su apartado de Derivados, no esta enviando las posiciones neteadas como debe de ser, en su lugar esta enviando las operaciones realizadas en la fecha procesada."/>
    <s v="German Gomez"/>
    <s v="German Gomez"/>
    <s v="TAS"/>
    <d v="2015-02-23T18:00:00"/>
    <d v="2014-04-11T13:50:00"/>
    <d v="2014-04-11T13:50:00"/>
    <n v="318.17361111110949"/>
    <d v="2014-04-16T13:50:00"/>
    <m/>
    <n v="46"/>
    <s v="Sin Fecha"/>
    <n v="318.17361111110949"/>
    <d v="2014-06-02T08:50:00"/>
    <s v="No Cumplió"/>
    <s v="No Cumplió"/>
    <n v="51.791666666664241"/>
    <s v="Broker, FSP1307, Gap"/>
    <n v="5"/>
    <m/>
    <m/>
    <m/>
    <m/>
    <n v="0"/>
    <m/>
    <n v="0"/>
    <m/>
    <x v="0"/>
  </r>
  <r>
    <x v="2"/>
    <s v="new"/>
    <x v="189"/>
    <s v="Enhancement"/>
    <x v="3"/>
    <s v="Medium"/>
    <s v="INTERFAZ Banca electronica - Casa de Bolsa"/>
    <s v="INTERFAZ Banca electronica. Genera depósitos a clientes en TAS de acuerdo a movimientos realizados en Banca Electronica.  Corresponde al ID 191 de Inventario de Interfaces.  "/>
    <s v="DesarrolloTAS"/>
    <s v="Juan Martinez"/>
    <s v="Bx+"/>
    <d v="2015-02-23T18:00:00"/>
    <d v="2014-04-14T19:12:00"/>
    <d v="2014-04-14T19:12:00"/>
    <n v="314.94999999999709"/>
    <d v="2014-04-19T19:12:00"/>
    <m/>
    <n v="51"/>
    <s v="Sin Fecha"/>
    <n v="314.94999999999709"/>
    <d v="2014-06-10T14:07:00"/>
    <s v="No Cumplió"/>
    <s v="No Cumplió"/>
    <n v="56.788194444437977"/>
    <s v="Broker, FSP1307, Gap"/>
    <n v="5"/>
    <m/>
    <m/>
    <m/>
    <m/>
    <n v="0"/>
    <m/>
    <n v="0"/>
    <m/>
    <x v="0"/>
  </r>
  <r>
    <x v="2"/>
    <s v="new"/>
    <x v="190"/>
    <s v="Enhancement"/>
    <x v="3"/>
    <s v="Medium"/>
    <s v="Dudas acerca de diseño de Interfaz Avisos de Pagos CAMBIOS-TAS"/>
    <s v="Necesitamos que nos confirmen cual es el flujo de pagos SPEI relacionado con la Interfaz Interfaz Avisos de Pagos CAMBIOS-TAS (BXMPRJ-36) ya que al momento se ha platicado con Edgar Richter y han surgido las siguientes dudas:   1. ¿Que sistema sera el encargado de enviar el pago directamente a SPEI?  - Si lo hace TAS, cómo enviara hacia Fiable el resultado del pago, ya sea rechazado o aprobado y las consecuencias correspondientes.  - Si lo hace Fiable, ¿que va a pasar cuando no se pueda aplicar el pago en SPEI?, ¿como se deshara el movimiento en TAS?   2. Basado en el método elegido por TAS para garantizar no re procesar registros existentes en alguno de los archivos: ¿Cual es el impacto si BX+ mueve estos archivos de directorios? BX+ garantiza evitar re procesado moviendo los archivos y no cambiandolos de nombre como lo decidió TAS. Estas definiciones no estan en la ERAS.   3. Unix. Actualmente se ha determinado que ni BX+ ni TAS pueden llegar a Windows y a Unix respectivamente para poder crear, leer, o re ubicar archivos, por lo tanto es necesario definir como se resolvera este tema para que ambos sistemas puedan compartir y manipular la información que se entrega a través de archivos planos.   Por favor avisarnos que procede en este caso que es claro se necesitan cambios al diseño y programación de la Interfaz.   Saludos.  "/>
    <s v="Mary Carmen Bonilla Limón"/>
    <s v="Mary Carmen Bonilla Limón"/>
    <s v="Bx+"/>
    <d v="2015-02-23T18:00:00"/>
    <d v="2014-04-16T14:10:00"/>
    <d v="2014-04-16T14:10:00"/>
    <n v="313.15972222221899"/>
    <d v="2014-04-21T14:10:00"/>
    <m/>
    <n v="16"/>
    <s v="Sin Fecha"/>
    <n v="313.15972222221899"/>
    <d v="2014-05-08T12:24:00"/>
    <s v="No Cumplió"/>
    <s v="No Cumplió"/>
    <n v="21.926388888889051"/>
    <s v="Broker, FSP1307, Gap"/>
    <n v="5"/>
    <m/>
    <m/>
    <m/>
    <m/>
    <n v="0"/>
    <m/>
    <n v="0"/>
    <m/>
    <x v="0"/>
  </r>
  <r>
    <x v="2"/>
    <s v="new"/>
    <x v="191"/>
    <s v="Enhancement"/>
    <x v="3"/>
    <s v="Medium"/>
    <s v="Interfaz Clientes - Implementación Cambios"/>
    <s v="Se crea este ticket para documentar la implementación y ajustes realizados con al integrar clientes de cambios."/>
    <s v="Francisco Morales López"/>
    <s v="Cintia Ochoa"/>
    <s v="TAS"/>
    <d v="2015-02-23T18:00:00"/>
    <d v="2014-04-16T14:55:00"/>
    <d v="2014-04-16T14:55:00"/>
    <n v="313.12847222221899"/>
    <d v="2014-04-21T14:55:00"/>
    <m/>
    <n v="16"/>
    <s v="Sin Fecha"/>
    <n v="313.12847222221899"/>
    <d v="2014-05-08T10:29:00"/>
    <s v="No Cumplió"/>
    <s v="No Cumplió"/>
    <n v="21.81527777777228"/>
    <s v="Broker, FSP1307, Gap"/>
    <n v="5"/>
    <m/>
    <m/>
    <m/>
    <m/>
    <n v="0"/>
    <m/>
    <n v="0"/>
    <m/>
    <x v="0"/>
  </r>
  <r>
    <x v="2"/>
    <s v="new"/>
    <x v="192"/>
    <s v="Enhancement"/>
    <x v="3"/>
    <s v="Medium"/>
    <s v="Flujo Comunicacion FIABLE-TAS MC - Carga de Ordenes MC - Faltante al desarrollo"/>
    <s v="Ticket asociado al JIRA BXMPRJ-32  Buenos Días:   Derivado de las pruebas de interfaz de carga y asignacion de ordenes MC, se indentifico que no responde a la operación real, ya que la captura puede tomar tiempo adicional (de 30 minutos a 18 hrs, dependiendo el tipo de cliente)  Por lo cual solicitamos de acuerdo a conversación entre Margarita Arellano y Sergio rangel el ajuste de funcionalidad, permitiendo el envio de ordenes desglozadas de forma individual, para el control de recursos a la compra y a la venta de cada cliente.  Al verificar el ERAS se observa que no es la ultima versión ya que la colocada tiene control de cambios activo, es posible estos temas se perdieran en esa versión ya que en su momento ya se habian comentado como la operación del sistema."/>
    <s v="Francisco Morales López"/>
    <s v="Ivan Torres"/>
    <s v="TAS"/>
    <d v="2015-02-23T18:00:00"/>
    <d v="2014-04-22T11:52:00"/>
    <d v="2014-04-22T11:52:00"/>
    <n v="307.25555555555911"/>
    <d v="2014-04-27T11:52:00"/>
    <m/>
    <n v="36"/>
    <s v="Sin Fecha"/>
    <n v="307.25555555555911"/>
    <d v="2014-06-03T10:20:00"/>
    <s v="No Cumplió"/>
    <s v="No Cumplió"/>
    <n v="41.93611111111386"/>
    <s v="Broker, FSP1307, Gap"/>
    <n v="5"/>
    <m/>
    <m/>
    <m/>
    <m/>
    <n v="0"/>
    <m/>
    <n v="0"/>
    <m/>
    <x v="0"/>
  </r>
  <r>
    <x v="2"/>
    <s v="new"/>
    <x v="193"/>
    <s v="Enhancement"/>
    <x v="3"/>
    <s v="Medium"/>
    <s v="Incorporación del operador en el &quot;Reporte de Operaciones&quot;"/>
    <s v="Se solicita incluir en el &quot;Reporte de operaciones&quot; una columna donde se muestre la persona (nombre o clave de usuario) que esta capturando la operación. Actualmente el reporte muestra en la primera columna el promotor del contrato que se esta operando, sin embargo, para Mesa de Control es necesario identificar quien captura la operación, esto con el fin de controlar el Límite por Operador.  se anexa el reporte con un ejemplo.  Sin mas quedo pendiente de sus comentarios.  Saludos,"/>
    <s v="Janet Dominguez"/>
    <s v="Janet Dominguez"/>
    <s v="Bx+"/>
    <d v="2015-02-23T18:00:00"/>
    <d v="2014-04-23T11:52:00"/>
    <d v="2014-04-23T11:52:00"/>
    <n v="306.25555555555911"/>
    <d v="2014-04-28T11:52:00"/>
    <m/>
    <n v="106"/>
    <s v="Sin Fecha"/>
    <n v="306.25555555555911"/>
    <d v="2014-08-12T14:15:00"/>
    <s v="No Cumplió"/>
    <s v="No Cumplió"/>
    <n v="111.09930555555911"/>
    <s v="Broker, FSP1307, Gap"/>
    <n v="5"/>
    <m/>
    <m/>
    <m/>
    <m/>
    <n v="0"/>
    <m/>
    <n v="0"/>
    <m/>
    <x v="0"/>
  </r>
  <r>
    <x v="2"/>
    <s v="new"/>
    <x v="194"/>
    <s v="Enhancement"/>
    <x v="3"/>
    <s v="Medium"/>
    <s v="Agregar al reporte de Posición Por Emisora la columna de Tipo de Posición"/>
    <s v="Agregar al reporte de Posición Por Emisora la columna de Tipo de Posición.   Esta corrección se solicito con prioridad a la oficina, por estar en pruebas con el usuario y ser un reporte para cuadrar las operaciones capturadas por la prueba. Adicionalmente se solicitó que las etiquetas de las columna se alinearan."/>
    <s v="Sergio Rangel"/>
    <s v="Sergio Rangel"/>
    <s v="TAS"/>
    <d v="2015-02-23T18:00:00"/>
    <d v="2014-05-05T14:58:00"/>
    <d v="2014-05-05T14:58:00"/>
    <n v="294.12638888888614"/>
    <d v="2014-05-10T14:58:00"/>
    <m/>
    <n v="-3"/>
    <s v="Sin Fecha"/>
    <n v="294.12638888888614"/>
    <d v="2014-05-06T15:45:00"/>
    <s v="Cumplió"/>
    <s v="Cumplió"/>
    <n v="1.0326388888861402"/>
    <s v="Broker, FSP1307, Gap"/>
    <n v="5"/>
    <m/>
    <m/>
    <m/>
    <m/>
    <n v="0"/>
    <m/>
    <n v="0"/>
    <m/>
    <x v="0"/>
  </r>
  <r>
    <x v="2"/>
    <s v="new"/>
    <x v="195"/>
    <s v="Enhancement"/>
    <x v="3"/>
    <s v="Medium"/>
    <s v="Flujo de comunicación entre FIABLE &lt;--&gt; TAS para proceso de Venta en Corto, Préstamo de Valores y constitución/liberación de Garantías."/>
    <s v="Se requiere realizar el flujo de comunicación entre FIABLE &lt;--&gt; TAS para los procesos de Venta en Corto, Préstamo de Valores y constitución/liberación de Garantías.   Esto se realizara por medio de movimientos de valores y de efectivo."/>
    <s v="Sergio Rangel"/>
    <s v="Agustin Gutierrez"/>
    <s v="Bx+"/>
    <d v="2015-02-23T18:00:00"/>
    <d v="2014-05-27T11:47:00"/>
    <d v="2014-05-27T11:47:00"/>
    <n v="272.2590277777781"/>
    <d v="2014-06-01T11:47:00"/>
    <m/>
    <n v="183"/>
    <s v="Sin Fecha"/>
    <n v="272.2590277777781"/>
    <d v="2014-12-02T09:34:00"/>
    <s v="No Cumplió"/>
    <s v="No Cumplió"/>
    <n v="188.90763888888614"/>
    <s v="Broker, FSP1307, Gap"/>
    <n v="5"/>
    <m/>
    <m/>
    <m/>
    <m/>
    <n v="0"/>
    <m/>
    <n v="0"/>
    <m/>
    <x v="0"/>
  </r>
  <r>
    <x v="2"/>
    <s v="new"/>
    <x v="196"/>
    <s v="Enhancement"/>
    <x v="3"/>
    <s v="Medium"/>
    <s v="Brecha Operación Sociedades de Inversión"/>
    <s v="La sociedad de inversion TEMGBIA liquida con el calendario habil de Luxemburgo por lo cual es necesario considerar dias inhabiles con el pais que liquida.  Ejemplo Operacion en México dia 27 de Mayo y liquidacion 72 horas, por lo cual la fecha es al 30 de mayo pero este dia es inhabil en Luxemburgo por lo cual la liquidación aplica al 02 de junio."/>
    <s v="Francisco Morales López"/>
    <s v="Cintia Ochoa"/>
    <s v="TAS"/>
    <d v="2015-02-23T18:00:00"/>
    <d v="2014-05-27T14:15:00"/>
    <d v="2014-05-27T14:15:00"/>
    <n v="272.15625"/>
    <d v="2014-06-01T14:15:00"/>
    <m/>
    <n v="10"/>
    <s v="Sin Fecha"/>
    <n v="272.15625"/>
    <d v="2014-06-12T12:24:00"/>
    <s v="No Cumplió"/>
    <s v="No Cumplió"/>
    <n v="15.922916666670062"/>
    <s v="Broker, FSP1307, Gap"/>
    <n v="5"/>
    <m/>
    <m/>
    <m/>
    <m/>
    <n v="0"/>
    <m/>
    <n v="0"/>
    <m/>
    <x v="0"/>
  </r>
  <r>
    <x v="2"/>
    <s v="new"/>
    <x v="197"/>
    <s v="Enhancement"/>
    <x v="3"/>
    <s v="Medium"/>
    <s v="Archivo de Excel de operación de sociedades de inversión para GBM"/>
    <s v="Generar archivo de excel de las operaciones de sociedades de inversión para GMB de acuerdo al layout anexo."/>
    <s v="Francisco Morales López"/>
    <s v="Juan Martinez"/>
    <s v="Bx+"/>
    <d v="2015-02-23T18:00:00"/>
    <d v="2014-05-27T14:21:00"/>
    <d v="2014-05-27T14:21:00"/>
    <n v="272.1520833333343"/>
    <d v="2014-06-01T14:21:00"/>
    <m/>
    <n v="44"/>
    <s v="Sin Fecha"/>
    <n v="272.1520833333343"/>
    <d v="2014-07-15T15:54:00"/>
    <s v="No Cumplió"/>
    <s v="No Cumplió"/>
    <n v="49.064583333332848"/>
    <s v="Broker, FSP1307, Gap"/>
    <n v="5"/>
    <m/>
    <m/>
    <m/>
    <m/>
    <n v="0"/>
    <m/>
    <n v="0"/>
    <m/>
    <x v="0"/>
  </r>
  <r>
    <x v="2"/>
    <s v="new"/>
    <x v="198"/>
    <s v="Enhancement"/>
    <x v="3"/>
    <s v="Medium"/>
    <s v="Modificaciones a Consulta de Movimientos por Contrato"/>
    <s v="Se solicita agregar los siguientes datos a la &quot;Consulta de Movimientos por Contrato (GMOVL001)&quot;:   • Referencia Numérica  • Referencia Alfanumérica  • Concepto   También se solicita cambiar el concepto DEPOSITO DE EFECTIVO en todos los contratos para dejarlo únicamente como Deposito o Retiro.   Se adjunta correo con la solicitud de la usuaria Beatriz Pérez."/>
    <s v="Ivan Torres"/>
    <s v="Gerardo Gomez"/>
    <s v="TAS"/>
    <d v="2015-02-23T18:00:00"/>
    <d v="2014-05-31T16:38:00"/>
    <d v="2014-05-31T16:38:00"/>
    <n v="268.05694444444089"/>
    <d v="2014-06-05T16:38:00"/>
    <m/>
    <n v="46"/>
    <s v="Sin Fecha"/>
    <n v="268.05694444444089"/>
    <d v="2014-07-21T18:53:00"/>
    <s v="No Cumplió"/>
    <s v="No Cumplió"/>
    <n v="51.09375"/>
    <s v="Broker, FSP1307, Gap"/>
    <n v="5"/>
    <m/>
    <m/>
    <m/>
    <m/>
    <n v="0"/>
    <m/>
    <n v="0"/>
    <m/>
    <x v="0"/>
  </r>
  <r>
    <x v="2"/>
    <s v="new"/>
    <x v="199"/>
    <s v="Enhancement"/>
    <x v="3"/>
    <s v="Medium"/>
    <s v="Revisión de Tasa"/>
    <s v="Revisión de tasas.  Se modifica el proceso de revisión para en caso que la tasa sea marcada como Real no modifique la tasa.  * Fuentes  * checklist  * Pruebas  "/>
    <s v="DesarrolloTAS"/>
    <s v="Cintia Ochoa"/>
    <s v="TAS"/>
    <d v="2015-02-23T18:00:00"/>
    <d v="2014-06-03T12:45:00"/>
    <d v="2014-06-03T12:45:00"/>
    <n v="265.21875"/>
    <d v="2014-06-08T12:45:00"/>
    <m/>
    <n v="-3"/>
    <s v="Sin Fecha"/>
    <n v="265.21875"/>
    <d v="2014-06-04T17:30:00"/>
    <s v="Cumplió"/>
    <s v="Cumplió"/>
    <n v="1.1979166666642413"/>
    <s v="Broker, FSP1307, Gap"/>
    <n v="5"/>
    <m/>
    <m/>
    <m/>
    <m/>
    <n v="0"/>
    <m/>
    <n v="0"/>
    <m/>
    <x v="0"/>
  </r>
  <r>
    <x v="2"/>
    <s v="new"/>
    <x v="200"/>
    <s v="Enhancement"/>
    <x v="3"/>
    <s v="Medium"/>
    <s v="Modificación de flujo de Banca Electrónica para estatus Cargados"/>
    <s v="Se solicita que los movimientos con estatus &quot;cargados&quot; de banca electrónica se muestren en la &quot;Lista de Depositos No Identificados&quot;  "/>
    <s v="Ivan Torres"/>
    <s v="Juan Martinez"/>
    <s v="Bx+"/>
    <d v="2015-02-23T18:00:00"/>
    <d v="2014-06-03T14:02:00"/>
    <d v="2014-06-03T14:02:00"/>
    <n v="265.1652777777781"/>
    <d v="2014-06-08T14:02:00"/>
    <m/>
    <n v="35"/>
    <s v="Sin Fecha"/>
    <n v="265.1652777777781"/>
    <d v="2014-07-14T12:09:00"/>
    <s v="No Cumplió"/>
    <s v="No Cumplió"/>
    <n v="40.921527777776646"/>
    <s v="Broker, ChangeReq, FSP1307, Gap"/>
    <n v="5"/>
    <m/>
    <m/>
    <m/>
    <m/>
    <n v="0"/>
    <m/>
    <n v="0"/>
    <m/>
    <x v="0"/>
  </r>
  <r>
    <x v="2"/>
    <s v="new"/>
    <x v="201"/>
    <s v="Enhancement"/>
    <x v="3"/>
    <s v="Medium"/>
    <s v="Consulta de Posición. Capitales"/>
    <s v="Consulta de Posición.  Para Mercado de Capitales se considera restar los intereses corridos.  * Fuentes  * Checklist   Se realizaran las pruebas en Bx+"/>
    <s v="DesarrolloTAS"/>
    <s v="Juan Martinez"/>
    <s v="Bx+"/>
    <d v="2015-02-23T18:00:00"/>
    <d v="2014-06-03T15:16:00"/>
    <d v="2014-06-03T15:16:00"/>
    <n v="265.11388888888905"/>
    <d v="2014-06-08T15:16:00"/>
    <m/>
    <n v="72"/>
    <s v="Sin Fecha"/>
    <n v="265.11388888888905"/>
    <d v="2014-08-19T18:37:00"/>
    <s v="No Cumplió"/>
    <s v="No Cumplió"/>
    <n v="77.139583333329938"/>
    <s v="Broker, FSP1307, Gap"/>
    <n v="5"/>
    <m/>
    <m/>
    <m/>
    <m/>
    <n v="0"/>
    <m/>
    <n v="0"/>
    <m/>
    <x v="0"/>
  </r>
  <r>
    <x v="1"/>
    <s v="Q4"/>
    <x v="45"/>
    <s v="Question"/>
    <x v="6"/>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
    <s v="Arturo Saldivar"/>
    <s v="Juan Carlos Fernández"/>
    <s v="Bx+"/>
    <d v="2015-02-23T18:00:00"/>
    <d v="2014-06-04T00:43:00"/>
    <d v="2015-02-17T17:18:00"/>
    <n v="6.0291666666671517"/>
    <d v="2015-02-18T17:18:00"/>
    <m/>
    <n v="5"/>
    <s v="Sin Fecha"/>
    <n v="264.72013888888614"/>
    <m/>
    <s v="No Cumplió"/>
    <s v="No Cumplió"/>
    <n v="264.72013888888614"/>
    <s v="Gap, PruebasD3"/>
    <n v="1"/>
    <m/>
    <m/>
    <m/>
    <m/>
    <n v="0"/>
    <m/>
    <n v="0"/>
    <m/>
    <x v="0"/>
  </r>
  <r>
    <x v="2"/>
    <s v="new"/>
    <x v="202"/>
    <s v="Enhancement"/>
    <x v="3"/>
    <s v="Medium"/>
    <s v="Ajuste de datos para mercado de dinero en la interface de saldos y posiciones"/>
    <s v="En el proceso actual se estan entregando para la emisoras de mercado de dinero los datos de tipo valor integrado en el campo serie siempre. Esta diferencia nos genera problemas con los procesos que usan el archivo.   En la definicion se solicito que las informacion de tipo valor emisora serie se entregara independiente para todos los mercados, por lo que se solicita que esto aplique tambien para las emisoras de mercado de dinero."/>
    <s v="Jesús Villaseñor"/>
    <s v="Jesús Villaseñor"/>
    <s v="Bx+"/>
    <d v="2015-02-23T18:00:00"/>
    <d v="2014-06-04T14:11:00"/>
    <d v="2014-06-04T14:11:00"/>
    <n v="264.15902777777956"/>
    <d v="2014-06-09T14:11:00"/>
    <m/>
    <n v="8"/>
    <s v="Sin Fecha"/>
    <n v="264.15902777777956"/>
    <d v="2014-06-17T19:03:00"/>
    <s v="No Cumplió"/>
    <s v="No Cumplió"/>
    <n v="13.202777777776646"/>
    <s v="Broker, FSP1307, Gap"/>
    <n v="5"/>
    <m/>
    <m/>
    <m/>
    <m/>
    <n v="0"/>
    <m/>
    <n v="0"/>
    <m/>
    <x v="0"/>
  </r>
  <r>
    <x v="2"/>
    <s v="new"/>
    <x v="203"/>
    <s v="Enhancement"/>
    <x v="3"/>
    <s v="Medium"/>
    <s v="Datos adicionales en la interface de saldos y posiciones que se requieren para PRACTICAS DE VENTA"/>
    <s v="Para aplicar en el portal de la casa de bolsa un cierto nivel de las validaciones requeridas por practicas de venta necesitamos adicionar 2 nuevos datos al renglon de datos del cliente (IDENT) el registro quedaria ahora asi:   Formato  IDENT;cuenta;TipoCliente(ELEgible,NoELegible);DestinoOPMC(LIBRO;MESA);Perfil;TieneSerEjecucion(SI/NO)  Ejemplo  DatosCTE;IDENT;00529624;NEL;LIBRO;AGRESIVO;SI"/>
    <s v="Jesús Villaseñor"/>
    <s v="Ivan Torres"/>
    <s v="TAS"/>
    <d v="2015-02-23T18:00:00"/>
    <d v="2014-06-04T14:38:00"/>
    <d v="2014-06-04T14:38:00"/>
    <n v="264.14027777777665"/>
    <d v="2014-06-09T14:38:00"/>
    <m/>
    <n v="8"/>
    <s v="Sin Fecha"/>
    <n v="264.14027777777665"/>
    <d v="2014-06-17T16:52:00"/>
    <s v="No Cumplió"/>
    <s v="No Cumplió"/>
    <n v="13.093055555553292"/>
    <s v="Broker, FSP1307, Gap"/>
    <n v="5"/>
    <m/>
    <m/>
    <m/>
    <m/>
    <n v="0"/>
    <m/>
    <n v="0"/>
    <m/>
    <x v="0"/>
  </r>
  <r>
    <x v="2"/>
    <s v="new"/>
    <x v="204"/>
    <s v="Enhancement"/>
    <x v="3"/>
    <s v="Medium"/>
    <s v="Se requiere identificar a las emisiones de mercado global (SiC) por el prefijo &quot;DOWJO&quot; en el instrumento"/>
    <s v="Se requiere identificar a las emisiones de mercado global (SiC) por el prefijo &quot;DOWJO&quot; en el instrumento, hoy se identifican por el tipo &quot;DOWJONES&quot; O &quot;GLOBAL&quot;.   La solicitud es requiere porque contabilidad registra por tipo de valor y en el caso de, por ejemplo acciones con tipo de instrumento industriales existen diferentes tipos de instrumentos industriales con diferente tipo de valor.   Por lo que se reclasificaran los instrumentos como INDUS01, etc.   "/>
    <s v="Sergio Rangel"/>
    <s v="Jesús Villaseñor"/>
    <s v="Bx+"/>
    <d v="2015-02-23T18:00:00"/>
    <d v="2014-06-05T12:44:00"/>
    <d v="2014-06-05T12:44:00"/>
    <n v="263.21944444444671"/>
    <d v="2014-06-10T12:44:00"/>
    <m/>
    <n v="13"/>
    <s v="Sin Fecha"/>
    <n v="263.21944444444671"/>
    <d v="2014-06-23T17:45:00"/>
    <s v="No Cumplió"/>
    <s v="No Cumplió"/>
    <n v="18.209027777782467"/>
    <s v="Broker, FSP1307, Gap"/>
    <n v="5"/>
    <m/>
    <m/>
    <m/>
    <m/>
    <n v="0"/>
    <m/>
    <n v="0"/>
    <m/>
    <x v="0"/>
  </r>
  <r>
    <x v="2"/>
    <s v="new"/>
    <x v="205"/>
    <s v="Enhancement"/>
    <x v="3"/>
    <s v="Low"/>
    <s v="ERAS Rangos para Inversión en Sociedades de Inversión"/>
    <s v="Contar con un reporte en el Sistema TAS que muestre la posición vigente en valores de cada Cliente que administra la Casa de Bolsa en Mercado de Dinero y Mercado de Capitales y derivado del valor de estas posiciones el reporte clasifique al Cliente por su Rango de Inversión el Fondo de SI en el que debe invertir."/>
    <s v="Arturo Saldivar"/>
    <s v="Arturo Saldivar"/>
    <s v="TAS"/>
    <d v="2015-02-23T18:00:00"/>
    <d v="2013-10-14T11:55:00"/>
    <d v="2013-10-14T11:55:00"/>
    <n v="497.25347222221899"/>
    <d v="2013-10-19T11:55:00"/>
    <m/>
    <n v="268"/>
    <s v="Sin Fecha"/>
    <n v="497.25347222221899"/>
    <d v="2014-07-14T18:40:00"/>
    <s v="No Cumplió"/>
    <s v="No Cumplió"/>
    <n v="273.28125"/>
    <s v="Bank, Broker, FSP580, Gap, Licencia, TAS-Funds"/>
    <n v="5"/>
    <m/>
    <m/>
    <m/>
    <m/>
    <n v="0"/>
    <m/>
    <n v="0"/>
    <m/>
    <x v="0"/>
  </r>
  <r>
    <x v="2"/>
    <s v="new"/>
    <x v="206"/>
    <s v="Enhancement"/>
    <x v="3"/>
    <s v="Medium"/>
    <s v="Recibir e Identificar Movimientos de Salvo Buen Cobro de la banca electronica"/>
    <s v="Identificar los movimientos de Salvo buen cobro de la banca electrónica.  SE realiza una ERAS en donde se muestra el flujo que deben tener los movimientos identificados como Salvo buen cobro,"/>
    <s v="Jacqueline Barradas"/>
    <s v="German Gomez"/>
    <s v="TAS"/>
    <d v="2015-02-23T18:00:00"/>
    <d v="2014-06-06T13:59:00"/>
    <d v="2014-06-06T13:59:00"/>
    <n v="262.16736111111095"/>
    <d v="2014-06-11T13:59:00"/>
    <m/>
    <n v="6"/>
    <s v="Sin Fecha"/>
    <n v="262.16736111111095"/>
    <d v="2014-06-17T16:57:00"/>
    <s v="No Cumplió"/>
    <s v="No Cumplió"/>
    <n v="11.12361111111386"/>
    <s v="Broker, FSP1307, Gap"/>
    <n v="5"/>
    <m/>
    <m/>
    <m/>
    <m/>
    <n v="0"/>
    <m/>
    <n v="0"/>
    <m/>
    <x v="0"/>
  </r>
  <r>
    <x v="2"/>
    <s v="new"/>
    <x v="207"/>
    <s v="Enhancement"/>
    <x v="3"/>
    <s v="Low"/>
    <s v="Modificaciones a la Consulta de Liquidaciones por Contrato"/>
    <s v="Se solicita incluir las referencias de depósitos a la Consulta de Liquidaciones por Contrato (JLIQL002).   Se adjunta correo de la usuaria Beatriz Pérez quien reporta el tema como incidencia, sin embargo se le explicó que es una brecha."/>
    <s v="Ivan Torres"/>
    <s v="Tere Díaz"/>
    <s v="Bx+"/>
    <d v="2015-02-23T18:00:00"/>
    <d v="2014-06-09T17:42:00"/>
    <d v="2014-06-09T17:42:00"/>
    <n v="259.01249999999709"/>
    <d v="2014-06-14T17:42:00"/>
    <m/>
    <n v="19"/>
    <s v="Sin Fecha"/>
    <n v="259.01249999999709"/>
    <d v="2014-07-03T18:09:00"/>
    <s v="No Cumplió"/>
    <s v="No Cumplió"/>
    <n v="24.018749999995634"/>
    <s v="Broker, FSP1307, Gap"/>
    <n v="5"/>
    <m/>
    <m/>
    <m/>
    <m/>
    <n v="0"/>
    <m/>
    <n v="0"/>
    <m/>
    <x v="0"/>
  </r>
  <r>
    <x v="2"/>
    <s v="new"/>
    <x v="208"/>
    <s v="Enhancement"/>
    <x v="3"/>
    <s v="Medium"/>
    <s v="Inversión de Saldos de Clientes (Barredora)"/>
    <s v="Requerimiento: Crear funcionalidad para invertir los excedentes de los clientes de manera automatica antes del cierre de inversión.  Descripción: Realizar un desarrollo que considere los saldos positivos de los clientes para que de manera automatica, estos se inviertan en fondos de inversión antes del cierre del fondo.  "/>
    <s v="Gerardo Gomez"/>
    <s v="Francisco Morales López"/>
    <s v="Bx+"/>
    <d v="2015-02-23T18:00:00"/>
    <d v="2014-06-11T13:03:00"/>
    <d v="2014-06-11T13:03:00"/>
    <n v="257.20625000000291"/>
    <d v="2014-06-16T13:03:00"/>
    <m/>
    <n v="20"/>
    <s v="Sin Fecha"/>
    <n v="257.20625000000291"/>
    <d v="2014-07-07T12:29:00"/>
    <s v="No Cumplió"/>
    <s v="No Cumplió"/>
    <n v="25.976388888891961"/>
    <s v="Broker, FSP1307, Gap"/>
    <n v="5"/>
    <m/>
    <m/>
    <m/>
    <m/>
    <n v="0"/>
    <m/>
    <n v="0"/>
    <m/>
    <x v="0"/>
  </r>
  <r>
    <x v="2"/>
    <s v="new"/>
    <x v="209"/>
    <s v="Enhancement"/>
    <x v="3"/>
    <s v="Medium"/>
    <s v="Se solicita poder modificar algunos datos en la primera parte de la captura de emisiones de MC"/>
    <s v="Se solicita poder modificar algunos datos en la primera parte de la captura de emisiones de MC.   Los campos a modificar son los siguientes:   Campo Observación  Cupón Vig. No se puede modificar si existe operación registrada, el sistema debe de presentar mensaje   Brusatilidad   Cve. Inst. Dep.   Op. Arbitraje   Opera Cto. Adm.   Capital Social   En Subasta   Prom. Diaria   Operador 1   Operador 2   Emis. BMV No se puede modificar si existe operación registrada, el sistema debe de presentar mensaje  ISIN No se puede modificar si existe operación registrada, el sistema debe de presentar mensaje  "/>
    <s v="Sergio Rangel"/>
    <s v="Francisco Morales López"/>
    <s v="Bx+"/>
    <d v="2015-02-23T18:00:00"/>
    <d v="2014-06-11T14:39:00"/>
    <d v="2014-06-11T14:39:00"/>
    <n v="257.13958333332994"/>
    <d v="2014-06-16T14:39:00"/>
    <m/>
    <n v="15"/>
    <s v="Sin Fecha"/>
    <n v="257.13958333332994"/>
    <d v="2014-07-02T09:45:00"/>
    <s v="No Cumplió"/>
    <s v="No Cumplió"/>
    <n v="20.795833333329938"/>
    <s v="Broker, FSP1307, Gap"/>
    <n v="5"/>
    <m/>
    <m/>
    <m/>
    <m/>
    <n v="0"/>
    <m/>
    <n v="0"/>
    <m/>
    <x v="0"/>
  </r>
  <r>
    <x v="1"/>
    <s v="Br5"/>
    <x v="210"/>
    <s v="Enhancement"/>
    <x v="5"/>
    <s v="Medium"/>
    <s v="Recibir las compras de colocación en Mercado de Capitales enviadas desde FIABLE"/>
    <s v="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quot;Alta&quot;  1. Genera un movimiento (FTrans) con una clave de concepto (itipo_ord e itipo_tran), que identifique una colocación primaria.  2. Genera liquidación   • Acción de TAS ¨&quot;Baja&quot;  1. Borra movimiento  2. Borra liquidación   • &quot;Modificación&quot;  Se maneja como &quot;Baja&quot; y &quot;Alta&quot;    "/>
    <s v="Sergio Rangel"/>
    <s v="Juan Vargas"/>
    <s v="Bx+"/>
    <d v="2015-02-23T18:00:00"/>
    <d v="2014-06-11T18:39:00"/>
    <d v="2015-02-02T00:00:00"/>
    <n v="21.75"/>
    <d v="2015-02-07T00:00:00"/>
    <m/>
    <n v="16"/>
    <s v="Sin Fecha"/>
    <n v="256.9729166666657"/>
    <m/>
    <s v="No Cumplió"/>
    <s v="No Cumplió"/>
    <n v="256.9729166666657"/>
    <s v="Broker, FSP1307, Gap"/>
    <n v="5"/>
    <m/>
    <m/>
    <m/>
    <m/>
    <n v="0"/>
    <m/>
    <n v="0"/>
    <m/>
    <x v="0"/>
  </r>
  <r>
    <x v="2"/>
    <s v="new"/>
    <x v="211"/>
    <s v="Enhancement"/>
    <x v="3"/>
    <s v="Low"/>
    <s v="Crear ventana de ejecución para Interfaz SIGNAR"/>
    <s v="Alberto Rodríguez solicita crear una ventana para poder generar el reporte SIGNAR desde una función dentro de TAS en lugar de un WebService como se solicitó orignalmente.   Debe ejecutarse manualmente después del cierre."/>
    <s v="Alberto Rodriguez"/>
    <s v="Francisco Morales López"/>
    <s v="Bx+"/>
    <d v="2015-02-23T18:00:00"/>
    <d v="2014-06-13T12:32:00"/>
    <d v="2014-06-13T12:32:00"/>
    <n v="255.2277777777781"/>
    <d v="2014-06-18T12:32:00"/>
    <m/>
    <n v="0"/>
    <s v="Sin Fecha"/>
    <n v="255.2277777777781"/>
    <d v="2014-06-18T11:40:00"/>
    <s v="Cumplió"/>
    <s v="Cumplió"/>
    <n v="4.9638888888875954"/>
    <s v="Broker, FSP1307, Gap"/>
    <n v="5"/>
    <m/>
    <m/>
    <m/>
    <m/>
    <n v="0"/>
    <m/>
    <n v="0"/>
    <m/>
    <x v="0"/>
  </r>
  <r>
    <x v="2"/>
    <s v="new"/>
    <x v="212"/>
    <s v="Enhancement"/>
    <x v="3"/>
    <s v="Medium"/>
    <s v="Impresión de Cheques"/>
    <s v="Se solcita que se muestre la forma de generar un retiro por cheque e imprimirlo   Se definió que se haría a través del programa que BX+ proporcionó, haciendo un llamado y paso de parametros al mismo."/>
    <s v="Ivan Torres"/>
    <s v="Ivan Torres"/>
    <s v="TAS"/>
    <d v="2015-02-23T18:00:00"/>
    <d v="2014-06-13T13:10:00"/>
    <d v="2014-06-13T13:10:00"/>
    <n v="255.20138888889051"/>
    <d v="2014-06-18T13:10:00"/>
    <m/>
    <n v="0"/>
    <s v="Sin Fecha"/>
    <n v="255.20138888889051"/>
    <d v="2014-06-17T16:14:00"/>
    <s v="Cumplió"/>
    <s v="Cumplió"/>
    <n v="4.1277777777795563"/>
    <s v="Broker, FSP1307, Gap"/>
    <n v="5"/>
    <m/>
    <m/>
    <m/>
    <m/>
    <n v="0"/>
    <m/>
    <n v="0"/>
    <m/>
    <x v="0"/>
  </r>
  <r>
    <x v="1"/>
    <s v="Br4"/>
    <x v="115"/>
    <s v="Enhancement"/>
    <x v="0"/>
    <s v="Medium"/>
    <s v="Funcionalidad Hos to Host"/>
    <s v="Se anexa documento de especificación para su revisión.  Funcionalidad Host to Host.  Corresponden a los ID 137 y 163 del Inventario de Interfaces proporcionado por Bx+."/>
    <s v="Myrna Ocana"/>
    <s v="Antonio Laija Olmedo"/>
    <s v="Bx+"/>
    <d v="2015-02-23T18:00:00"/>
    <d v="2013-10-17T13:36:00"/>
    <d v="2015-02-13T15:50:00"/>
    <n v="10.090277777781012"/>
    <d v="2015-02-18T15:50:00"/>
    <d v="2015-02-04T00:00:00"/>
    <n v="5"/>
    <n v="19"/>
    <n v="494.1833333333343"/>
    <m/>
    <s v="No Cumplió"/>
    <s v="No Cumplió"/>
    <n v="494.1833333333343"/>
    <s v="Bank, Broker, FSP578, FSP580, Gap, PruebasD2"/>
    <n v="5"/>
    <m/>
    <m/>
    <m/>
    <m/>
    <n v="0"/>
    <m/>
    <n v="0"/>
    <m/>
    <x v="0"/>
  </r>
  <r>
    <x v="2"/>
    <s v="new"/>
    <x v="213"/>
    <s v="Enhancement"/>
    <x v="3"/>
    <s v="Medium"/>
    <s v="Retiros de efectivo para promoción"/>
    <s v="Programas actualizados al 14 de junio de Retiros de efectivo para promoción"/>
    <s v="Mercedes Malfavon"/>
    <s v="Isela Martínez"/>
    <s v="Bx+"/>
    <d v="2015-02-23T18:00:00"/>
    <d v="2014-06-14T11:53:00"/>
    <d v="2014-06-14T11:53:00"/>
    <n v="254.2548611111124"/>
    <d v="2014-06-19T11:53:00"/>
    <m/>
    <n v="31"/>
    <s v="Sin Fecha"/>
    <n v="254.2548611111124"/>
    <d v="2014-07-21T11:13:00"/>
    <s v="No Cumplió"/>
    <s v="No Cumplió"/>
    <n v="36.972222222226264"/>
    <s v="Broker, FSP1307, Gap"/>
    <n v="5"/>
    <m/>
    <m/>
    <m/>
    <m/>
    <n v="0"/>
    <m/>
    <n v="0"/>
    <m/>
    <x v="0"/>
  </r>
  <r>
    <x v="2"/>
    <s v="new"/>
    <x v="214"/>
    <s v="Enhancement"/>
    <x v="3"/>
    <s v="Medium"/>
    <s v="Horario Formas de Liquidación (Spei)_Delivery"/>
    <s v="Asignar Horario de operación por Forma de liquidación. (Spei)  En caso de que este fuera de Horario. Se genera la liquidación al siguiente día Habil.  Entregan:  *Fuentes  *BD  *Checklist  *Evidencia Pruebas (MPF)"/>
    <s v="DesarrolloTAS"/>
    <s v="German Gomez"/>
    <s v="TAS"/>
    <d v="2015-02-23T18:00:00"/>
    <d v="2014-06-16T11:07:00"/>
    <d v="2014-06-16T11:07:00"/>
    <n v="252.28680555555911"/>
    <d v="2014-06-21T11:07:00"/>
    <m/>
    <n v="19"/>
    <s v="Sin Fecha"/>
    <n v="252.28680555555911"/>
    <d v="2014-07-10T13:03:00"/>
    <s v="No Cumplió"/>
    <s v="No Cumplió"/>
    <n v="24.080555555556202"/>
    <s v="Broker, FSP1307, Gap"/>
    <n v="5"/>
    <m/>
    <m/>
    <m/>
    <m/>
    <n v="0"/>
    <m/>
    <n v="0"/>
    <m/>
    <x v="0"/>
  </r>
  <r>
    <x v="2"/>
    <s v="new"/>
    <x v="215"/>
    <s v="Enhancement"/>
    <x v="3"/>
    <s v="Medium"/>
    <s v="CAPTURA DE DEPOSITO Y RETIRO DEL CLIENTE CAMBIOS (119993)"/>
    <s v="QUE EL SISTEMA TAS GENERE UN ARCHIVO DE MOVIMIENTOS, AL MOMENTO DE OPERAR EL CONTRATO DE CAMBIOS (119993), YA QUE AL HACERLO, NO DEJA RASTRO AL ÁREA DE CAMBIOS ACERCA DE LOS DEPOSITOS Y/O RETIROS REALIZADOS DE FORMA MANUAL.   NOTA: SE ADJUNTA ARCHIVO DETALLANDO MOVIMIENTOS.  "/>
    <s v="Francisco Morales López"/>
    <s v="Jesús Villaseñor"/>
    <s v="Bx+"/>
    <d v="2015-02-23T18:00:00"/>
    <d v="2014-06-16T17:15:00"/>
    <d v="2014-06-16T17:15:00"/>
    <n v="252.03125"/>
    <d v="2014-06-21T17:15:00"/>
    <m/>
    <n v="39"/>
    <s v="Sin Fecha"/>
    <n v="252.03125"/>
    <d v="2014-07-31T13:56:00"/>
    <s v="No Cumplió"/>
    <s v="No Cumplió"/>
    <n v="44.861805555556202"/>
    <s v="Broker, FSP1307, Gap"/>
    <n v="5"/>
    <m/>
    <m/>
    <m/>
    <m/>
    <n v="0"/>
    <m/>
    <n v="0"/>
    <m/>
    <x v="0"/>
  </r>
  <r>
    <x v="2"/>
    <s v="new"/>
    <x v="216"/>
    <s v="Enhancement"/>
    <x v="3"/>
    <s v="Medium"/>
    <s v="BANCA ELECTRONICA - SOLICITUD PARA CARGAR TODOS LOS MOVIMIENTOS A LA LISTA DE CARGA."/>
    <s v="En los reportes previos de esta interface se solicito la carga de los registros que se detectaran como DEPOSITOS, para esto se entrego para cada banco la forma de determinar que un regsitro es deposito. En las pruebas se han realizado ajustes sucesivos para afinar el proceso de deteccion y evitar que un deposito no se cargue.   Este proceso es el que aun necesitamos afinar por que conforme avanzamos en las pruebas se ha detectado que algo que falto y no se asigna debidamente un deposito.   Despues de revisar nuevamente con tesoreria que necesita en su proceso de BANCA ELECTRONICA, podemos decir que actualmente esto es lo que ya aplica para todas las bancas y debe seguir haciendolo:   1)Que el proceso de carga con base al criterio que ya tiene programado siga detectando los depositos (con lo que sube la mayoria de ellos).  2)Que el proceso de carga con base al criterio que ya tiene programado siga detectando los depositos SALVO BUEN COBRO y los envie a la pantalla de SBC.  3)Que cuando un registro de la carga califique como deposito pero NO se pueda determinar la cuenta cliente a aplicar, se refleje en la pantalla de &quot;lista de cargas&quot; como NO IDENTIFICADO y se envie a la pantalla de DNI.  4)Que la pantalla de SBC permita liberar y aplicar cualquier registro en cuanto tesoreria lo confirme, retirandolo de la lista , o que esta pantalla le permita a tesoreria eliminar el registro si el documento no se cobra en determinado tiempo.  5)Que la pantalla de DNI solicite los datos necesarios para identificar un deposito y lo aplique con esta informacion, retirandolo de la lista de DNI y reportandolo en la lista de carga como (liberado o enviado).    Para terminar de afinar el proceso de CARGA se van a solicitar que para todas la bancas :   6)Que cuando un registro de la carga NO califique como deposito (sea cargo , deposito o cualquiero otra cosa) tambien se refleje en la pantalla de &quot;lista de cargas&quot; como NO IDENTIFICADO y se envie a la pantalla de DNI. Para permitir que el personal de tesoreria determine si lo pasa como deposito o lo rechaza definitivamente.   Este punto ya se comento con Gerardo, quien solicito se levantara este JIRA para iniciar el ajuste, que por solicito sea atendido como urgente.    Ahora bien , ya con tiempo y considerando esto como brecha , se van a solicitar 2 ajustes que daran como resultado tener completa la interface de bancas :   a)Se va a definir un criterio adicional en el proceso de CARGA DE BANCAS, para determinar que un registro es un CARGO. Ya con este nuevo criterio cada registro podra ser identificado como DEPOSITO (ENVIADO liquidado o SBC) , como CARGO (por que ya tendra criterio y SOLO SE OBSERVARA EN LA LISTA DE CARGAS no afectara clientes o chequeras) o finalmente como DNI (todo lo demas para no omitir nada).   b)Se va a solicitar que la pantalla de DNI , permita convertir cualquier registro en DEPOSITO tal y como lo hace ahora, (reflejando el cambio en la LISTA DE CARGAS) , en CARGO lo nuevo que se va a pedir (tambien reflejando el cambio en la LISTA DE CARGAS, sin afectar clientes o chequeras) y poder ser eliminado con el boton de borrado que ya tiene el programa (eliminado este registro de DNI y de la LISTA DE CARGAS).    Quedo pendiente de cualquier comentario.   "/>
    <s v="Jesús Villaseñor"/>
    <s v="Isela Martínez"/>
    <s v="Bx+"/>
    <d v="2015-02-23T18:00:00"/>
    <d v="2014-06-16T21:03:00"/>
    <d v="2014-06-16T21:03:00"/>
    <n v="251.87291666666715"/>
    <d v="2014-06-21T21:03:00"/>
    <m/>
    <n v="1"/>
    <s v="Sin Fecha"/>
    <n v="251.87291666666715"/>
    <d v="2014-06-23T18:04:00"/>
    <s v="No Cumplió"/>
    <s v="No Cumplió"/>
    <n v="6.8756944444467081"/>
    <s v="Broker, ChangeReq, FSP1307, Gap"/>
    <n v="5"/>
    <m/>
    <m/>
    <m/>
    <m/>
    <n v="0"/>
    <m/>
    <n v="0"/>
    <m/>
    <x v="0"/>
  </r>
  <r>
    <x v="2"/>
    <s v="Br4"/>
    <x v="217"/>
    <s v="Enhancement"/>
    <x v="3"/>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
    <s v="Jesús Villaseñor"/>
    <s v="Antonio Laija Olmedo"/>
    <s v="Bx+"/>
    <d v="2015-02-23T18:00:00"/>
    <d v="2014-06-17T19:43:00"/>
    <d v="2015-02-02T00:00:00"/>
    <n v="21.75"/>
    <d v="2015-02-07T00:00:00"/>
    <m/>
    <n v="3"/>
    <s v="Sin Fecha"/>
    <n v="250.9284722222219"/>
    <d v="2015-02-10T17:51:00"/>
    <s v="No Cumplió"/>
    <s v="No Cumplió"/>
    <n v="237.92222222222335"/>
    <s v="Broker, ChangeReq, FSP1307, Gap, PruebasD3"/>
    <n v="5"/>
    <m/>
    <m/>
    <m/>
    <m/>
    <n v="0"/>
    <m/>
    <n v="0"/>
    <m/>
    <x v="0"/>
  </r>
  <r>
    <x v="1"/>
    <s v="Br4"/>
    <x v="114"/>
    <s v="Enhancement"/>
    <x v="5"/>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s v="Gabriela Cedillo"/>
    <s v="TAS"/>
    <d v="2015-02-23T18:00:00"/>
    <d v="2013-10-18T14:41:00"/>
    <d v="2015-02-14T15:38:00"/>
    <n v="9.0986111111124046"/>
    <d v="2015-02-19T15:38:00"/>
    <d v="2015-02-04T00:00:00"/>
    <n v="4"/>
    <n v="19"/>
    <n v="493.1381944444438"/>
    <m/>
    <s v="No Cumplió"/>
    <s v="No Cumplió"/>
    <n v="493.1381944444438"/>
    <s v="Bank, Broker, FSP578, FSP580, Gap, PruebasD2"/>
    <n v="5"/>
    <m/>
    <m/>
    <m/>
    <m/>
    <n v="0"/>
    <m/>
    <n v="0"/>
    <m/>
    <x v="0"/>
  </r>
  <r>
    <x v="2"/>
    <s v="new"/>
    <x v="218"/>
    <s v="Enhancement"/>
    <x v="3"/>
    <s v="Medium"/>
    <s v="Valuación Cartera de Clientes"/>
    <s v="Se requiere desarrolla función donde se reciba como parametro:  - contrato  - Fecha de la posición   a partir de esto se requiere como respuesta.  - Valuacion de la cartera del cliente de acuerdo al parametro de fecha (debe incluir el efectivo disponible a la fecha)   Esto se utilizara para aplicar politica interna del registro de ordenes de venta en corto.   Para dudas verificar con Margarita Arellano"/>
    <s v="Francisco Morales López"/>
    <s v="Margarita Arellano"/>
    <s v="Bx+"/>
    <d v="2015-02-23T18:00:00"/>
    <d v="2014-06-18T17:09:00"/>
    <d v="2014-06-18T17:09:00"/>
    <n v="250.0354166666657"/>
    <d v="2014-06-23T17:09:00"/>
    <m/>
    <n v="28"/>
    <s v="Sin Fecha"/>
    <n v="250.0354166666657"/>
    <d v="2014-07-22T09:22:00"/>
    <s v="No Cumplió"/>
    <s v="No Cumplió"/>
    <n v="33.675694444442343"/>
    <s v="Broker, FSP1307, Gap"/>
    <n v="5"/>
    <m/>
    <m/>
    <m/>
    <m/>
    <n v="0"/>
    <m/>
    <n v="0"/>
    <m/>
    <x v="0"/>
  </r>
  <r>
    <x v="2"/>
    <s v="new"/>
    <x v="219"/>
    <s v="Enhancement"/>
    <x v="3"/>
    <s v="Medium"/>
    <s v="BANCA ELECTRONICA carga de archivo de VEPORMAS"/>
    <s v="Estimados, actualmente no se cuenta con carga de BANCA ELECTRONICA DE VE POR MAS.   Esto es bastante lamentable ya que es nuestro banco, se esta solicitando como BRECHA que TAS lo incluya en CARGA DE BANCAS.   El usuario va enviar el ejemplo de archivo y la definicion de los criterios de DEPOSITOS y CARGOS que correspondan.   "/>
    <s v="Jesús Villaseñor"/>
    <s v="Francisco Morales López"/>
    <s v="Bx+"/>
    <d v="2015-02-23T18:00:00"/>
    <d v="2014-06-18T18:21:00"/>
    <d v="2014-06-18T18:21:00"/>
    <n v="249.98541666667006"/>
    <d v="2014-06-23T18:21:00"/>
    <m/>
    <n v="2"/>
    <s v="Sin Fecha"/>
    <n v="249.98541666667006"/>
    <d v="2014-06-26T11:30:00"/>
    <s v="No Cumplió"/>
    <s v="No Cumplió"/>
    <n v="7.7145833333343035"/>
    <s v="Broker, FSP1307, Gap"/>
    <n v="5"/>
    <m/>
    <m/>
    <m/>
    <m/>
    <n v="0"/>
    <m/>
    <n v="0"/>
    <m/>
    <x v="0"/>
  </r>
  <r>
    <x v="2"/>
    <s v="new"/>
    <x v="220"/>
    <s v="Enhancement"/>
    <x v="3"/>
    <s v="Medium"/>
    <s v="Movimientos de Chequeras en Diferentes Divisas FIABLE-TAS"/>
    <s v="Requerimiento: Proporcionar un servicio para recibir movimientos entre chequeras en diferentes divisas.  Descripción: Que se pueda recibir los movimientos de chequeras realizados en Fiable a TAS  "/>
    <s v="Ivan Torres"/>
    <s v="German Gomez"/>
    <s v="TAS"/>
    <d v="2015-02-23T18:00:00"/>
    <d v="2014-06-23T10:52:00"/>
    <d v="2014-06-23T10:52:00"/>
    <n v="245.29722222222335"/>
    <d v="2014-06-28T10:52:00"/>
    <m/>
    <n v="33"/>
    <s v="Sin Fecha"/>
    <n v="245.29722222222335"/>
    <d v="2014-07-31T13:59:00"/>
    <s v="No Cumplió"/>
    <s v="No Cumplió"/>
    <n v="38.129861111112405"/>
    <s v="Broker, FSP1307, Gap"/>
    <n v="5"/>
    <m/>
    <m/>
    <m/>
    <m/>
    <n v="0"/>
    <m/>
    <n v="0"/>
    <m/>
    <x v="0"/>
  </r>
  <r>
    <x v="2"/>
    <s v="new"/>
    <x v="221"/>
    <s v="Enhancement"/>
    <x v="3"/>
    <s v="Medium"/>
    <s v="Monitor de Operaciones Enviadas a SPEI"/>
    <s v="Contar con un monitor que muestre el estatus de las operaciones y respuestas enviadas y recibidas a T24"/>
    <s v="Ivan Torres"/>
    <s v="Isela Martínez"/>
    <s v="Bx+"/>
    <d v="2015-02-23T18:00:00"/>
    <d v="2014-06-23T16:49:00"/>
    <d v="2014-06-23T16:49:00"/>
    <n v="245.0493055555562"/>
    <d v="2014-06-28T16:49:00"/>
    <m/>
    <n v="24"/>
    <s v="Sin Fecha"/>
    <n v="245.0493055555562"/>
    <d v="2014-07-23T14:06:00"/>
    <s v="No Cumplió"/>
    <s v="No Cumplió"/>
    <n v="29.886805555557657"/>
    <s v="Broker, FSP1307, Gap"/>
    <n v="5"/>
    <m/>
    <m/>
    <m/>
    <m/>
    <n v="0"/>
    <m/>
    <n v="0"/>
    <m/>
    <x v="0"/>
  </r>
  <r>
    <x v="2"/>
    <s v="new"/>
    <x v="222"/>
    <s v="Enhancement"/>
    <x v="3"/>
    <s v="Medium"/>
    <s v="Recibir retiros a través de un archivo de texto"/>
    <s v="Recibir y aplicar los retiros a través de un archivo de texto."/>
    <s v="Ivan Torres"/>
    <s v="Francisco Morales López"/>
    <s v="Bx+"/>
    <d v="2015-02-23T18:00:00"/>
    <d v="2014-06-23T18:42:00"/>
    <d v="2014-06-23T18:42:00"/>
    <n v="244.97083333333285"/>
    <d v="2014-06-28T18:42:00"/>
    <m/>
    <n v="23"/>
    <s v="Sin Fecha"/>
    <n v="244.97083333333285"/>
    <d v="2014-07-22T17:47:00"/>
    <s v="No Cumplió"/>
    <s v="No Cumplió"/>
    <n v="28.961805555554747"/>
    <s v="Broker, FSP1307, Gap"/>
    <n v="5"/>
    <m/>
    <m/>
    <m/>
    <m/>
    <n v="0"/>
    <m/>
    <n v="0"/>
    <m/>
    <x v="0"/>
  </r>
  <r>
    <x v="2"/>
    <s v="new"/>
    <x v="223"/>
    <s v="Enhancement"/>
    <x v="3"/>
    <s v="Low"/>
    <s v="Manejo de diversas Impresoras en Impresión de Cheques"/>
    <s v="Jesus Villaseñor solicita que se modifique la solución de impresión de cheques para que permita al usuario seleccionar la impresora en la que desea imprimir el cheque; esto derivado de que cada oficina de BX+ tiene una impresora especifica para realizar esta tarea.   También mencionó que actualmente, se tiene ligada la impresora por usuario, podría ser una opción pero tiene la siguiente arista:  - Cuando un usuario se mueve de oficina, necesita avisarle al equipo de sistemas para que ligue la impresora de la oficina A a la oficina B, no importa si es temporal, ya que si no se hace al imprimir el usuario mandaría la impresión a la oficina original (A en este ejemplo).   Cabe señalar que estas observaciones nunca se hicieron al levantar el requerimiento pues solamente se solicitó integrar la impresión de cheques con el programa que BX+ entregó, mismo que no incluye la lógica necesaria para el manejo de diferentes impresoras a través de terminal server.   Queda esta brecha levantada para establecer seguimiento, no obstante necesita revisión de la dirección de BX+ puesto que esta viniendo posterior al corte y congelamiento de lista de brechas.  "/>
    <s v="Beatriz Pérez"/>
    <s v="Roberto de la Rosa"/>
    <s v="Bx+"/>
    <d v="2015-02-23T18:00:00"/>
    <d v="2014-06-23T19:21:00"/>
    <d v="2014-06-23T19:21:00"/>
    <n v="244.94374999999854"/>
    <d v="2014-06-28T19:21:00"/>
    <m/>
    <n v="206"/>
    <s v="Sin Fecha"/>
    <n v="244.94374999999854"/>
    <d v="2015-01-21T14:24:00"/>
    <s v="No Cumplió"/>
    <s v="No Cumplió"/>
    <n v="211.79374999999709"/>
    <s v="Broker, FSP1307, Gap"/>
    <n v="5"/>
    <m/>
    <m/>
    <m/>
    <m/>
    <n v="0"/>
    <m/>
    <n v="0"/>
    <m/>
    <x v="0"/>
  </r>
  <r>
    <x v="2"/>
    <s v="new"/>
    <x v="224"/>
    <s v="Enhancement"/>
    <x v="3"/>
    <s v="Medium"/>
    <s v="Reporte de Cancelación de operación de Caja _ Delivery"/>
    <s v="Se requiere un reporte de cancelación de operaciones para Caja, no se especifica mas."/>
    <s v="Ivan Torres"/>
    <s v="Isela Martínez"/>
    <s v="Bx+"/>
    <d v="2015-02-23T18:00:00"/>
    <d v="2014-06-24T11:58:00"/>
    <d v="2014-06-24T11:58:00"/>
    <n v="244.25138888888614"/>
    <d v="2014-06-29T11:58:00"/>
    <m/>
    <n v="5"/>
    <s v="Sin Fecha"/>
    <n v="244.25138888888614"/>
    <d v="2014-07-04T12:18:00"/>
    <s v="No Cumplió"/>
    <s v="No Cumplió"/>
    <n v="10.01388888888323"/>
    <s v="Broker, FSP1307, Gap"/>
    <n v="5"/>
    <m/>
    <m/>
    <m/>
    <m/>
    <n v="0"/>
    <m/>
    <n v="0"/>
    <m/>
    <x v="0"/>
  </r>
  <r>
    <x v="2"/>
    <s v="new"/>
    <x v="225"/>
    <s v="Enhancement"/>
    <x v="3"/>
    <s v="Medium"/>
    <s v="Pago a Terceros"/>
    <s v="Pago a Terceros Se solcita que se muestre la forma de generar un retiro a terceros ya sea por BE ,SPEI o Cheque solicitando los datos del beneficioario, validando cuenta CLABE y permitiendo registro individual."/>
    <s v="Ivan Torres"/>
    <s v="Ever Hernandez"/>
    <s v="TAS"/>
    <d v="2015-02-23T18:00:00"/>
    <d v="2014-06-24T12:53:00"/>
    <d v="2014-06-24T12:53:00"/>
    <n v="244.21319444444089"/>
    <d v="2014-06-29T12:53:00"/>
    <m/>
    <n v="12"/>
    <s v="Sin Fecha"/>
    <n v="244.21319444444089"/>
    <d v="2014-07-11T18:06:00"/>
    <s v="No Cumplió"/>
    <s v="No Cumplió"/>
    <n v="17.217361111106584"/>
    <s v="Broker, FSP1307, Gap"/>
    <n v="5"/>
    <m/>
    <m/>
    <m/>
    <m/>
    <n v="0"/>
    <m/>
    <n v="0"/>
    <m/>
    <x v="0"/>
  </r>
  <r>
    <x v="2"/>
    <s v="new"/>
    <x v="226"/>
    <s v="Enhancement"/>
    <x v="3"/>
    <s v="Medium"/>
    <s v="Semaforo de Operación todos los Mercados_Delivery"/>
    <s v="Se necesita poder detener todas las operaciones de todos los mercados cuando el semaforo se active, la activación sera manual.   No podran detenerse los mercados Capitales ni Cambios ya que el control es desde Fiable.  Para el resto (Mercado de Dinero, Derivados, Sociedades de Inversión) se podra hacer por mercado y mesa."/>
    <s v="Ivan Torres"/>
    <s v="German Gomez"/>
    <s v="TAS"/>
    <d v="2015-02-23T18:00:00"/>
    <d v="2014-06-24T13:10:00"/>
    <d v="2014-06-24T13:10:00"/>
    <n v="244.20138888889051"/>
    <d v="2014-06-29T13:10:00"/>
    <m/>
    <n v="22"/>
    <s v="Sin Fecha"/>
    <n v="244.20138888889051"/>
    <d v="2014-07-22T11:33:00"/>
    <s v="No Cumplió"/>
    <s v="No Cumplió"/>
    <n v="27.932638888887595"/>
    <s v="Broker, FSP1307, Gap"/>
    <n v="5"/>
    <m/>
    <m/>
    <m/>
    <m/>
    <n v="0"/>
    <m/>
    <n v="0"/>
    <m/>
    <x v="0"/>
  </r>
  <r>
    <x v="2"/>
    <s v="new"/>
    <x v="227"/>
    <s v="Enhancement"/>
    <x v="3"/>
    <s v="Medium"/>
    <s v="Interfaz IDE"/>
    <s v="Iterfaz IDE.  Corresponde al ID 30 de la lista de inventarios y al ID 53 de Brechas e Interfacez Bx+.  Se anexan tambien:  - EspTec_IDE_IVA_v2_4.- Especificacion para la generacin del archivo xml  - ideAnual_Esperado.- Archivo de ejemplo  - Listado_conceptos_IDE-A_v2 y Listado_IDE_v2_6_08072013 Como referencia."/>
    <s v="Myrna Ocana"/>
    <s v="Jesús Villaseñor"/>
    <s v="Bx+"/>
    <d v="2015-02-23T18:00:00"/>
    <d v="2013-10-18T18:18:00"/>
    <d v="2013-10-18T18:18:00"/>
    <n v="492.98750000000291"/>
    <d v="2013-10-23T18:18:00"/>
    <m/>
    <n v="457"/>
    <s v="Sin Fecha"/>
    <n v="492.98750000000291"/>
    <d v="2015-01-23T18:23:00"/>
    <s v="No Cumplió"/>
    <s v="No Cumplió"/>
    <n v="462.00347222222626"/>
    <s v="Broker, FSP580, Interface, TAS-Gral"/>
    <n v="5"/>
    <m/>
    <m/>
    <m/>
    <m/>
    <n v="0"/>
    <m/>
    <n v="0"/>
    <m/>
    <x v="0"/>
  </r>
  <r>
    <x v="2"/>
    <s v="Br3"/>
    <x v="108"/>
    <s v="Enhancement"/>
    <x v="3"/>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
    <s v="Cintia Ochoa"/>
    <s v="Ivan Torres"/>
    <s v="TAS"/>
    <d v="2015-02-23T18:00:00"/>
    <d v="2014-06-25T17:18:00"/>
    <d v="2015-02-13T17:05:00"/>
    <n v="10.038194444445253"/>
    <d v="2015-02-18T17:05:00"/>
    <m/>
    <n v="5"/>
    <s v="Sin Fecha"/>
    <n v="243.02916666666715"/>
    <d v="2015-02-23T18:51:00"/>
    <s v="No Cumplió"/>
    <s v="No Cumplió"/>
    <n v="243.06458333333285"/>
    <s v="Broker, FSP1307, Gap"/>
    <n v="5"/>
    <m/>
    <m/>
    <m/>
    <m/>
    <n v="0"/>
    <m/>
    <n v="0"/>
    <m/>
    <x v="0"/>
  </r>
  <r>
    <x v="2"/>
    <s v="new"/>
    <x v="228"/>
    <s v="Enhancement"/>
    <x v="3"/>
    <s v="Medium"/>
    <s v="Modificación a la Consulta de Posición por Contrato: Columna porcentaje"/>
    <s v="Se reporta lo siguiente:  Consulta de Posicion por contratos del cliente 496482, los porcentajes se marcan incorrectos   TAS decide realizar el cambio pero explica el porque de método de calculo del porcentaje actual:   1. El método para obtener el &quot;Porcentaje&quot; es correcto.  2. Para empezar, no esperaría que corto en efectivo fuera superior, en términos absolutos, al &quot;Valor!Costo&quot;.  3. El valor del corto en efectivo del contrato que nos ocupa debería ser de-200,527,396.08, por lo que la tenencia en el contrato sera igual a &quot;0&quot;.   No se maneja como brecha ni como incidencia.  "/>
    <s v="Ivan Torres"/>
    <s v="Juan Martinez"/>
    <s v="Bx+"/>
    <d v="2015-02-23T18:00:00"/>
    <d v="2014-06-26T11:15:00"/>
    <d v="2014-06-26T11:15:00"/>
    <n v="242.28125"/>
    <d v="2014-07-01T11:15:00"/>
    <m/>
    <n v="155"/>
    <s v="Sin Fecha"/>
    <n v="242.28125"/>
    <d v="2014-12-03T13:02:00"/>
    <s v="No Cumplió"/>
    <s v="No Cumplió"/>
    <n v="160.07430555555766"/>
    <s v="Broker, FSP1307, Gap"/>
    <n v="5"/>
    <m/>
    <m/>
    <m/>
    <m/>
    <n v="0"/>
    <m/>
    <n v="0"/>
    <m/>
    <x v="0"/>
  </r>
  <r>
    <x v="2"/>
    <s v="new"/>
    <x v="229"/>
    <s v="Enhancement"/>
    <x v="3"/>
    <s v="Medium"/>
    <s v="Nuevo Reporte de Movimientos de Flujo de Caja"/>
    <s v="Generar un Reporte de Movimientos de Flujo de Caja que refleje exclusivamente la operación con clientes de cambios  "/>
    <s v="Ivan Torres"/>
    <s v="German Gomez"/>
    <s v="TAS"/>
    <d v="2015-02-23T18:00:00"/>
    <d v="2014-06-26T13:36:00"/>
    <d v="2014-06-26T13:36:00"/>
    <n v="242.1833333333343"/>
    <d v="2014-07-01T13:36:00"/>
    <m/>
    <n v="9"/>
    <s v="Sin Fecha"/>
    <n v="242.1833333333343"/>
    <d v="2014-07-11T12:37:00"/>
    <s v="No Cumplió"/>
    <s v="No Cumplió"/>
    <n v="14.959027777775191"/>
    <s v="Broker, FSP1307, Gap"/>
    <n v="5"/>
    <m/>
    <m/>
    <m/>
    <m/>
    <n v="0"/>
    <m/>
    <n v="0"/>
    <m/>
    <x v="0"/>
  </r>
  <r>
    <x v="2"/>
    <s v="new"/>
    <x v="230"/>
    <s v="Enhancement"/>
    <x v="3"/>
    <s v="Medium"/>
    <s v="Mejoras a la Banca Electrónica"/>
    <s v="2. En el LOG de Banca Electrónica se requiere agregar una columna de identificación del origen o destino del movimiento (Cambios / Bursatil), con la finalidad de poderse conciliar contra la operación correspondiente. Vamos a iniciar el desarrollo, favor de dar de alta el JIRA de &quot;Mejoras a la Banca electrónica&quot;.   3. Se modificara la lógica del flujo de Banca Electrónica para eliminar el uso del contrato 119993 para operaciones de cambios, de tal forma que en los archivos recibidos de los Estados de Cuenta de las diferentes bancas electrónicas todos aquellos movimientos que no se identifiquen con algún contrato de cambios, deberan mantenerse como DNI s hasta que el usuario indique a que contrato corresponde el movimiento para generar el registro de la liquidación respectiva al contrato especificado.  "/>
    <s v="Ivan Torres"/>
    <s v="Francisco Morales López"/>
    <s v="Bx+"/>
    <d v="2015-02-23T18:00:00"/>
    <d v="2014-06-26T13:40:00"/>
    <d v="2014-06-26T13:40:00"/>
    <n v="242.18055555555475"/>
    <d v="2014-07-01T13:40:00"/>
    <m/>
    <n v="2"/>
    <s v="Sin Fecha"/>
    <n v="242.18055555555475"/>
    <d v="2014-07-03T14:01:00"/>
    <s v="No Cumplió"/>
    <s v="No Cumplió"/>
    <n v="7.0145833333299379"/>
    <s v="Broker, FSP1307, Gap"/>
    <n v="5"/>
    <m/>
    <m/>
    <m/>
    <m/>
    <n v="0"/>
    <m/>
    <n v="0"/>
    <m/>
    <x v="0"/>
  </r>
  <r>
    <x v="2"/>
    <s v="new"/>
    <x v="231"/>
    <s v="Enhancement"/>
    <x v="3"/>
    <s v="Medium"/>
    <s v="Archivos de avisos a Fiable para movimientos de depósitos en TAS"/>
    <s v="4. Se deben generar archivos de aviso a FIABLE por todos aquellos movimientos de depósitos, retiros y/o traspasos que involucren contratos cuyo origen o destino este referenciado a una operación de cambios.  "/>
    <s v="Ivan Torres"/>
    <s v="Beatriz Pérez"/>
    <s v="Bx+"/>
    <d v="2015-02-23T18:00:00"/>
    <d v="2014-06-26T13:44:00"/>
    <d v="2014-06-26T13:44:00"/>
    <n v="242.17777777777519"/>
    <d v="2014-07-01T13:44:00"/>
    <m/>
    <n v="34"/>
    <s v="Sin Fecha"/>
    <n v="242.17777777777519"/>
    <d v="2014-08-04T17:37:00"/>
    <s v="No Cumplió"/>
    <s v="No Cumplió"/>
    <n v="39.161805555551837"/>
    <s v="Broker, FSP1307, Gap"/>
    <n v="5"/>
    <m/>
    <m/>
    <m/>
    <m/>
    <n v="0"/>
    <m/>
    <n v="0"/>
    <m/>
    <x v="0"/>
  </r>
  <r>
    <x v="2"/>
    <s v="new"/>
    <x v="232"/>
    <s v="Enhancement"/>
    <x v="3"/>
    <s v="Medium"/>
    <s v="Validación de Cuenta CLABE para liquidaciones por SPEI o Banca Electrónica"/>
    <s v="5. Se debe ajustar en la modificación de liquidaciones (MODI_LIQ) la longitud de la chequera a un maximo de 18 caracteres para permitir con esto que se capture una cuenta CLABE con una longitud de 18 posiciones."/>
    <s v="Ivan Torres"/>
    <s v="Isela Martínez"/>
    <s v="Bx+"/>
    <d v="2015-02-23T18:00:00"/>
    <d v="2014-06-26T13:47:00"/>
    <d v="2014-06-26T13:47:00"/>
    <n v="242.17569444444234"/>
    <d v="2014-07-01T13:47:00"/>
    <m/>
    <n v="22"/>
    <s v="Sin Fecha"/>
    <n v="242.17569444444234"/>
    <d v="2014-07-23T14:04:00"/>
    <s v="No Cumplió"/>
    <s v="No Cumplió"/>
    <n v="27.011805555550382"/>
    <s v="SCPC"/>
    <n v="5"/>
    <m/>
    <m/>
    <m/>
    <m/>
    <n v="0"/>
    <m/>
    <n v="0"/>
    <m/>
    <x v="0"/>
  </r>
  <r>
    <x v="2"/>
    <s v="new"/>
    <x v="233"/>
    <s v="Enhancement"/>
    <x v="3"/>
    <s v="Medium"/>
    <s v="En la pantalla de &quot;Posición Global Por Cliente&quot; que no sume las posiciones &quot;RP&quot; en el Total de la Valuación de la Cartera ni en el porcentaje."/>
    <s v="En la pantalla de &quot;Posición Global Por Cliente&quot; que no sume las posiciones &quot;RP&quot; en el Total de la Valuación de la Cartera ni en el porcentaje; ya que sólo es informativo."/>
    <s v="Sergio Rangel"/>
    <s v="Sergio Rangel"/>
    <s v="TAS"/>
    <d v="2015-02-23T18:00:00"/>
    <d v="2014-06-26T13:55:00"/>
    <d v="2014-06-26T13:55:00"/>
    <n v="242.17013888889051"/>
    <d v="2014-07-01T13:55:00"/>
    <m/>
    <n v="13"/>
    <s v="Sin Fecha"/>
    <n v="242.17013888889051"/>
    <d v="2014-07-15T12:41:00"/>
    <s v="No Cumplió"/>
    <s v="No Cumplió"/>
    <n v="18.948611111110949"/>
    <s v="Broker, FSP1307, Gap"/>
    <n v="5"/>
    <m/>
    <m/>
    <m/>
    <m/>
    <n v="0"/>
    <m/>
    <n v="0"/>
    <m/>
    <x v="0"/>
  </r>
  <r>
    <x v="1"/>
    <s v="Br4"/>
    <x v="113"/>
    <s v="Enhancement"/>
    <x v="1"/>
    <s v="Medium"/>
    <s v="Notificaciones via e-mail de Operaciones de Derivados y Sobregiros."/>
    <s v="Especificación para la notificación via e-mail de la realización de operaciones de Derivados así como en los sobregiros de líneas de crédito para operaciones de Derivados y Mercado de Dinero.  Corresponde al ID 10 y 16 de Brechas e Interfaces"/>
    <s v="Alejandra Ivonne González Venancio"/>
    <s v="Francisco Morales López"/>
    <s v="Bx+"/>
    <d v="2015-02-23T18:00:00"/>
    <d v="2013-10-18T18:41:00"/>
    <d v="2015-02-17T18:40:00"/>
    <n v="5.9722222222189885"/>
    <d v="2015-02-22T18:40:00"/>
    <m/>
    <n v="0"/>
    <s v="Sin Fecha"/>
    <n v="492.97152777777956"/>
    <m/>
    <s v="No Cumplió"/>
    <s v="No Cumplió"/>
    <n v="492.97152777777956"/>
    <s v="PruebasD2"/>
    <n v="5"/>
    <m/>
    <m/>
    <m/>
    <m/>
    <n v="0"/>
    <m/>
    <n v="0"/>
    <m/>
    <x v="0"/>
  </r>
  <r>
    <x v="2"/>
    <s v="new"/>
    <x v="234"/>
    <s v="Enhancement"/>
    <x v="3"/>
    <s v="Medium"/>
    <s v="Agregar columnas al reporte de Valuación de posición propia"/>
    <s v="La descripción del requerimiento del usuario:   Valuación propias Incorporar esta información Agregar las 3 columnas( TASA o sobre tasa del Cupón, Fecha Vencimiento del Cupón, Divisa de valor nominal, valor a mercado,Dias por vencer del cupon) todos los datos deben estar referecniados a la fecha del reporte.   - Solamente se agregara en Excel.  "/>
    <s v="Ivan Torres"/>
    <s v="Francisco Morales López"/>
    <s v="Bx+"/>
    <d v="2015-02-23T18:00:00"/>
    <d v="2014-06-26T14:12:00"/>
    <d v="2014-06-26T14:12:00"/>
    <n v="242.15833333333285"/>
    <d v="2014-07-01T14:12:00"/>
    <m/>
    <n v="-4"/>
    <s v="Sin Fecha"/>
    <n v="242.15833333333285"/>
    <d v="2014-06-26T16:50:00"/>
    <s v="Cumplió"/>
    <s v="Cumplió"/>
    <n v="0.10972222222335404"/>
    <s v="Broker, FSP1307, Gap"/>
    <n v="5"/>
    <m/>
    <m/>
    <m/>
    <m/>
    <n v="0"/>
    <m/>
    <n v="0"/>
    <m/>
    <x v="0"/>
  </r>
  <r>
    <x v="1"/>
    <s v="Br4"/>
    <x v="235"/>
    <s v="Enhancement"/>
    <x v="1"/>
    <s v="Medium"/>
    <s v="Comisiones e Ingresos"/>
    <s v="Cobro de comisiones a contratos e ingresos generados por promotor.  Corresponde al ID TAS 36 de Brechas e Interfaces Bx+"/>
    <s v="Myrna Ocana"/>
    <s v="Sergio Rangel"/>
    <s v="TAS"/>
    <d v="2015-02-23T18:00:00"/>
    <d v="2013-10-19T15:19:00"/>
    <d v="2015-02-02T00:00:00"/>
    <n v="21.75"/>
    <d v="2015-02-07T00:00:00"/>
    <d v="2015-02-04T00:00:00"/>
    <n v="16"/>
    <n v="19"/>
    <n v="492.1118055555562"/>
    <m/>
    <s v="No Cumplió"/>
    <s v="No Cumplió"/>
    <n v="492.1118055555562"/>
    <s v="FSP578, FSP579, PruebasD2"/>
    <n v="5"/>
    <m/>
    <m/>
    <m/>
    <m/>
    <n v="0"/>
    <m/>
    <n v="0"/>
    <m/>
    <x v="0"/>
  </r>
  <r>
    <x v="1"/>
    <s v="Br3"/>
    <x v="107"/>
    <s v="Enhancement"/>
    <x v="0"/>
    <s v="Medium"/>
    <s v="Realizar Interfaz Solutrust Fideicomisos (Operaciones)"/>
    <s v="Realizar interfaz"/>
    <s v="Gerardo Gomez"/>
    <s v="Ana hernandez"/>
    <s v="Bx+"/>
    <d v="2015-02-23T18:00:00"/>
    <d v="2014-07-03T14:27:00"/>
    <d v="2015-02-16T14:14:00"/>
    <n v="7.1569444444467081"/>
    <d v="2015-02-21T14:14:00"/>
    <m/>
    <n v="2"/>
    <s v="Sin Fecha"/>
    <n v="235.14791666666861"/>
    <m/>
    <s v="No Cumplió"/>
    <s v="No Cumplió"/>
    <n v="235.14791666666861"/>
    <s v="Broker, FSP1307, Gap"/>
    <n v="5"/>
    <m/>
    <m/>
    <m/>
    <m/>
    <n v="0"/>
    <m/>
    <n v="0"/>
    <m/>
    <x v="0"/>
  </r>
  <r>
    <x v="2"/>
    <s v="new"/>
    <x v="236"/>
    <s v="Enhancement"/>
    <x v="3"/>
    <s v="Medium"/>
    <s v="Flujo Comunicacion FIABLE-TAS MC"/>
    <s v="Interfaz  Especificación con el Flujo de la comunicacion entre FIABLE y TAS en línea. Mercado de Capitales.  Corrresponde al ID 27, 55, 56 y 57 de Brechas e Interfaces BX+."/>
    <s v="Myrna Ocana"/>
    <s v="Juan Martinez"/>
    <s v="Bx+"/>
    <d v="2015-02-23T18:00:00"/>
    <d v="2013-10-22T10:51:00"/>
    <d v="2013-10-22T10:51:00"/>
    <n v="489.29791666667006"/>
    <d v="2013-10-27T10:51:00"/>
    <m/>
    <n v="36"/>
    <s v="Sin Fecha"/>
    <n v="489.29791666667006"/>
    <d v="2013-12-02T16:52:00"/>
    <s v="No Cumplió"/>
    <s v="No Cumplió"/>
    <n v="41.250694444446708"/>
    <s v="Broker, FSP580, InScope, Interface"/>
    <n v="5"/>
    <m/>
    <m/>
    <m/>
    <m/>
    <n v="0"/>
    <m/>
    <n v="0"/>
    <m/>
    <x v="0"/>
  </r>
  <r>
    <x v="1"/>
    <s v="Br5"/>
    <x v="237"/>
    <s v="Enhancement"/>
    <x v="5"/>
    <s v="Medium"/>
    <s v="Reporte de Custodias por Sucursal"/>
    <s v="REPORTE DE CUSTODIAS POR SUCURSAL (Agregar Sucursal) Al reporte de custodias por sucursal se requiere agrupación por sucursal."/>
    <s v="Ivan Torres"/>
    <s v="Gerardo Tenopala"/>
    <s v="TAS"/>
    <d v="2015-02-23T18:00:00"/>
    <d v="2014-07-09T11:50:00"/>
    <d v="2015-02-02T00:00:00"/>
    <n v="21.75"/>
    <d v="2015-02-07T00:00:00"/>
    <d v="2015-02-04T00:00:00"/>
    <n v="16"/>
    <n v="19"/>
    <n v="229.25694444444525"/>
    <m/>
    <s v="No Cumplió"/>
    <s v="No Cumplió"/>
    <n v="229.25694444444525"/>
    <s v="Broker, FSP1307, Gap, PruebasD2"/>
    <n v="5"/>
    <d v="2015-02-03T00:00:00"/>
    <m/>
    <m/>
    <m/>
    <n v="0"/>
    <m/>
    <n v="0"/>
    <m/>
    <x v="1"/>
  </r>
  <r>
    <x v="1"/>
    <s v="Br4"/>
    <x v="112"/>
    <s v="Enhancement"/>
    <x v="1"/>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na hernandez"/>
    <s v="Arturo Saldivar"/>
    <s v="TAS"/>
    <d v="2015-02-23T18:00:00"/>
    <d v="2013-10-22T15:25:00"/>
    <d v="2015-02-17T14:38:00"/>
    <n v="6.140277777776646"/>
    <d v="2015-02-22T14:38:00"/>
    <m/>
    <n v="1"/>
    <s v="Sin Fecha"/>
    <n v="489.10763888889051"/>
    <m/>
    <s v="No Cumplió"/>
    <s v="No Cumplió"/>
    <n v="489.10763888889051"/>
    <s v="Broker, FSP1307, Gap, Licencia"/>
    <n v="5"/>
    <m/>
    <m/>
    <m/>
    <m/>
    <n v="0"/>
    <m/>
    <n v="0"/>
    <m/>
    <x v="0"/>
  </r>
  <r>
    <x v="2"/>
    <s v="Br1"/>
    <x v="106"/>
    <s v="Enhancement"/>
    <x v="3"/>
    <s v="Medium"/>
    <s v="Ajuste de Costos Automático"/>
    <s v="Ajustes de costos automáticos, para papeles con TASA fija y papeles con sobretasa."/>
    <s v="Ivan Torres"/>
    <s v="Ivan Torres"/>
    <s v="TAS"/>
    <d v="2015-02-23T18:00:00"/>
    <d v="2014-07-09T14:54:00"/>
    <d v="2015-02-16T17:20:00"/>
    <n v="7.0277777777810115"/>
    <d v="2015-02-21T17:20:00"/>
    <m/>
    <n v="-2"/>
    <s v="Sin Fecha"/>
    <n v="229.1291666666657"/>
    <d v="2015-02-18T18:50:00"/>
    <s v="Cumplió"/>
    <s v="Cumplió"/>
    <n v="224.16388888888469"/>
    <s v="Broker, FSP1307, Gap, PruebasD3"/>
    <n v="5"/>
    <m/>
    <m/>
    <m/>
    <m/>
    <n v="0"/>
    <m/>
    <n v="0"/>
    <m/>
    <x v="0"/>
  </r>
  <r>
    <x v="2"/>
    <s v="new"/>
    <x v="238"/>
    <s v="Enhancement"/>
    <x v="3"/>
    <s v="Medium"/>
    <s v="Dividir la aplicación de Derechos en Nacionales - Internacionales (W8)"/>
    <s v="2. Dividir la aplicación de Derechos en Nacionales - Internacionales (W8)  •Emisiones nacionales: se debe capturar el factor del ISR. Se deben considerar los contratos exentos.  •Emisiones internacionales (SIC): para los contratos sin formulario W8, se les debe de retener el 30%. Para los contratos que cuenten con el formulario W8, debera retenérseles el 10%."/>
    <s v="Ivan Torres"/>
    <s v="Agustin Gutierrez"/>
    <s v="Bx+"/>
    <d v="2015-02-23T18:00:00"/>
    <d v="2014-07-09T15:03:00"/>
    <d v="2014-07-09T15:03:00"/>
    <n v="229.12291666666715"/>
    <d v="2014-07-14T15:03:00"/>
    <m/>
    <n v="140"/>
    <s v="Sin Fecha"/>
    <n v="229.12291666666715"/>
    <d v="2014-12-02T10:13:00"/>
    <s v="No Cumplió"/>
    <s v="No Cumplió"/>
    <n v="145.79861111110949"/>
    <s v="Broker, FSP1307, Gap"/>
    <n v="5"/>
    <m/>
    <m/>
    <m/>
    <m/>
    <n v="0"/>
    <m/>
    <n v="0"/>
    <m/>
    <x v="0"/>
  </r>
  <r>
    <x v="2"/>
    <s v="new"/>
    <x v="239"/>
    <s v="Enhancement"/>
    <x v="3"/>
    <s v="Medium"/>
    <s v="Envío de movimientos de valores generados por un Ejercicio de Derechos a Fiable"/>
    <s v="3.Se deben de enviar todos los movimientos de valores de TAS a Fiable (crear interfaz)   Se definió que no es necesario generar una nueva interfaz, si no utilizar la existente pero agregar la rutina que ejecute dicha interfaz cuando se genere un movimiento físico producto de un ejercicio de derechos."/>
    <s v="Ivan Torres"/>
    <s v="Agustin Gutierrez"/>
    <s v="Bx+"/>
    <d v="2015-02-23T18:00:00"/>
    <d v="2014-07-09T15:09:00"/>
    <d v="2014-07-09T15:09:00"/>
    <n v="229.11875000000146"/>
    <d v="2014-07-14T15:09:00"/>
    <m/>
    <n v="140"/>
    <s v="Sin Fecha"/>
    <n v="229.11875000000146"/>
    <d v="2014-12-02T10:12:00"/>
    <s v="No Cumplió"/>
    <s v="No Cumplió"/>
    <n v="145.79375000000437"/>
    <s v="Broker, FSP1307, Gap"/>
    <n v="5"/>
    <m/>
    <m/>
    <m/>
    <m/>
    <n v="0"/>
    <m/>
    <n v="0"/>
    <m/>
    <x v="0"/>
  </r>
  <r>
    <x v="2"/>
    <s v="new"/>
    <x v="240"/>
    <s v="Enhancement"/>
    <x v="3"/>
    <s v="Medium"/>
    <s v="Especificacion Interfaz SPEI Bursatil"/>
    <s v="Especificacion Interfaz SPER.  Corresponde a los ID 1, 2, 3, 4, 5 del Inventario de Interfaces y el 52 de Brechas e Interfaces."/>
    <s v="Myrna Ocana"/>
    <s v="Beatriz Pérez"/>
    <s v="Bx+"/>
    <d v="2015-02-23T18:00:00"/>
    <d v="2013-10-22T19:22:00"/>
    <d v="2013-10-22T19:22:00"/>
    <n v="488.94305555555911"/>
    <d v="2013-10-27T19:22:00"/>
    <m/>
    <n v="421"/>
    <s v="Sin Fecha"/>
    <n v="488.94305555555911"/>
    <d v="2014-12-23T14:36:00"/>
    <s v="No Cumplió"/>
    <s v="No Cumplió"/>
    <n v="426.80138888888905"/>
    <s v="Broker, FSP579, Interface"/>
    <n v="5"/>
    <m/>
    <m/>
    <m/>
    <m/>
    <n v="0"/>
    <m/>
    <n v="0"/>
    <m/>
    <x v="0"/>
  </r>
  <r>
    <x v="1"/>
    <s v="B5"/>
    <x v="241"/>
    <s v="Bug"/>
    <x v="1"/>
    <s v="Medium"/>
    <s v="Reporte Tenencia Fondos"/>
    <s v="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
    <s v="Cintia Ochoa"/>
    <s v="Gerardo Tenopala"/>
    <s v="TAS"/>
    <d v="2015-02-23T18:00:00"/>
    <d v="2014-07-10T16:31:00"/>
    <d v="2015-02-02T00:00:00"/>
    <n v="21.75"/>
    <d v="2015-02-03T00:00:00"/>
    <m/>
    <n v="20"/>
    <s v="Sin Fecha"/>
    <n v="228.06180555555329"/>
    <m/>
    <s v="No Cumplió"/>
    <s v="No Cumplió"/>
    <n v="228.06180555555329"/>
    <m/>
    <n v="1"/>
    <m/>
    <m/>
    <m/>
    <m/>
    <n v="0"/>
    <m/>
    <n v="0"/>
    <m/>
    <x v="0"/>
  </r>
  <r>
    <x v="2"/>
    <s v="new"/>
    <x v="242"/>
    <s v="Enhancement"/>
    <x v="3"/>
    <s v="Medium"/>
    <s v="Ajustes necesarios en Generacion ATI de Estados de cuenta de Casa de Bolsa."/>
    <s v="Se realizo la primer carga del archivo ATI de estado de cuenta generado por TAS , se encontraron las obervaciones que se adjuntan en este reporte"/>
    <s v="Jesús Villaseñor"/>
    <s v="Antonio Laija Olmedo"/>
    <s v="Bx+"/>
    <d v="2015-02-23T18:00:00"/>
    <d v="2014-07-15T11:04:00"/>
    <d v="2014-07-15T11:04:00"/>
    <n v="223.28888888889196"/>
    <d v="2014-07-20T11:04:00"/>
    <m/>
    <n v="194"/>
    <s v="Sin Fecha"/>
    <n v="223.28888888889196"/>
    <d v="2015-01-30T14:05:00"/>
    <s v="No Cumplió"/>
    <s v="No Cumplió"/>
    <n v="199.12569444444671"/>
    <s v="Broker, FSP1307, Gap"/>
    <n v="5"/>
    <m/>
    <m/>
    <m/>
    <m/>
    <n v="0"/>
    <m/>
    <n v="0"/>
    <m/>
    <x v="0"/>
  </r>
  <r>
    <x v="2"/>
    <s v="new"/>
    <x v="243"/>
    <s v="Enhancement"/>
    <x v="3"/>
    <s v="Medium"/>
    <s v="Modificaciones al Reporte de Valuación de Ordenes por Asignar (DORDW230)"/>
    <s v="En el reporte de valuación de ordenes por asignar, mostrarle al usuario el precio de la operación y agregar el precio del vector a fecha del reporte."/>
    <s v="Janet Dominguez"/>
    <s v="Janet Dominguez"/>
    <s v="Bx+"/>
    <d v="2015-02-23T18:00:00"/>
    <d v="2014-07-15T12:09:00"/>
    <d v="2014-07-15T12:09:00"/>
    <n v="223.24375000000146"/>
    <d v="2014-07-20T12:09:00"/>
    <m/>
    <n v="183"/>
    <s v="Sin Fecha"/>
    <n v="223.24375000000146"/>
    <d v="2015-01-19T14:51:00"/>
    <s v="No Cumplió"/>
    <s v="No Cumplió"/>
    <n v="188.11250000000291"/>
    <s v="Broker, FSP1307, Gap"/>
    <n v="5"/>
    <m/>
    <m/>
    <m/>
    <m/>
    <n v="0"/>
    <m/>
    <n v="0"/>
    <m/>
    <x v="0"/>
  </r>
  <r>
    <x v="2"/>
    <s v="new"/>
    <x v="244"/>
    <s v="Enhancement"/>
    <x v="3"/>
    <s v="Medium"/>
    <s v="Modificaciones al Reporte de Valuación de Operaciones de la BMV (DVALW100)"/>
    <s v="Valuación de Operaciones de la BMV Valor en libros,Valuación Custodia,Valuación Propias se tiene que mostrar el reporte a detalle.  "/>
    <s v="Janet Dominguez"/>
    <s v="Janet Dominguez"/>
    <s v="Bx+"/>
    <d v="2015-02-23T18:00:00"/>
    <d v="2014-07-15T12:12:00"/>
    <d v="2014-07-15T12:12:00"/>
    <n v="223.24166666666861"/>
    <d v="2014-07-20T12:12:00"/>
    <m/>
    <n v="185"/>
    <s v="Sin Fecha"/>
    <n v="223.24166666666861"/>
    <d v="2015-01-21T13:36:00"/>
    <s v="No Cumplió"/>
    <s v="No Cumplió"/>
    <n v="190.0583333333343"/>
    <s v="Broker, FSP1307, Gap, Paquete2"/>
    <n v="5"/>
    <m/>
    <m/>
    <m/>
    <m/>
    <n v="0"/>
    <m/>
    <n v="0"/>
    <m/>
    <x v="0"/>
  </r>
  <r>
    <x v="2"/>
    <s v="new"/>
    <x v="245"/>
    <s v="Enhancement"/>
    <x v="3"/>
    <s v="Medium"/>
    <s v="Interfaz Avisos de Pagos CAMBIOS-TAS"/>
    <s v="Especificación para la generación de los retiros de Efectivo en el sistema Tas por instrucciones de FIABLE-Cambios, regresando un archivo de confirmación.  Corresponde al ID 183 y 184 del Inventario de Interfaces y al ID 54 de Brechas e Interfaces"/>
    <s v="Myrna Ocana"/>
    <s v="DesarrolloTAS"/>
    <s v="TAS"/>
    <d v="2015-02-23T18:00:00"/>
    <d v="2013-10-23T10:56:00"/>
    <d v="2013-10-23T10:56:00"/>
    <n v="488.2944444444438"/>
    <d v="2013-10-28T10:56:00"/>
    <m/>
    <n v="32"/>
    <s v="Sin Fecha"/>
    <n v="488.2944444444438"/>
    <d v="2013-11-29T17:06:00"/>
    <s v="No Cumplió"/>
    <s v="No Cumplió"/>
    <n v="37.256944444445253"/>
    <s v="Broker, FSP579, Interface, TAS-Gral"/>
    <n v="5"/>
    <m/>
    <m/>
    <m/>
    <m/>
    <n v="0"/>
    <m/>
    <n v="0"/>
    <m/>
    <x v="0"/>
  </r>
  <r>
    <x v="1"/>
    <s v="Br4"/>
    <x v="105"/>
    <s v="Enhancement"/>
    <x v="1"/>
    <s v="Medium"/>
    <s v="Reporte Regulatorio VA-AC"/>
    <s v="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
    <s v="Ana hernandez"/>
    <s v="Francisco Morales López"/>
    <s v="Bx+"/>
    <d v="2015-02-23T18:00:00"/>
    <d v="2014-07-17T18:07:00"/>
    <d v="2015-02-18T00:00:00"/>
    <n v="5.75"/>
    <d v="2015-02-23T00:00:00"/>
    <d v="2015-02-04T00:00:00"/>
    <n v="0"/>
    <n v="19"/>
    <n v="220.9951388888876"/>
    <m/>
    <s v="No Cumplió"/>
    <s v="No Cumplió"/>
    <n v="220.9951388888876"/>
    <s v="Broker, FSP1307, Gap, PruebasD2"/>
    <n v="5"/>
    <m/>
    <m/>
    <m/>
    <m/>
    <n v="0"/>
    <m/>
    <n v="0"/>
    <m/>
    <x v="0"/>
  </r>
  <r>
    <x v="2"/>
    <s v="new"/>
    <x v="246"/>
    <s v="Enhancement"/>
    <x v="3"/>
    <s v="High"/>
    <s v="Pagos banca electronica cambios"/>
    <s v="German.   Para el archivo de Banca Electrónica que genera error, es necesario también se nos indique mediante un archivo, en donde los 12 primeros campos son los que te llegaron de Cambios, y se agrega el campo 13 correspondiente al Folio TAS ( debe venir vacío), y en el campo 14 debe venir el motivo o causa del error.   Actualmente Bursatil nos deja este archivo &quot;.OK&quot; como resultado de la carga en su sistema. Posteriormente si hubiera un error porque ya la operación no paso en la banca electrónica correspondiente, nos indica mediante un archivo en donde en lugar de ser un &quot;.OK&quot;, nos dice &quot;.cance&quot;, con la estructura idéntica a como si hubiera llegado un error por la carga.   Para dudas por favor verificar con Ma Carmen Bonilla."/>
    <s v="Francisco Morales López"/>
    <s v="Beatriz Pérez"/>
    <s v="Bx+"/>
    <d v="2015-02-23T18:00:00"/>
    <d v="2014-07-18T13:40:00"/>
    <d v="2014-07-18T13:40:00"/>
    <n v="220.18055555555475"/>
    <d v="2014-07-23T13:40:00"/>
    <m/>
    <n v="168"/>
    <s v="Sin Fecha"/>
    <n v="220.18055555555475"/>
    <d v="2015-01-07T17:37:00"/>
    <s v="No Cumplió"/>
    <s v="No Cumplió"/>
    <n v="173.16458333333139"/>
    <s v="Broker, Detiene, FSP1307, Gap"/>
    <n v="5"/>
    <m/>
    <m/>
    <m/>
    <m/>
    <n v="0"/>
    <m/>
    <n v="0"/>
    <m/>
    <x v="0"/>
  </r>
  <r>
    <x v="1"/>
    <s v="M4"/>
    <x v="247"/>
    <s v="Document"/>
    <x v="0"/>
    <s v="Medium"/>
    <s v="Reoprte de posición en corto de los mercados bursátiles &lt;MCRPOSCO&gt;"/>
    <s v="MCRPOSCO ( posición en corto de los mercados bursátiles)   Se solicita la creación de un reporte de posición en corto para todos los mercados bursátiles."/>
    <s v="Ivan Torres"/>
    <s v="Cesar Guzmán"/>
    <s v="Bx+"/>
    <d v="2015-02-23T18:00:00"/>
    <d v="2014-07-21T20:01:00"/>
    <d v="2015-02-02T00:00:00"/>
    <n v="21.75"/>
    <d v="2015-02-03T00:00:00"/>
    <m/>
    <n v="20"/>
    <s v="Sin Fecha"/>
    <n v="216.91597222222481"/>
    <m/>
    <s v="No Cumplió"/>
    <s v="No Cumplió"/>
    <n v="216.91597222222481"/>
    <s v="Broker, Gap, InFSD, Pool, PruebasD3"/>
    <n v="1"/>
    <m/>
    <m/>
    <m/>
    <m/>
    <n v="0"/>
    <m/>
    <n v="0"/>
    <m/>
    <x v="0"/>
  </r>
  <r>
    <x v="1"/>
    <s v="M3"/>
    <x v="74"/>
    <s v="Task"/>
    <x v="1"/>
    <s v="High"/>
    <s v="Crear estructura Division / Promotor con uso de seguridad t centro de costos"/>
    <s v="se debe de crear estructura division/promotor con uso de seguridad de TAS y unida al centro de costos"/>
    <s v="Ana hernandez"/>
    <s v="Gerardo Gomez"/>
    <s v="TAS"/>
    <d v="2015-02-23T18:00:00"/>
    <d v="2014-07-22T12:07:00"/>
    <d v="2015-02-17T18:37:00"/>
    <n v="5.9743055555591127"/>
    <d v="2015-02-18T18:37:00"/>
    <m/>
    <n v="4"/>
    <s v="Sin Fecha"/>
    <n v="216.2451388888876"/>
    <m/>
    <s v="No Cumplió"/>
    <s v="No Cumplió"/>
    <n v="216.2451388888876"/>
    <m/>
    <n v="1"/>
    <m/>
    <m/>
    <m/>
    <m/>
    <n v="0"/>
    <m/>
    <n v="0"/>
    <m/>
    <x v="0"/>
  </r>
  <r>
    <x v="2"/>
    <s v="Br3"/>
    <x v="248"/>
    <s v="Enhancement"/>
    <x v="3"/>
    <s v="Medium"/>
    <s v="CARGA DE PRECIOS DE LOS FONDOS QUE DISTRIBUYE CASA DE BOLSA BX+"/>
    <s v="Se acuerda con el formato que envió Margarita Arellano para la carga de precios de los fondos que distribuye la Casa de Bolsa BX+"/>
    <s v="Arturo Saldivar"/>
    <s v="Francisco Morales López"/>
    <s v="Bx+"/>
    <d v="2015-02-23T18:00:00"/>
    <d v="2014-07-22T16:39:00"/>
    <d v="2015-02-02T00:00:00"/>
    <n v="21.75"/>
    <d v="2015-02-07T00:00:00"/>
    <m/>
    <n v="-3"/>
    <s v="Sin Fecha"/>
    <n v="216.05625000000146"/>
    <d v="2015-02-03T10:21:00"/>
    <s v="Cumplió"/>
    <s v="Cumplió"/>
    <n v="195.73750000000291"/>
    <s v="Broker, Gap, OutScope, Pool"/>
    <n v="5"/>
    <m/>
    <m/>
    <m/>
    <m/>
    <n v="0"/>
    <m/>
    <n v="0"/>
    <m/>
    <x v="0"/>
  </r>
  <r>
    <x v="2"/>
    <s v="Br4"/>
    <x v="249"/>
    <s v="Enhancement"/>
    <x v="3"/>
    <s v="Medium"/>
    <s v="LAYOUT INTERFAZ PRECIOS Y RENDIMIENTOS DE FONDOS TAS-WEB"/>
    <s v="Proporcionar al cliente una interfaz diaria que le permita exportar la información de precios y rendimientos de los fondos del módulo de Sociedades de Inversión en archivo plano."/>
    <s v="Arturo Saldivar"/>
    <s v="Antonio Laija Olmedo"/>
    <s v="Bx+"/>
    <d v="2015-02-23T18:00:00"/>
    <d v="2013-10-23T14:15:00"/>
    <d v="2015-02-02T00:00:00"/>
    <n v="21.75"/>
    <d v="2015-02-07T00:00:00"/>
    <m/>
    <n v="9"/>
    <s v="Sin Fecha"/>
    <n v="488.15625"/>
    <d v="2015-02-16T14:54:00"/>
    <s v="No Cumplió"/>
    <s v="No Cumplió"/>
    <n v="481.0270833333343"/>
    <s v="Broker, Gap, Licencia, PruebasD2, TAS-Funds"/>
    <n v="5"/>
    <m/>
    <m/>
    <m/>
    <m/>
    <n v="0"/>
    <m/>
    <n v="0"/>
    <m/>
    <x v="0"/>
  </r>
  <r>
    <x v="1"/>
    <s v="B4"/>
    <x v="67"/>
    <s v="Bug"/>
    <x v="5"/>
    <s v="High"/>
    <s v="No se puede aplicar un derecho de suscripción"/>
    <s v="No se puede aplicar un derecho de suscripción. regresando a la pantalla original como para aplicar; y dejando a los participantes en el derecho, como NO autorizados.   Se incluye como evidencia las pruebas realizadas."/>
    <s v="Agustin Gutierrez"/>
    <s v="Sergio Rangel"/>
    <s v="TAS"/>
    <d v="2015-02-23T18:00:00"/>
    <d v="2014-07-28T13:34:00"/>
    <d v="2015-02-19T12:19:00"/>
    <n v="4.2368055555562023"/>
    <d v="2015-02-20T12:19:00"/>
    <m/>
    <n v="3"/>
    <s v="Sin Fecha"/>
    <n v="210.18472222222044"/>
    <m/>
    <s v="No Cumplió"/>
    <s v="No Cumplió"/>
    <n v="210.18472222222044"/>
    <s v="Detiene, PruebasD4"/>
    <n v="1"/>
    <m/>
    <m/>
    <m/>
    <m/>
    <n v="0"/>
    <m/>
    <n v="0"/>
    <m/>
    <x v="0"/>
  </r>
  <r>
    <x v="1"/>
    <s v="B4"/>
    <x v="66"/>
    <s v="Bug"/>
    <x v="5"/>
    <s v="Medium"/>
    <s v="En ejercicio de derechos de dividendo en efectivo el sistema no retiene el factor de ISR capturado."/>
    <s v="En ejercicio de derechos de dividendo en efectivo el sistema no retiene el factor de ISR capturado.   Se adjuntan 2 documentos con la evidencia."/>
    <s v="Sergio Rangel"/>
    <s v="Sergio Rangel"/>
    <s v="TAS"/>
    <d v="2015-02-23T18:00:00"/>
    <d v="2014-07-29T12:45:00"/>
    <d v="2015-02-16T17:48:00"/>
    <n v="7.0083333333313931"/>
    <d v="2015-02-17T17:48:00"/>
    <m/>
    <n v="6"/>
    <s v="Sin Fecha"/>
    <n v="209.21875"/>
    <m/>
    <s v="No Cumplió"/>
    <s v="No Cumplió"/>
    <n v="209.21875"/>
    <m/>
    <n v="1"/>
    <d v="2015-02-16T17:48:00"/>
    <m/>
    <m/>
    <m/>
    <n v="0"/>
    <m/>
    <n v="0"/>
    <m/>
    <x v="1"/>
  </r>
  <r>
    <x v="2"/>
    <s v="new"/>
    <x v="250"/>
    <s v="Enhancement"/>
    <x v="3"/>
    <s v="Medium"/>
    <s v="VECTOR FECHA VALOR"/>
    <s v="Se solicita que BX+ cuente con el vector FECHA VALOR generado por el proveedor de precios , para que el sistema TAS lo cargue.   El vector ya se solicito , VALMER entrega la especificacion adjunta , favor de validar los datos que propone entregar, para confirmar que son los que necesita TAS."/>
    <s v="Jesús Villaseñor"/>
    <s v="Francisco Morales López"/>
    <s v="Bx+"/>
    <d v="2015-02-23T18:00:00"/>
    <d v="2014-07-30T15:13:00"/>
    <d v="2014-07-30T15:13:00"/>
    <n v="208.1159722222219"/>
    <d v="2014-08-04T15:13:00"/>
    <m/>
    <n v="13"/>
    <s v="Sin Fecha"/>
    <n v="208.1159722222219"/>
    <d v="2014-08-18T13:17:00"/>
    <s v="No Cumplió"/>
    <s v="No Cumplió"/>
    <n v="18.919444444443798"/>
    <s v="Broker, FSP1307, Gap"/>
    <n v="5"/>
    <m/>
    <m/>
    <m/>
    <m/>
    <n v="0"/>
    <m/>
    <n v="0"/>
    <m/>
    <x v="0"/>
  </r>
  <r>
    <x v="2"/>
    <s v="new"/>
    <x v="251"/>
    <s v="Enhancement"/>
    <x v="3"/>
    <s v="Medium"/>
    <s v="Todos los hechos recibidos de FIABLE se generen contra la contraparte anomima"/>
    <s v="Por la forma de liquidar a Bolsa se solicita que todos los hechos recibidos de FIABLE se generen contra la contraparte anomima, ya que BX+ sólo liquida contra una sólo cuenta (99000057).    "/>
    <s v="Sergio Rangel"/>
    <s v="Agustin Gutierrez"/>
    <s v="Bx+"/>
    <d v="2015-02-23T18:00:00"/>
    <d v="2014-07-31T13:53:00"/>
    <d v="2014-07-31T13:53:00"/>
    <n v="207.17152777777665"/>
    <d v="2014-08-05T13:53:00"/>
    <m/>
    <n v="170"/>
    <s v="Sin Fecha"/>
    <n v="207.17152777777665"/>
    <d v="2015-01-22T14:55:00"/>
    <s v="No Cumplió"/>
    <s v="No Cumplió"/>
    <n v="175.04305555555766"/>
    <s v="Broker, FSP1307, Gap"/>
    <n v="5"/>
    <m/>
    <m/>
    <m/>
    <m/>
    <n v="0"/>
    <m/>
    <n v="0"/>
    <m/>
    <x v="0"/>
  </r>
  <r>
    <x v="2"/>
    <s v="Br4"/>
    <x v="252"/>
    <s v="Enhancement"/>
    <x v="3"/>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s v="Antonio Laija Olmedo"/>
    <s v="Bx+"/>
    <d v="2015-02-23T18:00:00"/>
    <d v="2014-07-31T18:25:00"/>
    <d v="2015-02-02T00:00:00"/>
    <n v="21.75"/>
    <d v="2015-02-07T00:00:00"/>
    <m/>
    <n v="9"/>
    <s v="Sin Fecha"/>
    <n v="206.98263888889051"/>
    <d v="2015-02-16T14:33:00"/>
    <s v="No Cumplió"/>
    <s v="No Cumplió"/>
    <n v="199.8388888888876"/>
    <s v="Broker, FSP1307, Gap"/>
    <n v="5"/>
    <m/>
    <m/>
    <m/>
    <m/>
    <n v="0"/>
    <m/>
    <n v="0"/>
    <m/>
    <x v="0"/>
  </r>
  <r>
    <x v="1"/>
    <s v="B4"/>
    <x v="65"/>
    <s v="Bug"/>
    <x v="0"/>
    <s v="High"/>
    <s v="En la liberación de garantías no se afecta correctamente la posición para instrumentos de MD y SI"/>
    <s v="En la liberación de garantías no se afecta correctamente la posición para instrumentos de MD y SI.   Se incluye evidencia."/>
    <s v="Sergio Rangel"/>
    <s v="Agustin Gutierrez"/>
    <s v="Bx+"/>
    <d v="2015-02-23T18:00:00"/>
    <d v="2014-08-12T11:34:00"/>
    <d v="2015-02-23T12:26:00"/>
    <n v="0.23194444444379769"/>
    <d v="2015-02-24T12:26:00"/>
    <m/>
    <n v="0"/>
    <s v="Sin Fecha"/>
    <n v="195.2680555555562"/>
    <m/>
    <s v="No Cumplió"/>
    <s v="No Cumplió"/>
    <n v="195.2680555555562"/>
    <s v="Detiene, PruebasD4"/>
    <n v="1"/>
    <d v="2015-02-16T15:26:00"/>
    <m/>
    <m/>
    <m/>
    <n v="0"/>
    <m/>
    <n v="0"/>
    <m/>
    <x v="1"/>
  </r>
  <r>
    <x v="2"/>
    <s v="new"/>
    <x v="253"/>
    <s v="Enhancement"/>
    <x v="3"/>
    <s v="Medium"/>
    <s v="Modificación al Catalogo de Promotores para incluir Figuras"/>
    <s v="Estas son las figuras que estan manejando aquí en BX+, podríamos modificar nuestro catalogo de promotores para estar empatados con ellos. Gracias.   ??????????????????????????????????????????????????????????????  ??????????????????? CATALOGO DE FIGURAS ????????????????????  ?? Figura Descripci?n ??  ?? ?????? ???????????????????????????????????????????????????  ?? &gt;F1 PROMOTOR DE SOCIEDADES DE INVERSION ??  ?? F2 PROMOTOR DE VALORES ??  ?? F3 ASESOR DE ESTRATEGIAS DE INVERSION ??  ?? F4 OPERADOR DE BOLSA ??  ?? F5 OPERADOR DE MERCADO DE DINERO ??  ?? F6 PROMOTOR VALORES (INTEGRAL) ??  ?? F7 ASESOR ESTRATEGIAS DE INVERSION (MODULAR) ??  ?? F8 OPERADOR DE BOLSA (INTEGRAL) ??  ?? F9 PROMOTOR DE SOCIEDADES (INTEGRAL) ??  ?? F10 ASESOR ESTRATEGIAS DE INVERSION (INTEGRAL) ??  ?? F11 PROMOTOR DE VALORES Y SOCIEDADES DE INVERSION ??  ?? &gt;F12 ACTUALIZACION PROMOTOR Y OPERADOR DE MESA ??  ??????????????????????????????????????????????????????????????  ??????????????????????????????????????????????????????????????   El cambio consiste en agregar mas opciones en el combo de Figura en el catalogo de Promotores. Los valores que se van a agregar son:  • Figura 7  • Figura 8  • Figura 9  • Figura 10  • Figura 11  • Figura 12  "/>
    <s v="Ivan Torres"/>
    <s v="Francisco Morales López"/>
    <s v="Bx+"/>
    <d v="2015-02-23T18:00:00"/>
    <d v="2014-08-13T17:05:00"/>
    <d v="2014-08-13T17:05:00"/>
    <n v="194.03819444444525"/>
    <d v="2014-08-18T17:05:00"/>
    <m/>
    <n v="0"/>
    <s v="Sin Fecha"/>
    <n v="194.03819444444525"/>
    <d v="2014-08-18T14:25:00"/>
    <s v="Cumplió"/>
    <s v="Cumplió"/>
    <n v="4.8888888888905058"/>
    <s v="Broker, FSP1307, Gap"/>
    <n v="5"/>
    <m/>
    <m/>
    <m/>
    <m/>
    <n v="0"/>
    <m/>
    <n v="0"/>
    <m/>
    <x v="0"/>
  </r>
  <r>
    <x v="1"/>
    <s v="Br4"/>
    <x v="254"/>
    <s v="Enhancement"/>
    <x v="0"/>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s v="Ana hernandez"/>
    <s v="Bx+"/>
    <d v="2015-02-23T18:00:00"/>
    <d v="2013-10-30T17:26:00"/>
    <d v="2015-02-02T00:00:00"/>
    <n v="21.75"/>
    <d v="2015-02-07T00:00:00"/>
    <d v="2015-02-05T00:00:00"/>
    <n v="16"/>
    <n v="18"/>
    <n v="481.02361111110804"/>
    <m/>
    <s v="No Cumplió"/>
    <s v="No Cumplió"/>
    <n v="481.02361111110804"/>
    <s v="Broker, FSP580, Interface, PruebasD3"/>
    <n v="5"/>
    <m/>
    <m/>
    <m/>
    <m/>
    <n v="0"/>
    <m/>
    <n v="0"/>
    <m/>
    <x v="0"/>
  </r>
  <r>
    <x v="2"/>
    <s v="new"/>
    <x v="255"/>
    <s v="Enhancement"/>
    <x v="3"/>
    <s v="Medium"/>
    <s v="Se requiere agregar los saldos en la consulta global de posicion de cliente."/>
    <s v="Se requiere agregar los saldos en la consulta global de posicion de cliente.   Se incluye excel con ejemplo de los nuevos campos."/>
    <s v="Sergio Rangel"/>
    <s v="Gerardo Gomez"/>
    <s v="TAS"/>
    <d v="2015-02-23T18:00:00"/>
    <d v="2014-08-16T00:28:00"/>
    <d v="2014-08-16T00:28:00"/>
    <n v="191.73055555555766"/>
    <d v="2014-08-21T00:28:00"/>
    <m/>
    <n v="40"/>
    <s v="Sin Fecha"/>
    <n v="191.73055555555766"/>
    <d v="2014-09-30T12:20:00"/>
    <s v="No Cumplió"/>
    <s v="No Cumplió"/>
    <n v="45.494444444448163"/>
    <s v="Broker, FSP1307, Gap"/>
    <n v="5"/>
    <m/>
    <m/>
    <m/>
    <m/>
    <n v="0"/>
    <m/>
    <n v="0"/>
    <m/>
    <x v="0"/>
  </r>
  <r>
    <x v="2"/>
    <s v="new"/>
    <x v="256"/>
    <s v="Enhancement"/>
    <x v="3"/>
    <s v="Medium"/>
    <s v="Alerta de Cliente Bloqueado / dado de baja en Capturas de Ordenes"/>
    <s v="Se solicita generar un mensaje de alerta en el momento de capturar operaciones de cualquier mercado para las ventanas de captura de operaciones de TAS (todos los mercados). Esta alerta debera aparecer siempre que un cliente esté en estatus Baja o bien Bloqueado.  "/>
    <s v="Ivan Torres"/>
    <s v="Gerardo Gomez"/>
    <s v="TAS"/>
    <d v="2015-02-23T18:00:00"/>
    <d v="2014-08-16T13:52:00"/>
    <d v="2014-08-16T13:52:00"/>
    <n v="191.17222222222335"/>
    <d v="2014-08-21T13:52:00"/>
    <m/>
    <n v="11"/>
    <s v="Sin Fecha"/>
    <n v="191.17222222222335"/>
    <d v="2014-09-02T12:34:00"/>
    <s v="No Cumplió"/>
    <s v="No Cumplió"/>
    <n v="16.945833333331393"/>
    <s v="Broker, FSP1307, Gap"/>
    <n v="5"/>
    <m/>
    <m/>
    <m/>
    <m/>
    <n v="0"/>
    <m/>
    <n v="0"/>
    <m/>
    <x v="0"/>
  </r>
  <r>
    <x v="2"/>
    <s v="M2"/>
    <x v="257"/>
    <s v="Task"/>
    <x v="3"/>
    <s v="High"/>
    <s v="Pruebas WebService Rompimiento de Perfil"/>
    <s v="Descripción de lista de seguimiento:  &quot;para consumir un WEB Service cuando haya un rompimiento de perfil consumir un WEB Service cuando haya un rompimiento de perfil de inversión en el cual nos estará enviando información para que el módulo que estoy haciendo le dé seguimiento a este evento.&quot;   Se debería consumir el webService proporcionado por BX+ a través de proveedor Juan Vargas. Se adjunta correo de definición de WebService."/>
    <s v="Ivan Torres"/>
    <s v="Ivan Torres"/>
    <s v="TAS"/>
    <d v="2015-02-23T18:00:00"/>
    <d v="2014-08-18T13:55:00"/>
    <d v="2015-02-02T00:00:00"/>
    <n v="21.75"/>
    <d v="2015-02-03T00:00:00"/>
    <m/>
    <n v="7"/>
    <s v="Sin Fecha"/>
    <n v="189.17013888889051"/>
    <d v="2015-02-10T19:30:00"/>
    <s v="No Cumplió"/>
    <s v="No Cumplió"/>
    <n v="176.23263888889051"/>
    <m/>
    <n v="1"/>
    <m/>
    <m/>
    <m/>
    <m/>
    <n v="0"/>
    <m/>
    <n v="0"/>
    <m/>
    <x v="0"/>
  </r>
  <r>
    <x v="2"/>
    <s v="new"/>
    <x v="258"/>
    <s v="Enhancement"/>
    <x v="3"/>
    <s v="Medium"/>
    <s v="Tipo de posicion (Directo / Reporto)"/>
    <s v="Se solicita en este Jira adicionar el tipo de posicion : directo, reporto, tal como se reporta actualmente las marcas de prestamo, asís mismo solicito se reporte el precio promedio ponderado de adquision que es el que se refleja en la consulta de posiciones   Dudas por favor verificar con Margarita Arellano"/>
    <s v="Francisco Morales López"/>
    <s v="Margarita Arellano"/>
    <s v="Bx+"/>
    <d v="2015-02-23T18:00:00"/>
    <d v="2014-08-18T19:21:00"/>
    <d v="2014-08-18T19:21:00"/>
    <n v="188.94374999999854"/>
    <d v="2014-08-23T19:21:00"/>
    <m/>
    <n v="8"/>
    <s v="Sin Fecha"/>
    <n v="188.94374999999854"/>
    <d v="2014-09-01T16:50:00"/>
    <s v="No Cumplió"/>
    <s v="No Cumplió"/>
    <n v="13.895138888889051"/>
    <s v="Broker, ChangeReq, FSP1307, Gap"/>
    <n v="5"/>
    <m/>
    <m/>
    <m/>
    <m/>
    <n v="0"/>
    <m/>
    <n v="0"/>
    <m/>
    <x v="0"/>
  </r>
  <r>
    <x v="2"/>
    <s v="new"/>
    <x v="259"/>
    <s v="Enhancement"/>
    <x v="3"/>
    <s v="Medium"/>
    <s v="Ligar Credito a SWAPS de Cobertura"/>
    <s v="INTERFAZ - Ligar un swap de cobertura a un crédito registrado en T24.  Corresponde al ID 88 de Brechas e Interfaces."/>
    <s v="Myrna Ocana"/>
    <s v="Juan Martinez"/>
    <s v="Bx+"/>
    <d v="2015-02-23T18:00:00"/>
    <d v="2013-10-30T17:54:00"/>
    <d v="2013-10-30T17:54:00"/>
    <n v="481.0041666666657"/>
    <d v="2013-11-04T17:54:00"/>
    <m/>
    <n v="51"/>
    <s v="Sin Fecha"/>
    <n v="481.0041666666657"/>
    <d v="2013-12-26T17:28:00"/>
    <s v="No Cumplió"/>
    <s v="No Cumplió"/>
    <n v="56.981944444443798"/>
    <s v="Bank, FSP578, Interface, TAS-DR"/>
    <n v="5"/>
    <m/>
    <m/>
    <m/>
    <m/>
    <n v="0"/>
    <m/>
    <n v="0"/>
    <m/>
    <x v="0"/>
  </r>
  <r>
    <x v="1"/>
    <m/>
    <x v="120"/>
    <s v="Task"/>
    <x v="0"/>
    <s v="High"/>
    <s v="No. 53 - Modificación de CIB"/>
    <s v="Modificaciones en CIB desde FIABLE que no se reflejan en TAS   Se realizan modificaciones varias en CIB desde FIABLE, las cuales no se reflejan en TAS   "/>
    <s v="Victor Arellanes"/>
    <s v="Christian Ramirez"/>
    <s v="Bx+"/>
    <d v="2015-02-23T18:00:00"/>
    <d v="2014-08-19T12:49:00"/>
    <d v="2015-02-23T10:00:00"/>
    <n v="0.33333333333575865"/>
    <d v="2015-02-24T10:00:00"/>
    <m/>
    <n v="0"/>
    <s v="Sin Fecha"/>
    <n v="188.21597222222044"/>
    <m/>
    <s v="No Cumplió"/>
    <s v="No Cumplió"/>
    <n v="188.21597222222044"/>
    <m/>
    <n v="1"/>
    <m/>
    <m/>
    <m/>
    <m/>
    <n v="0"/>
    <m/>
    <n v="0"/>
    <m/>
    <x v="0"/>
  </r>
  <r>
    <x v="2"/>
    <s v="new"/>
    <x v="260"/>
    <s v="Enhancement"/>
    <x v="3"/>
    <s v="Medium"/>
    <s v="Interfaz Envío Automatico carta Confirmación"/>
    <s v="Interfaz Envio Automatico Carta Confrimación.  Corresponde al ID 11 de Brechas e Interfaces"/>
    <s v="Myrna Ocana"/>
    <s v="Victor Arellanes"/>
    <s v="Bx+"/>
    <d v="2015-02-23T18:00:00"/>
    <d v="2013-11-04T12:13:00"/>
    <d v="2013-11-04T12:13:00"/>
    <n v="476.2409722222219"/>
    <d v="2013-11-09T12:13:00"/>
    <m/>
    <n v="387"/>
    <s v="Sin Fecha"/>
    <n v="476.2409722222219"/>
    <d v="2014-12-02T09:16:00"/>
    <s v="No Cumplió"/>
    <s v="No Cumplió"/>
    <n v="392.87708333333285"/>
    <s v="Bank, Broker, FSP578, FSP579, Gap, TAS-Gral"/>
    <n v="5"/>
    <m/>
    <m/>
    <m/>
    <m/>
    <n v="0"/>
    <m/>
    <n v="0"/>
    <m/>
    <x v="0"/>
  </r>
  <r>
    <x v="2"/>
    <s v="new"/>
    <x v="261"/>
    <s v="Enhancement"/>
    <x v="3"/>
    <s v="Medium"/>
    <s v="Interfaz SIGNAR"/>
    <s v="INTERFA Especificacion SIGNAR  Corresponde al ID 46 y 51 de Brechas e Intefaces.  Corresponde al ID 62 y 189 de Inventario de Interfaces."/>
    <s v="Myrna Ocana"/>
    <s v="Juan Martinez"/>
    <s v="Bx+"/>
    <d v="2015-02-23T18:00:00"/>
    <d v="2013-11-04T17:05:00"/>
    <d v="2013-11-04T17:05:00"/>
    <n v="476.03819444444525"/>
    <d v="2013-11-09T17:05:00"/>
    <m/>
    <n v="47"/>
    <s v="Sin Fecha"/>
    <n v="476.03819444444525"/>
    <d v="2013-12-26T21:07:00"/>
    <s v="No Cumplió"/>
    <s v="No Cumplió"/>
    <n v="52.168055555557657"/>
    <s v="Bank, Broker, FSP578, FSP579, Interface, TAS-Gral"/>
    <n v="5"/>
    <m/>
    <m/>
    <m/>
    <m/>
    <n v="0"/>
    <m/>
    <n v="0"/>
    <m/>
    <x v="0"/>
  </r>
  <r>
    <x v="2"/>
    <s v="new"/>
    <x v="262"/>
    <s v="Enhancement"/>
    <x v="3"/>
    <s v="Medium"/>
    <s v="No. 84 - Asignación Ordenes"/>
    <s v="Sigue apareciendo aviso de ajueste paea la asignación de órdenes   Dentro del proceso de asignación de ordenes el sistema presento el siguiente aviso:  1. &quot;Desea ajustar el monto de la orden&quot; Se reitera petición; eliminar aviso, ya que aparece en cada una de las ordenes.  "/>
    <s v="Victor Arellanes"/>
    <s v="Agustin Gutierrez"/>
    <s v="Bx+"/>
    <d v="2015-02-23T18:00:00"/>
    <d v="2014-08-19T14:10:00"/>
    <d v="2014-08-19T14:10:00"/>
    <n v="188.15972222221899"/>
    <d v="2014-08-24T14:10:00"/>
    <m/>
    <n v="142"/>
    <s v="Sin Fecha"/>
    <n v="188.15972222221899"/>
    <d v="2015-01-13T19:57:00"/>
    <s v="No Cumplió"/>
    <s v="No Cumplió"/>
    <n v="147.2409722222219"/>
    <s v="Broker, FSP1307, Gap"/>
    <n v="5"/>
    <m/>
    <m/>
    <m/>
    <m/>
    <n v="0"/>
    <m/>
    <n v="0"/>
    <m/>
    <x v="0"/>
  </r>
  <r>
    <x v="2"/>
    <s v="new"/>
    <x v="263"/>
    <s v="Enhancement"/>
    <x v="3"/>
    <s v="Medium"/>
    <s v="Interfaz SIPREV"/>
    <s v="INTERFAZ Especificación interfaz SIPREV  Corresponde al ID 48 y 58 de Brechas e Interfaces.  Corresponde al ID 31, 35 y 36"/>
    <s v="Myrna Ocana"/>
    <s v="Antonio Laija Olmedo"/>
    <s v="Bx+"/>
    <d v="2015-02-23T18:00:00"/>
    <d v="2013-11-04T18:25:00"/>
    <d v="2013-11-04T18:25:00"/>
    <n v="475.98263888889051"/>
    <d v="2013-11-09T18:25:00"/>
    <m/>
    <n v="445"/>
    <s v="Sin Fecha"/>
    <n v="475.98263888889051"/>
    <d v="2015-01-29T13:32:00"/>
    <s v="No Cumplió"/>
    <s v="No Cumplió"/>
    <n v="450.79652777777665"/>
    <s v="Bank, Broker, FSP578, FSP579, Interface, PruebasD2"/>
    <n v="5"/>
    <m/>
    <m/>
    <m/>
    <m/>
    <n v="0"/>
    <m/>
    <n v="0"/>
    <m/>
    <x v="0"/>
  </r>
  <r>
    <x v="1"/>
    <s v="Br3"/>
    <x v="264"/>
    <s v="Enhancement"/>
    <x v="1"/>
    <s v="Medium"/>
    <s v="No. 86 - Cartas Confirmación"/>
    <s v="No se han hecho las modificaciones a la Carta Confirmación, pendiente de validar en envío de carta por mail  "/>
    <s v="Victor Arellanes"/>
    <s v="Jacqueline Barradas"/>
    <s v="TAS"/>
    <d v="2015-02-23T18:00:00"/>
    <d v="2014-08-19T14:12:00"/>
    <d v="2015-02-03T00:00:00"/>
    <n v="20.75"/>
    <d v="2015-02-08T00:00:00"/>
    <m/>
    <n v="15"/>
    <s v="Sin Fecha"/>
    <n v="188.15833333333285"/>
    <m/>
    <s v="No Cumplió"/>
    <s v="No Cumplió"/>
    <n v="188.15833333333285"/>
    <s v="Broker, FSP1307, Gap"/>
    <n v="5"/>
    <m/>
    <m/>
    <m/>
    <m/>
    <n v="0"/>
    <m/>
    <n v="0"/>
    <m/>
    <x v="0"/>
  </r>
  <r>
    <x v="2"/>
    <s v="new"/>
    <x v="265"/>
    <s v="Enhancement"/>
    <x v="3"/>
    <s v="Medium"/>
    <s v="Recibe de operaciones de Cambios"/>
    <s v="INTERFAZ Recibir operaciones de Cambios de casa de Bolsa.  COrresponde al ID 49 de Brechas e Interfaces."/>
    <s v="Myrna Ocana"/>
    <s v="Francisco Morales López"/>
    <s v="Bx+"/>
    <d v="2015-02-23T18:00:00"/>
    <d v="2013-11-05T11:37:00"/>
    <d v="2013-11-05T11:37:00"/>
    <n v="475.26597222222335"/>
    <d v="2013-11-10T11:37:00"/>
    <m/>
    <n v="115"/>
    <s v="Sin Fecha"/>
    <n v="475.26597222222335"/>
    <d v="2014-03-06T09:36:00"/>
    <s v="No Cumplió"/>
    <s v="No Cumplió"/>
    <n v="120.91597222222481"/>
    <s v="Broker, FSP579, Interface"/>
    <n v="5"/>
    <m/>
    <m/>
    <m/>
    <m/>
    <n v="0"/>
    <m/>
    <n v="0"/>
    <m/>
    <x v="0"/>
  </r>
  <r>
    <x v="2"/>
    <s v="new"/>
    <x v="266"/>
    <s v="Enhancement"/>
    <x v="3"/>
    <s v="Medium"/>
    <s v="Incluir en el alta de clientes de Fiable a TAS 3 campos"/>
    <s v="Incluir en el alta de clientes de Fiable a TAS 3 campos, en orden de peticion, Corto en efectivo (Si/No), Corto en titulos (Si/No) y Liquida contra saldo (Si/No)"/>
    <s v="Gerardo Gomez"/>
    <s v="Jesús Villaseñor"/>
    <s v="Bx+"/>
    <d v="2015-02-23T18:00:00"/>
    <d v="2014-08-19T16:09:00"/>
    <d v="2014-08-19T16:09:00"/>
    <n v="188.07708333332994"/>
    <d v="2014-08-24T16:09:00"/>
    <m/>
    <n v="-3"/>
    <s v="Sin Fecha"/>
    <n v="188.07708333332994"/>
    <d v="2014-08-21T14:19:00"/>
    <s v="Cumplió"/>
    <s v="Cumplió"/>
    <n v="1.9236111111094942"/>
    <s v="Broker, FSP1307, Gap"/>
    <n v="5"/>
    <m/>
    <m/>
    <m/>
    <m/>
    <n v="0"/>
    <m/>
    <n v="0"/>
    <m/>
    <x v="0"/>
  </r>
  <r>
    <x v="2"/>
    <s v="new"/>
    <x v="267"/>
    <s v="Enhancement"/>
    <x v="3"/>
    <s v="Medium"/>
    <s v="Solicitud de cambio para archivo de operación de Compass Group"/>
    <s v="Se anexa documento de Solicitud de Cambio para archivo de operación de SI para Compass Group"/>
    <s v="Cintia Ochoa"/>
    <s v="Cintia Ochoa"/>
    <s v="TAS"/>
    <d v="2015-02-23T18:00:00"/>
    <d v="2014-08-19T17:38:00"/>
    <d v="2014-08-19T17:38:00"/>
    <n v="188.01527777777665"/>
    <d v="2014-08-24T17:38:00"/>
    <m/>
    <n v="-3"/>
    <s v="Sin Fecha"/>
    <n v="188.01527777777665"/>
    <d v="2014-08-21T14:03:00"/>
    <s v="Cumplió"/>
    <s v="Cumplió"/>
    <n v="1.8506944444452529"/>
    <s v="Broker, FSP1307, Gap"/>
    <n v="5"/>
    <m/>
    <m/>
    <m/>
    <m/>
    <n v="0"/>
    <m/>
    <n v="0"/>
    <m/>
    <x v="0"/>
  </r>
  <r>
    <x v="2"/>
    <s v="new"/>
    <x v="268"/>
    <s v="Enhancement"/>
    <x v="3"/>
    <s v="Medium"/>
    <s v="Solicitud de cambio para archivo de operación de GBM"/>
    <s v="Se anexa documento de Solicitud de Cambio para archivo de operación de SI para GBM"/>
    <s v="Cintia Ochoa"/>
    <s v="Francisco Morales López"/>
    <s v="Bx+"/>
    <d v="2015-02-23T18:00:00"/>
    <d v="2014-08-19T17:40:00"/>
    <d v="2014-08-19T17:40:00"/>
    <n v="188.01388888889051"/>
    <d v="2014-08-24T17:40:00"/>
    <m/>
    <n v="-3"/>
    <s v="Sin Fecha"/>
    <n v="188.01388888889051"/>
    <d v="2014-08-21T14:01:00"/>
    <s v="Cumplió"/>
    <s v="Cumplió"/>
    <n v="1.8479166666656965"/>
    <s v="Broker, FSP1307, Gap"/>
    <n v="5"/>
    <m/>
    <m/>
    <m/>
    <m/>
    <n v="0"/>
    <m/>
    <n v="0"/>
    <m/>
    <x v="0"/>
  </r>
  <r>
    <x v="2"/>
    <s v="new"/>
    <x v="269"/>
    <s v="Enhancement"/>
    <x v="3"/>
    <s v="Medium"/>
    <s v="Entregar versión previa de solución Tasas Promoción"/>
    <s v="Se solicitó entregar la versión anterior de los programas relacionados con Tasas de Promoción.  Se entregara la versión en la cual no se tiene piso. Esto en realidad implica:   DESHACER LOS CAMBIOS ENTREGADOS Y CONSERVAR LOS POSTERIORES.   Los cambios fueron definidos en el ticket BXMPRJ-87 y entregado en el ticket BXMPRJ-205, por lo que son estos los que se deben deshacer."/>
    <s v="Ivan Torres"/>
    <s v="Ivan Torres"/>
    <s v="TAS"/>
    <d v="2015-02-23T18:00:00"/>
    <d v="2014-08-19T19:45:00"/>
    <d v="2014-08-19T19:45:00"/>
    <n v="187.92708333333576"/>
    <d v="2014-08-24T19:45:00"/>
    <m/>
    <n v="155"/>
    <s v="Sin Fecha"/>
    <n v="187.92708333333576"/>
    <d v="2015-01-27T12:27:00"/>
    <s v="No Cumplió"/>
    <s v="No Cumplió"/>
    <n v="160.69583333333867"/>
    <s v="Broker, ChangeReq, FSP1307, Gap"/>
    <n v="5"/>
    <m/>
    <m/>
    <m/>
    <m/>
    <n v="0"/>
    <m/>
    <n v="0"/>
    <m/>
    <x v="0"/>
  </r>
  <r>
    <x v="2"/>
    <s v="new"/>
    <x v="270"/>
    <s v="Enhancement"/>
    <x v="3"/>
    <s v="Medium"/>
    <s v="Interfaz Banca Electronica - Casa de Bolsa"/>
    <s v="INTERFAZ Banca electronica. Genera depósitos a clientes en TAS de acuerdo a movimientos realizados en Banca Electronica.  Corresponde al ID 191 de Inventario de Interfaces."/>
    <s v="Myrna Ocana"/>
    <s v="Isela Martínez"/>
    <s v="Bx+"/>
    <d v="2015-02-23T18:00:00"/>
    <d v="2013-11-06T11:36:00"/>
    <d v="2013-11-06T11:36:00"/>
    <n v="474.26666666667006"/>
    <d v="2013-11-11T11:36:00"/>
    <m/>
    <n v="393"/>
    <s v="Sin Fecha"/>
    <n v="474.26666666667006"/>
    <d v="2014-12-09T18:29:00"/>
    <s v="No Cumplió"/>
    <s v="No Cumplió"/>
    <n v="398.28680555555911"/>
    <s v="Broker, FSP580, Interface, SCPC"/>
    <n v="5"/>
    <m/>
    <m/>
    <m/>
    <m/>
    <n v="0"/>
    <m/>
    <n v="0"/>
    <m/>
    <x v="0"/>
  </r>
  <r>
    <x v="2"/>
    <s v="M4"/>
    <x v="271"/>
    <s v="Task"/>
    <x v="3"/>
    <s v="Medium"/>
    <s v="Revisar Configuración de CVT, Reportos y Transferencias"/>
    <s v="Revisar configuración de:   - CVT  - Reportos  - Transferencias   Validar contra ambiente QA Conta"/>
    <s v="Ivan Torres"/>
    <s v="Erick Vázquez"/>
    <s v="Bx+"/>
    <d v="2015-02-23T18:00:00"/>
    <d v="2014-08-19T21:08:00"/>
    <d v="2015-02-02T00:00:00"/>
    <n v="21.75"/>
    <d v="2015-02-03T00:00:00"/>
    <m/>
    <n v="9"/>
    <s v="Sin Fecha"/>
    <n v="187.86944444444089"/>
    <d v="2015-02-12T17:40:00"/>
    <s v="No Cumplió"/>
    <s v="No Cumplió"/>
    <n v="176.85555555555038"/>
    <s v="PruebasD2"/>
    <n v="1"/>
    <m/>
    <m/>
    <m/>
    <m/>
    <n v="0"/>
    <m/>
    <n v="0"/>
    <m/>
    <x v="0"/>
  </r>
  <r>
    <x v="1"/>
    <s v="B2"/>
    <x v="272"/>
    <s v="Bug"/>
    <x v="1"/>
    <s v="High"/>
    <s v="Los archivos liberados para interfaz contable de tesorería contienen la misma información y esto es incorrecto"/>
    <s v="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
    <s v="Christian González Flores"/>
    <s v="Arturo Saldivar"/>
    <s v="TAS"/>
    <d v="2015-02-23T18:00:00"/>
    <d v="2014-08-20T10:02:00"/>
    <d v="2015-02-01T00:00:00"/>
    <n v="22.75"/>
    <d v="2015-02-02T00:00:00"/>
    <m/>
    <n v="21"/>
    <s v="Sin Fecha"/>
    <n v="187.33194444444234"/>
    <m/>
    <s v="No Cumplió"/>
    <s v="No Cumplió"/>
    <n v="187.33194444444234"/>
    <m/>
    <n v="1"/>
    <m/>
    <m/>
    <m/>
    <m/>
    <n v="0"/>
    <m/>
    <n v="0"/>
    <m/>
    <x v="0"/>
  </r>
  <r>
    <x v="2"/>
    <s v="Br4"/>
    <x v="273"/>
    <s v="Enhancement"/>
    <x v="3"/>
    <s v="Medium"/>
    <s v="Interfaz Zeus - Investor"/>
    <s v="INTREFAZ para la generación de los archivos para ZEUS e INVESTOR  Corresponde al ID 74 y 75 de Brechas e Interfaces  Corresponde al ID 93 al 194 de Inventario de Interfaces."/>
    <s v="Myrna Ocana"/>
    <s v="Margarita Arellano"/>
    <s v="Bx+"/>
    <d v="2015-02-23T18:00:00"/>
    <d v="2013-11-06T11:56:00"/>
    <d v="2015-02-02T00:00:00"/>
    <n v="21.75"/>
    <d v="2015-02-07T00:00:00"/>
    <m/>
    <n v="5"/>
    <s v="Sin Fecha"/>
    <n v="474.25277777777956"/>
    <d v="2015-02-12T20:07:00"/>
    <s v="No Cumplió"/>
    <s v="No Cumplió"/>
    <n v="463.34097222222044"/>
    <s v="Broker, FSP580, Gap, PruebasD3, SCPC, TAS-Gral"/>
    <n v="5"/>
    <m/>
    <m/>
    <m/>
    <m/>
    <n v="0"/>
    <m/>
    <n v="0"/>
    <m/>
    <x v="0"/>
  </r>
  <r>
    <x v="2"/>
    <s v="new"/>
    <x v="274"/>
    <s v="Enhancement"/>
    <x v="3"/>
    <s v="Medium"/>
    <s v="Modificación al Monto de Afectación de Límites de Derivados"/>
    <s v="Se requiere considerar las posiciones abiertas anteriores a la operación del día para afectar al límte del operador de Derivados y medir los sobregiros.  "/>
    <s v="German Gomez"/>
    <s v="German Gomez"/>
    <s v="TAS"/>
    <d v="2015-02-23T18:00:00"/>
    <d v="2014-08-20T17:49:00"/>
    <d v="2014-08-20T17:49:00"/>
    <n v="187.00763888889196"/>
    <d v="2014-08-25T17:49:00"/>
    <m/>
    <n v="1"/>
    <s v="Sin Fecha"/>
    <n v="187.00763888889196"/>
    <d v="2014-08-27T12:24:00"/>
    <s v="No Cumplió"/>
    <s v="No Cumplió"/>
    <n v="6.7743055555620231"/>
    <s v="SCPC"/>
    <n v="5"/>
    <m/>
    <m/>
    <m/>
    <m/>
    <n v="0"/>
    <m/>
    <n v="0"/>
    <m/>
    <x v="0"/>
  </r>
  <r>
    <x v="2"/>
    <s v="new"/>
    <x v="275"/>
    <s v="Enhancement"/>
    <x v="3"/>
    <s v="Medium"/>
    <s v="Se requiere que en la interfaz de comunicación FIABLE-TAS de ordenes y asignación se envíe la causa detallada del porque no se grabo en TAS"/>
    <s v="Se requiere que en la interfaz de comunicación FIABLE-TAS de ordenes y asignación se envíe la causa detallada del porque no se grabo en TAS, en el caso que así suceda   En en las pruebas de ambiente del usuario hoy se registro una orden desde FIABLE y no llego a TAS, el sistema TAS envío mensaje de que se había registrado: lo que llevo a mas de 1 hr. el diagnosticar que la falla habías sido un registro duplicado en FORDEN2 y dicha causa la hubiera identificado TAS."/>
    <s v="Sergio Rangel"/>
    <s v="Francisco Morales López"/>
    <s v="Bx+"/>
    <d v="2015-02-23T18:00:00"/>
    <d v="2014-08-20T20:22:00"/>
    <d v="2014-08-20T20:22:00"/>
    <n v="186.9013888888876"/>
    <d v="2014-08-25T20:22:00"/>
    <m/>
    <n v="2"/>
    <s v="Sin Fecha"/>
    <n v="186.9013888888876"/>
    <d v="2014-08-28T15:56:00"/>
    <s v="No Cumplió"/>
    <s v="No Cumplió"/>
    <n v="7.8152777777795563"/>
    <s v="Broker, FSP1307, Gap"/>
    <n v="5"/>
    <m/>
    <m/>
    <m/>
    <m/>
    <n v="0"/>
    <m/>
    <n v="0"/>
    <m/>
    <x v="0"/>
  </r>
  <r>
    <x v="2"/>
    <s v="M4"/>
    <x v="276"/>
    <s v="Task"/>
    <x v="3"/>
    <s v="Medium"/>
    <s v="Errores en Reporte de Valuación de Ordenes por asignar (DORDW230)"/>
    <s v="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
    <s v="Ivan Torres"/>
    <s v="Alejandra Ivonne González Venancio"/>
    <s v="Bx+"/>
    <d v="2015-02-23T18:00:00"/>
    <d v="2014-08-20T20:27:00"/>
    <d v="2015-02-02T00:00:00"/>
    <n v="21.75"/>
    <d v="2015-02-03T00:00:00"/>
    <m/>
    <n v="10"/>
    <s v="Sin Fecha"/>
    <n v="186.89791666666861"/>
    <d v="2015-02-13T17:20:00"/>
    <s v="No Cumplió"/>
    <s v="No Cumplió"/>
    <n v="176.8701388888876"/>
    <s v="PruebasD2"/>
    <n v="1"/>
    <m/>
    <m/>
    <m/>
    <m/>
    <n v="0"/>
    <m/>
    <n v="0"/>
    <m/>
    <x v="0"/>
  </r>
  <r>
    <x v="2"/>
    <s v="new"/>
    <x v="277"/>
    <s v="Enhancement"/>
    <x v="3"/>
    <s v="Medium"/>
    <s v="Interfaz Clientes."/>
    <s v="INTERFAZ para el mantenimiento a Clientes (Altas, Bajas, Modificaciones, Bloqueo)  Corresponde al ID 4, 72 y 73 de Brechas e Intefaces.  Corresponde al ID 49 de Inventario de Interfaces."/>
    <s v="Myrna Ocana"/>
    <s v="Francisco Morales López"/>
    <s v="Bx+"/>
    <d v="2015-02-23T18:00:00"/>
    <d v="2013-11-06T13:56:00"/>
    <d v="2013-11-06T13:56:00"/>
    <n v="474.1694444444438"/>
    <d v="2013-11-11T13:56:00"/>
    <m/>
    <n v="201"/>
    <s v="Sin Fecha"/>
    <n v="474.1694444444438"/>
    <d v="2014-05-31T20:21:00"/>
    <s v="No Cumplió"/>
    <s v="No Cumplió"/>
    <n v="206.26736111110949"/>
    <s v="Bank, Broker, FSP578, FSP579, FSP580, Gap, Interface, Licencia"/>
    <n v="5"/>
    <m/>
    <m/>
    <m/>
    <m/>
    <n v="0"/>
    <m/>
    <n v="0"/>
    <m/>
    <x v="0"/>
  </r>
  <r>
    <x v="2"/>
    <s v="Br4"/>
    <x v="278"/>
    <s v="Enhancement"/>
    <x v="3"/>
    <s v="Medium"/>
    <s v="Incluir Garantías y Precio en Interfaz de Saldos y Posiciones"/>
    <s v="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
    <s v="Ivan Torres"/>
    <s v="Antonio Laija Olmedo"/>
    <s v="Bx+"/>
    <d v="2015-02-23T18:00:00"/>
    <d v="2014-08-21T14:45:00"/>
    <d v="2015-02-02T00:00:00"/>
    <n v="21.75"/>
    <d v="2015-02-07T00:00:00"/>
    <m/>
    <n v="5"/>
    <s v="Sin Fecha"/>
    <n v="186.13541666666424"/>
    <d v="2015-02-12T20:10:00"/>
    <s v="No Cumplió"/>
    <s v="No Cumplió"/>
    <n v="175.22569444444525"/>
    <s v="Broker, FSP1307, Gap"/>
    <n v="5"/>
    <m/>
    <m/>
    <m/>
    <m/>
    <n v="0"/>
    <m/>
    <n v="0"/>
    <m/>
    <x v="0"/>
  </r>
  <r>
    <x v="1"/>
    <s v="Br4"/>
    <x v="104"/>
    <s v="Enhancement"/>
    <x v="4"/>
    <s v="Medium"/>
    <s v="Brecha Contabilidad - Reporte de Posición Propia Pactación y Reporte de Posición Clientes Liquidación"/>
    <s v="Se requiere generar un Reporte de Posición Propia Pactación y Reporte de Posición Clientes Liquidación, el reporte se requiere por oficio."/>
    <s v="Jocelyn Vazquez"/>
    <s v="Ana hernandez"/>
    <s v="Bx+"/>
    <d v="2015-02-23T18:00:00"/>
    <d v="2014-08-21T20:37:00"/>
    <d v="2015-02-19T13:26:00"/>
    <n v="4.1902777777795563"/>
    <d v="2015-02-24T13:26:00"/>
    <m/>
    <n v="0"/>
    <s v="Sin Fecha"/>
    <n v="185.89097222222335"/>
    <m/>
    <s v="No Cumplió"/>
    <s v="No Cumplió"/>
    <n v="185.89097222222335"/>
    <s v="Broker, Gap, OutScope, PruebasD3"/>
    <n v="5"/>
    <m/>
    <m/>
    <m/>
    <m/>
    <n v="0"/>
    <m/>
    <n v="0"/>
    <m/>
    <x v="0"/>
  </r>
  <r>
    <x v="2"/>
    <s v="new"/>
    <x v="279"/>
    <s v="Enhancement"/>
    <x v="3"/>
    <s v="Medium"/>
    <s v="Archivo de Lista de Emisoras que Genera TAS, se le pueda incluir la columna &quot;Clave Indeval&quot;"/>
    <s v="Se requeire que al archivo de emisoras se incluya la columna &quot;Clave Indeval&quot;, para facilitar que las emisiones existan en el catalogo del Banco de México."/>
    <s v="Juan Martinez"/>
    <s v="Veronica Angeles"/>
    <s v="Bx+"/>
    <d v="2015-02-23T18:00:00"/>
    <d v="2014-08-21T20:44:00"/>
    <d v="2014-08-21T20:44:00"/>
    <n v="185.88611111111095"/>
    <d v="2014-08-26T20:44:00"/>
    <m/>
    <n v="99"/>
    <s v="Sin Fecha"/>
    <n v="185.88611111111095"/>
    <d v="2014-12-04T19:56:00"/>
    <s v="No Cumplió"/>
    <s v="No Cumplió"/>
    <n v="104.96666666666715"/>
    <s v="Broker, FSP1307, Gap"/>
    <n v="5"/>
    <m/>
    <m/>
    <m/>
    <m/>
    <n v="0"/>
    <m/>
    <n v="0"/>
    <m/>
    <x v="0"/>
  </r>
  <r>
    <x v="2"/>
    <s v="new"/>
    <x v="280"/>
    <s v="Enhancement"/>
    <x v="3"/>
    <s v="Low"/>
    <s v="ERAS CARACTERÍSTICAS DE LOS FONDOS (EDAD Y PERSONALIDAD JURIDICA)"/>
    <s v="Que los Fondos que distribuye la Institución permita parametrizar al Usuario Edad y Personalidad Jurídica por Emisora Serie.  Donde el Sistema TAS cuente con los candados y mensajes respectivos al momento de ingresar operaciones de Compra de los fondos que distribuye la Institución."/>
    <s v="Arturo Saldivar"/>
    <s v="Arturo Saldivar"/>
    <s v="TAS"/>
    <d v="2015-02-23T18:00:00"/>
    <d v="2013-11-07T20:09:00"/>
    <d v="2013-11-07T20:09:00"/>
    <n v="472.9104166666657"/>
    <d v="2013-11-12T20:09:00"/>
    <m/>
    <n v="180"/>
    <s v="Sin Fecha"/>
    <n v="472.9104166666657"/>
    <d v="2014-05-12T17:54:00"/>
    <s v="No Cumplió"/>
    <s v="No Cumplió"/>
    <n v="185.90625"/>
    <s v="Broker, FSP1307, Gap"/>
    <n v="5"/>
    <m/>
    <m/>
    <m/>
    <m/>
    <n v="0"/>
    <m/>
    <n v="0"/>
    <m/>
    <x v="0"/>
  </r>
  <r>
    <x v="2"/>
    <s v="new"/>
    <x v="281"/>
    <s v="Enhancement"/>
    <x v="3"/>
    <s v="Medium"/>
    <s v="Generar archivo de cancelaciones para envíos de Banca Electrónica"/>
    <s v="Se requiere generar un archivo con extension &quot;CANC&quot; para aquellos movimientos de Banca Electrónica que se reciben en TAS y son cancelados por no cumplir con las características necesarias para su alta y que FIABLE debe leer para cancelar el movimiento original con el siguiente flujo:   1. FIABLE deja un archivo en solicitadas para su consumo y registro en TAS  2. TAS lo procesa y genera su liquidación  3. Tesorería realiza el pago x la banca electrónica correspondiente, si por alguna razón el pago no se puede efectuar y el movimiento en cancelado en TAS se debe generar la respuesta a FIABLE, con el archivo &quot;.canc&quot;.  "/>
    <s v="German Gomez"/>
    <s v="Beatriz Pérez"/>
    <s v="Bx+"/>
    <d v="2015-02-23T18:00:00"/>
    <d v="2014-08-23T11:56:00"/>
    <d v="2014-08-23T11:56:00"/>
    <n v="184.25277777777956"/>
    <d v="2014-08-28T11:56:00"/>
    <m/>
    <n v="132"/>
    <s v="Sin Fecha"/>
    <n v="184.25277777777956"/>
    <d v="2015-01-07T17:48:00"/>
    <s v="No Cumplió"/>
    <s v="No Cumplió"/>
    <n v="137.24444444444816"/>
    <s v="Broker, ChangeReq, FSP1307, Gap"/>
    <n v="5"/>
    <m/>
    <m/>
    <m/>
    <m/>
    <n v="0"/>
    <m/>
    <n v="0"/>
    <m/>
    <x v="0"/>
  </r>
  <r>
    <x v="2"/>
    <s v="new"/>
    <x v="282"/>
    <s v="Enhancement"/>
    <x v="3"/>
    <s v="Medium"/>
    <s v="Se solicita un reporte de posición emisora-cliente que muestre el costo inicial a la fecha del reporte"/>
    <s v="Se solicita un reporte de posición emisora-cliente que muestre el costo unitario inicial a la fecha del reporte.   Este reporte debe de tener el mismo formato del reporte Posición por emisora cliente.  "/>
    <s v="Sergio Rangel"/>
    <s v="Sergio Rangel"/>
    <s v="TAS"/>
    <d v="2015-02-23T18:00:00"/>
    <d v="2014-08-23T14:08:00"/>
    <d v="2014-08-23T14:08:00"/>
    <n v="184.1611111111124"/>
    <d v="2014-08-28T14:08:00"/>
    <m/>
    <n v="32"/>
    <s v="Sin Fecha"/>
    <n v="184.1611111111124"/>
    <d v="2014-09-30T12:18:00"/>
    <s v="No Cumplió"/>
    <s v="No Cumplió"/>
    <n v="37.923611111109494"/>
    <s v="Broker, FSP1307, Gap"/>
    <n v="5"/>
    <m/>
    <m/>
    <m/>
    <m/>
    <n v="0"/>
    <m/>
    <n v="0"/>
    <m/>
    <x v="0"/>
  </r>
  <r>
    <x v="1"/>
    <s v="Br4"/>
    <x v="103"/>
    <s v="Enhancement"/>
    <x v="4"/>
    <s v="Medium"/>
    <s v="Cambios a la Interfaz de Clientes por Bajas y Manejo de Nombre-Apellidos"/>
    <s v="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
    <s v="Cesar Guzmán"/>
    <s v="Christian Ramirez"/>
    <s v="Bx+"/>
    <d v="2015-02-23T18:00:00"/>
    <d v="2014-08-25T13:32:00"/>
    <d v="2015-02-17T14:25:00"/>
    <n v="6.1493055555547471"/>
    <d v="2015-02-22T14:25:00"/>
    <m/>
    <n v="1"/>
    <s v="Sin Fecha"/>
    <n v="182.18611111111386"/>
    <m/>
    <s v="No Cumplió"/>
    <s v="No Cumplió"/>
    <n v="182.18611111111386"/>
    <s v="FSP1307, PruebasD2"/>
    <n v="5"/>
    <m/>
    <m/>
    <m/>
    <m/>
    <n v="0"/>
    <m/>
    <n v="0"/>
    <m/>
    <x v="0"/>
  </r>
  <r>
    <x v="2"/>
    <s v="new"/>
    <x v="283"/>
    <s v="Enhancement"/>
    <x v="3"/>
    <s v="Medium"/>
    <s v="Se requiere que la interfaz de carga de movimientos de MC, soporte las entradas y salidas físicas"/>
    <s v="Se requiere que la interfaz de carga de movimientos de MC, soporte las entradas y salidas físicas.   Para estos movimientos la interfaz debe de interpretar &quot;EC&quot; como entrada física y &quot;SC&quot; como salida."/>
    <s v="Sergio Rangel"/>
    <s v="Antonio Laija Olmedo"/>
    <s v="Bx+"/>
    <d v="2015-02-23T18:00:00"/>
    <d v="2014-08-25T20:09:00"/>
    <d v="2014-08-25T20:09:00"/>
    <n v="181.9104166666657"/>
    <d v="2014-08-30T20:09:00"/>
    <m/>
    <n v="-2"/>
    <s v="Sin Fecha"/>
    <n v="181.9104166666657"/>
    <d v="2014-08-28T16:04:00"/>
    <s v="Cumplió"/>
    <s v="Cumplió"/>
    <n v="2.8298611111094942"/>
    <s v="Broker, FSP1307, Gap"/>
    <n v="5"/>
    <m/>
    <m/>
    <m/>
    <m/>
    <n v="0"/>
    <m/>
    <n v="0"/>
    <m/>
    <x v="0"/>
  </r>
  <r>
    <x v="2"/>
    <s v="new"/>
    <x v="284"/>
    <s v="Enhancement"/>
    <x v="3"/>
    <s v="Medium"/>
    <s v="Carga de banca electronica"/>
    <s v="Se realizo una prueba para revisar si el archivo que se deja para cambios, se colocaba en la ruta indicada /dispersion/depositos/solicitadas/ y no fue se satisfactoria, ya que el usuario no tiene la unidad de red mapeada.  Jesús Villaseñor realizo dos archivos .bat en la C:OpenEdgeTASUTIL  1. Conecta_Dispersion  2. Desconecta_Dispersion   Los cuales permiten que el usuario que realiza la acción se conecte y desconecte y el archivo llegue a la ruta deseada.   Por lo cual se solicita se agregue a la pantalla de carga de los estados de cuenta, para que se ejecute la conexión ( Conecta_dispersion.bat), se coloque el archivo en la ruta adecuada y posteriormente se desconecte (Desconecta_dispersion.bat).   Saludos."/>
    <s v="Beatriz Pérez"/>
    <s v="Isela Martínez"/>
    <s v="Bx+"/>
    <d v="2015-02-23T18:00:00"/>
    <d v="2014-08-28T11:52:00"/>
    <d v="2014-08-28T11:52:00"/>
    <n v="179.25555555555911"/>
    <d v="2014-09-02T11:52:00"/>
    <m/>
    <n v="126"/>
    <s v="Sin Fecha"/>
    <n v="179.25555555555911"/>
    <d v="2015-01-06T11:57:00"/>
    <s v="No Cumplió"/>
    <s v="No Cumplió"/>
    <n v="131.00347222222626"/>
    <s v="Broker, ChangeReq, FSP1307, Gap"/>
    <n v="5"/>
    <m/>
    <m/>
    <m/>
    <m/>
    <n v="0"/>
    <m/>
    <n v="0"/>
    <m/>
    <x v="0"/>
  </r>
  <r>
    <x v="2"/>
    <s v="new"/>
    <x v="285"/>
    <s v="Enhancement"/>
    <x v="3"/>
    <s v="Medium"/>
    <s v="Modificación a la política de liquidez"/>
    <s v="Se solicita realizar las siguientes adecuaciones a la política de liquidez:   a) En caso de operación de compra de capitales, se debe de considerar la posición de fondos de deuda como activos líquidos.  "/>
    <s v="Gerardo Gomez"/>
    <s v="Antonio Laija Olmedo"/>
    <s v="Bx+"/>
    <d v="2015-02-23T18:00:00"/>
    <d v="2014-08-28T12:50:00"/>
    <d v="2014-08-28T12:50:00"/>
    <n v="179.21527777778101"/>
    <d v="2014-09-02T12:50:00"/>
    <m/>
    <n v="0"/>
    <s v="Sin Fecha"/>
    <n v="179.21527777778101"/>
    <d v="2014-09-02T12:17:00"/>
    <s v="Cumplió"/>
    <s v="Cumplió"/>
    <n v="4.977083333338669"/>
    <s v="Broker, FSP1307, Gap"/>
    <n v="5"/>
    <m/>
    <m/>
    <m/>
    <m/>
    <n v="0"/>
    <m/>
    <n v="0"/>
    <m/>
    <x v="0"/>
  </r>
  <r>
    <x v="2"/>
    <s v="new"/>
    <x v="286"/>
    <s v="Enhancement"/>
    <x v="3"/>
    <s v="Medium"/>
    <s v="Interfaz Captura de Emisoras"/>
    <s v="Actualizar las emisoras de Capitales en Fiable cada vez que se realice una alta, baja o modificación en TAS.  Corresponde al ID 85 de Brechas e Interfaces."/>
    <s v="Myrna Ocana"/>
    <s v="Jacqueline Barradas"/>
    <s v="TAS"/>
    <d v="2015-02-23T18:00:00"/>
    <d v="2013-11-11T19:21:00"/>
    <d v="2013-11-11T19:21:00"/>
    <n v="468.94374999999854"/>
    <d v="2013-11-16T19:21:00"/>
    <m/>
    <n v="24"/>
    <s v="Sin Fecha"/>
    <n v="468.94374999999854"/>
    <d v="2013-12-11T13:23:00"/>
    <s v="No Cumplió"/>
    <s v="No Cumplió"/>
    <n v="29.75138888888614"/>
    <s v="Broker, FSP580, Interface, TAS-CM"/>
    <n v="5"/>
    <m/>
    <m/>
    <m/>
    <m/>
    <n v="0"/>
    <m/>
    <n v="0"/>
    <m/>
    <x v="0"/>
  </r>
  <r>
    <x v="2"/>
    <s v="new"/>
    <x v="287"/>
    <s v="Enhancement"/>
    <x v="3"/>
    <s v="Medium"/>
    <s v="REPORTE DE FLUJO DE CAMBIOS."/>
    <s v="El reporte de flujo de cambios, presenta los movimientos que realiza también el area de ventanilla, estos movimientos no deben ser contemplados en el mismo.  Se solicita excluir del reporte los movimientos generados por las formas de liquidación P04 , C07 , C02 y P02.  La explicación detallada viene en el archivo anexo.   "/>
    <s v="Beatriz Pérez"/>
    <s v="Roberto de la Rosa"/>
    <s v="Bx+"/>
    <d v="2015-02-23T18:00:00"/>
    <d v="2014-08-28T18:20:00"/>
    <d v="2014-08-28T18:20:00"/>
    <n v="178.98611111110949"/>
    <d v="2014-09-02T18:20:00"/>
    <m/>
    <n v="125"/>
    <s v="Sin Fecha"/>
    <n v="178.98611111110949"/>
    <d v="2015-01-06T14:31:00"/>
    <s v="No Cumplió"/>
    <s v="No Cumplió"/>
    <n v="130.84097222222044"/>
    <s v="Broker, FSP1307, Gap"/>
    <n v="5"/>
    <m/>
    <m/>
    <m/>
    <m/>
    <n v="0"/>
    <m/>
    <n v="0"/>
    <m/>
    <x v="0"/>
  </r>
  <r>
    <x v="2"/>
    <s v="new"/>
    <x v="288"/>
    <s v="Enhancement"/>
    <x v="3"/>
    <s v="Medium"/>
    <s v="SPEI CAMBIOS."/>
    <s v="Los archivos a T24 llegan con la fecha del día (today), en lugar de ser la fecha en la que se encuentra el sistema, el error se encuentra tanto en la construcción del nombre como el dato interno de la fecha.  Se reporta a Gerardo Gomez de la incidencia y me comenta que la entrega la estaran realizando hasta el día lunes, cuando es un tema que se reporto la semana pasada.   "/>
    <s v="Beatriz Pérez"/>
    <s v="Beatriz Pérez"/>
    <s v="Bx+"/>
    <d v="2015-02-23T18:00:00"/>
    <d v="2014-08-29T14:26:00"/>
    <d v="2014-08-29T14:26:00"/>
    <n v="178.14861111110804"/>
    <d v="2014-09-03T14:26:00"/>
    <m/>
    <n v="56"/>
    <s v="Sin Fecha"/>
    <n v="178.14861111110804"/>
    <d v="2014-10-29T15:55:00"/>
    <s v="No Cumplió"/>
    <s v="No Cumplió"/>
    <n v="61.061805555553292"/>
    <s v="Broker, ChangeReq, FSP1307, Gap"/>
    <n v="5"/>
    <m/>
    <m/>
    <m/>
    <m/>
    <n v="0"/>
    <m/>
    <n v="0"/>
    <m/>
    <x v="0"/>
  </r>
  <r>
    <x v="2"/>
    <s v="new"/>
    <x v="289"/>
    <s v="Enhancement"/>
    <x v="3"/>
    <s v="Medium"/>
    <s v="Interfaz Depositos y Retiros en TAS."/>
    <s v="INTERFAZ para Recibir cargos y abonos por diferentes conceptos realizados en Fiable y registrarlos en TAS a través de subconceptos.  Corresponde al ID 79 de Brechas e Interfaces."/>
    <s v="Myrna Ocana"/>
    <s v="Benito Gutierrez"/>
    <s v="TAS"/>
    <d v="2015-02-23T18:00:00"/>
    <d v="2013-11-12T09:52:00"/>
    <d v="2013-11-12T09:52:00"/>
    <n v="468.3388888888876"/>
    <d v="2013-11-17T09:52:00"/>
    <m/>
    <n v="53"/>
    <s v="Sin Fecha"/>
    <n v="468.3388888888876"/>
    <d v="2014-01-09T11:23:00"/>
    <s v="No Cumplió"/>
    <s v="No Cumplió"/>
    <n v="58.063194444446708"/>
    <s v="Broker, FSP580, Interface, TAS-CM"/>
    <n v="5"/>
    <m/>
    <m/>
    <m/>
    <m/>
    <n v="0"/>
    <m/>
    <n v="0"/>
    <m/>
    <x v="0"/>
  </r>
  <r>
    <x v="2"/>
    <s v="Br4"/>
    <x v="290"/>
    <s v="Enhancement"/>
    <x v="3"/>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
    <s v="German Gomez"/>
    <s v="German Gomez"/>
    <s v="TAS"/>
    <d v="2015-02-23T18:00:00"/>
    <d v="2015-02-10T20:00:00"/>
    <d v="2015-02-10T20:00:00"/>
    <n v="12.916666666664241"/>
    <d v="2015-02-15T20:00:00"/>
    <m/>
    <n v="-18"/>
    <s v="Sin Fecha"/>
    <n v="12.916666666664241"/>
    <d v="2015-01-28T18:05:00"/>
    <s v="Cumplió"/>
    <s v="Cumplió"/>
    <n v="-13.07986111111677"/>
    <s v="Broker, Gap, PruebasD3, SCPC"/>
    <n v="5"/>
    <m/>
    <m/>
    <m/>
    <m/>
    <n v="0"/>
    <m/>
    <n v="0"/>
    <m/>
    <x v="0"/>
  </r>
  <r>
    <x v="2"/>
    <s v="new"/>
    <x v="291"/>
    <s v="Enhancement"/>
    <x v="3"/>
    <s v="Medium"/>
    <s v="Interfaz Socio Operadores"/>
    <s v="INTERFAZ Carga Futuros Bancomer Scotia.  Corresponde al ID 41 de Brechas e Interfaces."/>
    <s v="Myrna Ocana"/>
    <s v="Juan Martinez"/>
    <s v="Bx+"/>
    <d v="2015-02-23T18:00:00"/>
    <d v="2013-11-13T13:41:00"/>
    <d v="2013-11-13T13:41:00"/>
    <n v="467.17986111110804"/>
    <d v="2013-11-18T13:41:00"/>
    <m/>
    <n v="21"/>
    <s v="Sin Fecha"/>
    <n v="467.17986111110804"/>
    <d v="2013-12-10T09:37:00"/>
    <s v="No Cumplió"/>
    <s v="No Cumplió"/>
    <n v="26.830555555548926"/>
    <s v="Broker, FSP578, FSP579, Interface, TAS-DR"/>
    <n v="5"/>
    <m/>
    <m/>
    <m/>
    <m/>
    <n v="0"/>
    <m/>
    <n v="0"/>
    <m/>
    <x v="0"/>
  </r>
  <r>
    <x v="1"/>
    <s v="M3"/>
    <x v="73"/>
    <s v="Task"/>
    <x v="1"/>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s v="Edgar Rangel"/>
    <s v="Bx+"/>
    <d v="2015-02-23T18:00:00"/>
    <d v="2014-09-05T13:23:00"/>
    <d v="2015-02-13T12:42:00"/>
    <n v="10.220833333332848"/>
    <d v="2015-02-14T12:42:00"/>
    <m/>
    <n v="9"/>
    <s v="Sin Fecha"/>
    <n v="171.1923611111124"/>
    <m/>
    <s v="No Cumplió"/>
    <s v="No Cumplió"/>
    <n v="171.1923611111124"/>
    <m/>
    <n v="1"/>
    <m/>
    <m/>
    <m/>
    <m/>
    <n v="0"/>
    <m/>
    <n v="0"/>
    <m/>
    <x v="0"/>
  </r>
  <r>
    <x v="2"/>
    <s v="new"/>
    <x v="292"/>
    <s v="Enhancement"/>
    <x v="3"/>
    <s v="Medium"/>
    <s v="Cuando se elije tipo de servicio Gestion no pedir medio de instruccion"/>
    <s v="En la captura de ordenes de mercado de dinero y de sociedades de inversion, cuando se seleccione el tipo de srvicio Gestion, el sistema NO DEBE solocitar medio de instruccion."/>
    <s v="Gerardo Gomez"/>
    <s v="Ximena Roldan"/>
    <s v="Bx+"/>
    <d v="2015-02-23T18:00:00"/>
    <d v="2014-09-09T10:29:00"/>
    <d v="2014-09-09T10:29:00"/>
    <n v="167.31319444444671"/>
    <d v="2014-09-14T10:29:00"/>
    <m/>
    <n v="131"/>
    <s v="Sin Fecha"/>
    <n v="167.31319444444671"/>
    <d v="2015-01-23T14:10:00"/>
    <s v="No Cumplió"/>
    <s v="No Cumplió"/>
    <n v="136.15347222222772"/>
    <s v="Broker, FSP1307, Gap"/>
    <n v="5"/>
    <m/>
    <m/>
    <m/>
    <m/>
    <n v="0"/>
    <m/>
    <n v="0"/>
    <m/>
    <x v="0"/>
  </r>
  <r>
    <x v="2"/>
    <s v="new"/>
    <x v="293"/>
    <s v="Enhancement"/>
    <x v="3"/>
    <s v="Medium"/>
    <s v="INTERFAZ ECC PÓLIZA DIARIA SAP PARA BANCO"/>
    <s v="Que el Sistema TAS genere la Interfaz ECC póliza diaria a SAP para Banco."/>
    <s v="Arturo Saldivar"/>
    <s v="Ivan Torres"/>
    <s v="TAS"/>
    <d v="2015-02-23T18:00:00"/>
    <d v="2013-11-13T19:48:00"/>
    <d v="2013-11-13T19:48:00"/>
    <n v="466.92500000000291"/>
    <d v="2013-11-18T19:48:00"/>
    <m/>
    <n v="55"/>
    <s v="Sin Fecha"/>
    <n v="466.92500000000291"/>
    <d v="2014-01-13T07:59:00"/>
    <s v="No Cumplió"/>
    <s v="No Cumplió"/>
    <n v="60.507638888891961"/>
    <s v="Bank, Interface, Licencia, TAS-Gral"/>
    <n v="5"/>
    <m/>
    <m/>
    <m/>
    <m/>
    <n v="0"/>
    <m/>
    <n v="0"/>
    <m/>
    <x v="0"/>
  </r>
  <r>
    <x v="1"/>
    <s v="Br4"/>
    <x v="102"/>
    <s v="Enhancement"/>
    <x v="0"/>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 s, incluir que no se esten violando las reglas de este nuevo perfil."/>
    <s v="Gerardo Gomez"/>
    <s v="Gerardo Gomez"/>
    <s v="TAS"/>
    <d v="2015-02-23T18:00:00"/>
    <d v="2014-09-09T11:25:00"/>
    <d v="2015-02-20T17:21:00"/>
    <n v="3.0270833333343035"/>
    <d v="2015-02-25T17:21:00"/>
    <d v="2015-02-05T00:00:00"/>
    <n v="-1"/>
    <n v="18"/>
    <n v="167.27430555555475"/>
    <m/>
    <s v="No Cumplió"/>
    <s v="No Cumplió"/>
    <n v="167.27430555555475"/>
    <s v="Broker, FSP1307, Gap, PruebasD3"/>
    <n v="5"/>
    <m/>
    <m/>
    <m/>
    <m/>
    <n v="0"/>
    <m/>
    <n v="0"/>
    <m/>
    <x v="0"/>
  </r>
  <r>
    <x v="1"/>
    <s v="B4"/>
    <x v="64"/>
    <s v="Bug"/>
    <x v="0"/>
    <s v="Medium"/>
    <s v="Corregir observaciones en interfaz Signar"/>
    <s v="1. LA ACCIÓN DE PINFRA NO TRAE LA MONEDA, COLUMNA L  2. ACCIONES DE POP NO SE ASIGNARON A CLIENTES Y DEBERÍA QUEDAR EN PORTAFOLIO DE SOBRANTES DE LA POSICION PROPIA Y NO APARECEN EN EL LAYOUT.&quo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quot;  11. DIRECTO COLUMNA TASA REPORTO TRAE INFORMACIÓN CUANDO DEBE ESTAR EN CERO.  12. DIRECTO PAGARE NO COINCIDE EL MONTO CON MATRIZ.&quot;   "/>
    <s v="Cony Padilla"/>
    <s v="Francisco Morales López"/>
    <s v="Bx+"/>
    <d v="2015-02-23T18:00:00"/>
    <d v="2014-09-11T10:17:00"/>
    <d v="2015-02-23T18:12:00"/>
    <n v="-8.333333331393078E-3"/>
    <d v="2015-02-24T18:12:00"/>
    <m/>
    <n v="-1"/>
    <s v="Sin Fecha"/>
    <n v="165.3215277777781"/>
    <m/>
    <s v="No Cumplió"/>
    <s v="No Cumplió"/>
    <n v="165.3215277777781"/>
    <m/>
    <n v="1"/>
    <m/>
    <m/>
    <m/>
    <m/>
    <n v="0"/>
    <m/>
    <n v="0"/>
    <m/>
    <x v="0"/>
  </r>
  <r>
    <x v="2"/>
    <s v="Br4"/>
    <x v="294"/>
    <s v="Enhancement"/>
    <x v="3"/>
    <s v="Medium"/>
    <s v="Publicar Saldos y Posiciones."/>
    <s v="BRECHA.  Función para publicar Saldos y Posiciones.  Corresponde al ID 19 de Brechas e Interfaces."/>
    <s v="Myrna Ocana"/>
    <s v="Edgar Rangel"/>
    <s v="Bx+"/>
    <d v="2015-02-23T18:00:00"/>
    <d v="2013-11-14T23:46:00"/>
    <d v="2015-02-02T00:00:00"/>
    <n v="21.75"/>
    <d v="2015-02-07T00:00:00"/>
    <m/>
    <n v="3"/>
    <s v="Sin Fecha"/>
    <n v="465.75972222222481"/>
    <d v="2015-02-10T18:00:00"/>
    <s v="No Cumplió"/>
    <s v="No Cumplió"/>
    <n v="452.75972222222481"/>
    <s v="Bank, Broker, FSP580, Interface"/>
    <n v="5"/>
    <m/>
    <m/>
    <m/>
    <m/>
    <n v="0"/>
    <m/>
    <n v="0"/>
    <m/>
    <x v="0"/>
  </r>
  <r>
    <x v="2"/>
    <s v="new"/>
    <x v="295"/>
    <s v="Enhancement"/>
    <x v="3"/>
    <s v="Medium"/>
    <s v="Excluir ciertas reglas en las capturas de ordenes."/>
    <s v="Realizar las siguientes actividades:  1. Modificar la tabla sReglasInv para añadir un campo logico que indique si la regla se valida en linea o no.  2. Modificar la lista y detalle de reglas de inversion añadiendole la opcion Valida en Linea que identifique si la regla se valida en linea.  3.Adeecuar los proceso de Perfilamiento para que en las reglas de captura se descarten las reglas que no se validen en linea  "/>
    <s v="Jacqueline Barradas"/>
    <s v="Gerardo Gomez"/>
    <s v="TAS"/>
    <d v="2015-02-23T18:00:00"/>
    <d v="2014-09-11T14:17:00"/>
    <d v="2014-09-11T14:17:00"/>
    <n v="165.15486111111386"/>
    <d v="2014-09-16T14:17:00"/>
    <m/>
    <n v="75"/>
    <s v="Sin Fecha"/>
    <n v="165.15486111111386"/>
    <d v="2014-12-01T13:47:00"/>
    <s v="No Cumplió"/>
    <s v="No Cumplió"/>
    <n v="80.979166666671517"/>
    <s v="SCPC"/>
    <n v="5"/>
    <m/>
    <m/>
    <m/>
    <m/>
    <n v="0"/>
    <m/>
    <n v="0"/>
    <m/>
    <x v="0"/>
  </r>
  <r>
    <x v="2"/>
    <s v="new"/>
    <x v="296"/>
    <s v="Enhancement"/>
    <x v="3"/>
    <s v="Medium"/>
    <s v="Realizar cambios en carga de banca electronica para los SBC"/>
    <s v="NO PERMITE CERRAR EL DÍA POR EL CONCEPTO DE DEPÓSITOS SBC PENDIENTE DE APLICAR, ESTOS NO SE PUEDEN APLICAR EL MISMO DÍA DEBEN DORMIR 24 HORAS BURSÁTIL Y LOS DEPÓSITOS SBC DE CAMBIOS SE DEBEN QUEDAR DORMIDOS 72 HRS.   Solo realizar la estimacion de tiempos para realizar este cambio"/>
    <s v="Isela Martínez"/>
    <s v="Isela Martínez"/>
    <s v="Bx+"/>
    <d v="2015-02-23T18:00:00"/>
    <d v="2014-09-11T14:50:00"/>
    <d v="2014-09-11T14:50:00"/>
    <n v="165.13194444444525"/>
    <d v="2014-09-16T14:50:00"/>
    <m/>
    <n v="115"/>
    <s v="Sin Fecha"/>
    <n v="165.13194444444525"/>
    <d v="2015-01-09T18:41:00"/>
    <s v="No Cumplió"/>
    <s v="No Cumplió"/>
    <n v="120.1604166666657"/>
    <s v="Authorized, Broker, FSP1307, Gap"/>
    <n v="5"/>
    <m/>
    <m/>
    <m/>
    <m/>
    <n v="0"/>
    <m/>
    <n v="0"/>
    <m/>
    <x v="0"/>
  </r>
  <r>
    <x v="1"/>
    <s v="Br4"/>
    <x v="101"/>
    <s v="Enhancement"/>
    <x v="0"/>
    <s v="Medium"/>
    <s v="Eliminar ordenes de fondos programadas"/>
    <s v="TAS no permite cancelar compras o ventas de fondos previamente programadas o formadas, solo se puede cancelar operaciones el día que corresponde reportar a la operadora y previo al cierre."/>
    <s v="Tanya Paván"/>
    <s v="Gerardo Gomez"/>
    <s v="TAS"/>
    <d v="2015-02-23T18:00:00"/>
    <d v="2014-09-11T17:00:00"/>
    <d v="2015-02-09T11:53:00"/>
    <n v="14.254861111112405"/>
    <d v="2015-02-14T11:53:00"/>
    <d v="2015-02-04T00:00:00"/>
    <n v="9"/>
    <n v="19"/>
    <n v="165.04166666666424"/>
    <m/>
    <s v="No Cumplió"/>
    <s v="No Cumplió"/>
    <n v="165.04166666666424"/>
    <s v="Broker, FSP1307, Gap, PruebasD2"/>
    <n v="5"/>
    <m/>
    <m/>
    <m/>
    <m/>
    <n v="0"/>
    <m/>
    <n v="0"/>
    <m/>
    <x v="0"/>
  </r>
  <r>
    <x v="1"/>
    <s v="Br4"/>
    <x v="100"/>
    <s v="Enhancement"/>
    <x v="0"/>
    <s v="Medium"/>
    <s v="Realizar asignación de fondos en cuanto se tenga precio"/>
    <s v="Realizar la asignación de fondos en el cierre del dia en que se conozca el precio. Es decir, el sistema no debe de esperar hasta un día antes para realizar la asignación y liquidación de operaciones."/>
    <s v="Juan Carlos Fernández"/>
    <s v="Juan Carlos Fernández"/>
    <s v="Bx+"/>
    <d v="2015-02-23T18:00:00"/>
    <d v="2014-09-17T10:23:00"/>
    <d v="2015-02-17T17:26:00"/>
    <n v="6.023611111108039"/>
    <d v="2015-02-22T17:26:00"/>
    <m/>
    <n v="1"/>
    <s v="Sin Fecha"/>
    <n v="159.3173611111124"/>
    <m/>
    <s v="No Cumplió"/>
    <s v="No Cumplió"/>
    <n v="159.3173611111124"/>
    <s v="Broker, FSP1307, Gap, PruebasD2"/>
    <n v="5"/>
    <m/>
    <m/>
    <m/>
    <m/>
    <n v="0"/>
    <m/>
    <n v="0"/>
    <m/>
    <x v="0"/>
  </r>
  <r>
    <x v="2"/>
    <s v="new"/>
    <x v="297"/>
    <s v="Enhancement"/>
    <x v="3"/>
    <s v="Medium"/>
    <s v="Estado de Cuenta Casa de Bolsa (Brecha e Interfaz)"/>
    <s v="Interfaz Estado de Cuenta Constancias.  Corresponde al ID 78, 82, 83 de Brechas e Interfaces.  "/>
    <s v="Myrna Ocana"/>
    <s v="Isis Murguia"/>
    <s v="Bx+"/>
    <d v="2015-02-23T18:00:00"/>
    <d v="2013-11-14T23:54:00"/>
    <d v="2013-11-14T23:54:00"/>
    <n v="465.7541666666657"/>
    <d v="2013-11-19T23:54:00"/>
    <m/>
    <n v="218"/>
    <s v="Sin Fecha"/>
    <n v="465.7541666666657"/>
    <d v="2014-06-26T11:53:00"/>
    <s v="No Cumplió"/>
    <s v="No Cumplió"/>
    <n v="223.49930555555329"/>
    <s v="Broker, Gap, Interface, Licencia, TAS-Gral"/>
    <n v="5"/>
    <m/>
    <m/>
    <m/>
    <m/>
    <n v="0"/>
    <m/>
    <n v="0"/>
    <m/>
    <x v="0"/>
  </r>
  <r>
    <x v="1"/>
    <s v="B5"/>
    <x v="63"/>
    <s v="Bug"/>
    <x v="0"/>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
    <s v="Carmen Mendez"/>
    <s v="Martin Cruz"/>
    <s v="Bx+"/>
    <d v="2015-02-23T18:00:00"/>
    <d v="2014-09-18T11:49:00"/>
    <d v="2015-02-17T00:00:00"/>
    <n v="6.75"/>
    <d v="2015-02-18T00:00:00"/>
    <d v="2015-02-18T00:00:00"/>
    <n v="5"/>
    <n v="5"/>
    <n v="158.25763888889196"/>
    <m/>
    <s v="No Cumplió"/>
    <s v="No Cumplió"/>
    <n v="158.25763888889196"/>
    <s v="PruebasD2, Reincidencia1, Reincidencia2"/>
    <n v="1"/>
    <d v="2015-02-03T00:00:00"/>
    <d v="2015-02-17T00:00:00"/>
    <m/>
    <m/>
    <n v="0"/>
    <m/>
    <n v="0"/>
    <m/>
    <x v="2"/>
  </r>
  <r>
    <x v="2"/>
    <s v="new"/>
    <x v="298"/>
    <s v="Enhancement"/>
    <x v="3"/>
    <s v="Medium"/>
    <s v="Actualizar datos promotores"/>
    <s v="Permitir la actualización de datos de promotores entre FIABLE y TAS .   Se investigo con Alberto Rodriguez, quien indico que el mantenimiento se realiza en FIABLE y se actualiza a TAS con los cambios. (similar a lo que pasa con clientes).   Favor de proceder con el desarrollo del ERAS correspondiente."/>
    <s v="Jesús Villaseñor"/>
    <s v="Jacqueline Barradas"/>
    <s v="TAS"/>
    <d v="2015-02-23T18:00:00"/>
    <d v="2013-11-15T13:40:00"/>
    <d v="2013-11-15T13:40:00"/>
    <n v="465.18055555555475"/>
    <d v="2013-11-20T13:40:00"/>
    <m/>
    <n v="49"/>
    <s v="Sin Fecha"/>
    <n v="465.18055555555475"/>
    <d v="2014-01-08T17:16:00"/>
    <s v="No Cumplió"/>
    <s v="No Cumplió"/>
    <n v="54.150000000001455"/>
    <s v="Broker, FSP579, Interface, TAS-Gral"/>
    <n v="5"/>
    <m/>
    <m/>
    <m/>
    <m/>
    <n v="0"/>
    <m/>
    <n v="0"/>
    <m/>
    <x v="0"/>
  </r>
  <r>
    <x v="2"/>
    <s v="Br4"/>
    <x v="299"/>
    <s v="Enhancement"/>
    <x v="3"/>
    <s v="Medium"/>
    <s v="Posiciones de capitales usar ultimo hecho y fondos ultimo precio"/>
    <s v="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
    <s v="Gerardo Gomez"/>
    <s v="Jose Daniel Garces Quiroz"/>
    <s v="Bx+"/>
    <d v="2015-02-23T18:00:00"/>
    <d v="2014-09-25T19:52:00"/>
    <d v="2015-02-02T00:00:00"/>
    <n v="21.75"/>
    <d v="2015-02-07T00:00:00"/>
    <m/>
    <n v="3"/>
    <s v="Sin Fecha"/>
    <n v="150.92222222222335"/>
    <d v="2015-02-10T09:50:00"/>
    <s v="No Cumplió"/>
    <s v="No Cumplió"/>
    <n v="137.58194444444234"/>
    <s v="Broker, FSP1307, Gap, PruebasD3"/>
    <n v="5"/>
    <m/>
    <m/>
    <m/>
    <m/>
    <n v="0"/>
    <m/>
    <n v="0"/>
    <m/>
    <x v="0"/>
  </r>
  <r>
    <x v="2"/>
    <s v="Br4"/>
    <x v="300"/>
    <s v="Enhancement"/>
    <x v="3"/>
    <s v="Medium"/>
    <s v="Portal WEB Cpa y Vta de Sociedades de Inversion"/>
    <s v="Para realizar operaciones de compra venta de sociedades de inversión el portal WEB ejecuta un procedimiento que recibe los siguientes parámetros.   • cliente  • compra/venta  • emisora  • serie  • títulos  • mensaje de aceptación con un folio, o de error con el detalle del mismo.  "/>
    <s v="Jesús Villaseñor"/>
    <s v="Antonio Laija Olmedo"/>
    <s v="Bx+"/>
    <d v="2015-02-23T18:00:00"/>
    <d v="2013-11-15T14:08:00"/>
    <d v="2015-02-02T00:00:00"/>
    <n v="21.75"/>
    <d v="2015-02-07T00:00:00"/>
    <m/>
    <n v="5"/>
    <s v="Sin Fecha"/>
    <n v="465.1611111111124"/>
    <d v="2015-02-12T19:28:00"/>
    <s v="No Cumplió"/>
    <s v="No Cumplió"/>
    <n v="454.22222222222626"/>
    <s v="Broker, FSP1307, FSP580, Interface"/>
    <n v="5"/>
    <m/>
    <m/>
    <m/>
    <m/>
    <n v="0"/>
    <m/>
    <n v="0"/>
    <m/>
    <x v="0"/>
  </r>
  <r>
    <x v="2"/>
    <s v="Br4"/>
    <x v="111"/>
    <s v="Enhancement"/>
    <x v="3"/>
    <s v="Medium"/>
    <s v="Portal WEB Datos para Retiro"/>
    <s v="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
    <s v="Jesús Villaseñor"/>
    <s v="Antonio Laija Olmedo"/>
    <s v="Bx+"/>
    <d v="2015-02-23T18:00:00"/>
    <d v="2013-11-15T14:46:00"/>
    <d v="2015-02-06T18:35:00"/>
    <n v="16.975694444445253"/>
    <d v="2015-02-11T18:35:00"/>
    <m/>
    <n v="0"/>
    <s v="Sin Fecha"/>
    <n v="465.13472222222481"/>
    <d v="2015-02-11T14:51:00"/>
    <s v="Cumplió"/>
    <s v="Cumplió"/>
    <n v="453.00347222222626"/>
    <s v="Broker, FSP580, Interface, TAS-Gral"/>
    <n v="5"/>
    <m/>
    <m/>
    <m/>
    <m/>
    <n v="0"/>
    <m/>
    <n v="0"/>
    <m/>
    <x v="0"/>
  </r>
  <r>
    <x v="2"/>
    <s v="new"/>
    <x v="301"/>
    <s v="Enhancement"/>
    <x v="3"/>
    <s v="Medium"/>
    <s v="AL INTENTAR CAPTURAR UMS NO ME DEJÓ TOMAR LA TASA COMO DE DÓLARES, SOLO PESOS; SIN EMBARGO EN CETES SI PERMITE EL CAMBIO DE MONEDA"/>
    <s v="AL INTENTAR CAPTURAR UMS NO ME DEJÓ TOMAR LA TASA COMO DE DÓLARES, SOLO PESOS; SIN EMBARGO EN CETES SI PERMITE EL CAMBIO DE MONEDA  "/>
    <s v="Juan Martinez"/>
    <s v="Juan Martinez"/>
    <s v="Bx+"/>
    <d v="2015-02-23T18:00:00"/>
    <d v="2014-09-29T16:24:00"/>
    <d v="2014-09-29T16:24:00"/>
    <n v="147.0666666666657"/>
    <d v="2014-10-04T16:24:00"/>
    <m/>
    <n v="4"/>
    <s v="Sin Fecha"/>
    <n v="147.0666666666657"/>
    <d v="2014-10-08T20:59:00"/>
    <s v="No Cumplió"/>
    <s v="No Cumplió"/>
    <n v="9.1909722222189885"/>
    <s v="Broker, FSP1307, Gap, ciclo3"/>
    <n v="5"/>
    <m/>
    <m/>
    <m/>
    <m/>
    <n v="0"/>
    <m/>
    <n v="0"/>
    <m/>
    <x v="0"/>
  </r>
  <r>
    <x v="2"/>
    <s v="Br4"/>
    <x v="302"/>
    <s v="Enhancement"/>
    <x v="3"/>
    <s v="Low"/>
    <s v="Reubicación Fondos Multiseries."/>
    <s v="Valuar las posiciones de clientes, el sistema debe de reubicar al cliente en la serie que le corresponde, el sistema debe de presentarlo como reubicación y puede haber remanentes, por que tienen diferentes precios.  Coresponde al ID 38 de Brechas e Interfaces."/>
    <s v="Arturo Saldivar"/>
    <s v="Juan Carlos Fernández"/>
    <s v="Bx+"/>
    <d v="2015-02-23T18:00:00"/>
    <d v="2013-11-15T17:17:00"/>
    <d v="2015-02-02T00:00:00"/>
    <n v="21.75"/>
    <d v="2015-02-07T00:00:00"/>
    <m/>
    <n v="4"/>
    <s v="Sin Fecha"/>
    <n v="465.02986111111386"/>
    <d v="2015-02-11T14:45:00"/>
    <s v="No Cumplió"/>
    <s v="No Cumplió"/>
    <n v="452.89444444444962"/>
    <s v="Bank, Broker, FSP580, Gap, Licencia, PruebasD3"/>
    <n v="5"/>
    <m/>
    <m/>
    <m/>
    <m/>
    <n v="0"/>
    <m/>
    <n v="0"/>
    <m/>
    <x v="0"/>
  </r>
  <r>
    <x v="2"/>
    <s v="B4"/>
    <x v="62"/>
    <s v="Bug"/>
    <x v="3"/>
    <s v="Medium"/>
    <s v="Interface de monedas TAS - Fiable con opcion de alte y posteriormente de envio a Fiable."/>
    <s v="Interface de monedas TAS - Fiable con opcion de alte y posteriormente de envio a Fiable.  "/>
    <s v="Juan Martinez"/>
    <s v="Roberto de la Rosa"/>
    <s v="Bx+"/>
    <d v="2015-02-23T18:00:00"/>
    <d v="2014-09-29T16:58:00"/>
    <d v="2015-02-05T14:07:00"/>
    <n v="18.161805555559113"/>
    <d v="2015-02-06T14:07:00"/>
    <m/>
    <n v="0"/>
    <s v="Sin Fecha"/>
    <n v="147.04305555555766"/>
    <d v="2015-02-06T13:32:00"/>
    <s v="Cumplió"/>
    <s v="Cumplió"/>
    <n v="129.8569444444438"/>
    <s v="Broker, PruebasD3, ciclo3"/>
    <n v="1"/>
    <m/>
    <m/>
    <m/>
    <m/>
    <n v="0"/>
    <m/>
    <n v="0"/>
    <m/>
    <x v="0"/>
  </r>
  <r>
    <x v="2"/>
    <s v="new"/>
    <x v="303"/>
    <s v="Enhancement"/>
    <x v="3"/>
    <s v="Medium"/>
    <s v="Interfaz Estado de Cuenta Banco"/>
    <s v="Interfaz Estado de Cuenta Banco.  Corresponde al ID 7 y 82 de Brechas e Interfaces.  "/>
    <s v="Myrna Ocana"/>
    <s v="Ivan Torres"/>
    <s v="TAS"/>
    <d v="2015-02-23T18:00:00"/>
    <d v="2013-11-21T13:05:00"/>
    <d v="2013-11-21T13:05:00"/>
    <n v="459.20486111110949"/>
    <d v="2013-11-26T13:05:00"/>
    <m/>
    <n v="55"/>
    <s v="Sin Fecha"/>
    <n v="459.20486111110949"/>
    <d v="2014-01-20T19:20:00"/>
    <s v="No Cumplió"/>
    <s v="No Cumplió"/>
    <n v="60.260416666664241"/>
    <s v="Bank, Gap, Interface, Licencia, TAS-Gral"/>
    <n v="5"/>
    <m/>
    <m/>
    <m/>
    <m/>
    <n v="0"/>
    <m/>
    <n v="0"/>
    <m/>
    <x v="0"/>
  </r>
  <r>
    <x v="2"/>
    <s v="new"/>
    <x v="304"/>
    <s v="Enhancement"/>
    <x v="3"/>
    <s v="Medium"/>
    <s v="Carga de Precios Aforados"/>
    <s v="Carga del archivo VALPRE en el sistema TAS.  Corresponde al ID 99 de Brechas e Interfaces."/>
    <s v="Myrna Ocana"/>
    <s v="Juan Martinez"/>
    <s v="Bx+"/>
    <d v="2015-02-23T18:00:00"/>
    <d v="2013-11-21T13:20:00"/>
    <d v="2013-11-21T13:20:00"/>
    <n v="459.19444444444525"/>
    <d v="2013-11-26T13:20:00"/>
    <m/>
    <n v="12"/>
    <s v="Sin Fecha"/>
    <n v="459.19444444444525"/>
    <d v="2013-12-09T13:10:00"/>
    <s v="No Cumplió"/>
    <s v="No Cumplió"/>
    <n v="17.993055555554747"/>
    <s v="FSP580, Gap, TAS-Gral"/>
    <n v="5"/>
    <m/>
    <m/>
    <m/>
    <m/>
    <n v="0"/>
    <m/>
    <n v="0"/>
    <m/>
    <x v="0"/>
  </r>
  <r>
    <x v="1"/>
    <s v="Br3"/>
    <x v="305"/>
    <s v="Enhancement"/>
    <x v="1"/>
    <s v="Medium"/>
    <s v="En la revisión de Perfiles se identifico que No existe en TAS (Factor de ISR en la Consulta de Precios)"/>
    <s v="En la revisión de Perfiles se identifico que No existe en TAS   No se tiene evidencia del incidente"/>
    <s v="Juan Martinez"/>
    <s v="Francisco Morales López"/>
    <s v="Bx+"/>
    <d v="2015-02-23T18:00:00"/>
    <d v="2014-09-29T19:37:00"/>
    <d v="2015-02-02T00:00:00"/>
    <n v="21.75"/>
    <d v="2015-02-07T00:00:00"/>
    <m/>
    <n v="16"/>
    <s v="Sin Fecha"/>
    <n v="146.9326388888876"/>
    <m/>
    <s v="No Cumplió"/>
    <s v="No Cumplió"/>
    <n v="146.9326388888876"/>
    <s v="Broker, FSP1307, Gap, ciclo3"/>
    <n v="5"/>
    <m/>
    <m/>
    <m/>
    <m/>
    <n v="0"/>
    <m/>
    <n v="0"/>
    <m/>
    <x v="0"/>
  </r>
  <r>
    <x v="2"/>
    <s v="new"/>
    <x v="306"/>
    <s v="Question"/>
    <x v="3"/>
    <s v="High"/>
    <s v="En la revisión de Perfiles se identifico que No existe en TAS"/>
    <s v="En la revisión de Perfiles se identifico que No existe en TAS  270 270 Flujo Movimientos (Reporte) TES.   No se tiene evidencia del incidente"/>
    <s v="Juan Martinez"/>
    <s v="Jocelyn Vazquez"/>
    <s v="Bx+"/>
    <d v="2015-02-23T18:00:00"/>
    <d v="2014-09-29T20:08:00"/>
    <d v="2014-09-29T20:08:00"/>
    <n v="146.9111111111124"/>
    <d v="2014-09-30T20:08:00"/>
    <m/>
    <n v="113"/>
    <s v="Sin Fecha"/>
    <n v="146.9111111111124"/>
    <d v="2015-01-22T19:14:00"/>
    <s v="No Cumplió"/>
    <s v="No Cumplió"/>
    <n v="114.96250000000146"/>
    <s v="Broker, Detiene, FSP1307, Gap, Pool, ciclo3"/>
    <n v="1"/>
    <m/>
    <m/>
    <m/>
    <m/>
    <n v="0"/>
    <m/>
    <n v="0"/>
    <m/>
    <x v="0"/>
  </r>
  <r>
    <x v="2"/>
    <s v="new"/>
    <x v="307"/>
    <s v="Enhancement"/>
    <x v="3"/>
    <s v="Medium"/>
    <s v="En la revisión de Perfiles se identifico que No existe en TAS"/>
    <s v="En la revisión de Perfiles se identifico que No existe en TAS  307 CONSULTA DE POSICION GLOBAL POR CLIENTE gecongl0.p   "/>
    <s v="Juan Martinez"/>
    <s v="Azucena Gudiño"/>
    <s v="Bx+"/>
    <d v="2015-02-23T18:00:00"/>
    <d v="2014-09-29T20:11:00"/>
    <d v="2014-09-29T20:11:00"/>
    <n v="146.90902777777956"/>
    <d v="2014-10-04T20:11:00"/>
    <m/>
    <n v="115"/>
    <s v="Sin Fecha"/>
    <n v="146.90902777777956"/>
    <d v="2015-01-28T12:38:00"/>
    <s v="No Cumplió"/>
    <s v="No Cumplió"/>
    <n v="120.68541666666715"/>
    <s v="Bank, Broker, FSP1307, PruebasD2, ciclo3"/>
    <n v="5"/>
    <m/>
    <m/>
    <m/>
    <m/>
    <n v="0"/>
    <m/>
    <n v="0"/>
    <m/>
    <x v="0"/>
  </r>
  <r>
    <x v="1"/>
    <s v="Br4"/>
    <x v="308"/>
    <s v="Enhancement"/>
    <x v="0"/>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
    <s v="Mercedes Malfavon"/>
    <s v="Giordy Palacios"/>
    <s v="Bx+"/>
    <d v="2015-02-23T18:00:00"/>
    <d v="2014-10-02T17:49:00"/>
    <d v="2015-02-02T00:00:00"/>
    <n v="21.75"/>
    <d v="2015-02-07T00:00:00"/>
    <m/>
    <n v="16"/>
    <s v="Sin Fecha"/>
    <n v="144.00763888889196"/>
    <m/>
    <s v="No Cumplió"/>
    <s v="No Cumplió"/>
    <n v="144.00763888889196"/>
    <s v="Broker, Gap, SCPC"/>
    <n v="5"/>
    <m/>
    <m/>
    <m/>
    <m/>
    <n v="0"/>
    <m/>
    <n v="0"/>
    <m/>
    <x v="0"/>
  </r>
  <r>
    <x v="2"/>
    <s v="new"/>
    <x v="309"/>
    <s v="Enhancement"/>
    <x v="3"/>
    <s v="Medium"/>
    <s v="CONSULTA GLOBAL POR CLIENTE"/>
    <s v="se anexa pantalla con comentarios en los campos de consulta global de cliente, esta consulta se genera a peticion del promotor durante la sesion de operacion ( en ocaciones mas de una vez al día) y el usuario puede seleccionar si desea generar un PDF ó solo la consulta, si se selecciona generar el PDF, el sistema envia un correo con este pdf al correo del promotor asignado al contrato que se consulta , cualquier duda consultar con Margarita Arellano"/>
    <s v="Margarita Arellano"/>
    <s v="Margarita Arellano"/>
    <s v="Bx+"/>
    <d v="2015-02-23T18:00:00"/>
    <d v="2014-10-06T18:59:00"/>
    <d v="2014-10-06T18:59:00"/>
    <n v="139.95902777777519"/>
    <d v="2014-10-11T18:59:00"/>
    <m/>
    <n v="3"/>
    <s v="Sin Fecha"/>
    <n v="139.95902777777519"/>
    <d v="2014-10-15T13:49:00"/>
    <s v="No Cumplió"/>
    <s v="No Cumplió"/>
    <n v="8.7847222222189885"/>
    <s v="Broker, Cancelada, Gap, OutScope, Pool"/>
    <n v="5"/>
    <m/>
    <m/>
    <m/>
    <m/>
    <n v="0"/>
    <m/>
    <n v="0"/>
    <m/>
    <x v="0"/>
  </r>
  <r>
    <x v="2"/>
    <s v="Br4"/>
    <x v="310"/>
    <s v="Enhancement"/>
    <x v="3"/>
    <s v="Medium"/>
    <s v="Web Services (Prácticas de Venta)"/>
    <s v="Crear un web service para envío de rompimientos de perfil, ésta información se deberá enviar después de que se calcule el rompimiento de perfil histórico del día que se está cerrando."/>
    <s v="Jesús Villaseñor"/>
    <s v="Antonio Laija Olmedo"/>
    <s v="Bx+"/>
    <d v="2015-02-23T18:00:00"/>
    <d v="2014-10-07T18:25:00"/>
    <d v="2015-02-02T00:00:00"/>
    <n v="21.75"/>
    <d v="2015-02-07T00:00:00"/>
    <m/>
    <n v="3"/>
    <s v="Sin Fecha"/>
    <n v="138.98263888889051"/>
    <d v="2015-02-10T19:41:00"/>
    <s v="No Cumplió"/>
    <s v="No Cumplió"/>
    <n v="126.05277777778247"/>
    <s v="FSP1307, Broker, Gap, Pool, PruebasD3"/>
    <n v="5"/>
    <m/>
    <m/>
    <m/>
    <m/>
    <n v="0"/>
    <m/>
    <n v="0"/>
    <m/>
    <x v="0"/>
  </r>
  <r>
    <x v="1"/>
    <s v="B4"/>
    <x v="61"/>
    <s v="Bug"/>
    <x v="1"/>
    <s v="Medium"/>
    <s v="Algunas interfaces del cierre de caja no se generan"/>
    <s v="Se probó la solución del ticket BXMPRJ-412, la cual a traves de la función &quot;Interfaces del Cierre de Caja JINTW100&quot;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
    <s v="Cintia Ochoa"/>
    <s v="Gerardo Gomez"/>
    <s v="TAS"/>
    <d v="2015-02-23T18:00:00"/>
    <d v="2014-10-08T10:37:00"/>
    <d v="2015-02-06T00:00:00"/>
    <n v="17.75"/>
    <d v="2015-02-07T00:00:00"/>
    <d v="2015-02-20T00:00:00"/>
    <n v="16"/>
    <n v="3"/>
    <n v="138.3076388888876"/>
    <m/>
    <s v="No Cumplió"/>
    <s v="No Cumplió"/>
    <n v="138.3076388888876"/>
    <m/>
    <n v="1"/>
    <m/>
    <m/>
    <m/>
    <m/>
    <n v="0"/>
    <m/>
    <n v="0"/>
    <m/>
    <x v="0"/>
  </r>
  <r>
    <x v="2"/>
    <s v="new"/>
    <x v="311"/>
    <s v="Enhancement"/>
    <x v="3"/>
    <s v="High"/>
    <s v="En la captura de emisoras validar que el campo de ISIN no quede en blanco y que el campo de Tipo de valor CNBV soporte sólo los caracteres definidos en el requerimiento oficial"/>
    <s v="Se solicita que en la captura de emisoras:  1. Validar que el ISIN no quede en blanco.   2. imitar el numero de caracteres a lo especificado en la ayuda de la CNBV."/>
    <s v="Sergio Rangel"/>
    <s v="Gerardo Tenopala"/>
    <s v="TAS"/>
    <d v="2015-02-23T18:00:00"/>
    <d v="2014-10-13T17:21:00"/>
    <d v="2014-10-13T17:21:00"/>
    <n v="133.0270833333343"/>
    <d v="2014-10-18T17:21:00"/>
    <m/>
    <n v="-4"/>
    <s v="Sin Fecha"/>
    <n v="133.0270833333343"/>
    <d v="2014-10-13T17:26:00"/>
    <s v="Cumplió"/>
    <s v="Cumplió"/>
    <n v="3.4722222262644209E-3"/>
    <s v="Cancelada"/>
    <n v="5"/>
    <m/>
    <m/>
    <m/>
    <m/>
    <n v="0"/>
    <m/>
    <n v="0"/>
    <m/>
    <x v="0"/>
  </r>
  <r>
    <x v="2"/>
    <s v="Br4"/>
    <x v="312"/>
    <s v="Enhancement"/>
    <x v="3"/>
    <s v="Medium"/>
    <s v="Operaciones de Mercado de Dinero"/>
    <s v="Operaciones de Mercado de Dinero.  Corresponde al ID 95 de Brechas e Interfaces."/>
    <s v="Myrna Ocana"/>
    <s v="Antonio Laija Olmedo"/>
    <s v="Bx+"/>
    <d v="2015-02-23T18:00:00"/>
    <d v="2013-12-10T16:58:00"/>
    <d v="2015-02-02T00:00:00"/>
    <n v="21.75"/>
    <d v="2015-02-07T00:00:00"/>
    <m/>
    <n v="5"/>
    <s v="Sin Fecha"/>
    <n v="440.04305555555766"/>
    <d v="2015-02-12T20:09:00"/>
    <s v="No Cumplió"/>
    <s v="No Cumplió"/>
    <n v="429.13263888889196"/>
    <s v="Broker, FSP580, Interface, TAS-MM"/>
    <n v="5"/>
    <m/>
    <m/>
    <m/>
    <m/>
    <n v="0"/>
    <m/>
    <n v="0"/>
    <m/>
    <x v="0"/>
  </r>
  <r>
    <x v="2"/>
    <s v="new"/>
    <x v="313"/>
    <s v="Enhancement"/>
    <x v="3"/>
    <s v="High"/>
    <s v="Eliminar la Exportacion a Excel"/>
    <s v="Debido a que en B*+ todas las sesiones de los usuarios se estan generando en el servidor, no existe c: emporal y no se encuentra instalado Excel, se solicita que cuando se realice una exportación a Excel, el sistema TAS genere un archivo separado por punto y coma &quot;;&quot; y no invoque Excel, de tal forma que el usuario pueda acceder a este archivo y llevarlo en su maquina local"/>
    <s v="Jacqueline Barradas"/>
    <s v="Cesar Guzmán"/>
    <s v="Bx+"/>
    <d v="2015-02-23T18:00:00"/>
    <d v="2014-10-16T14:10:00"/>
    <d v="2014-10-16T14:10:00"/>
    <n v="130.15972222221899"/>
    <d v="2014-10-21T14:10:00"/>
    <m/>
    <n v="76"/>
    <s v="Sin Fecha"/>
    <n v="130.15972222221899"/>
    <d v="2015-01-05T17:36:00"/>
    <s v="No Cumplió"/>
    <s v="No Cumplió"/>
    <n v="81.143055555548926"/>
    <s v="FSP1307"/>
    <n v="5"/>
    <m/>
    <m/>
    <m/>
    <m/>
    <n v="0"/>
    <m/>
    <n v="0"/>
    <m/>
    <x v="0"/>
  </r>
  <r>
    <x v="1"/>
    <s v="Br4"/>
    <x v="314"/>
    <s v="Enhancement"/>
    <x v="0"/>
    <s v="Medium"/>
    <s v="BUG en la interface de MARKET DATA BMV ...."/>
    <s v="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
    <s v="Jesús Villaseñor"/>
    <s v="Antonio Laija Olmedo"/>
    <s v="Bx+"/>
    <d v="2015-02-23T18:00:00"/>
    <d v="2014-10-17T09:51:00"/>
    <d v="2015-02-02T00:00:00"/>
    <n v="21.75"/>
    <d v="2015-02-07T00:00:00"/>
    <d v="2015-02-05T00:00:00"/>
    <n v="16"/>
    <n v="18"/>
    <n v="129.3395833333343"/>
    <m/>
    <s v="No Cumplió"/>
    <s v="No Cumplió"/>
    <n v="129.3395833333343"/>
    <s v="PruebasD3, SCPC"/>
    <n v="5"/>
    <m/>
    <m/>
    <m/>
    <m/>
    <n v="0"/>
    <m/>
    <n v="0"/>
    <m/>
    <x v="0"/>
  </r>
  <r>
    <x v="1"/>
    <s v="M4"/>
    <x v="315"/>
    <s v="Task"/>
    <x v="0"/>
    <s v="Medium"/>
    <s v="Carga Inicial Ciclo 5"/>
    <s v="Se abre este JIRA para seguimiento a la carga del ciclo 5."/>
    <s v="Francisco Morales López"/>
    <s v="Giordy Palacios"/>
    <s v="Bx+"/>
    <d v="2015-02-23T18:00:00"/>
    <d v="2014-10-17T11:53:00"/>
    <d v="2015-02-16T12:06:00"/>
    <n v="7.2458333333343035"/>
    <d v="2015-02-17T12:06:00"/>
    <d v="2015-02-23T00:00:00"/>
    <n v="6"/>
    <n v="0"/>
    <n v="129.2548611111124"/>
    <m/>
    <s v="No Cumplió"/>
    <s v="No Cumplió"/>
    <n v="129.2548611111124"/>
    <s v="Ciclo_5"/>
    <n v="1"/>
    <m/>
    <m/>
    <m/>
    <m/>
    <n v="0"/>
    <m/>
    <n v="0"/>
    <m/>
    <x v="0"/>
  </r>
  <r>
    <x v="2"/>
    <s v="new"/>
    <x v="316"/>
    <s v="Enhancement"/>
    <x v="3"/>
    <s v="Medium"/>
    <s v="Entradas y Salidas Físicas de TAS a FIABLE"/>
    <s v="Entradas y Salidas Físicas de TAS a FIABLE."/>
    <s v="Myrna Ocana"/>
    <s v="Jacqueline Barradas"/>
    <s v="TAS"/>
    <d v="2015-02-23T18:00:00"/>
    <d v="2013-12-10T17:02:00"/>
    <d v="2013-12-10T17:02:00"/>
    <n v="440.0402777777781"/>
    <d v="2013-12-15T17:02:00"/>
    <m/>
    <n v="141"/>
    <s v="Sin Fecha"/>
    <n v="440.0402777777781"/>
    <d v="2014-05-06T13:50:00"/>
    <s v="No Cumplió"/>
    <s v="No Cumplió"/>
    <n v="146.86666666666861"/>
    <s v="Broker, FSP580, Interface, TAS-CM"/>
    <n v="5"/>
    <m/>
    <m/>
    <m/>
    <m/>
    <n v="0"/>
    <m/>
    <n v="0"/>
    <m/>
    <x v="0"/>
  </r>
  <r>
    <x v="2"/>
    <s v="B3"/>
    <x v="317"/>
    <s v="Bug"/>
    <x v="3"/>
    <s v="Medium"/>
    <s v="DIFERENCIA DE POSICIÓN EN SOCIEDADES DE INVERSIÓN"/>
    <s v="Se observan dos diferencias en emisoras BX+CP B-F1 y BX+MP B-F1, Se adjunta detalle"/>
    <s v="Cesar Guzmán"/>
    <s v="Giordy Palacios"/>
    <s v="Bx+"/>
    <d v="2015-02-23T18:00:00"/>
    <d v="2014-10-17T16:56:00"/>
    <d v="2015-02-02T00:00:00"/>
    <n v="21.75"/>
    <d v="2015-02-03T00:00:00"/>
    <m/>
    <n v="6"/>
    <s v="Sin Fecha"/>
    <n v="129.0444444444438"/>
    <d v="2015-02-09T17:30:00"/>
    <s v="No Cumplió"/>
    <s v="No Cumplió"/>
    <n v="115.02361111110804"/>
    <s v="MIGRACION_4"/>
    <n v="1"/>
    <m/>
    <m/>
    <m/>
    <m/>
    <n v="0"/>
    <m/>
    <n v="0"/>
    <m/>
    <x v="0"/>
  </r>
  <r>
    <x v="2"/>
    <s v="new"/>
    <x v="318"/>
    <s v="Enhancement"/>
    <x v="3"/>
    <s v="Medium"/>
    <s v="Modificar interfaz de clientes"/>
    <s v="Incluir en la interfaz campo para W8 (capitales) y campo que identifique cobro de comisión mensual para administración y custodia"/>
    <s v="Cintia Ochoa"/>
    <s v="Sergio Rangel"/>
    <s v="TAS"/>
    <d v="2015-02-23T18:00:00"/>
    <d v="2014-10-20T13:10:00"/>
    <d v="2014-10-20T13:10:00"/>
    <n v="126.20138888889051"/>
    <d v="2014-10-25T13:10:00"/>
    <m/>
    <n v="2"/>
    <s v="Sin Fecha"/>
    <n v="126.20138888889051"/>
    <d v="2014-10-27T14:09:00"/>
    <s v="No Cumplió"/>
    <s v="No Cumplió"/>
    <n v="7.0409722222248092"/>
    <s v="Broker, FSP1307, Gap"/>
    <n v="5"/>
    <m/>
    <m/>
    <m/>
    <m/>
    <n v="0"/>
    <m/>
    <n v="0"/>
    <m/>
    <x v="0"/>
  </r>
  <r>
    <x v="2"/>
    <s v="new"/>
    <x v="319"/>
    <s v="Enhancement"/>
    <x v="3"/>
    <s v="Medium"/>
    <s v="Validar la carga de precios"/>
    <s v="Favor de validar la carga del Vector de Precios"/>
    <s v="Cintia Ochoa"/>
    <s v="Cintia Ochoa"/>
    <s v="TAS"/>
    <d v="2015-02-23T18:00:00"/>
    <d v="2014-10-20T13:35:00"/>
    <d v="2014-10-20T13:35:00"/>
    <n v="126.18402777778101"/>
    <d v="2014-10-25T13:35:00"/>
    <m/>
    <n v="1"/>
    <s v="Sin Fecha"/>
    <n v="126.18402777778101"/>
    <d v="2014-10-27T12:21:00"/>
    <s v="No Cumplió"/>
    <s v="No Cumplió"/>
    <n v="6.9486111111109494"/>
    <s v="Broker, FSP1307, Gap"/>
    <n v="5"/>
    <m/>
    <m/>
    <m/>
    <m/>
    <n v="0"/>
    <m/>
    <n v="0"/>
    <m/>
    <x v="0"/>
  </r>
  <r>
    <x v="2"/>
    <s v="new"/>
    <x v="320"/>
    <s v="Enhancement"/>
    <x v="3"/>
    <s v="Medium"/>
    <s v="Mesa de Control de Pasivos_Practicas de Venta_151_Lista Clases de Activo"/>
    <s v="Te comento que considerando que dentro de la guía de servicios se tiene como restricciones relacionadas a divisas y a que las sociedades de inversión, aunque sus precios en estan en pesos, sus activos objeto de inversión estan denominados en otras divisas y tienen implícito este riesgo. Por lo anterior Mesa de Control considera incluir los conceptos de &quot;Soc. Inv. Variable Internacional&quot; y &quot;Soc. Inv. Deuda internacional&quot;  "/>
    <s v="Cesar Guzman"/>
    <s v="Cesar Guzmán"/>
    <s v="Bx+"/>
    <d v="2015-02-23T18:00:00"/>
    <d v="2014-10-20T17:40:00"/>
    <d v="2014-10-20T17:40:00"/>
    <n v="126.01388888889051"/>
    <d v="2014-10-25T17:40:00"/>
    <m/>
    <n v="9"/>
    <s v="Sin Fecha"/>
    <n v="126.01388888889051"/>
    <d v="2014-11-04T17:19:00"/>
    <s v="No Cumplió"/>
    <s v="No Cumplió"/>
    <n v="14.985416666670062"/>
    <s v="FSP1307, MIGRACION_4"/>
    <n v="5"/>
    <m/>
    <m/>
    <m/>
    <m/>
    <n v="0"/>
    <m/>
    <n v="0"/>
    <m/>
    <x v="0"/>
  </r>
  <r>
    <x v="1"/>
    <s v="Br6"/>
    <x v="321"/>
    <s v="Enhancement"/>
    <x v="6"/>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s v="Antonio Laija Olmedo"/>
    <s v="Bx+"/>
    <d v="2015-02-23T18:00:00"/>
    <d v="2014-10-20T17:41:00"/>
    <d v="2015-02-02T00:00:00"/>
    <n v="21.75"/>
    <d v="2015-02-07T00:00:00"/>
    <d v="2015-02-04T00:00:00"/>
    <n v="16"/>
    <n v="19"/>
    <n v="126.0131944444438"/>
    <m/>
    <s v="No Cumplió"/>
    <s v="No Cumplió"/>
    <n v="126.0131944444438"/>
    <s v="MIGRACION_4"/>
    <n v="5"/>
    <m/>
    <m/>
    <m/>
    <m/>
    <n v="0"/>
    <m/>
    <n v="0"/>
    <m/>
    <x v="0"/>
  </r>
  <r>
    <x v="1"/>
    <s v="Q4"/>
    <x v="44"/>
    <s v="Question"/>
    <x v="0"/>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s v="Giordy Palacios"/>
    <s v="Bx+"/>
    <d v="2015-02-23T18:00:00"/>
    <d v="2014-10-20T17:46:00"/>
    <d v="2015-02-17T20:03:00"/>
    <n v="5.9145833333313931"/>
    <d v="2015-02-18T20:03:00"/>
    <d v="2015-02-05T00:00:00"/>
    <n v="4"/>
    <n v="18"/>
    <n v="126.00972222222481"/>
    <m/>
    <s v="No Cumplió"/>
    <s v="No Cumplió"/>
    <n v="126.00972222222481"/>
    <s v="MIGRACION_4, PruebasD3"/>
    <n v="1"/>
    <d v="2015-02-16T15:25:00"/>
    <m/>
    <m/>
    <m/>
    <n v="0"/>
    <m/>
    <n v="0"/>
    <m/>
    <x v="1"/>
  </r>
  <r>
    <x v="2"/>
    <s v="new"/>
    <x v="322"/>
    <s v="Enhancement"/>
    <x v="3"/>
    <s v="Medium"/>
    <s v="Contratos con estatus Inactivos/Bloqueados/Cancelados"/>
    <s v="Dentro de la interfaz TAS tenemos un listado referido a &quot;Lista de Clientes Inactivos&quot; el cual no refleja información alguna. considero necesario que, si bien debe emitirse una lista generalizada de los CIB con estatus no vigente, esta info debe desplegarse a su vez dentro de los parametros por cada contrato."/>
    <s v="Christian Ramirez"/>
    <s v="Juan Martinez"/>
    <s v="Bx+"/>
    <d v="2015-02-23T18:00:00"/>
    <d v="2014-10-21T18:07:00"/>
    <d v="2014-10-21T18:07:00"/>
    <n v="124.9951388888876"/>
    <d v="2014-10-26T18:07:00"/>
    <m/>
    <n v="-3"/>
    <s v="Sin Fecha"/>
    <n v="124.9951388888876"/>
    <d v="2014-10-23T09:03:00"/>
    <s v="Cumplió"/>
    <s v="Cumplió"/>
    <n v="1.6222222222204437"/>
    <s v="Cancelada, MIGRACION_4"/>
    <n v="5"/>
    <m/>
    <m/>
    <m/>
    <m/>
    <n v="0"/>
    <m/>
    <n v="0"/>
    <m/>
    <x v="0"/>
  </r>
  <r>
    <x v="2"/>
    <s v="new"/>
    <x v="323"/>
    <s v="Question"/>
    <x v="3"/>
    <s v="Medium"/>
    <s v="SALIDAS SPEI BURSATIL"/>
    <s v="PETICION:  Programar todas las salidas de Contratos Bursatil de todos los bancos con cuenta clabe (18 posiciones) por la forma de liquidación 001 SAL BX+ DISP. BURSATIL (SPEI)"/>
    <s v="Isela Martínez"/>
    <s v="German Gomez"/>
    <s v="TAS"/>
    <d v="2015-02-23T18:00:00"/>
    <d v="2014-10-22T11:07:00"/>
    <d v="2014-10-22T11:07:00"/>
    <n v="124.28680555555911"/>
    <d v="2014-10-23T11:07:00"/>
    <m/>
    <n v="76"/>
    <s v="Sin Fecha"/>
    <n v="124.28680555555911"/>
    <d v="2015-01-08T07:42:00"/>
    <s v="No Cumplió"/>
    <s v="No Cumplió"/>
    <n v="77.857638888890506"/>
    <s v="Duplicado, FSP1307, MIGRACION_4"/>
    <n v="1"/>
    <m/>
    <m/>
    <m/>
    <m/>
    <n v="0"/>
    <m/>
    <n v="0"/>
    <m/>
    <x v="0"/>
  </r>
  <r>
    <x v="1"/>
    <s v="br2"/>
    <x v="99"/>
    <s v="Enhancement"/>
    <x v="4"/>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
    <s v="Ana Mayte Topete"/>
    <s v="Ana Mayte Topete"/>
    <s v="Bx+"/>
    <d v="2015-02-23T18:00:00"/>
    <d v="2014-10-22T12:05:00"/>
    <d v="2015-02-17T18:42:00"/>
    <n v="5.9708333333328483"/>
    <d v="2015-02-22T18:42:00"/>
    <m/>
    <n v="0"/>
    <s v="Sin Fecha"/>
    <n v="124.24652777778101"/>
    <m/>
    <s v="No Cumplió"/>
    <s v="No Cumplió"/>
    <n v="124.24652777778101"/>
    <s v="CICLO4"/>
    <n v="5"/>
    <m/>
    <m/>
    <m/>
    <m/>
    <n v="0"/>
    <m/>
    <n v="0"/>
    <m/>
    <x v="0"/>
  </r>
  <r>
    <x v="2"/>
    <s v="new"/>
    <x v="324"/>
    <s v="Enhancement"/>
    <x v="3"/>
    <s v="High"/>
    <s v="No cuadran los saldos en Tas del Total Global ya que no toma en cuenta el saldo de efectivo mismo día cuando es negativo."/>
    <s v="en el contrato 11217 tiene un saldo en efectivo negativo de -7255411.27 y la suma de las carteras de dinero y capitales es de 12,140,548.56, el Total Global debe de contemplar el saldo en efectivo y en el renglon de TAS dice solo la suma de las carteras."/>
    <s v="Cinthya Martinez"/>
    <s v="Cinthya Martinez"/>
    <s v="Bx+"/>
    <d v="2015-02-23T18:00:00"/>
    <d v="2014-10-22T12:25:00"/>
    <d v="2014-10-22T12:25:00"/>
    <n v="124.23263888889051"/>
    <d v="2014-10-27T12:25:00"/>
    <m/>
    <n v="30"/>
    <s v="Sin Fecha"/>
    <n v="124.23263888889051"/>
    <d v="2014-11-27T11:30:00"/>
    <s v="No Cumplió"/>
    <s v="No Cumplió"/>
    <n v="35.961805555554747"/>
    <s v="Broker, CICLO4, Detiene, FSP1307, Gap"/>
    <n v="5"/>
    <m/>
    <m/>
    <m/>
    <m/>
    <n v="0"/>
    <m/>
    <n v="0"/>
    <m/>
    <x v="0"/>
  </r>
  <r>
    <x v="2"/>
    <s v="new"/>
    <x v="325"/>
    <s v="Enhancement"/>
    <x v="3"/>
    <s v="High"/>
    <s v="PRUEBAS: En la Posición que muestra TAS debemos de incluir el Efectivo a 24 hrs, Efectivo a 48 hrs y Efectivo a 72 hrs"/>
    <s v="Dentro de la posición que nos muestra TAS vale la pena incluir el Efectivo por liquidar a 24 hrs a 48 hrs y a 72 hrs ya que es información util para que el cliente o el promotor pueda hacer estrategias de inversión.   Es decir:   - En la Columna &quot;Emisora&quot; seria bueno describir el Efectivo como &quot;EFectivo MD&quot;  - En la Columna &quot;Emisora&quot; agregar el detalle de &quot;EF X LIQ 24&quot;, &quot;EF X LIQ 48&quot; y &quot;EF X LIQ 72&quot;.  "/>
    <s v="Patricio Ovejas"/>
    <s v="Patricio Ovejas"/>
    <s v="Bx+"/>
    <d v="2015-02-23T18:00:00"/>
    <d v="2014-10-22T12:28:00"/>
    <d v="2014-10-22T12:28:00"/>
    <n v="124.23055555555766"/>
    <d v="2014-10-27T12:28:00"/>
    <m/>
    <n v="89"/>
    <s v="Sin Fecha"/>
    <n v="124.23055555555766"/>
    <d v="2015-01-24T18:59:00"/>
    <s v="No Cumplió"/>
    <s v="No Cumplió"/>
    <n v="94.271527777782467"/>
    <s v="Broker, CICLO4, Detiene, Duplicado, FSP1307, Gap"/>
    <n v="5"/>
    <m/>
    <m/>
    <m/>
    <m/>
    <n v="0"/>
    <m/>
    <n v="0"/>
    <m/>
    <x v="0"/>
  </r>
  <r>
    <x v="2"/>
    <s v="new"/>
    <x v="326"/>
    <s v="Enhancement"/>
    <x v="3"/>
    <s v="Medium"/>
    <s v="PRUEBAS: El Saldo de &quot;EF X LIQ&quot; no cuadra cuando el contrato esta corto"/>
    <s v="Cuando un contrato esta Corto en &quot;EFECTIVO MD&quot; no cuadra el Saldo &quot;EFE X LIQ MAS 24HRS&quot; ya que TAS esta sumando ambos montos sin respetar que uno esta corto.   La diferencia se ve en el monto que TAS señala como &quot;EF X LIQ&quot; en la Columna Valor Mercado nos da un $258,186.54 y es erroneo ese dato ya que es la suma de $61,804.82 + $196,381.77 = $258,186.59    BXMPRJ-809:  Dentro de la posición que nos muestra TAS vale la pena incluir el Efectivo por liquidar a 24 hrs a 48 hrs y a 72 hrs ya que es información util para que el cliente o el promotor pueda hacer estrategias de inversión.   Es decir:   En la Columna &quot;Emisora&quot; seria bueno describir el Efectivo como &quot;EFectivo MD&quot;  En la Columna &quot;Emisora&quot; agregar el detalle de &quot;EF X LIQ 24&quot;, &quot;EF X LIQ 48&quot; y &quot;EF X LIQ 72&quot;.   BXMPRJ-808:  en el contrato 11217 tiene un saldo en efectivo negativo de -7255411.27 y la suma de las carteras de dinero y capitales es de 12,140,548.56, el Total Global debe de contemplar el saldo en efectivo y en el renglon de TAS dice solo la suma de las carteras.   "/>
    <s v="Patricio Ovejas"/>
    <s v="Patricio Ovejas"/>
    <s v="Bx+"/>
    <d v="2015-02-23T18:00:00"/>
    <d v="2014-10-22T12:50:00"/>
    <d v="2014-10-22T12:50:00"/>
    <n v="124.21527777778101"/>
    <d v="2014-10-27T12:50:00"/>
    <m/>
    <n v="23"/>
    <s v="Sin Fecha"/>
    <n v="124.21527777778101"/>
    <d v="2014-11-19T13:03:00"/>
    <s v="No Cumplió"/>
    <s v="No Cumplió"/>
    <n v="28.009027777778101"/>
    <s v="Broker, CICLO4, FSP1307, Gap"/>
    <n v="5"/>
    <m/>
    <m/>
    <m/>
    <m/>
    <n v="0"/>
    <m/>
    <n v="0"/>
    <m/>
    <x v="0"/>
  </r>
  <r>
    <x v="2"/>
    <s v="new"/>
    <x v="327"/>
    <s v="Enhancement"/>
    <x v="3"/>
    <s v="Medium"/>
    <s v="LINEAS OPERATIVAS CAPITALES"/>
    <s v="No se sabe en que sistema se van registrar y controlar las Líneas operativas de Mercado de Capitales que son parte de la poltítica de liquidez actual y que son diferentes a las líneas de contrapartes.   Petición: Definir en que sistema se van a registrar y controlar  "/>
    <s v="Cesar Guzman"/>
    <s v="Cesar Guzmán"/>
    <s v="Bx+"/>
    <d v="2015-02-23T18:00:00"/>
    <d v="2014-10-22T15:01:00"/>
    <d v="2014-10-22T15:01:00"/>
    <n v="124.12430555555329"/>
    <d v="2014-10-27T15:01:00"/>
    <m/>
    <n v="-4"/>
    <s v="Sin Fecha"/>
    <n v="124.12430555555329"/>
    <d v="2014-10-22T18:13:00"/>
    <s v="Cumplió"/>
    <s v="Cumplió"/>
    <n v="0.13333333333139308"/>
    <s v="CICLO4, Cancelada"/>
    <n v="5"/>
    <m/>
    <m/>
    <m/>
    <m/>
    <n v="0"/>
    <m/>
    <n v="0"/>
    <m/>
    <x v="0"/>
  </r>
  <r>
    <x v="2"/>
    <s v="new"/>
    <x v="328"/>
    <s v="Enhancement"/>
    <x v="3"/>
    <s v="Medium"/>
    <s v="Informacion de BMV"/>
    <s v="Proceso de información de la BMV."/>
    <s v="Myrna Ocana"/>
    <s v="DesarrolloTAS"/>
    <s v="TAS"/>
    <d v="2015-02-23T18:00:00"/>
    <d v="2014-01-07T17:17:00"/>
    <d v="2014-01-07T17:17:00"/>
    <n v="412.02986111111386"/>
    <d v="2014-01-12T17:17:00"/>
    <m/>
    <n v="280"/>
    <s v="Sin Fecha"/>
    <n v="412.02986111111386"/>
    <d v="2014-10-20T10:13:00"/>
    <s v="No Cumplió"/>
    <s v="No Cumplió"/>
    <n v="285.7055555555562"/>
    <s v="Broker, Gap, SCPC"/>
    <n v="5"/>
    <m/>
    <m/>
    <m/>
    <m/>
    <n v="0"/>
    <m/>
    <n v="0"/>
    <m/>
    <x v="0"/>
  </r>
  <r>
    <x v="2"/>
    <s v="new"/>
    <x v="329"/>
    <s v="Enhancement"/>
    <x v="3"/>
    <s v="Medium"/>
    <s v="ARCHIVO EN EXCEL DE OPERACIÓN DE SOCIEDADES DE INVERSIÓN PARA COMPASS GROUP"/>
    <s v="Que el Sistema TAS al final de día de Sociedades de Inversión generé un archivo en Excel para COMPASS GROUP"/>
    <s v="Arturo Saldivar"/>
    <s v="Juan Carlos Fernández"/>
    <s v="Bx+"/>
    <d v="2015-02-23T18:00:00"/>
    <d v="2014-01-07T17:24:00"/>
    <d v="2014-01-07T17:24:00"/>
    <n v="412.02500000000146"/>
    <d v="2014-01-12T17:24:00"/>
    <m/>
    <n v="378"/>
    <s v="Sin Fecha"/>
    <n v="412.02500000000146"/>
    <d v="2015-01-26T14:25:00"/>
    <s v="No Cumplió"/>
    <s v="No Cumplió"/>
    <n v="383.87569444444671"/>
    <s v="Broker, FSP1307, Interface, SCPC"/>
    <n v="5"/>
    <m/>
    <m/>
    <m/>
    <m/>
    <n v="0"/>
    <m/>
    <n v="0"/>
    <m/>
    <x v="0"/>
  </r>
  <r>
    <x v="1"/>
    <s v="Q4"/>
    <x v="43"/>
    <s v="Question"/>
    <x v="1"/>
    <s v="Medium"/>
    <s v="layout SIGNAR cambios"/>
    <s v="la posicion de las divisas que son mismo dia en el layout de Signar estan regsitradas como 24 horas."/>
    <s v="Javier Hernández"/>
    <s v="German Gomez"/>
    <s v="TAS"/>
    <d v="2015-02-23T18:00:00"/>
    <d v="2014-10-23T19:29:00"/>
    <d v="2015-02-16T19:31:00"/>
    <n v="6.9368055555532919"/>
    <d v="2015-02-17T19:31:00"/>
    <m/>
    <n v="5"/>
    <s v="Sin Fecha"/>
    <n v="122.93819444444671"/>
    <m/>
    <s v="No Cumplió"/>
    <s v="No Cumplió"/>
    <n v="122.93819444444671"/>
    <s v="CICLO4, PruebasD2"/>
    <n v="1"/>
    <m/>
    <m/>
    <m/>
    <m/>
    <n v="0"/>
    <m/>
    <n v="0"/>
    <m/>
    <x v="0"/>
  </r>
  <r>
    <x v="1"/>
    <s v="Q4"/>
    <x v="42"/>
    <s v="Question"/>
    <x v="1"/>
    <s v="Medium"/>
    <s v="Layout Signar FECHAS VALOR"/>
    <s v="LAS COMPRAS Y VENTAS FECHA VALOR NO CUADRAN EN TAS CON RESPECTO A PRODUCCION"/>
    <s v="Javier Hernández"/>
    <s v="German Gomez"/>
    <s v="TAS"/>
    <d v="2015-02-23T18:00:00"/>
    <d v="2014-10-23T19:33:00"/>
    <d v="2015-02-16T00:00:00"/>
    <n v="7.75"/>
    <d v="2015-02-17T00:00:00"/>
    <m/>
    <n v="6"/>
    <s v="Sin Fecha"/>
    <n v="122.93541666666715"/>
    <m/>
    <s v="No Cumplió"/>
    <s v="No Cumplió"/>
    <n v="122.93541666666715"/>
    <s v="PruebasD4, ciclo4"/>
    <n v="1"/>
    <m/>
    <m/>
    <m/>
    <m/>
    <n v="0"/>
    <m/>
    <n v="0"/>
    <m/>
    <x v="0"/>
  </r>
  <r>
    <x v="1"/>
    <s v="Br3"/>
    <x v="98"/>
    <s v="Enhancement"/>
    <x v="1"/>
    <s v="Medium"/>
    <s v="carga layout semaforo de tasas"/>
    <s v="interfaz para cargar el semaforo de tasas a TAS"/>
    <s v="Cony Padilla"/>
    <s v="Alejandra Ivonne González Venancio"/>
    <s v="Bx+"/>
    <d v="2015-02-23T18:00:00"/>
    <d v="2014-10-24T14:14:00"/>
    <d v="2015-02-23T16:20:00"/>
    <n v="6.9444444445252884E-2"/>
    <d v="2015-02-28T16:20:00"/>
    <m/>
    <n v="-4"/>
    <s v="Sin Fecha"/>
    <n v="122.15694444444671"/>
    <m/>
    <s v="No Cumplió"/>
    <s v="No Cumplió"/>
    <n v="122.15694444444671"/>
    <s v="ciclo4"/>
    <n v="5"/>
    <m/>
    <m/>
    <m/>
    <m/>
    <n v="0"/>
    <m/>
    <n v="0"/>
    <m/>
    <x v="0"/>
  </r>
  <r>
    <x v="2"/>
    <s v="M4"/>
    <x v="330"/>
    <s v="Document"/>
    <x v="3"/>
    <s v="Medium"/>
    <s v="Arbitraje Internacional"/>
    <s v="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
    <s v="Agustin Gutierrez"/>
    <s v="Jocelyn Vazquez"/>
    <s v="Bx+"/>
    <d v="2015-02-23T18:00:00"/>
    <d v="2014-10-24T19:19:00"/>
    <d v="2015-02-02T00:00:00"/>
    <n v="21.75"/>
    <d v="2015-02-03T00:00:00"/>
    <m/>
    <n v="6"/>
    <s v="Sin Fecha"/>
    <n v="121.94513888889196"/>
    <d v="2015-02-09T14:49:00"/>
    <s v="No Cumplió"/>
    <s v="No Cumplió"/>
    <n v="107.8125"/>
    <s v="PruebasD2, ciclo4"/>
    <n v="1"/>
    <m/>
    <m/>
    <m/>
    <m/>
    <n v="0"/>
    <m/>
    <n v="0"/>
    <m/>
    <x v="0"/>
  </r>
  <r>
    <x v="2"/>
    <s v="new"/>
    <x v="331"/>
    <s v="Enhancement"/>
    <x v="3"/>
    <s v="Medium"/>
    <s v="BRECHA Aplicacion de Cobros por INFOSEL y Cuota de Administracion."/>
    <s v="Aplicación en el sistema TAS de los cobros por Infosel y Cuota de Administración."/>
    <s v="Myrna Ocana"/>
    <s v="Gerardo Gomez"/>
    <s v="TAS"/>
    <d v="2015-02-23T18:00:00"/>
    <d v="2014-01-08T22:47:00"/>
    <d v="2014-01-08T22:47:00"/>
    <n v="410.80069444444234"/>
    <d v="2014-01-13T22:47:00"/>
    <m/>
    <n v="182"/>
    <s v="Sin Fecha"/>
    <n v="410.80069444444234"/>
    <d v="2014-07-15T12:58:00"/>
    <s v="No Cumplió"/>
    <s v="No Cumplió"/>
    <n v="187.59097222222044"/>
    <s v="Broker, FSP1307, Gap"/>
    <n v="5"/>
    <m/>
    <m/>
    <m/>
    <m/>
    <n v="0"/>
    <m/>
    <n v="0"/>
    <m/>
    <x v="0"/>
  </r>
  <r>
    <x v="1"/>
    <s v="Br5"/>
    <x v="332"/>
    <s v="Enhancement"/>
    <x v="5"/>
    <s v="Medium"/>
    <s v="Brecha Contabilidad: Póliza de Provisión de Comisiones pos Distribución de Fondos de Inversión)"/>
    <s v="Brecha Contabilidad: Póliza de Provisión de Comisiones pos Distribución de Fondos de Inversión)   Se sube especificación"/>
    <s v="Juan Martinez"/>
    <s v="Arturo Saldivar"/>
    <s v="TAS"/>
    <d v="2015-02-23T18:00:00"/>
    <d v="2014-10-28T19:43:00"/>
    <d v="2015-02-02T00:00:00"/>
    <n v="21.75"/>
    <d v="2015-02-07T00:00:00"/>
    <m/>
    <n v="16"/>
    <s v="Sin Fecha"/>
    <n v="117.9284722222219"/>
    <m/>
    <s v="No Cumplió"/>
    <s v="No Cumplió"/>
    <n v="117.9284722222219"/>
    <s v="Broker, Ciclo4, Gap, OutScope"/>
    <n v="5"/>
    <m/>
    <m/>
    <m/>
    <m/>
    <n v="0"/>
    <m/>
    <n v="0"/>
    <m/>
    <x v="0"/>
  </r>
  <r>
    <x v="2"/>
    <s v="new"/>
    <x v="333"/>
    <s v="Enhancement"/>
    <x v="3"/>
    <s v="Medium"/>
    <s v="BRECHA IDENTIFICADOR CONTABLE SAP PARA TESORERÍA CB"/>
    <s v="Se determina esta Brecha, ya que se existen varios eventos operativos que requieren un identificador contable SAP, el area de Contabilidad de la Casa de Bolsa nos proporcionara los casos donde se necesita el Identificador contable para SAP para nuestro analisis y propuesta en el módulo de Caja General (Tesorería)"/>
    <s v="Arturo Saldivar"/>
    <s v="Arturo Saldivar"/>
    <s v="TAS"/>
    <d v="2015-02-23T18:00:00"/>
    <d v="2014-01-10T19:13:00"/>
    <d v="2014-01-10T19:13:00"/>
    <n v="408.94930555555766"/>
    <d v="2014-01-15T19:13:00"/>
    <m/>
    <n v="179"/>
    <s v="Sin Fecha"/>
    <n v="408.94930555555766"/>
    <d v="2014-07-14T13:42:00"/>
    <s v="No Cumplió"/>
    <s v="No Cumplió"/>
    <n v="184.77013888888905"/>
    <s v="Broker, FSP1307, Gap, InScope, TAS-Gral"/>
    <n v="5"/>
    <m/>
    <m/>
    <m/>
    <m/>
    <n v="0"/>
    <m/>
    <n v="0"/>
    <m/>
    <x v="0"/>
  </r>
  <r>
    <x v="1"/>
    <s v="Br3"/>
    <x v="334"/>
    <s v="Enhancement"/>
    <x v="0"/>
    <s v="Medium"/>
    <s v="Solicitud de Cambio para la Interfaz Investor-Zeus"/>
    <s v="Se anexa documento de Solicitud de Cambio para el archivo de posición del módulo Zeus"/>
    <s v="Cintia Ochoa"/>
    <s v="Margarita Arellano"/>
    <s v="Bx+"/>
    <d v="2015-02-23T18:00:00"/>
    <d v="2014-10-30T12:18:00"/>
    <d v="2015-02-02T00:00:00"/>
    <n v="21.75"/>
    <d v="2015-02-07T00:00:00"/>
    <d v="2015-02-05T00:00:00"/>
    <n v="16"/>
    <n v="18"/>
    <n v="116.23750000000291"/>
    <m/>
    <s v="No Cumplió"/>
    <s v="No Cumplió"/>
    <n v="116.23750000000291"/>
    <s v="PruebasD3"/>
    <n v="5"/>
    <m/>
    <m/>
    <m/>
    <m/>
    <n v="0"/>
    <m/>
    <n v="0"/>
    <m/>
    <x v="0"/>
  </r>
  <r>
    <x v="2"/>
    <s v="B4"/>
    <x v="335"/>
    <s v="Bug"/>
    <x v="3"/>
    <s v="High"/>
    <s v="no se reconoce la liquidez para las operaciones de capitales"/>
    <s v="el contrato 523894 tiene liquidez suficiente (16 millones) para realizar una compra por un monto de 470M, sin embargo no permitio capturar una orden de capitales, no reconocio la liquidez para este mercado.  "/>
    <s v="Gaby Ledesma"/>
    <s v="Gaby Ledesma"/>
    <s v="Bx+"/>
    <d v="2015-02-23T18:00:00"/>
    <d v="2014-11-05T11:44:00"/>
    <d v="2015-02-02T00:00:00"/>
    <n v="21.75"/>
    <d v="2015-02-03T00:00:00"/>
    <m/>
    <n v="2"/>
    <s v="Sin Fecha"/>
    <n v="110.26111111111095"/>
    <d v="2015-02-05T16:06:00"/>
    <s v="No Cumplió"/>
    <s v="No Cumplió"/>
    <n v="92.181944444440887"/>
    <s v="Detiene, PruebasD3"/>
    <n v="1"/>
    <m/>
    <m/>
    <m/>
    <m/>
    <n v="0"/>
    <m/>
    <n v="0"/>
    <m/>
    <x v="0"/>
  </r>
  <r>
    <x v="2"/>
    <s v="new"/>
    <x v="336"/>
    <s v="Enhancement"/>
    <x v="3"/>
    <s v="Medium"/>
    <s v="Separar la posición o las operaciones por Socio Liquidador"/>
    <s v="En El sistema se capturaron 180 contratos cortos en Bancomer y se compraron 10 contratos largos en Scotia al ver la posición neta estan juntos. Lo cual debe de separar las Posiciónes por Socio Liquidador es decir Bancomer -180 y Scotia 10 largos sin netearlas solo se consideran juntos para importe la medición de riesgo."/>
    <s v="Cinthya Martinez"/>
    <s v="Jose Daniel Garces Quiroz"/>
    <s v="Bx+"/>
    <d v="2015-02-23T18:00:00"/>
    <d v="2014-11-05T12:39:00"/>
    <d v="2014-11-05T12:39:00"/>
    <n v="110.2229166666657"/>
    <d v="2014-11-10T12:39:00"/>
    <m/>
    <n v="74"/>
    <s v="Sin Fecha"/>
    <n v="110.2229166666657"/>
    <d v="2015-01-23T14:40:00"/>
    <s v="No Cumplió"/>
    <s v="No Cumplió"/>
    <n v="79.084027777775191"/>
    <s v="Cancelada, ciclo4"/>
    <n v="5"/>
    <m/>
    <m/>
    <m/>
    <m/>
    <n v="0"/>
    <m/>
    <n v="0"/>
    <m/>
    <x v="0"/>
  </r>
  <r>
    <x v="2"/>
    <s v="M4"/>
    <x v="337"/>
    <s v="Document"/>
    <x v="3"/>
    <s v="Medium"/>
    <s v="PERMITE CAPTURAS DE REPORTOS SIN VALIDAR SALDOS EN CLIENTES QUE NO SON INSTITUCIONALES NI ESPECIALES"/>
    <s v="ME PERMITIO CAPTURAR DOS REPORTOS DEL CONTRATO 366026, EL CLIENTE NO TENIA SALDO DISPONIBLE Y NO ES UN CLIENTE ESPECIAL NI INSTITUCIONAL."/>
    <s v="Ximena Roldan"/>
    <s v="Ximena Roldan"/>
    <s v="Bx+"/>
    <d v="2015-02-23T18:00:00"/>
    <d v="2014-11-05T13:00:00"/>
    <d v="2015-02-02T00:00:00"/>
    <n v="21.75"/>
    <d v="2015-02-03T00:00:00"/>
    <m/>
    <n v="3"/>
    <s v="Sin Fecha"/>
    <n v="110.20833333333576"/>
    <d v="2015-02-06T10:02:00"/>
    <s v="No Cumplió"/>
    <s v="No Cumplió"/>
    <n v="92.876388888893416"/>
    <s v="CICLO4, PruebasD3"/>
    <n v="1"/>
    <m/>
    <m/>
    <m/>
    <m/>
    <n v="0"/>
    <m/>
    <n v="0"/>
    <m/>
    <x v="0"/>
  </r>
  <r>
    <x v="2"/>
    <s v="new"/>
    <x v="338"/>
    <s v="Enhancement"/>
    <x v="3"/>
    <s v="Medium"/>
    <s v="sigue solicitando medio de instrucción para las operaciones por gestion"/>
    <s v="se pidio en la pruba probar la brecha de que no pidiera medio de insturcción para las operaciones por gestion y aún lo pide."/>
    <s v="Gaby Ledesma"/>
    <s v="Gaby Ledesma"/>
    <s v="Bx+"/>
    <d v="2015-02-23T18:00:00"/>
    <d v="2014-11-05T13:05:00"/>
    <d v="2014-11-05T13:05:00"/>
    <n v="110.20486111110949"/>
    <d v="2014-11-10T13:05:00"/>
    <m/>
    <n v="73"/>
    <s v="Sin Fecha"/>
    <n v="110.20486111110949"/>
    <d v="2015-01-22T18:05:00"/>
    <s v="No Cumplió"/>
    <s v="No Cumplió"/>
    <n v="78.208333333328483"/>
    <s v="SCPC"/>
    <n v="5"/>
    <m/>
    <m/>
    <m/>
    <m/>
    <n v="0"/>
    <m/>
    <n v="0"/>
    <m/>
    <x v="0"/>
  </r>
  <r>
    <x v="2"/>
    <s v="new"/>
    <x v="339"/>
    <s v="Enhancement"/>
    <x v="3"/>
    <s v="Medium"/>
    <s v="Validar tasas en un rango en la Captura de Operaciones de MD"/>
    <s v="Validar en la Captura de operaciones de Mercado de Dinero que las tasas estén en un rango razonable por definir.  Corresponde al ID 14 de Brechas e Interfaces."/>
    <s v="Myrna Ocana"/>
    <s v="Martin Cruz"/>
    <s v="Bx+"/>
    <d v="2015-02-23T18:00:00"/>
    <d v="2014-01-20T11:56:00"/>
    <d v="2014-01-20T11:56:00"/>
    <n v="399.25277777777956"/>
    <d v="2014-01-25T11:56:00"/>
    <m/>
    <n v="362"/>
    <s v="Sin Fecha"/>
    <n v="399.25277777777956"/>
    <d v="2015-01-23T11:40:00"/>
    <s v="No Cumplió"/>
    <s v="No Cumplió"/>
    <n v="367.98888888888905"/>
    <s v="Broker, FSP1307, FSP578, FSP579, Gap, Licencia"/>
    <n v="5"/>
    <m/>
    <m/>
    <m/>
    <m/>
    <n v="0"/>
    <m/>
    <n v="0"/>
    <m/>
    <x v="0"/>
  </r>
  <r>
    <x v="2"/>
    <s v="M4"/>
    <x v="79"/>
    <s v="Document"/>
    <x v="3"/>
    <s v="Medium"/>
    <s v="DEPOSITOS PROMOCION"/>
    <s v="Los depositos a contatos solicitados por promotores, no se pueden capturar, por que los contratos no tienen formas de liquidación"/>
    <s v="Isela Martínez"/>
    <s v="Isela Martínez"/>
    <s v="Bx+"/>
    <d v="2015-02-23T18:00:00"/>
    <d v="2014-11-05T15:09:00"/>
    <d v="2015-02-02T00:00:00"/>
    <n v="21.75"/>
    <d v="2015-02-03T00:00:00"/>
    <m/>
    <n v="9"/>
    <s v="Sin Fecha"/>
    <n v="110.11875000000146"/>
    <d v="2015-02-12T17:55:00"/>
    <s v="No Cumplió"/>
    <s v="No Cumplió"/>
    <n v="99.115277777782467"/>
    <s v="Ciclo_5"/>
    <n v="1"/>
    <m/>
    <m/>
    <m/>
    <m/>
    <n v="0"/>
    <m/>
    <n v="0"/>
    <m/>
    <x v="0"/>
  </r>
  <r>
    <x v="1"/>
    <s v="Br4"/>
    <x v="110"/>
    <s v="Enhancement"/>
    <x v="5"/>
    <s v="Medium"/>
    <s v="Repore Global de Utilidades."/>
    <s v="Reporte global de utilidades por promotor, trader, centro de costos (corvalin)  Corresponde al ID 25 de Brechas e Interfaces."/>
    <s v="Jocelyn Vazquez"/>
    <s v="Sergio Rangel"/>
    <s v="TAS"/>
    <d v="2015-02-23T18:00:00"/>
    <d v="2014-01-20T11:59:00"/>
    <d v="2015-02-17T18:29:00"/>
    <n v="5.9798611111109494"/>
    <d v="2015-02-22T18:29:00"/>
    <m/>
    <n v="0"/>
    <s v="Sin Fecha"/>
    <n v="399.25069444444671"/>
    <m/>
    <s v="No Cumplió"/>
    <s v="No Cumplió"/>
    <n v="399.25069444444671"/>
    <s v="Broker, FSP580, PruebasD2"/>
    <n v="5"/>
    <d v="2015-02-16T18:32:00"/>
    <m/>
    <m/>
    <m/>
    <n v="0"/>
    <m/>
    <n v="0"/>
    <m/>
    <x v="1"/>
  </r>
  <r>
    <x v="2"/>
    <s v="M4"/>
    <x v="340"/>
    <s v="Task"/>
    <x v="3"/>
    <s v="High"/>
    <s v="Permitir modificar detalle de emisoras"/>
    <s v="Se requiere abrir la funcionalidad de Detalle de Emisoras (DEMIE001) para que esta permita modificar datos aún cuando se tengan posiciones vigentes y/o transacciones asignadas."/>
    <s v="German Gomez"/>
    <s v="Agustin Gutierrez"/>
    <s v="Bx+"/>
    <d v="2015-02-23T18:00:00"/>
    <d v="2014-11-05T19:07:00"/>
    <d v="2015-02-02T00:00:00"/>
    <n v="21.75"/>
    <d v="2015-02-03T00:00:00"/>
    <m/>
    <n v="6"/>
    <s v="Sin Fecha"/>
    <n v="109.95347222222335"/>
    <d v="2015-02-09T15:06:00"/>
    <s v="No Cumplió"/>
    <s v="No Cumplió"/>
    <n v="95.832638888889051"/>
    <s v="PruebasD4"/>
    <n v="1"/>
    <m/>
    <m/>
    <m/>
    <m/>
    <n v="0"/>
    <m/>
    <n v="0"/>
    <m/>
    <x v="0"/>
  </r>
  <r>
    <x v="2"/>
    <s v="Br3"/>
    <x v="341"/>
    <s v="Enhancement"/>
    <x v="3"/>
    <s v="Medium"/>
    <s v="Desarrollar la Convalidación de la Clasificación de títulos Moneda Nacional"/>
    <s v="Se requiere el desarrollo de la Convalidación de acuerdo a los requerimientos mensuales de Banco de México.   El layout se conforma de la columna A a la P de la pestaña &quot;CL1 Tenencia ClasifContable0714&quot;"/>
    <s v="Veronica Angeles"/>
    <s v="German Gomez"/>
    <s v="TAS"/>
    <d v="2015-02-23T18:00:00"/>
    <d v="2014-11-06T14:04:00"/>
    <d v="2015-02-02T00:00:00"/>
    <n v="21.75"/>
    <d v="2015-02-07T00:00:00"/>
    <m/>
    <n v="6"/>
    <s v="Sin Fecha"/>
    <n v="109.16388888889196"/>
    <d v="2015-02-13T10:57:00"/>
    <s v="No Cumplió"/>
    <s v="No Cumplió"/>
    <n v="98.870138888894871"/>
    <s v="CICLO4"/>
    <n v="5"/>
    <m/>
    <m/>
    <m/>
    <m/>
    <n v="0"/>
    <m/>
    <n v="0"/>
    <m/>
    <x v="0"/>
  </r>
  <r>
    <x v="1"/>
    <s v="Br3"/>
    <x v="342"/>
    <s v="Enhancement"/>
    <x v="1"/>
    <s v="Medium"/>
    <s v="Desarrollar la Convalidación de la Clasificación de títulos USD"/>
    <s v="Se requiere el desarrollo de la Convalidación de acuerdo a los requerimientos mensuales de Banco de México.   El layout se conforma de la columna A a la P de la pestaña &quot;CL2 Tenencia Cl_Cont MExt0714&quot;"/>
    <s v="Veronica Angeles"/>
    <s v="German Gomez"/>
    <s v="TAS"/>
    <d v="2015-02-23T18:00:00"/>
    <d v="2014-11-06T14:18:00"/>
    <d v="2015-02-02T00:00:00"/>
    <n v="21.75"/>
    <d v="2015-02-07T00:00:00"/>
    <m/>
    <n v="16"/>
    <s v="Sin Fecha"/>
    <n v="109.15416666666715"/>
    <m/>
    <s v="No Cumplió"/>
    <s v="No Cumplió"/>
    <n v="109.15416666666715"/>
    <s v="CICLO4"/>
    <n v="5"/>
    <m/>
    <m/>
    <m/>
    <m/>
    <n v="0"/>
    <m/>
    <n v="0"/>
    <m/>
    <x v="0"/>
  </r>
  <r>
    <x v="1"/>
    <s v="Q5"/>
    <x v="41"/>
    <s v="Bug"/>
    <x v="0"/>
    <s v="Medium"/>
    <s v="Desarrollar la Convalidación de la Clasificación de Títulos Moneda Nacional Operaciones Vigentes"/>
    <s v="Se requiere el desarrollo de la Convalidación de acuerdo a los requerimientos mensuales de Banco de México.   El layout se conforma de la columna B a la I de la pestaña &quot;CL3 Cl_Cont_OpVig_MXN0714&quot;  "/>
    <s v="Veronica Angeles"/>
    <s v="Erick Vázquez"/>
    <s v="Bx+"/>
    <d v="2015-02-23T18:00:00"/>
    <d v="2014-11-06T14:21:00"/>
    <d v="2015-02-17T13:50:00"/>
    <n v="6.1736111111094942"/>
    <d v="2015-02-18T13:50:00"/>
    <m/>
    <n v="5"/>
    <s v="Sin Fecha"/>
    <n v="109.1520833333343"/>
    <m/>
    <s v="No Cumplió"/>
    <s v="No Cumplió"/>
    <n v="109.1520833333343"/>
    <s v="CICLO4"/>
    <n v="1"/>
    <d v="2015-02-16T18:15:00"/>
    <m/>
    <m/>
    <m/>
    <n v="0"/>
    <m/>
    <n v="0"/>
    <m/>
    <x v="1"/>
  </r>
  <r>
    <x v="1"/>
    <s v="Br3"/>
    <x v="343"/>
    <s v="Enhancement"/>
    <x v="1"/>
    <s v="Medium"/>
    <s v="Desarrollar la Convalidación de la Clasificación de títulos USD op vigentes"/>
    <s v="Se requiere el desarrollo de la Convalidación de acuerdo a los requerimientos mensuales de Banco de México.   El layout se conforma de la columna A a la H de la pestaña &quot;CL4_Cl_Cont OpVig MExt0714&quot;  "/>
    <s v="Veronica Angeles"/>
    <s v="Gerardo Gomez"/>
    <s v="TAS"/>
    <d v="2015-02-23T18:00:00"/>
    <d v="2014-11-06T14:24:00"/>
    <d v="2015-02-02T00:00:00"/>
    <n v="21.75"/>
    <d v="2015-02-07T00:00:00"/>
    <m/>
    <n v="16"/>
    <s v="Sin Fecha"/>
    <n v="109.15000000000146"/>
    <m/>
    <s v="No Cumplió"/>
    <s v="No Cumplió"/>
    <n v="109.15000000000146"/>
    <s v="CICLO4"/>
    <n v="5"/>
    <m/>
    <m/>
    <m/>
    <m/>
    <n v="0"/>
    <m/>
    <n v="0"/>
    <m/>
    <x v="0"/>
  </r>
  <r>
    <x v="1"/>
    <s v="Br3"/>
    <x v="344"/>
    <s v="Enhancement"/>
    <x v="1"/>
    <s v="Medium"/>
    <s v="Desarrollar la Convalidación de la Asignación de precios de títulos Moneda Nacional"/>
    <s v="Se requiere el desarrollo de la Convalidación de acuerdo a los requerimientos mensuales de Banco de México.   El layout se conforma de la columna A a la H de la pestaña &quot;AP1_Tenencia A_Precio MXN0714&quot;  "/>
    <s v="Veronica Angeles"/>
    <s v="German Gomez"/>
    <s v="TAS"/>
    <d v="2015-02-23T18:00:00"/>
    <d v="2014-11-06T14:27:00"/>
    <d v="2015-02-02T00:00:00"/>
    <n v="21.75"/>
    <d v="2015-02-07T00:00:00"/>
    <m/>
    <n v="16"/>
    <s v="Sin Fecha"/>
    <n v="109.14791666666861"/>
    <m/>
    <s v="No Cumplió"/>
    <s v="No Cumplió"/>
    <n v="109.14791666666861"/>
    <s v="CICLO4"/>
    <n v="5"/>
    <m/>
    <m/>
    <m/>
    <m/>
    <n v="0"/>
    <m/>
    <n v="0"/>
    <m/>
    <x v="0"/>
  </r>
  <r>
    <x v="1"/>
    <s v="Br3"/>
    <x v="345"/>
    <s v="Enhancement"/>
    <x v="1"/>
    <s v="Medium"/>
    <s v="Desarrollar la Convalidación de la Asignación de precios de títulos USD"/>
    <s v="Se requiere el desarrollo de la Convalidación de acuerdo a los requerimientos mensuales de Banco de México.   El layout se conforma de la columna A a la H de la pestaña &quot;AP2_Tenencia A_PrecioMExt_0714&quot;  "/>
    <s v="Veronica Angeles"/>
    <s v="German Gomez"/>
    <s v="TAS"/>
    <d v="2015-02-23T18:00:00"/>
    <d v="2014-11-06T14:32:00"/>
    <d v="2015-02-02T00:00:00"/>
    <n v="21.75"/>
    <d v="2015-02-07T00:00:00"/>
    <m/>
    <n v="16"/>
    <s v="Sin Fecha"/>
    <n v="109.14444444444234"/>
    <m/>
    <s v="No Cumplió"/>
    <s v="No Cumplió"/>
    <n v="109.14444444444234"/>
    <s v="CICLO4"/>
    <n v="5"/>
    <m/>
    <m/>
    <m/>
    <m/>
    <n v="0"/>
    <m/>
    <n v="0"/>
    <m/>
    <x v="0"/>
  </r>
  <r>
    <x v="1"/>
    <s v="B5"/>
    <x v="40"/>
    <s v="Bug"/>
    <x v="0"/>
    <s v="Medium"/>
    <s v="Desarrollar la Convalidación de la Asignación de precios de títulos M.N. Operaciones Vigentes"/>
    <s v="Se requiere el desarrollo de la Convalidación de acuerdo a los requerimientos mensuales de Banco de México.   El layout se conforma de la columna B a la I de la pestaña &quot;AP3_OpVig A_PrecioMXN0714&quot;"/>
    <s v="Veronica Angeles"/>
    <s v="Erick Vázquez"/>
    <s v="Bx+"/>
    <d v="2015-02-23T18:00:00"/>
    <d v="2014-11-06T14:35:00"/>
    <d v="2015-02-17T13:49:00"/>
    <n v="6.1743055555562023"/>
    <d v="2015-02-18T13:49:00"/>
    <m/>
    <n v="5"/>
    <s v="Sin Fecha"/>
    <n v="109.14236111110949"/>
    <m/>
    <s v="No Cumplió"/>
    <s v="No Cumplió"/>
    <n v="109.14236111110949"/>
    <s v="CICLO4"/>
    <n v="1"/>
    <m/>
    <m/>
    <m/>
    <m/>
    <n v="0"/>
    <m/>
    <n v="0"/>
    <m/>
    <x v="0"/>
  </r>
  <r>
    <x v="1"/>
    <s v="Br3"/>
    <x v="346"/>
    <s v="Enhancement"/>
    <x v="1"/>
    <s v="Medium"/>
    <s v="Desarrollar la Convalidación de la Clasificación de la Asignación de precios de títulos USD Operaciones Vigentes"/>
    <s v="Se requiere el desarrollo de la Convalidación de acuerdo a los requerimientos mensuales de Banco de México.   El layout se conforma de la columna A a la H de la pestaña &quot;AP4_OVig APrecioMExt0714&quot;  "/>
    <s v="Veronica Angeles"/>
    <s v="Gerardo Gomez"/>
    <s v="TAS"/>
    <d v="2015-02-23T18:00:00"/>
    <d v="2014-11-06T14:39:00"/>
    <d v="2015-02-02T00:00:00"/>
    <n v="21.75"/>
    <d v="2015-02-07T00:00:00"/>
    <m/>
    <n v="16"/>
    <s v="Sin Fecha"/>
    <n v="109.13958333332994"/>
    <m/>
    <s v="No Cumplió"/>
    <s v="No Cumplió"/>
    <n v="109.13958333332994"/>
    <s v="CICLO4"/>
    <n v="5"/>
    <m/>
    <m/>
    <m/>
    <m/>
    <n v="0"/>
    <m/>
    <n v="0"/>
    <m/>
    <x v="0"/>
  </r>
  <r>
    <x v="2"/>
    <s v="M2"/>
    <x v="347"/>
    <s v="Task"/>
    <x v="3"/>
    <s v="Medium"/>
    <s v="Discrepancias en calendarios con respecto al detalle de emisoras MD"/>
    <s v="A pesar de que las emisoras se encuentran bien capturadas, los calendarios no son acordes."/>
    <s v="Maricarmen Mendez Álvarez"/>
    <s v="Gerardo Gomez"/>
    <s v="TAS"/>
    <d v="2015-02-23T18:00:00"/>
    <d v="2014-11-06T16:57:00"/>
    <d v="2015-02-03T00:00:00"/>
    <n v="20.75"/>
    <d v="2015-02-04T00:00:00"/>
    <m/>
    <n v="6"/>
    <s v="Sin Fecha"/>
    <n v="109.04374999999709"/>
    <d v="2015-02-10T13:24:00"/>
    <s v="No Cumplió"/>
    <s v="No Cumplió"/>
    <n v="95.852083333331393"/>
    <s v="parametrosiniciales"/>
    <n v="1"/>
    <m/>
    <m/>
    <m/>
    <m/>
    <n v="0"/>
    <m/>
    <n v="0"/>
    <m/>
    <x v="0"/>
  </r>
  <r>
    <x v="1"/>
    <s v="Br4"/>
    <x v="109"/>
    <s v="Enhancement"/>
    <x v="5"/>
    <s v="Medium"/>
    <s v="Realizar Carga de Boletin Electronico"/>
    <s v="Realizar la carga de boletín electrónica para generar la aplicación de ejercicios de derecho de manera automática.  Corresponde al ID 31 de Brechas e Interfaces."/>
    <s v="Myrna Ocana"/>
    <s v="Agustin Gutierrez"/>
    <s v="Bx+"/>
    <d v="2015-02-23T18:00:00"/>
    <d v="2014-01-20T12:03:00"/>
    <d v="2015-02-16T15:30:00"/>
    <n v="7.1041666666642413"/>
    <d v="2015-02-21T15:30:00"/>
    <m/>
    <n v="2"/>
    <s v="Sin Fecha"/>
    <n v="399.24791666666715"/>
    <m/>
    <s v="No Cumplió"/>
    <s v="No Cumplió"/>
    <n v="399.24791666666715"/>
    <s v="FSP1307, PruebasD4"/>
    <n v="5"/>
    <m/>
    <m/>
    <m/>
    <m/>
    <n v="0"/>
    <m/>
    <n v="0"/>
    <m/>
    <x v="0"/>
  </r>
  <r>
    <x v="1"/>
    <s v="Br3"/>
    <x v="97"/>
    <s v="Enhancement"/>
    <x v="5"/>
    <s v="Medium"/>
    <s v="Desarrollar la Convalidación de Futuros"/>
    <s v="Se requiere el desarrollo de la Convalidación de acuerdo a los requerimientos mensuales de Banco de México   El layout se conforma de la columna A a la K de la pestaña &quot;OFF&quot;"/>
    <s v="Veronica Angeles"/>
    <s v="Gabriela Cedillo"/>
    <s v="TAS"/>
    <d v="2015-02-23T18:00:00"/>
    <d v="2014-11-07T12:07:00"/>
    <d v="2015-02-13T18:04:00"/>
    <n v="9.9972222222204437"/>
    <d v="2015-02-18T18:04:00"/>
    <m/>
    <n v="4"/>
    <s v="Sin Fecha"/>
    <n v="108.2451388888876"/>
    <m/>
    <s v="No Cumplió"/>
    <s v="No Cumplió"/>
    <n v="108.2451388888876"/>
    <s v="CICLO4"/>
    <n v="5"/>
    <m/>
    <m/>
    <m/>
    <m/>
    <n v="0"/>
    <m/>
    <n v="0"/>
    <m/>
    <x v="0"/>
  </r>
  <r>
    <x v="2"/>
    <s v="new"/>
    <x v="348"/>
    <s v="Enhancement"/>
    <x v="3"/>
    <s v="High"/>
    <s v="Permitir modificar detalle de emisoras de Mercado de Capitales"/>
    <s v="Se requiere abrir la funcionalidad de Detalle de Emisoras de Mercado de Capitales (CEMIE001) para que esta permita modificar datos aún cuando se tengan posiciones vigentes y/o transacciones asignadas.  "/>
    <s v="German Gomez"/>
    <s v="Maricarmen Mendez Álvarez"/>
    <s v="Bx+"/>
    <d v="2015-02-23T18:00:00"/>
    <d v="2014-11-07T17:43:00"/>
    <d v="2014-11-07T17:43:00"/>
    <n v="108.01180555555766"/>
    <d v="2014-11-12T17:43:00"/>
    <m/>
    <n v="0"/>
    <s v="Sin Fecha"/>
    <n v="108.01180555555766"/>
    <d v="2014-11-13T14:04:00"/>
    <s v="Cumplió"/>
    <s v="Cumplió"/>
    <n v="5.8479166666656965"/>
    <s v="SCPC"/>
    <n v="5"/>
    <m/>
    <m/>
    <m/>
    <m/>
    <n v="0"/>
    <m/>
    <n v="0"/>
    <m/>
    <x v="0"/>
  </r>
  <r>
    <x v="2"/>
    <s v="new"/>
    <x v="349"/>
    <s v="Enhancement"/>
    <x v="3"/>
    <s v="High"/>
    <s v="Mnemonicos Pendientes de parametrizar por las liquidaciones de divisas"/>
    <s v="Referente a las liquidaciones de divisas que presentan mnemonicos que al día de hoy 07.11.2014 aún se presentan en los registros contables revisados en el ambiente 192.168.121.31, necesitamos que nos den respuesta en que ambiente seran inhividos, para dar seguimiento a la revisión contable con los reportes operativos.   Ya que en la revisión efectuada hasta el día de hoy es lo único que presenta mnemonicos.   Se anexa pantalla de evidencia.  "/>
    <s v="Jocelyn Vazquez"/>
    <s v="Jocelyn Vazquez"/>
    <s v="Bx+"/>
    <d v="2015-02-23T18:00:00"/>
    <d v="2014-11-07T19:53:00"/>
    <d v="2014-11-07T19:53:00"/>
    <n v="107.92152777777665"/>
    <d v="2014-11-12T19:53:00"/>
    <m/>
    <n v="13"/>
    <s v="Sin Fecha"/>
    <n v="107.92152777777665"/>
    <d v="2014-11-26T11:05:00"/>
    <s v="No Cumplió"/>
    <s v="No Cumplió"/>
    <n v="18.633333333331393"/>
    <s v="SCPC"/>
    <n v="5"/>
    <m/>
    <m/>
    <m/>
    <m/>
    <n v="0"/>
    <m/>
    <n v="0"/>
    <m/>
    <x v="0"/>
  </r>
  <r>
    <x v="2"/>
    <s v="new"/>
    <x v="350"/>
    <s v="Enhancement"/>
    <x v="3"/>
    <s v="Medium"/>
    <s v="Decretos corporativos y ejercicios de derechos no aplicar hasta que se liquide al emisor."/>
    <s v="Decretos Corporativos y ejercicio de derechos (Cupones, Primas, Amortizaciones Parciales, Totales, etc..), necesitan que no se apliquen hasta que liquide el Emisor (INDEVAL).  Banco y Casa de Bolsa.  Corresponde al ID 110 de Brechas e Interfaces."/>
    <s v="Myrna Ocana"/>
    <s v="Arturo Saldivar"/>
    <s v="TAS"/>
    <d v="2015-02-23T18:00:00"/>
    <d v="2014-01-20T13:20:00"/>
    <d v="2014-01-20T13:20:00"/>
    <n v="399.19444444444525"/>
    <d v="2014-01-25T13:20:00"/>
    <m/>
    <n v="16"/>
    <s v="Sin Fecha"/>
    <n v="399.19444444444525"/>
    <d v="2014-02-11T12:26:00"/>
    <s v="No Cumplió"/>
    <s v="No Cumplió"/>
    <n v="21.962500000001455"/>
    <s v="Broker, FSP580, Gap, Licencia"/>
    <n v="5"/>
    <m/>
    <m/>
    <m/>
    <m/>
    <n v="0"/>
    <m/>
    <n v="0"/>
    <m/>
    <x v="0"/>
  </r>
  <r>
    <x v="2"/>
    <s v="Q4"/>
    <x v="351"/>
    <s v="Question"/>
    <x v="3"/>
    <s v="Medium"/>
    <s v="SEGURIDAD EN EL SISTEMA"/>
    <s v="ME PERMITE VER CLIENTES QUE NO PERTENECEN A MI DIVISION (EN AREA METROPOLITANA) Y CAPTURARLES OPERACIONES.  SE PROBO CON UN CLIENTE DE MONTERREY Y NO ME DEJA VERLO, LO CUAL ES CORRECTO.  SE PROBO CON UN CLIENTE DE PUEBLA Y SI ME DEJO CONSULTARLO Y OPERARLO."/>
    <s v="Ximena Roldan"/>
    <s v="Ximena Roldan"/>
    <s v="Bx+"/>
    <d v="2015-02-23T18:00:00"/>
    <d v="2014-11-13T14:42:00"/>
    <d v="2015-02-03T00:00:00"/>
    <n v="20.75"/>
    <d v="2015-02-04T00:00:00"/>
    <m/>
    <n v="2"/>
    <s v="Sin Fecha"/>
    <n v="102.13749999999709"/>
    <d v="2015-02-06T10:04:00"/>
    <s v="No Cumplió"/>
    <s v="No Cumplió"/>
    <n v="84.806944444440887"/>
    <s v="CICLO4, PruebasD4"/>
    <n v="1"/>
    <m/>
    <m/>
    <m/>
    <m/>
    <n v="0"/>
    <m/>
    <n v="0"/>
    <m/>
    <x v="0"/>
  </r>
  <r>
    <x v="1"/>
    <s v="br2"/>
    <x v="352"/>
    <s v="Enhancement"/>
    <x v="4"/>
    <s v="Medium"/>
    <s v="Administrar títulos y efectivo por inclumplimiento."/>
    <s v="Administrar títulos y efectivo cuando se incumpla la entrega o recepción de los valores.  Corresponde al ID 116 de Brechas e Interfaces."/>
    <s v="Myrna Ocana"/>
    <s v="Ivan Torres"/>
    <s v="TAS"/>
    <d v="2015-02-23T18:00:00"/>
    <d v="2014-01-20T13:46:00"/>
    <d v="2015-02-02T00:00:00"/>
    <n v="21.75"/>
    <d v="2015-02-07T00:00:00"/>
    <m/>
    <n v="16"/>
    <s v="Sin Fecha"/>
    <n v="399.17638888888905"/>
    <m/>
    <s v="No Cumplió"/>
    <s v="No Cumplió"/>
    <n v="399.17638888888905"/>
    <s v="Broker, Gap, Licencia, TAS-CM"/>
    <n v="5"/>
    <m/>
    <m/>
    <m/>
    <m/>
    <n v="0"/>
    <m/>
    <n v="0"/>
    <m/>
    <x v="0"/>
  </r>
  <r>
    <x v="2"/>
    <s v="new"/>
    <x v="353"/>
    <s v="Enhancement"/>
    <x v="3"/>
    <s v="Medium"/>
    <s v="FORMAS DE LIQUIDACION"/>
    <s v="Al capturar un retiro del contrato 503151, me despliega la forma de liquidación en la cual me arroja varias claves que el promotor no debe de ver solo lo debe ver Tesorería esto, puede ocasionar que seleccionemos por error claves o chequeras que no son las correctas."/>
    <s v="Azucena Gudiño"/>
    <s v="Azucena Gudiño"/>
    <s v="Bx+"/>
    <d v="2015-02-23T18:00:00"/>
    <d v="2014-11-13T17:07:00"/>
    <d v="2014-11-13T17:07:00"/>
    <n v="102.03680555555911"/>
    <d v="2014-11-18T17:07:00"/>
    <m/>
    <n v="66"/>
    <s v="Sin Fecha"/>
    <n v="102.03680555555911"/>
    <d v="2015-01-24T10:29:00"/>
    <s v="No Cumplió"/>
    <s v="No Cumplió"/>
    <n v="71.723611111112405"/>
    <s v="CICLO4, FSP1307"/>
    <n v="5"/>
    <m/>
    <m/>
    <m/>
    <m/>
    <n v="0"/>
    <m/>
    <n v="0"/>
    <m/>
    <x v="0"/>
  </r>
  <r>
    <x v="1"/>
    <s v="Br4"/>
    <x v="96"/>
    <s v="Enhancement"/>
    <x v="5"/>
    <s v="Medium"/>
    <s v="cliente conservador por comercializacion reporto privado"/>
    <s v="permite compra cliente conservador por comercializacion en reporto privado"/>
    <s v="Azucena Gudiño"/>
    <s v="Gerardo Gomez"/>
    <s v="TAS"/>
    <d v="2015-02-23T18:00:00"/>
    <d v="2014-11-18T18:37:00"/>
    <d v="2015-02-23T18:50:00"/>
    <n v="-3.4722222218988463E-2"/>
    <d v="2015-02-28T18:50:00"/>
    <m/>
    <n v="-5"/>
    <s v="Sin Fecha"/>
    <n v="96.974305555559113"/>
    <m/>
    <s v="No Cumplió"/>
    <s v="No Cumplió"/>
    <n v="96.974305555559113"/>
    <s v="Broker, CICLO4, Gap, OutScope, PruebasD3"/>
    <n v="5"/>
    <m/>
    <m/>
    <m/>
    <m/>
    <n v="0"/>
    <m/>
    <n v="0"/>
    <m/>
    <x v="0"/>
  </r>
  <r>
    <x v="2"/>
    <s v="M2"/>
    <x v="72"/>
    <s v="Task"/>
    <x v="3"/>
    <s v="Medium"/>
    <s v="ORDEN PENDIENTE NO APARECE"/>
    <s v="Orden con estatus de &quot;pendiente&quot; no aparece en el módulo de &quot;autorización&quot; de ordenes."/>
    <s v="Martin Cruz"/>
    <s v="Martin Cruz"/>
    <s v="Bx+"/>
    <d v="2015-02-23T18:00:00"/>
    <d v="2014-11-19T14:18:00"/>
    <d v="2015-02-04T10:55:00"/>
    <n v="19.295138888890506"/>
    <d v="2015-02-05T10:55:00"/>
    <m/>
    <n v="5"/>
    <s v="Sin Fecha"/>
    <n v="96.154166666667152"/>
    <d v="2015-02-10T18:52:00"/>
    <s v="No Cumplió"/>
    <s v="No Cumplió"/>
    <n v="83.190277777779556"/>
    <s v="ciclo4"/>
    <n v="1"/>
    <m/>
    <m/>
    <m/>
    <m/>
    <n v="0"/>
    <m/>
    <n v="0"/>
    <m/>
    <x v="0"/>
  </r>
  <r>
    <x v="2"/>
    <s v="new"/>
    <x v="354"/>
    <s v="Enhancement"/>
    <x v="3"/>
    <s v="Medium"/>
    <s v="Configurar el piso de las bandas para Operación"/>
    <s v="Configurar el piso de las bandas para promoción.  Corresponde al ID 13 de Brechas e Interfaces"/>
    <s v="Myrna Ocana"/>
    <s v="Cintia Ochoa"/>
    <s v="TAS"/>
    <d v="2015-02-23T18:00:00"/>
    <d v="2014-01-27T18:52:00"/>
    <d v="2014-01-27T18:52:00"/>
    <n v="391.9638888888876"/>
    <d v="2014-02-01T18:52:00"/>
    <m/>
    <n v="164"/>
    <s v="Sin Fecha"/>
    <n v="391.9638888888876"/>
    <d v="2014-07-16T16:12:00"/>
    <s v="No Cumplió"/>
    <s v="No Cumplió"/>
    <n v="169.88888888889051"/>
    <s v="Broker, FSP579, Gap"/>
    <n v="5"/>
    <m/>
    <m/>
    <m/>
    <m/>
    <n v="0"/>
    <m/>
    <n v="0"/>
    <m/>
    <x v="0"/>
  </r>
  <r>
    <x v="2"/>
    <s v="M3"/>
    <x v="355"/>
    <s v="Document"/>
    <x v="3"/>
    <s v="Medium"/>
    <s v="NO TENEMOS UNA OPCION PARA PODER CONSULTAR LAS ORDENES CANCELADAS, AUTORIZADAS O DENEGADAS"/>
    <s v="No existe una consulta donde podamos ver si las operaciones estan dadas de baja, autorizadas o denegadas."/>
    <s v="Ximena Roldan"/>
    <s v="Ximena Roldan"/>
    <s v="Bx+"/>
    <d v="2015-02-23T18:00:00"/>
    <d v="2014-11-27T14:06:00"/>
    <d v="2015-02-02T00:00:00"/>
    <n v="21.75"/>
    <d v="2015-02-03T00:00:00"/>
    <m/>
    <n v="3"/>
    <s v="Sin Fecha"/>
    <n v="88.162499999998545"/>
    <d v="2015-02-06T10:02:00"/>
    <s v="No Cumplió"/>
    <s v="No Cumplió"/>
    <n v="70.830555555556202"/>
    <s v="PruebasD2, ciclo4"/>
    <n v="1"/>
    <m/>
    <m/>
    <m/>
    <m/>
    <n v="0"/>
    <m/>
    <n v="0"/>
    <m/>
    <x v="0"/>
  </r>
  <r>
    <x v="2"/>
    <s v="new"/>
    <x v="356"/>
    <s v="Enhancement"/>
    <x v="3"/>
    <s v="Medium"/>
    <s v="MENSAJES EN BAJA DE ORDENES"/>
    <s v="Un promotor solicito bajas, que llegaron a estar pendientes, cuando entramos a &quot;autorizar&quot; las bajas, envía una series de mensajes erróneos."/>
    <s v="Martin Cruz"/>
    <s v="Ivan Torres"/>
    <s v="TAS"/>
    <d v="2015-02-23T18:00:00"/>
    <d v="2014-11-27T14:47:00"/>
    <d v="2014-11-27T14:47:00"/>
    <n v="88.134027777778101"/>
    <d v="2014-12-02T14:47:00"/>
    <m/>
    <n v="73"/>
    <s v="Sin Fecha"/>
    <n v="88.134027777778101"/>
    <d v="2015-02-13T18:46:00"/>
    <s v="No Cumplió"/>
    <s v="No Cumplió"/>
    <n v="78.165972222224809"/>
    <s v="CICLO4, D4, Duplicado, Reincidencia1, SCPC"/>
    <n v="5"/>
    <m/>
    <m/>
    <m/>
    <m/>
    <n v="0"/>
    <m/>
    <n v="0"/>
    <m/>
    <x v="0"/>
  </r>
  <r>
    <x v="1"/>
    <s v="Br4"/>
    <x v="357"/>
    <s v="Enhancement"/>
    <x v="0"/>
    <s v="Medium"/>
    <s v="Carga de posición por tipo de servicio (Layout) PV"/>
    <s v="Layout para cargar la posición de mercado de dinero, capitales y sociedades de inversión por tipo de servicio para prácticas de venta."/>
    <s v="Mercedes Malfavon"/>
    <s v="Francisco Morales López"/>
    <s v="Bx+"/>
    <d v="2015-02-23T18:00:00"/>
    <d v="2014-11-27T18:15:00"/>
    <d v="2015-02-02T00:00:00"/>
    <n v="21.75"/>
    <d v="2015-02-07T00:00:00"/>
    <m/>
    <n v="16"/>
    <s v="Sin Fecha"/>
    <n v="87.989583333335759"/>
    <m/>
    <s v="No Cumplió"/>
    <s v="No Cumplió"/>
    <n v="87.989583333335759"/>
    <s v="SCPC"/>
    <n v="5"/>
    <m/>
    <m/>
    <m/>
    <m/>
    <n v="0"/>
    <m/>
    <n v="0"/>
    <m/>
    <x v="0"/>
  </r>
  <r>
    <x v="2"/>
    <s v="new"/>
    <x v="358"/>
    <s v="Bug"/>
    <x v="3"/>
    <s v="Medium"/>
    <s v="Rep. Reportos X Recibir Ascii Banxico (DTRAW360) verificar layout con Banxico"/>
    <s v="Revisar layout de acuerdo a la disposición de banxico"/>
    <s v="Arturo Saldivar"/>
    <s v="Arturo Saldivar"/>
    <s v="TAS"/>
    <d v="2015-02-23T18:00:00"/>
    <d v="2014-12-01T19:41:00"/>
    <d v="2014-12-01T19:41:00"/>
    <n v="83.929861111108039"/>
    <d v="2014-12-02T19:41:00"/>
    <m/>
    <n v="0"/>
    <s v="Sin Fecha"/>
    <n v="83.929861111108039"/>
    <d v="2014-12-03T14:51:00"/>
    <s v="Cumplió"/>
    <s v="Cumplió"/>
    <n v="1.7986111111094942"/>
    <m/>
    <n v="1"/>
    <m/>
    <m/>
    <m/>
    <m/>
    <n v="0"/>
    <m/>
    <n v="0"/>
    <m/>
    <x v="0"/>
  </r>
  <r>
    <x v="2"/>
    <s v="new"/>
    <x v="359"/>
    <s v="Bug"/>
    <x v="3"/>
    <s v="Medium"/>
    <s v="Rep. CVT Ascii Compra-Venta de Títulos (DTRAW410) validar layout contra el de Banxico"/>
    <s v="Rep. CVT Ascii Compra-Venta de Títulos (DTRAW410) validar layout contra el de Banxico"/>
    <s v="Arturo Saldivar"/>
    <s v="Erick Vázquez"/>
    <s v="Bx+"/>
    <d v="2015-02-23T18:00:00"/>
    <d v="2014-12-02T18:22:00"/>
    <d v="2014-12-02T18:22:00"/>
    <n v="82.984722222223354"/>
    <d v="2014-12-03T18:22:00"/>
    <m/>
    <n v="41"/>
    <s v="Sin Fecha"/>
    <n v="82.984722222223354"/>
    <d v="2015-01-14T17:30:00"/>
    <s v="No Cumplió"/>
    <s v="No Cumplió"/>
    <n v="42.963888888887595"/>
    <m/>
    <n v="1"/>
    <m/>
    <m/>
    <m/>
    <m/>
    <n v="0"/>
    <m/>
    <n v="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O46" firstHeaderRow="1" firstDataRow="2" firstDataCol="1" rowPageCount="3" colPageCount="1"/>
  <pivotFields count="34">
    <pivotField axis="axisPage" multipleItemSelectionAllowed="1" showAll="0">
      <items count="4">
        <item n="En Proceso" sd="0" x="1"/>
        <item n="Cerrados" h="1" x="2"/>
        <item n="Concluidos" h="1" x="0"/>
        <item t="default"/>
      </items>
    </pivotField>
    <pivotField showAll="0"/>
    <pivotField dataField="1" showAll="0"/>
    <pivotField axis="axisPage" showAll="0">
      <items count="6">
        <item x="1"/>
        <item x="3"/>
        <item x="4"/>
        <item x="0"/>
        <item x="2"/>
        <item t="default"/>
      </items>
    </pivotField>
    <pivotField axis="axisPage" multipleItemSelectionAllowed="1" showAll="0">
      <items count="10">
        <item x="7"/>
        <item x="6"/>
        <item x="3"/>
        <item x="0"/>
        <item x="5"/>
        <item x="1"/>
        <item x="4"/>
        <item x="2"/>
        <item x="8"/>
        <item t="default"/>
      </items>
    </pivotField>
    <pivotField showAll="0"/>
    <pivotField showAll="0"/>
    <pivotField showAll="0"/>
    <pivotField showAll="0"/>
    <pivotField axis="axisRow" showAll="0" sortType="descending">
      <items count="54">
        <item x="7"/>
        <item x="17"/>
        <item x="0"/>
        <item x="31"/>
        <item x="8"/>
        <item x="14"/>
        <item x="51"/>
        <item x="42"/>
        <item x="49"/>
        <item x="15"/>
        <item x="4"/>
        <item x="22"/>
        <item x="28"/>
        <item x="40"/>
        <item x="44"/>
        <item x="46"/>
        <item x="32"/>
        <item x="11"/>
        <item x="29"/>
        <item x="20"/>
        <item x="23"/>
        <item x="1"/>
        <item x="41"/>
        <item x="6"/>
        <item x="16"/>
        <item x="3"/>
        <item x="30"/>
        <item x="36"/>
        <item x="27"/>
        <item x="50"/>
        <item x="12"/>
        <item x="5"/>
        <item x="45"/>
        <item x="35"/>
        <item x="38"/>
        <item x="13"/>
        <item x="39"/>
        <item x="18"/>
        <item x="43"/>
        <item x="25"/>
        <item x="37"/>
        <item x="34"/>
        <item x="9"/>
        <item x="2"/>
        <item x="52"/>
        <item x="21"/>
        <item x="26"/>
        <item x="19"/>
        <item x="10"/>
        <item x="24"/>
        <item x="48"/>
        <item x="47"/>
        <item x="33"/>
        <item t="default"/>
      </items>
      <autoSortScope>
        <pivotArea dataOnly="0" outline="0" fieldPosition="0">
          <references count="1">
            <reference field="4294967294" count="1" selected="0">
              <x v="0"/>
            </reference>
          </references>
        </pivotArea>
      </autoSortScope>
    </pivotField>
    <pivotField axis="axisRow" multipleItemSelectionAllowed="1" showAll="0">
      <items count="3">
        <item x="0"/>
        <item x="1"/>
        <item t="default"/>
      </items>
    </pivotField>
    <pivotField numFmtId="22" showAll="0"/>
    <pivotField numFmtId="22" showAll="0"/>
    <pivotField numFmtId="22" showAll="0"/>
    <pivotField numFmtId="1" showAll="0"/>
    <pivotField numFmtId="22" showAll="0"/>
    <pivotField showAll="0"/>
    <pivotField showAll="0"/>
    <pivotField axis="axisCol" showAll="0">
      <items count="26">
        <item x="11"/>
        <item x="17"/>
        <item x="14"/>
        <item x="21"/>
        <item x="20"/>
        <item x="15"/>
        <item x="8"/>
        <item x="7"/>
        <item x="3"/>
        <item x="13"/>
        <item x="1"/>
        <item x="4"/>
        <item x="19"/>
        <item x="10"/>
        <item x="23"/>
        <item x="6"/>
        <item x="22"/>
        <item x="9"/>
        <item x="5"/>
        <item x="12"/>
        <item x="16"/>
        <item x="24"/>
        <item x="2"/>
        <item x="18"/>
        <item x="0"/>
        <item t="default"/>
      </items>
    </pivotField>
    <pivotField numFmtId="1"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s>
  <rowFields count="2">
    <field x="10"/>
    <field x="9"/>
  </rowFields>
  <rowItems count="40">
    <i>
      <x/>
    </i>
    <i r="1">
      <x v="20"/>
    </i>
    <i r="1">
      <x v="26"/>
    </i>
    <i r="1">
      <x v="4"/>
    </i>
    <i r="1">
      <x v="2"/>
    </i>
    <i r="1">
      <x/>
    </i>
    <i r="1">
      <x v="10"/>
    </i>
    <i r="1">
      <x v="37"/>
    </i>
    <i r="1">
      <x v="27"/>
    </i>
    <i r="1">
      <x v="40"/>
    </i>
    <i r="1">
      <x v="42"/>
    </i>
    <i r="1">
      <x v="16"/>
    </i>
    <i r="1">
      <x v="1"/>
    </i>
    <i r="1">
      <x v="39"/>
    </i>
    <i r="1">
      <x v="12"/>
    </i>
    <i r="1">
      <x v="35"/>
    </i>
    <i r="1">
      <x v="18"/>
    </i>
    <i r="1">
      <x v="28"/>
    </i>
    <i r="1">
      <x v="52"/>
    </i>
    <i r="1">
      <x v="46"/>
    </i>
    <i r="1">
      <x v="45"/>
    </i>
    <i r="1">
      <x v="34"/>
    </i>
    <i r="1">
      <x v="49"/>
    </i>
    <i r="1">
      <x v="3"/>
    </i>
    <i r="1">
      <x v="33"/>
    </i>
    <i r="1">
      <x v="36"/>
    </i>
    <i>
      <x v="1"/>
    </i>
    <i r="1">
      <x v="31"/>
    </i>
    <i r="1">
      <x v="23"/>
    </i>
    <i r="1">
      <x v="30"/>
    </i>
    <i r="1">
      <x v="25"/>
    </i>
    <i r="1">
      <x v="48"/>
    </i>
    <i r="1">
      <x v="9"/>
    </i>
    <i r="1">
      <x v="5"/>
    </i>
    <i r="1">
      <x v="47"/>
    </i>
    <i r="1">
      <x v="17"/>
    </i>
    <i r="1">
      <x v="24"/>
    </i>
    <i r="1">
      <x v="19"/>
    </i>
    <i r="1">
      <x v="21"/>
    </i>
    <i t="grand">
      <x/>
    </i>
  </rowItems>
  <colFields count="1">
    <field x="18"/>
  </colFields>
  <colItems count="14">
    <i>
      <x v="4"/>
    </i>
    <i>
      <x v="5"/>
    </i>
    <i>
      <x v="6"/>
    </i>
    <i>
      <x v="9"/>
    </i>
    <i>
      <x v="11"/>
    </i>
    <i>
      <x v="12"/>
    </i>
    <i>
      <x v="16"/>
    </i>
    <i>
      <x v="17"/>
    </i>
    <i>
      <x v="18"/>
    </i>
    <i>
      <x v="21"/>
    </i>
    <i>
      <x v="22"/>
    </i>
    <i>
      <x v="23"/>
    </i>
    <i>
      <x v="24"/>
    </i>
    <i t="grand">
      <x/>
    </i>
  </colItems>
  <pageFields count="3">
    <pageField fld="4" hier="-1"/>
    <pageField fld="3" hier="-1"/>
    <pageField fld="0" hier="-1"/>
  </pageFields>
  <dataFields count="1">
    <dataField name="Cuenta de key_" fld="2" subtotal="count" baseField="0" baseItem="0"/>
  </dataFields>
  <formats count="13">
    <format dxfId="27">
      <pivotArea outline="0" collapsedLevelsAreSubtotals="1" fieldPosition="0"/>
    </format>
    <format dxfId="26">
      <pivotArea dataOnly="0" labelOnly="1" fieldPosition="0">
        <references count="1">
          <reference field="18" count="0"/>
        </references>
      </pivotArea>
    </format>
    <format dxfId="25">
      <pivotArea dataOnly="0" labelOnly="1" grandCol="1" outline="0" fieldPosition="0"/>
    </format>
    <format dxfId="24">
      <pivotArea outline="0" collapsedLevelsAreSubtotals="1" fieldPosition="0"/>
    </format>
    <format dxfId="23">
      <pivotArea field="18" type="button" dataOnly="0" labelOnly="1" outline="0" axis="axisCol" fieldPosition="0"/>
    </format>
    <format dxfId="22">
      <pivotArea type="topRight" dataOnly="0" labelOnly="1" outline="0" fieldPosition="0"/>
    </format>
    <format dxfId="21">
      <pivotArea dataOnly="0" labelOnly="1" fieldPosition="0">
        <references count="1">
          <reference field="18" count="0"/>
        </references>
      </pivotArea>
    </format>
    <format dxfId="20">
      <pivotArea dataOnly="0" labelOnly="1" grandCol="1" outline="0" fieldPosition="0"/>
    </format>
    <format dxfId="19">
      <pivotArea outline="0" collapsedLevelsAreSubtotals="1" fieldPosition="0"/>
    </format>
    <format dxfId="18">
      <pivotArea field="18" type="button" dataOnly="0" labelOnly="1" outline="0" axis="axisCol" fieldPosition="0"/>
    </format>
    <format dxfId="17">
      <pivotArea type="topRight" dataOnly="0" labelOnly="1" outline="0" fieldPosition="0"/>
    </format>
    <format dxfId="16">
      <pivotArea dataOnly="0" labelOnly="1" fieldPosition="0">
        <references count="1">
          <reference field="18" count="0"/>
        </references>
      </pivotArea>
    </format>
    <format dxfId="1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S62" firstHeaderRow="1" firstDataRow="2" firstDataCol="1" rowPageCount="3" colPageCount="1"/>
  <pivotFields count="34">
    <pivotField axis="axisPage" multipleItemSelectionAllowed="1" showAll="0">
      <items count="4">
        <item n="En Proceso" h="1" sd="0" x="1"/>
        <item n="Cerrados" sd="0" x="2"/>
        <item n="Concluidos" sd="0" x="0"/>
        <item t="default"/>
      </items>
    </pivotField>
    <pivotField showAll="0"/>
    <pivotField dataField="1" showAll="0"/>
    <pivotField axis="axisPage" showAll="0">
      <items count="6">
        <item x="1"/>
        <item x="3"/>
        <item x="4"/>
        <item x="0"/>
        <item x="2"/>
        <item t="default"/>
      </items>
    </pivotField>
    <pivotField axis="axisPage" multipleItemSelectionAllowed="1" showAll="0">
      <items count="10">
        <item x="7"/>
        <item x="6"/>
        <item x="3"/>
        <item x="0"/>
        <item x="5"/>
        <item x="1"/>
        <item x="4"/>
        <item x="2"/>
        <item x="8"/>
        <item t="default"/>
      </items>
    </pivotField>
    <pivotField showAll="0"/>
    <pivotField showAll="0"/>
    <pivotField showAll="0"/>
    <pivotField showAll="0"/>
    <pivotField axis="axisRow" showAll="0" sortType="descending">
      <items count="54">
        <item x="7"/>
        <item x="17"/>
        <item x="0"/>
        <item x="31"/>
        <item x="8"/>
        <item x="14"/>
        <item x="51"/>
        <item x="42"/>
        <item x="49"/>
        <item x="15"/>
        <item x="4"/>
        <item x="22"/>
        <item x="28"/>
        <item x="40"/>
        <item x="44"/>
        <item x="46"/>
        <item x="32"/>
        <item x="11"/>
        <item x="29"/>
        <item x="20"/>
        <item x="23"/>
        <item x="1"/>
        <item x="41"/>
        <item x="6"/>
        <item x="16"/>
        <item x="3"/>
        <item x="30"/>
        <item x="36"/>
        <item x="27"/>
        <item x="50"/>
        <item x="12"/>
        <item x="5"/>
        <item x="45"/>
        <item x="35"/>
        <item x="38"/>
        <item x="13"/>
        <item x="39"/>
        <item x="18"/>
        <item x="43"/>
        <item x="25"/>
        <item x="37"/>
        <item x="34"/>
        <item x="9"/>
        <item x="2"/>
        <item x="52"/>
        <item x="21"/>
        <item x="26"/>
        <item x="19"/>
        <item x="10"/>
        <item x="24"/>
        <item x="48"/>
        <item x="47"/>
        <item x="33"/>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numFmtId="22" showAll="0"/>
    <pivotField numFmtId="22" showAll="0"/>
    <pivotField numFmtId="22" showAll="0"/>
    <pivotField numFmtId="1" showAll="0"/>
    <pivotField numFmtId="22" showAll="0"/>
    <pivotField showAll="0"/>
    <pivotField showAll="0"/>
    <pivotField axis="axisCol" showAll="0">
      <items count="26">
        <item h="1" x="11"/>
        <item h="1" x="17"/>
        <item h="1" x="14"/>
        <item h="1" x="21"/>
        <item h="1" x="20"/>
        <item h="1" x="15"/>
        <item h="1" x="8"/>
        <item x="7"/>
        <item x="3"/>
        <item x="13"/>
        <item x="1"/>
        <item x="4"/>
        <item x="19"/>
        <item x="10"/>
        <item x="23"/>
        <item x="6"/>
        <item x="22"/>
        <item x="9"/>
        <item x="5"/>
        <item x="12"/>
        <item x="16"/>
        <item x="24"/>
        <item x="2"/>
        <item x="18"/>
        <item x="0"/>
        <item t="default"/>
      </items>
    </pivotField>
    <pivotField numFmtId="1"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s>
  <rowFields count="2">
    <field x="10"/>
    <field x="9"/>
  </rowFields>
  <rowItems count="56">
    <i>
      <x/>
    </i>
    <i r="1">
      <x v="4"/>
    </i>
    <i r="1">
      <x v="10"/>
    </i>
    <i r="1">
      <x/>
    </i>
    <i r="1">
      <x v="20"/>
    </i>
    <i r="1">
      <x v="42"/>
    </i>
    <i r="1">
      <x v="28"/>
    </i>
    <i r="1">
      <x v="38"/>
    </i>
    <i r="1">
      <x v="35"/>
    </i>
    <i r="1">
      <x v="37"/>
    </i>
    <i r="1">
      <x v="1"/>
    </i>
    <i r="1">
      <x v="52"/>
    </i>
    <i r="1">
      <x v="7"/>
    </i>
    <i r="1">
      <x v="40"/>
    </i>
    <i r="1">
      <x v="34"/>
    </i>
    <i r="1">
      <x v="18"/>
    </i>
    <i r="1">
      <x v="46"/>
    </i>
    <i r="1">
      <x v="22"/>
    </i>
    <i r="1">
      <x v="2"/>
    </i>
    <i r="1">
      <x v="26"/>
    </i>
    <i r="1">
      <x v="43"/>
    </i>
    <i r="1">
      <x v="12"/>
    </i>
    <i r="1">
      <x v="36"/>
    </i>
    <i r="1">
      <x v="32"/>
    </i>
    <i r="1">
      <x v="49"/>
    </i>
    <i r="1">
      <x v="45"/>
    </i>
    <i r="1">
      <x v="44"/>
    </i>
    <i r="1">
      <x v="6"/>
    </i>
    <i r="1">
      <x v="16"/>
    </i>
    <i r="1">
      <x v="41"/>
    </i>
    <i r="1">
      <x v="13"/>
    </i>
    <i r="1">
      <x v="27"/>
    </i>
    <i r="1">
      <x v="39"/>
    </i>
    <i r="1">
      <x v="3"/>
    </i>
    <i r="1">
      <x v="50"/>
    </i>
    <i r="1">
      <x v="11"/>
    </i>
    <i r="1">
      <x v="51"/>
    </i>
    <i r="1">
      <x v="33"/>
    </i>
    <i r="1">
      <x v="29"/>
    </i>
    <i>
      <x v="1"/>
    </i>
    <i r="1">
      <x v="23"/>
    </i>
    <i r="1">
      <x v="30"/>
    </i>
    <i r="1">
      <x v="25"/>
    </i>
    <i r="1">
      <x v="31"/>
    </i>
    <i r="1">
      <x v="48"/>
    </i>
    <i r="1">
      <x v="5"/>
    </i>
    <i r="1">
      <x v="17"/>
    </i>
    <i r="1">
      <x v="47"/>
    </i>
    <i r="1">
      <x v="24"/>
    </i>
    <i r="1">
      <x v="9"/>
    </i>
    <i r="1">
      <x v="14"/>
    </i>
    <i r="1">
      <x v="21"/>
    </i>
    <i r="1">
      <x v="19"/>
    </i>
    <i r="1">
      <x v="15"/>
    </i>
    <i r="1">
      <x v="8"/>
    </i>
    <i t="grand">
      <x/>
    </i>
  </rowItems>
  <colFields count="1">
    <field x="18"/>
  </colFields>
  <colItems count="18">
    <i>
      <x v="7"/>
    </i>
    <i>
      <x v="8"/>
    </i>
    <i>
      <x v="9"/>
    </i>
    <i>
      <x v="10"/>
    </i>
    <i>
      <x v="11"/>
    </i>
    <i>
      <x v="12"/>
    </i>
    <i>
      <x v="13"/>
    </i>
    <i>
      <x v="14"/>
    </i>
    <i>
      <x v="15"/>
    </i>
    <i>
      <x v="16"/>
    </i>
    <i>
      <x v="17"/>
    </i>
    <i>
      <x v="18"/>
    </i>
    <i>
      <x v="19"/>
    </i>
    <i>
      <x v="20"/>
    </i>
    <i>
      <x v="22"/>
    </i>
    <i>
      <x v="23"/>
    </i>
    <i>
      <x v="24"/>
    </i>
    <i t="grand">
      <x/>
    </i>
  </colItems>
  <pageFields count="3">
    <pageField fld="0" hier="-1"/>
    <pageField fld="4" hier="-1"/>
    <pageField fld="3" hier="-1"/>
  </pageFields>
  <dataFields count="1">
    <dataField name="Cuenta de key_" fld="2" subtotal="count" baseField="0" baseItem="0"/>
  </dataFields>
  <formats count="15">
    <format dxfId="14">
      <pivotArea outline="0" collapsedLevelsAreSubtotals="1" fieldPosition="0"/>
    </format>
    <format dxfId="13">
      <pivotArea dataOnly="0" labelOnly="1" fieldPosition="0">
        <references count="1">
          <reference field="18" count="0"/>
        </references>
      </pivotArea>
    </format>
    <format dxfId="12">
      <pivotArea dataOnly="0" labelOnly="1" grandCol="1" outline="0" fieldPosition="0"/>
    </format>
    <format dxfId="11">
      <pivotArea dataOnly="0" labelOnly="1" fieldPosition="0">
        <references count="2">
          <reference field="9" count="38">
            <x v="0"/>
            <x v="1"/>
            <x v="2"/>
            <x v="3"/>
            <x v="4"/>
            <x v="6"/>
            <x v="7"/>
            <x v="10"/>
            <x v="11"/>
            <x v="12"/>
            <x v="13"/>
            <x v="16"/>
            <x v="18"/>
            <x v="20"/>
            <x v="22"/>
            <x v="26"/>
            <x v="27"/>
            <x v="28"/>
            <x v="29"/>
            <x v="32"/>
            <x v="33"/>
            <x v="34"/>
            <x v="35"/>
            <x v="36"/>
            <x v="37"/>
            <x v="38"/>
            <x v="39"/>
            <x v="40"/>
            <x v="41"/>
            <x v="42"/>
            <x v="43"/>
            <x v="44"/>
            <x v="45"/>
            <x v="46"/>
            <x v="49"/>
            <x v="50"/>
            <x v="51"/>
            <x v="52"/>
          </reference>
          <reference field="10" count="1" selected="0">
            <x v="0"/>
          </reference>
        </references>
      </pivotArea>
    </format>
    <format dxfId="10">
      <pivotArea dataOnly="0" labelOnly="1" fieldPosition="0">
        <references count="2">
          <reference field="9" count="15">
            <x v="5"/>
            <x v="8"/>
            <x v="9"/>
            <x v="14"/>
            <x v="15"/>
            <x v="17"/>
            <x v="19"/>
            <x v="21"/>
            <x v="23"/>
            <x v="24"/>
            <x v="25"/>
            <x v="30"/>
            <x v="31"/>
            <x v="47"/>
            <x v="48"/>
          </reference>
          <reference field="10" count="1" selected="0">
            <x v="1"/>
          </reference>
        </references>
      </pivotArea>
    </format>
    <format dxfId="9">
      <pivotArea outline="0" collapsedLevelsAreSubtotals="1" fieldPosition="0"/>
    </format>
    <format dxfId="8">
      <pivotArea field="18" type="button" dataOnly="0" labelOnly="1" outline="0" axis="axisCol" fieldPosition="0"/>
    </format>
    <format dxfId="7">
      <pivotArea type="topRight" dataOnly="0" labelOnly="1" outline="0" fieldPosition="0"/>
    </format>
    <format dxfId="6">
      <pivotArea dataOnly="0" labelOnly="1" fieldPosition="0">
        <references count="1">
          <reference field="18" count="0"/>
        </references>
      </pivotArea>
    </format>
    <format dxfId="5">
      <pivotArea dataOnly="0" labelOnly="1" grandCol="1" outline="0" fieldPosition="0"/>
    </format>
    <format dxfId="4">
      <pivotArea outline="0" collapsedLevelsAreSubtotals="1" fieldPosition="0"/>
    </format>
    <format dxfId="3">
      <pivotArea field="18" type="button" dataOnly="0" labelOnly="1" outline="0" axis="axisCol" fieldPosition="0"/>
    </format>
    <format dxfId="2">
      <pivotArea type="topRight" dataOnly="0" labelOnly="1" outline="0" fieldPosition="0"/>
    </format>
    <format dxfId="1">
      <pivotArea dataOnly="0" labelOnly="1" fieldPosition="0">
        <references count="1">
          <reference field="18"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Reincidencias">
  <location ref="A5:B8" firstHeaderRow="1" firstDataRow="1" firstDataCol="1" rowPageCount="1" colPageCount="1"/>
  <pivotFields count="35">
    <pivotField axis="axisPage" multipleItemSelectionAllowed="1" showAll="0">
      <items count="4">
        <item x="1"/>
        <item h="1" x="2"/>
        <item h="1" x="0"/>
        <item t="default"/>
      </items>
    </pivotField>
    <pivotField showAll="0"/>
    <pivotField dataField="1" showAll="0">
      <items count="361">
        <item x="121"/>
        <item x="122"/>
        <item x="39"/>
        <item x="123"/>
        <item x="68"/>
        <item x="124"/>
        <item x="78"/>
        <item x="95"/>
        <item x="125"/>
        <item x="77"/>
        <item x="60"/>
        <item x="71"/>
        <item x="38"/>
        <item x="70"/>
        <item x="37"/>
        <item x="126"/>
        <item x="127"/>
        <item x="36"/>
        <item x="35"/>
        <item x="34"/>
        <item x="33"/>
        <item x="32"/>
        <item x="31"/>
        <item x="30"/>
        <item x="29"/>
        <item x="76"/>
        <item x="28"/>
        <item x="94"/>
        <item x="128"/>
        <item x="27"/>
        <item x="59"/>
        <item x="26"/>
        <item x="58"/>
        <item x="93"/>
        <item x="129"/>
        <item x="57"/>
        <item x="56"/>
        <item x="130"/>
        <item x="131"/>
        <item x="92"/>
        <item x="132"/>
        <item x="133"/>
        <item x="55"/>
        <item x="54"/>
        <item x="91"/>
        <item x="134"/>
        <item x="25"/>
        <item x="135"/>
        <item x="90"/>
        <item x="136"/>
        <item x="24"/>
        <item x="137"/>
        <item x="138"/>
        <item x="139"/>
        <item x="89"/>
        <item x="140"/>
        <item x="23"/>
        <item x="22"/>
        <item x="141"/>
        <item x="21"/>
        <item x="75"/>
        <item x="142"/>
        <item x="20"/>
        <item x="88"/>
        <item x="19"/>
        <item x="18"/>
        <item x="143"/>
        <item x="87"/>
        <item x="144"/>
        <item x="17"/>
        <item x="16"/>
        <item x="145"/>
        <item x="69"/>
        <item x="15"/>
        <item x="53"/>
        <item x="146"/>
        <item x="147"/>
        <item x="148"/>
        <item x="149"/>
        <item x="150"/>
        <item x="151"/>
        <item x="152"/>
        <item x="153"/>
        <item x="52"/>
        <item x="51"/>
        <item x="50"/>
        <item x="154"/>
        <item x="14"/>
        <item x="13"/>
        <item x="12"/>
        <item x="11"/>
        <item x="155"/>
        <item x="156"/>
        <item x="10"/>
        <item x="157"/>
        <item x="86"/>
        <item x="158"/>
        <item x="85"/>
        <item x="49"/>
        <item x="159"/>
        <item x="160"/>
        <item x="9"/>
        <item x="8"/>
        <item x="7"/>
        <item x="6"/>
        <item x="84"/>
        <item x="83"/>
        <item x="5"/>
        <item x="4"/>
        <item x="48"/>
        <item x="161"/>
        <item x="3"/>
        <item x="82"/>
        <item x="2"/>
        <item x="162"/>
        <item x="163"/>
        <item x="1"/>
        <item x="164"/>
        <item x="81"/>
        <item x="165"/>
        <item x="0"/>
        <item x="166"/>
        <item x="167"/>
        <item x="168"/>
        <item x="117"/>
        <item x="47"/>
        <item x="169"/>
        <item x="119"/>
        <item x="170"/>
        <item x="171"/>
        <item x="172"/>
        <item x="46"/>
        <item x="173"/>
        <item x="116"/>
        <item x="80"/>
        <item x="174"/>
        <item x="175"/>
        <item x="176"/>
        <item x="177"/>
        <item x="178"/>
        <item x="118"/>
        <item x="179"/>
        <item x="180"/>
        <item x="181"/>
        <item x="182"/>
        <item x="183"/>
        <item x="184"/>
        <item x="185"/>
        <item x="186"/>
        <item x="187"/>
        <item x="188"/>
        <item x="189"/>
        <item x="190"/>
        <item x="191"/>
        <item x="192"/>
        <item x="193"/>
        <item x="194"/>
        <item x="195"/>
        <item x="196"/>
        <item x="197"/>
        <item x="198"/>
        <item x="199"/>
        <item x="200"/>
        <item x="201"/>
        <item x="45"/>
        <item x="202"/>
        <item x="203"/>
        <item x="204"/>
        <item x="205"/>
        <item x="206"/>
        <item x="207"/>
        <item x="208"/>
        <item x="209"/>
        <item x="210"/>
        <item x="211"/>
        <item x="212"/>
        <item x="115"/>
        <item x="213"/>
        <item x="214"/>
        <item x="215"/>
        <item x="216"/>
        <item x="217"/>
        <item x="114"/>
        <item x="218"/>
        <item x="219"/>
        <item x="220"/>
        <item x="221"/>
        <item x="222"/>
        <item x="223"/>
        <item x="224"/>
        <item x="225"/>
        <item x="226"/>
        <item x="227"/>
        <item x="108"/>
        <item x="228"/>
        <item x="229"/>
        <item x="230"/>
        <item x="231"/>
        <item x="232"/>
        <item x="233"/>
        <item x="113"/>
        <item x="234"/>
        <item x="235"/>
        <item x="107"/>
        <item x="236"/>
        <item x="237"/>
        <item x="112"/>
        <item x="106"/>
        <item x="238"/>
        <item x="239"/>
        <item x="240"/>
        <item x="241"/>
        <item x="242"/>
        <item x="243"/>
        <item x="244"/>
        <item x="245"/>
        <item x="105"/>
        <item x="246"/>
        <item x="247"/>
        <item x="74"/>
        <item x="248"/>
        <item x="249"/>
        <item x="67"/>
        <item x="66"/>
        <item x="250"/>
        <item x="251"/>
        <item x="252"/>
        <item x="65"/>
        <item x="253"/>
        <item x="254"/>
        <item x="255"/>
        <item x="256"/>
        <item x="257"/>
        <item x="258"/>
        <item x="259"/>
        <item x="120"/>
        <item x="260"/>
        <item x="261"/>
        <item x="262"/>
        <item x="263"/>
        <item x="264"/>
        <item x="265"/>
        <item x="266"/>
        <item x="267"/>
        <item x="268"/>
        <item x="269"/>
        <item x="270"/>
        <item x="271"/>
        <item x="272"/>
        <item x="273"/>
        <item x="274"/>
        <item x="275"/>
        <item x="276"/>
        <item x="277"/>
        <item x="278"/>
        <item x="104"/>
        <item x="279"/>
        <item x="280"/>
        <item x="281"/>
        <item x="282"/>
        <item x="103"/>
        <item x="283"/>
        <item x="284"/>
        <item x="285"/>
        <item x="286"/>
        <item x="287"/>
        <item x="288"/>
        <item x="289"/>
        <item x="290"/>
        <item x="291"/>
        <item x="73"/>
        <item x="292"/>
        <item x="293"/>
        <item x="102"/>
        <item x="64"/>
        <item x="294"/>
        <item x="295"/>
        <item x="296"/>
        <item x="101"/>
        <item x="100"/>
        <item x="297"/>
        <item x="63"/>
        <item x="298"/>
        <item x="299"/>
        <item x="300"/>
        <item x="111"/>
        <item x="301"/>
        <item x="302"/>
        <item x="62"/>
        <item x="303"/>
        <item x="304"/>
        <item x="305"/>
        <item x="306"/>
        <item x="307"/>
        <item x="308"/>
        <item x="309"/>
        <item x="310"/>
        <item x="61"/>
        <item x="311"/>
        <item x="312"/>
        <item x="313"/>
        <item x="314"/>
        <item x="315"/>
        <item x="316"/>
        <item x="317"/>
        <item x="318"/>
        <item x="319"/>
        <item x="320"/>
        <item x="321"/>
        <item x="44"/>
        <item x="322"/>
        <item x="323"/>
        <item x="99"/>
        <item x="324"/>
        <item x="325"/>
        <item x="326"/>
        <item x="327"/>
        <item x="328"/>
        <item x="329"/>
        <item x="43"/>
        <item x="42"/>
        <item x="98"/>
        <item x="330"/>
        <item x="331"/>
        <item x="332"/>
        <item x="333"/>
        <item x="334"/>
        <item x="335"/>
        <item x="336"/>
        <item x="337"/>
        <item x="338"/>
        <item x="339"/>
        <item x="79"/>
        <item x="110"/>
        <item x="340"/>
        <item x="341"/>
        <item x="342"/>
        <item x="41"/>
        <item x="343"/>
        <item x="344"/>
        <item x="345"/>
        <item x="40"/>
        <item x="346"/>
        <item x="347"/>
        <item x="109"/>
        <item x="97"/>
        <item x="348"/>
        <item x="349"/>
        <item x="350"/>
        <item x="351"/>
        <item x="352"/>
        <item x="353"/>
        <item x="96"/>
        <item x="72"/>
        <item x="354"/>
        <item x="355"/>
        <item x="356"/>
        <item x="357"/>
        <item x="358"/>
        <item x="359"/>
        <item t="default"/>
      </items>
    </pivotField>
    <pivotField showAll="0"/>
    <pivotField multipleItemSelectionAllowed="1" showAll="0">
      <items count="10">
        <item x="7"/>
        <item x="6"/>
        <item x="3"/>
        <item n="Por validar" x="0"/>
        <item x="5"/>
        <item x="1"/>
        <item x="4"/>
        <item x="2"/>
        <item x="8"/>
        <item t="default"/>
      </items>
    </pivotField>
    <pivotField showAll="0"/>
    <pivotField showAll="0"/>
    <pivotField showAll="0"/>
    <pivotField showAll="0"/>
    <pivotField showAll="0"/>
    <pivotField showAll="0"/>
    <pivotField numFmtId="22" showAll="0"/>
    <pivotField numFmtId="22" showAll="0"/>
    <pivotField numFmtId="22" showAll="0"/>
    <pivotField numFmtId="1" showAll="0"/>
    <pivotField numFmtId="22" showAll="0"/>
    <pivotField showAll="0"/>
    <pivotField showAll="0"/>
    <pivotField showAll="0"/>
    <pivotField numFmtId="1" showAll="0"/>
    <pivotField showAll="0" sortType="ascending"/>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axis="axisRow" showAll="0" defaultSubtotal="0">
      <items count="3">
        <item h="1" x="0"/>
        <item x="1"/>
        <item x="2"/>
      </items>
    </pivotField>
  </pivotFields>
  <rowFields count="1">
    <field x="34"/>
  </rowFields>
  <rowItems count="3">
    <i>
      <x v="1"/>
    </i>
    <i>
      <x v="2"/>
    </i>
    <i t="grand">
      <x/>
    </i>
  </rowItems>
  <colItems count="1">
    <i/>
  </colItems>
  <pageFields count="1">
    <pageField fld="0" hier="-1"/>
  </pageFields>
  <dataFields count="1">
    <dataField name="Cuenta de key_"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6"/>
  <sheetViews>
    <sheetView topLeftCell="A21" workbookViewId="0">
      <selection activeCell="A33" sqref="A33"/>
    </sheetView>
  </sheetViews>
  <sheetFormatPr baseColWidth="10" defaultRowHeight="15" x14ac:dyDescent="0.25"/>
  <cols>
    <col min="1" max="1" width="37.5703125" customWidth="1"/>
    <col min="2" max="2" width="24.7109375" bestFit="1" customWidth="1"/>
    <col min="3" max="3" width="2.7109375" bestFit="1" customWidth="1"/>
    <col min="4" max="7" width="2" customWidth="1"/>
    <col min="8" max="10" width="3" bestFit="1" customWidth="1"/>
    <col min="11" max="13" width="3" customWidth="1"/>
    <col min="14" max="14" width="9.28515625" customWidth="1"/>
    <col min="15" max="15" width="12.5703125" bestFit="1" customWidth="1"/>
    <col min="16" max="17" width="2" bestFit="1" customWidth="1"/>
    <col min="18" max="18" width="3" bestFit="1" customWidth="1"/>
    <col min="19" max="20" width="3" customWidth="1"/>
    <col min="21" max="22" width="3" bestFit="1" customWidth="1"/>
    <col min="23" max="24" width="3" customWidth="1"/>
    <col min="25" max="25" width="9.28515625" customWidth="1"/>
    <col min="26" max="26" width="12.5703125" customWidth="1"/>
    <col min="27" max="27" width="12.5703125" bestFit="1" customWidth="1"/>
  </cols>
  <sheetData>
    <row r="1" spans="1:43" x14ac:dyDescent="0.25">
      <c r="A1" s="3" t="s">
        <v>4</v>
      </c>
      <c r="B1" s="8" t="s">
        <v>1329</v>
      </c>
    </row>
    <row r="2" spans="1:43" x14ac:dyDescent="0.25">
      <c r="A2" s="3" t="s">
        <v>3</v>
      </c>
      <c r="B2" s="8" t="s">
        <v>1329</v>
      </c>
      <c r="Z2" s="14"/>
      <c r="AA2" s="14"/>
      <c r="AB2" s="14"/>
      <c r="AC2" s="14"/>
      <c r="AD2" s="14"/>
      <c r="AE2" s="14"/>
      <c r="AF2" s="14"/>
      <c r="AG2" s="14"/>
      <c r="AH2" s="14"/>
      <c r="AI2" s="14"/>
      <c r="AJ2" s="14"/>
      <c r="AK2" s="14"/>
      <c r="AL2" s="14"/>
      <c r="AM2" s="14"/>
      <c r="AN2" s="14"/>
      <c r="AO2" s="14"/>
      <c r="AP2" s="14"/>
      <c r="AQ2" s="15"/>
    </row>
    <row r="3" spans="1:43" x14ac:dyDescent="0.25">
      <c r="A3" s="3" t="s">
        <v>0</v>
      </c>
      <c r="B3" s="8" t="s">
        <v>1328</v>
      </c>
    </row>
    <row r="4" spans="1:43" ht="17.25" customHeight="1" x14ac:dyDescent="0.25">
      <c r="B4" s="18" t="s">
        <v>1332</v>
      </c>
      <c r="C4" s="18"/>
      <c r="D4" s="18"/>
      <c r="E4" s="18"/>
      <c r="F4" s="18"/>
      <c r="G4" s="18"/>
      <c r="H4" s="18"/>
      <c r="I4" s="18"/>
      <c r="J4" s="18"/>
      <c r="K4" s="18"/>
      <c r="L4" s="18"/>
      <c r="M4" s="17"/>
      <c r="N4" s="17"/>
      <c r="O4" s="17"/>
      <c r="P4" s="17"/>
      <c r="Q4" s="17"/>
      <c r="R4" s="17"/>
      <c r="S4" s="17"/>
    </row>
    <row r="5" spans="1:43" x14ac:dyDescent="0.25">
      <c r="A5" s="3" t="s">
        <v>1330</v>
      </c>
      <c r="B5" s="11" t="s">
        <v>1331</v>
      </c>
      <c r="C5" s="5"/>
      <c r="D5" s="5"/>
      <c r="E5" s="5"/>
      <c r="F5" s="5"/>
      <c r="G5" s="5"/>
      <c r="H5" s="5"/>
      <c r="I5" s="5"/>
      <c r="J5" s="5"/>
      <c r="K5" s="5"/>
      <c r="L5" s="5"/>
      <c r="M5" s="5"/>
      <c r="N5" s="5"/>
      <c r="O5" s="5"/>
    </row>
    <row r="6" spans="1:43" ht="17.25" customHeight="1" x14ac:dyDescent="0.25">
      <c r="A6" s="3" t="s">
        <v>1325</v>
      </c>
      <c r="B6" s="12">
        <v>-2</v>
      </c>
      <c r="C6" s="12">
        <v>-1</v>
      </c>
      <c r="D6" s="12">
        <v>0</v>
      </c>
      <c r="E6" s="12">
        <v>3</v>
      </c>
      <c r="F6" s="12">
        <v>5</v>
      </c>
      <c r="G6" s="12">
        <v>6</v>
      </c>
      <c r="H6" s="12">
        <v>10</v>
      </c>
      <c r="I6" s="12">
        <v>11</v>
      </c>
      <c r="J6" s="12">
        <v>12</v>
      </c>
      <c r="K6" s="12">
        <v>17</v>
      </c>
      <c r="L6" s="12">
        <v>18</v>
      </c>
      <c r="M6" s="12">
        <v>19</v>
      </c>
      <c r="N6" s="12" t="s">
        <v>1327</v>
      </c>
      <c r="O6" s="12" t="s">
        <v>1326</v>
      </c>
    </row>
    <row r="7" spans="1:43" x14ac:dyDescent="0.25">
      <c r="A7" s="2" t="s">
        <v>42</v>
      </c>
      <c r="B7" s="13"/>
      <c r="C7" s="13"/>
      <c r="D7" s="13">
        <v>1</v>
      </c>
      <c r="E7" s="13"/>
      <c r="F7" s="13">
        <v>1</v>
      </c>
      <c r="G7" s="13"/>
      <c r="H7" s="13">
        <v>1</v>
      </c>
      <c r="I7" s="13">
        <v>1</v>
      </c>
      <c r="J7" s="13"/>
      <c r="K7" s="13">
        <v>1</v>
      </c>
      <c r="L7" s="13">
        <v>4</v>
      </c>
      <c r="M7" s="13">
        <v>3</v>
      </c>
      <c r="N7" s="13">
        <v>65</v>
      </c>
      <c r="O7" s="13">
        <v>77</v>
      </c>
    </row>
    <row r="8" spans="1:43" x14ac:dyDescent="0.25">
      <c r="A8" s="4" t="s">
        <v>199</v>
      </c>
      <c r="B8" s="13"/>
      <c r="C8" s="13"/>
      <c r="D8" s="13"/>
      <c r="E8" s="13"/>
      <c r="F8" s="13"/>
      <c r="G8" s="13"/>
      <c r="H8" s="13"/>
      <c r="I8" s="13">
        <v>1</v>
      </c>
      <c r="J8" s="13"/>
      <c r="K8" s="13"/>
      <c r="L8" s="13"/>
      <c r="M8" s="13">
        <v>1</v>
      </c>
      <c r="N8" s="13">
        <v>8</v>
      </c>
      <c r="O8" s="13">
        <v>10</v>
      </c>
    </row>
    <row r="9" spans="1:43" x14ac:dyDescent="0.25">
      <c r="A9" s="4" t="s">
        <v>440</v>
      </c>
      <c r="B9" s="13"/>
      <c r="C9" s="13"/>
      <c r="D9" s="13">
        <v>1</v>
      </c>
      <c r="E9" s="13"/>
      <c r="F9" s="13"/>
      <c r="G9" s="13"/>
      <c r="H9" s="13"/>
      <c r="I9" s="13"/>
      <c r="J9" s="13"/>
      <c r="K9" s="13"/>
      <c r="L9" s="13">
        <v>1</v>
      </c>
      <c r="M9" s="13"/>
      <c r="N9" s="13">
        <v>5</v>
      </c>
      <c r="O9" s="13">
        <v>7</v>
      </c>
    </row>
    <row r="10" spans="1:43" x14ac:dyDescent="0.25">
      <c r="A10" s="4" t="s">
        <v>84</v>
      </c>
      <c r="B10" s="13"/>
      <c r="C10" s="13"/>
      <c r="D10" s="13"/>
      <c r="E10" s="13"/>
      <c r="F10" s="13"/>
      <c r="G10" s="13"/>
      <c r="H10" s="13"/>
      <c r="I10" s="13"/>
      <c r="J10" s="13"/>
      <c r="K10" s="13"/>
      <c r="L10" s="13">
        <v>1</v>
      </c>
      <c r="M10" s="13">
        <v>2</v>
      </c>
      <c r="N10" s="13">
        <v>4</v>
      </c>
      <c r="O10" s="13">
        <v>7</v>
      </c>
    </row>
    <row r="11" spans="1:43" x14ac:dyDescent="0.25">
      <c r="A11" s="4" t="s">
        <v>41</v>
      </c>
      <c r="B11" s="13"/>
      <c r="C11" s="13"/>
      <c r="D11" s="13"/>
      <c r="E11" s="13"/>
      <c r="F11" s="13"/>
      <c r="G11" s="13"/>
      <c r="H11" s="13">
        <v>1</v>
      </c>
      <c r="I11" s="13"/>
      <c r="J11" s="13"/>
      <c r="K11" s="13"/>
      <c r="L11" s="13">
        <v>1</v>
      </c>
      <c r="M11" s="13"/>
      <c r="N11" s="13">
        <v>4</v>
      </c>
      <c r="O11" s="13">
        <v>6</v>
      </c>
    </row>
    <row r="12" spans="1:43" x14ac:dyDescent="0.25">
      <c r="A12" s="4" t="s">
        <v>79</v>
      </c>
      <c r="B12" s="13"/>
      <c r="C12" s="13"/>
      <c r="D12" s="13"/>
      <c r="E12" s="13"/>
      <c r="F12" s="13"/>
      <c r="G12" s="13"/>
      <c r="H12" s="13"/>
      <c r="I12" s="13"/>
      <c r="J12" s="13"/>
      <c r="K12" s="13"/>
      <c r="L12" s="13"/>
      <c r="M12" s="13"/>
      <c r="N12" s="13">
        <v>6</v>
      </c>
      <c r="O12" s="13">
        <v>6</v>
      </c>
    </row>
    <row r="13" spans="1:43" x14ac:dyDescent="0.25">
      <c r="A13" s="4" t="s">
        <v>58</v>
      </c>
      <c r="B13" s="13"/>
      <c r="C13" s="13"/>
      <c r="D13" s="13"/>
      <c r="E13" s="13"/>
      <c r="F13" s="13"/>
      <c r="G13" s="13"/>
      <c r="H13" s="13"/>
      <c r="I13" s="13"/>
      <c r="J13" s="13"/>
      <c r="K13" s="13"/>
      <c r="L13" s="13"/>
      <c r="M13" s="13"/>
      <c r="N13" s="13">
        <v>6</v>
      </c>
      <c r="O13" s="13">
        <v>6</v>
      </c>
    </row>
    <row r="14" spans="1:43" x14ac:dyDescent="0.25">
      <c r="A14" s="4" t="s">
        <v>141</v>
      </c>
      <c r="B14" s="13"/>
      <c r="C14" s="13"/>
      <c r="D14" s="13"/>
      <c r="E14" s="13"/>
      <c r="F14" s="13"/>
      <c r="G14" s="13"/>
      <c r="H14" s="13"/>
      <c r="I14" s="13"/>
      <c r="J14" s="13"/>
      <c r="K14" s="13"/>
      <c r="L14" s="13"/>
      <c r="M14" s="13"/>
      <c r="N14" s="13">
        <v>4</v>
      </c>
      <c r="O14" s="13">
        <v>4</v>
      </c>
    </row>
    <row r="15" spans="1:43" x14ac:dyDescent="0.25">
      <c r="A15" s="4" t="s">
        <v>237</v>
      </c>
      <c r="B15" s="13"/>
      <c r="C15" s="13"/>
      <c r="D15" s="13"/>
      <c r="E15" s="13"/>
      <c r="F15" s="13"/>
      <c r="G15" s="13"/>
      <c r="H15" s="13"/>
      <c r="I15" s="13"/>
      <c r="J15" s="13"/>
      <c r="K15" s="13"/>
      <c r="L15" s="13"/>
      <c r="M15" s="13"/>
      <c r="N15" s="13">
        <v>3</v>
      </c>
      <c r="O15" s="13">
        <v>3</v>
      </c>
    </row>
    <row r="16" spans="1:43" x14ac:dyDescent="0.25">
      <c r="A16" s="4" t="s">
        <v>132</v>
      </c>
      <c r="B16" s="13"/>
      <c r="C16" s="13"/>
      <c r="D16" s="13"/>
      <c r="E16" s="13"/>
      <c r="F16" s="13"/>
      <c r="G16" s="13"/>
      <c r="H16" s="13"/>
      <c r="I16" s="13"/>
      <c r="J16" s="13"/>
      <c r="K16" s="13"/>
      <c r="L16" s="13">
        <v>1</v>
      </c>
      <c r="M16" s="13"/>
      <c r="N16" s="13">
        <v>2</v>
      </c>
      <c r="O16" s="13">
        <v>3</v>
      </c>
    </row>
    <row r="17" spans="1:15" x14ac:dyDescent="0.25">
      <c r="A17" s="4" t="s">
        <v>95</v>
      </c>
      <c r="B17" s="13"/>
      <c r="C17" s="13"/>
      <c r="D17" s="13"/>
      <c r="E17" s="13"/>
      <c r="F17" s="13">
        <v>1</v>
      </c>
      <c r="G17" s="13"/>
      <c r="H17" s="13"/>
      <c r="I17" s="13"/>
      <c r="J17" s="13"/>
      <c r="K17" s="13"/>
      <c r="L17" s="13"/>
      <c r="M17" s="13"/>
      <c r="N17" s="13">
        <v>2</v>
      </c>
      <c r="O17" s="13">
        <v>3</v>
      </c>
    </row>
    <row r="18" spans="1:15" x14ac:dyDescent="0.25">
      <c r="A18" s="4" t="s">
        <v>491</v>
      </c>
      <c r="B18" s="13"/>
      <c r="C18" s="13"/>
      <c r="D18" s="13"/>
      <c r="E18" s="13"/>
      <c r="F18" s="13"/>
      <c r="G18" s="13"/>
      <c r="H18" s="13"/>
      <c r="I18" s="13"/>
      <c r="J18" s="13"/>
      <c r="K18" s="13"/>
      <c r="L18" s="13"/>
      <c r="M18" s="13"/>
      <c r="N18" s="13">
        <v>2</v>
      </c>
      <c r="O18" s="13">
        <v>2</v>
      </c>
    </row>
    <row r="19" spans="1:15" x14ac:dyDescent="0.25">
      <c r="A19" s="4" t="s">
        <v>220</v>
      </c>
      <c r="B19" s="13"/>
      <c r="C19" s="13"/>
      <c r="D19" s="13"/>
      <c r="E19" s="13"/>
      <c r="F19" s="13"/>
      <c r="G19" s="13"/>
      <c r="H19" s="13"/>
      <c r="I19" s="13"/>
      <c r="J19" s="13"/>
      <c r="K19" s="13"/>
      <c r="L19" s="13"/>
      <c r="M19" s="13"/>
      <c r="N19" s="13">
        <v>2</v>
      </c>
      <c r="O19" s="13">
        <v>2</v>
      </c>
    </row>
    <row r="20" spans="1:15" x14ac:dyDescent="0.25">
      <c r="A20" s="4" t="s">
        <v>388</v>
      </c>
      <c r="B20" s="13"/>
      <c r="C20" s="13"/>
      <c r="D20" s="13"/>
      <c r="E20" s="13"/>
      <c r="F20" s="13"/>
      <c r="G20" s="13"/>
      <c r="H20" s="13"/>
      <c r="I20" s="13"/>
      <c r="J20" s="13"/>
      <c r="K20" s="13"/>
      <c r="L20" s="13"/>
      <c r="M20" s="13"/>
      <c r="N20" s="13">
        <v>2</v>
      </c>
      <c r="O20" s="13">
        <v>2</v>
      </c>
    </row>
    <row r="21" spans="1:15" x14ac:dyDescent="0.25">
      <c r="A21" s="4" t="s">
        <v>433</v>
      </c>
      <c r="B21" s="13"/>
      <c r="C21" s="13"/>
      <c r="D21" s="13"/>
      <c r="E21" s="13"/>
      <c r="F21" s="13"/>
      <c r="G21" s="13"/>
      <c r="H21" s="13"/>
      <c r="I21" s="13"/>
      <c r="J21" s="13"/>
      <c r="K21" s="13"/>
      <c r="L21" s="13"/>
      <c r="M21" s="13"/>
      <c r="N21" s="13">
        <v>2</v>
      </c>
      <c r="O21" s="13">
        <v>2</v>
      </c>
    </row>
    <row r="22" spans="1:15" x14ac:dyDescent="0.25">
      <c r="A22" s="4" t="s">
        <v>136</v>
      </c>
      <c r="B22" s="13"/>
      <c r="C22" s="13"/>
      <c r="D22" s="13"/>
      <c r="E22" s="13"/>
      <c r="F22" s="13"/>
      <c r="G22" s="13"/>
      <c r="H22" s="13"/>
      <c r="I22" s="13"/>
      <c r="J22" s="13"/>
      <c r="K22" s="13"/>
      <c r="L22" s="13"/>
      <c r="M22" s="13"/>
      <c r="N22" s="13">
        <v>2</v>
      </c>
      <c r="O22" s="13">
        <v>2</v>
      </c>
    </row>
    <row r="23" spans="1:15" x14ac:dyDescent="0.25">
      <c r="A23" s="4" t="s">
        <v>68</v>
      </c>
      <c r="B23" s="13"/>
      <c r="C23" s="13"/>
      <c r="D23" s="13"/>
      <c r="E23" s="13"/>
      <c r="F23" s="13"/>
      <c r="G23" s="13"/>
      <c r="H23" s="13"/>
      <c r="I23" s="13"/>
      <c r="J23" s="13"/>
      <c r="K23" s="13"/>
      <c r="L23" s="13"/>
      <c r="M23" s="13"/>
      <c r="N23" s="13">
        <v>2</v>
      </c>
      <c r="O23" s="13">
        <v>2</v>
      </c>
    </row>
    <row r="24" spans="1:15" x14ac:dyDescent="0.25">
      <c r="A24" s="4" t="s">
        <v>128</v>
      </c>
      <c r="B24" s="13"/>
      <c r="C24" s="13"/>
      <c r="D24" s="13"/>
      <c r="E24" s="13"/>
      <c r="F24" s="13"/>
      <c r="G24" s="13"/>
      <c r="H24" s="13"/>
      <c r="I24" s="13"/>
      <c r="J24" s="13"/>
      <c r="K24" s="13"/>
      <c r="L24" s="13"/>
      <c r="M24" s="13"/>
      <c r="N24" s="13">
        <v>2</v>
      </c>
      <c r="O24" s="13">
        <v>2</v>
      </c>
    </row>
    <row r="25" spans="1:15" x14ac:dyDescent="0.25">
      <c r="A25" s="4" t="s">
        <v>109</v>
      </c>
      <c r="B25" s="13"/>
      <c r="C25" s="13"/>
      <c r="D25" s="13"/>
      <c r="E25" s="13"/>
      <c r="F25" s="13"/>
      <c r="G25" s="13"/>
      <c r="H25" s="13"/>
      <c r="I25" s="13"/>
      <c r="J25" s="13"/>
      <c r="K25" s="13"/>
      <c r="L25" s="13"/>
      <c r="M25" s="13"/>
      <c r="N25" s="13">
        <v>1</v>
      </c>
      <c r="O25" s="13">
        <v>1</v>
      </c>
    </row>
    <row r="26" spans="1:15" x14ac:dyDescent="0.25">
      <c r="A26" s="4" t="s">
        <v>402</v>
      </c>
      <c r="B26" s="13"/>
      <c r="C26" s="13"/>
      <c r="D26" s="13"/>
      <c r="E26" s="13"/>
      <c r="F26" s="13"/>
      <c r="G26" s="13"/>
      <c r="H26" s="13"/>
      <c r="I26" s="13"/>
      <c r="J26" s="13"/>
      <c r="K26" s="13"/>
      <c r="L26" s="13"/>
      <c r="M26" s="13"/>
      <c r="N26" s="13">
        <v>1</v>
      </c>
      <c r="O26" s="13">
        <v>1</v>
      </c>
    </row>
    <row r="27" spans="1:15" x14ac:dyDescent="0.25">
      <c r="A27" s="4" t="s">
        <v>315</v>
      </c>
      <c r="B27" s="13"/>
      <c r="C27" s="13"/>
      <c r="D27" s="13"/>
      <c r="E27" s="13"/>
      <c r="F27" s="13"/>
      <c r="G27" s="13"/>
      <c r="H27" s="13"/>
      <c r="I27" s="13"/>
      <c r="J27" s="13"/>
      <c r="K27" s="13"/>
      <c r="L27" s="13"/>
      <c r="M27" s="13"/>
      <c r="N27" s="13">
        <v>1</v>
      </c>
      <c r="O27" s="13">
        <v>1</v>
      </c>
    </row>
    <row r="28" spans="1:15" x14ac:dyDescent="0.25">
      <c r="A28" s="4" t="s">
        <v>490</v>
      </c>
      <c r="B28" s="13"/>
      <c r="C28" s="13"/>
      <c r="D28" s="13"/>
      <c r="E28" s="13"/>
      <c r="F28" s="13"/>
      <c r="G28" s="13"/>
      <c r="H28" s="13"/>
      <c r="I28" s="13"/>
      <c r="J28" s="13"/>
      <c r="K28" s="13"/>
      <c r="L28" s="13"/>
      <c r="M28" s="13"/>
      <c r="N28" s="13">
        <v>1</v>
      </c>
      <c r="O28" s="13">
        <v>1</v>
      </c>
    </row>
    <row r="29" spans="1:15" x14ac:dyDescent="0.25">
      <c r="A29" s="4" t="s">
        <v>363</v>
      </c>
      <c r="B29" s="13"/>
      <c r="C29" s="13"/>
      <c r="D29" s="13"/>
      <c r="E29" s="13"/>
      <c r="F29" s="13"/>
      <c r="G29" s="13"/>
      <c r="H29" s="13"/>
      <c r="I29" s="13"/>
      <c r="J29" s="13"/>
      <c r="K29" s="13"/>
      <c r="L29" s="13"/>
      <c r="M29" s="13"/>
      <c r="N29" s="13">
        <v>1</v>
      </c>
      <c r="O29" s="13">
        <v>1</v>
      </c>
    </row>
    <row r="30" spans="1:15" x14ac:dyDescent="0.25">
      <c r="A30" s="4" t="s">
        <v>445</v>
      </c>
      <c r="B30" s="13"/>
      <c r="C30" s="13"/>
      <c r="D30" s="13"/>
      <c r="E30" s="13"/>
      <c r="F30" s="13"/>
      <c r="G30" s="13"/>
      <c r="H30" s="13"/>
      <c r="I30" s="13"/>
      <c r="J30" s="13"/>
      <c r="K30" s="13"/>
      <c r="L30" s="13"/>
      <c r="M30" s="13"/>
      <c r="N30" s="13">
        <v>1</v>
      </c>
      <c r="O30" s="13">
        <v>1</v>
      </c>
    </row>
    <row r="31" spans="1:15" x14ac:dyDescent="0.25">
      <c r="A31" s="4" t="s">
        <v>1186</v>
      </c>
      <c r="B31" s="13"/>
      <c r="C31" s="13"/>
      <c r="D31" s="13"/>
      <c r="E31" s="13"/>
      <c r="F31" s="13"/>
      <c r="G31" s="13"/>
      <c r="H31" s="13"/>
      <c r="I31" s="13"/>
      <c r="J31" s="13"/>
      <c r="K31" s="13"/>
      <c r="L31" s="13"/>
      <c r="M31" s="13"/>
      <c r="N31" s="13">
        <v>1</v>
      </c>
      <c r="O31" s="13">
        <v>1</v>
      </c>
    </row>
    <row r="32" spans="1:15" x14ac:dyDescent="0.25">
      <c r="A32" s="4" t="s">
        <v>264</v>
      </c>
      <c r="B32" s="13"/>
      <c r="C32" s="13"/>
      <c r="D32" s="13"/>
      <c r="E32" s="13"/>
      <c r="F32" s="13"/>
      <c r="G32" s="13"/>
      <c r="H32" s="13"/>
      <c r="I32" s="13"/>
      <c r="J32" s="13"/>
      <c r="K32" s="13">
        <v>1</v>
      </c>
      <c r="L32" s="13"/>
      <c r="M32" s="13"/>
      <c r="N32" s="13"/>
      <c r="O32" s="13">
        <v>1</v>
      </c>
    </row>
    <row r="33" spans="1:15" x14ac:dyDescent="0.25">
      <c r="A33" s="2" t="s">
        <v>51</v>
      </c>
      <c r="B33" s="13">
        <v>1</v>
      </c>
      <c r="C33" s="13">
        <v>3</v>
      </c>
      <c r="D33" s="13">
        <v>2</v>
      </c>
      <c r="E33" s="13">
        <v>3</v>
      </c>
      <c r="F33" s="13"/>
      <c r="G33" s="13">
        <v>1</v>
      </c>
      <c r="H33" s="13"/>
      <c r="I33" s="13"/>
      <c r="J33" s="13">
        <v>1</v>
      </c>
      <c r="K33" s="13"/>
      <c r="L33" s="13">
        <v>1</v>
      </c>
      <c r="M33" s="13">
        <v>4</v>
      </c>
      <c r="N33" s="13">
        <v>50</v>
      </c>
      <c r="O33" s="13">
        <v>66</v>
      </c>
    </row>
    <row r="34" spans="1:15" x14ac:dyDescent="0.25">
      <c r="A34" s="4" t="s">
        <v>69</v>
      </c>
      <c r="B34" s="13"/>
      <c r="C34" s="13">
        <v>2</v>
      </c>
      <c r="D34" s="13">
        <v>1</v>
      </c>
      <c r="E34" s="13"/>
      <c r="F34" s="13"/>
      <c r="G34" s="13">
        <v>1</v>
      </c>
      <c r="H34" s="13"/>
      <c r="I34" s="13"/>
      <c r="J34" s="13"/>
      <c r="K34" s="13"/>
      <c r="L34" s="13"/>
      <c r="M34" s="13"/>
      <c r="N34" s="13">
        <v>9</v>
      </c>
      <c r="O34" s="13">
        <v>13</v>
      </c>
    </row>
    <row r="35" spans="1:15" x14ac:dyDescent="0.25">
      <c r="A35" s="4" t="s">
        <v>75</v>
      </c>
      <c r="B35" s="13"/>
      <c r="C35" s="13">
        <v>1</v>
      </c>
      <c r="D35" s="13"/>
      <c r="E35" s="13">
        <v>1</v>
      </c>
      <c r="F35" s="13"/>
      <c r="G35" s="13"/>
      <c r="H35" s="13"/>
      <c r="I35" s="13"/>
      <c r="J35" s="13"/>
      <c r="K35" s="13"/>
      <c r="L35" s="13">
        <v>1</v>
      </c>
      <c r="M35" s="13">
        <v>1</v>
      </c>
      <c r="N35" s="13">
        <v>6</v>
      </c>
      <c r="O35" s="13">
        <v>10</v>
      </c>
    </row>
    <row r="36" spans="1:15" x14ac:dyDescent="0.25">
      <c r="A36" s="4" t="s">
        <v>124</v>
      </c>
      <c r="B36" s="13"/>
      <c r="C36" s="13"/>
      <c r="D36" s="13"/>
      <c r="E36" s="13"/>
      <c r="F36" s="13"/>
      <c r="G36" s="13"/>
      <c r="H36" s="13"/>
      <c r="I36" s="13"/>
      <c r="J36" s="13"/>
      <c r="K36" s="13"/>
      <c r="L36" s="13"/>
      <c r="M36" s="13"/>
      <c r="N36" s="13">
        <v>7</v>
      </c>
      <c r="O36" s="13">
        <v>7</v>
      </c>
    </row>
    <row r="37" spans="1:15" x14ac:dyDescent="0.25">
      <c r="A37" s="4" t="s">
        <v>59</v>
      </c>
      <c r="B37" s="13"/>
      <c r="C37" s="13"/>
      <c r="D37" s="13"/>
      <c r="E37" s="13"/>
      <c r="F37" s="13"/>
      <c r="G37" s="13"/>
      <c r="H37" s="13"/>
      <c r="I37" s="13"/>
      <c r="J37" s="13"/>
      <c r="K37" s="13"/>
      <c r="L37" s="13"/>
      <c r="M37" s="13"/>
      <c r="N37" s="13">
        <v>7</v>
      </c>
      <c r="O37" s="13">
        <v>7</v>
      </c>
    </row>
    <row r="38" spans="1:15" x14ac:dyDescent="0.25">
      <c r="A38" s="4" t="s">
        <v>116</v>
      </c>
      <c r="B38" s="13"/>
      <c r="C38" s="13"/>
      <c r="D38" s="13"/>
      <c r="E38" s="13"/>
      <c r="F38" s="13"/>
      <c r="G38" s="13"/>
      <c r="H38" s="13"/>
      <c r="I38" s="13"/>
      <c r="J38" s="13">
        <v>1</v>
      </c>
      <c r="K38" s="13"/>
      <c r="L38" s="13"/>
      <c r="M38" s="13">
        <v>1</v>
      </c>
      <c r="N38" s="13">
        <v>4</v>
      </c>
      <c r="O38" s="13">
        <v>6</v>
      </c>
    </row>
    <row r="39" spans="1:15" x14ac:dyDescent="0.25">
      <c r="A39" s="4" t="s">
        <v>152</v>
      </c>
      <c r="B39" s="13"/>
      <c r="C39" s="13"/>
      <c r="D39" s="13">
        <v>1</v>
      </c>
      <c r="E39" s="13">
        <v>1</v>
      </c>
      <c r="F39" s="13"/>
      <c r="G39" s="13"/>
      <c r="H39" s="13"/>
      <c r="I39" s="13"/>
      <c r="J39" s="13"/>
      <c r="K39" s="13"/>
      <c r="L39" s="13"/>
      <c r="M39" s="13"/>
      <c r="N39" s="13">
        <v>3</v>
      </c>
      <c r="O39" s="13">
        <v>5</v>
      </c>
    </row>
    <row r="40" spans="1:15" x14ac:dyDescent="0.25">
      <c r="A40" s="4" t="s">
        <v>151</v>
      </c>
      <c r="B40" s="13"/>
      <c r="C40" s="13"/>
      <c r="D40" s="13"/>
      <c r="E40" s="13">
        <v>1</v>
      </c>
      <c r="F40" s="13"/>
      <c r="G40" s="13"/>
      <c r="H40" s="13"/>
      <c r="I40" s="13"/>
      <c r="J40" s="13"/>
      <c r="K40" s="13"/>
      <c r="L40" s="13"/>
      <c r="M40" s="13"/>
      <c r="N40" s="13">
        <v>4</v>
      </c>
      <c r="O40" s="13">
        <v>5</v>
      </c>
    </row>
    <row r="41" spans="1:15" x14ac:dyDescent="0.25">
      <c r="A41" s="4" t="s">
        <v>256</v>
      </c>
      <c r="B41" s="13"/>
      <c r="C41" s="13"/>
      <c r="D41" s="13"/>
      <c r="E41" s="13"/>
      <c r="F41" s="13"/>
      <c r="G41" s="13"/>
      <c r="H41" s="13"/>
      <c r="I41" s="13"/>
      <c r="J41" s="13"/>
      <c r="K41" s="13"/>
      <c r="L41" s="13"/>
      <c r="M41" s="13"/>
      <c r="N41" s="13">
        <v>3</v>
      </c>
      <c r="O41" s="13">
        <v>3</v>
      </c>
    </row>
    <row r="42" spans="1:15" x14ac:dyDescent="0.25">
      <c r="A42" s="4" t="s">
        <v>120</v>
      </c>
      <c r="B42" s="13">
        <v>1</v>
      </c>
      <c r="C42" s="13"/>
      <c r="D42" s="13"/>
      <c r="E42" s="13"/>
      <c r="F42" s="13"/>
      <c r="G42" s="13"/>
      <c r="H42" s="13"/>
      <c r="I42" s="13"/>
      <c r="J42" s="13"/>
      <c r="K42" s="13"/>
      <c r="L42" s="13"/>
      <c r="M42" s="13"/>
      <c r="N42" s="13">
        <v>2</v>
      </c>
      <c r="O42" s="13">
        <v>3</v>
      </c>
    </row>
    <row r="43" spans="1:15" x14ac:dyDescent="0.25">
      <c r="A43" s="4" t="s">
        <v>200</v>
      </c>
      <c r="B43" s="13"/>
      <c r="C43" s="13"/>
      <c r="D43" s="13"/>
      <c r="E43" s="13"/>
      <c r="F43" s="13"/>
      <c r="G43" s="13"/>
      <c r="H43" s="13"/>
      <c r="I43" s="13"/>
      <c r="J43" s="13"/>
      <c r="K43" s="13"/>
      <c r="L43" s="13"/>
      <c r="M43" s="13">
        <v>1</v>
      </c>
      <c r="N43" s="13">
        <v>2</v>
      </c>
      <c r="O43" s="13">
        <v>3</v>
      </c>
    </row>
    <row r="44" spans="1:15" x14ac:dyDescent="0.25">
      <c r="A44" s="4" t="s">
        <v>257</v>
      </c>
      <c r="B44" s="13"/>
      <c r="C44" s="13"/>
      <c r="D44" s="13"/>
      <c r="E44" s="13"/>
      <c r="F44" s="13"/>
      <c r="G44" s="13"/>
      <c r="H44" s="13"/>
      <c r="I44" s="13"/>
      <c r="J44" s="13"/>
      <c r="K44" s="13"/>
      <c r="L44" s="13"/>
      <c r="M44" s="13"/>
      <c r="N44" s="13">
        <v>2</v>
      </c>
      <c r="O44" s="13">
        <v>2</v>
      </c>
    </row>
    <row r="45" spans="1:15" x14ac:dyDescent="0.25">
      <c r="A45" s="4" t="s">
        <v>50</v>
      </c>
      <c r="B45" s="13"/>
      <c r="C45" s="13"/>
      <c r="D45" s="13"/>
      <c r="E45" s="13"/>
      <c r="F45" s="13"/>
      <c r="G45" s="13"/>
      <c r="H45" s="13"/>
      <c r="I45" s="13"/>
      <c r="J45" s="13"/>
      <c r="K45" s="13"/>
      <c r="L45" s="13"/>
      <c r="M45" s="13">
        <v>1</v>
      </c>
      <c r="N45" s="13">
        <v>1</v>
      </c>
      <c r="O45" s="13">
        <v>2</v>
      </c>
    </row>
    <row r="46" spans="1:15" x14ac:dyDescent="0.25">
      <c r="A46" s="2" t="s">
        <v>1326</v>
      </c>
      <c r="B46" s="13">
        <v>1</v>
      </c>
      <c r="C46" s="13">
        <v>3</v>
      </c>
      <c r="D46" s="13">
        <v>3</v>
      </c>
      <c r="E46" s="13">
        <v>3</v>
      </c>
      <c r="F46" s="13">
        <v>1</v>
      </c>
      <c r="G46" s="13">
        <v>1</v>
      </c>
      <c r="H46" s="13">
        <v>1</v>
      </c>
      <c r="I46" s="13">
        <v>1</v>
      </c>
      <c r="J46" s="13">
        <v>1</v>
      </c>
      <c r="K46" s="13">
        <v>1</v>
      </c>
      <c r="L46" s="13">
        <v>5</v>
      </c>
      <c r="M46" s="13">
        <v>7</v>
      </c>
      <c r="N46" s="13">
        <v>115</v>
      </c>
      <c r="O46" s="13">
        <v>143</v>
      </c>
    </row>
  </sheetData>
  <mergeCells count="1">
    <mergeCell ref="B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2"/>
  <sheetViews>
    <sheetView workbookViewId="0">
      <selection activeCell="E9" sqref="E9"/>
    </sheetView>
  </sheetViews>
  <sheetFormatPr baseColWidth="10" defaultRowHeight="15" x14ac:dyDescent="0.25"/>
  <cols>
    <col min="1" max="1" width="37.5703125" style="8" customWidth="1"/>
    <col min="2" max="17" width="6.5703125" style="8" customWidth="1"/>
    <col min="18" max="18" width="9.28515625" style="8" customWidth="1"/>
    <col min="19" max="20" width="12.5703125" style="8" customWidth="1"/>
    <col min="21" max="25" width="3" style="8" customWidth="1"/>
    <col min="26" max="26" width="9.28515625" style="8" customWidth="1"/>
    <col min="27" max="27" width="12.5703125" style="8" bestFit="1" customWidth="1"/>
    <col min="28" max="16384" width="11.42578125" style="8"/>
  </cols>
  <sheetData>
    <row r="1" spans="1:43" x14ac:dyDescent="0.25">
      <c r="A1" s="3" t="s">
        <v>0</v>
      </c>
      <c r="B1" s="8" t="s">
        <v>1333</v>
      </c>
    </row>
    <row r="2" spans="1:43" x14ac:dyDescent="0.25">
      <c r="A2" s="3" t="s">
        <v>4</v>
      </c>
      <c r="B2" s="8" t="s">
        <v>1329</v>
      </c>
      <c r="Z2" s="14"/>
      <c r="AA2" s="14"/>
      <c r="AB2" s="14"/>
      <c r="AC2" s="14"/>
      <c r="AD2" s="14"/>
      <c r="AE2" s="14"/>
      <c r="AF2" s="14"/>
      <c r="AG2" s="14"/>
      <c r="AH2" s="14"/>
      <c r="AI2" s="14"/>
      <c r="AJ2" s="14"/>
      <c r="AK2" s="14"/>
      <c r="AL2" s="14"/>
      <c r="AM2" s="14"/>
      <c r="AN2" s="14"/>
      <c r="AO2" s="14"/>
      <c r="AP2" s="14"/>
      <c r="AQ2" s="15"/>
    </row>
    <row r="3" spans="1:43" x14ac:dyDescent="0.25">
      <c r="A3" s="3" t="s">
        <v>3</v>
      </c>
      <c r="B3" s="8" t="s">
        <v>1329</v>
      </c>
    </row>
    <row r="4" spans="1:43" ht="11.25" customHeight="1" x14ac:dyDescent="0.25">
      <c r="B4" s="18" t="s">
        <v>1332</v>
      </c>
      <c r="C4" s="18"/>
      <c r="D4" s="18"/>
      <c r="E4" s="18"/>
      <c r="F4" s="18"/>
      <c r="G4" s="18"/>
      <c r="H4" s="18"/>
      <c r="I4" s="18"/>
      <c r="J4" s="18"/>
      <c r="K4" s="18"/>
      <c r="L4" s="18"/>
      <c r="M4" s="18"/>
      <c r="N4" s="18"/>
      <c r="O4" s="18"/>
      <c r="P4" s="18"/>
      <c r="Q4" s="18"/>
      <c r="R4" s="18"/>
      <c r="S4" s="18"/>
    </row>
    <row r="5" spans="1:43" ht="1.5" hidden="1" customHeight="1" x14ac:dyDescent="0.25">
      <c r="A5" s="3" t="s">
        <v>1330</v>
      </c>
      <c r="B5" s="11" t="s">
        <v>1331</v>
      </c>
      <c r="C5" s="5"/>
      <c r="D5" s="5"/>
      <c r="E5" s="5"/>
      <c r="F5" s="5"/>
      <c r="G5" s="5"/>
      <c r="H5" s="5"/>
      <c r="I5" s="5"/>
      <c r="J5" s="5"/>
      <c r="K5" s="5"/>
      <c r="L5" s="5"/>
      <c r="M5" s="5"/>
      <c r="N5" s="5"/>
      <c r="O5" s="5"/>
      <c r="P5" s="5"/>
      <c r="Q5" s="5"/>
      <c r="R5" s="5"/>
      <c r="S5" s="5"/>
      <c r="T5"/>
    </row>
    <row r="6" spans="1:43" x14ac:dyDescent="0.25">
      <c r="A6" s="3" t="s">
        <v>1325</v>
      </c>
      <c r="B6" s="12">
        <v>1</v>
      </c>
      <c r="C6" s="12">
        <v>2</v>
      </c>
      <c r="D6" s="12">
        <v>3</v>
      </c>
      <c r="E6" s="12">
        <v>4</v>
      </c>
      <c r="F6" s="12">
        <v>5</v>
      </c>
      <c r="G6" s="12">
        <v>6</v>
      </c>
      <c r="H6" s="12">
        <v>7</v>
      </c>
      <c r="I6" s="12">
        <v>8</v>
      </c>
      <c r="J6" s="12">
        <v>9</v>
      </c>
      <c r="K6" s="12">
        <v>10</v>
      </c>
      <c r="L6" s="12">
        <v>11</v>
      </c>
      <c r="M6" s="12">
        <v>12</v>
      </c>
      <c r="N6" s="12">
        <v>13</v>
      </c>
      <c r="O6" s="12">
        <v>14</v>
      </c>
      <c r="P6" s="12">
        <v>18</v>
      </c>
      <c r="Q6" s="12">
        <v>19</v>
      </c>
      <c r="R6" s="12" t="s">
        <v>1327</v>
      </c>
      <c r="S6" s="12" t="s">
        <v>1326</v>
      </c>
      <c r="T6"/>
    </row>
    <row r="7" spans="1:43" x14ac:dyDescent="0.25">
      <c r="A7" s="2" t="s">
        <v>42</v>
      </c>
      <c r="B7" s="13"/>
      <c r="C7" s="13">
        <v>6</v>
      </c>
      <c r="D7" s="13">
        <v>2</v>
      </c>
      <c r="E7" s="13">
        <v>1</v>
      </c>
      <c r="F7" s="13"/>
      <c r="G7" s="13">
        <v>1</v>
      </c>
      <c r="H7" s="13">
        <v>1</v>
      </c>
      <c r="I7" s="13">
        <v>1</v>
      </c>
      <c r="J7" s="13">
        <v>2</v>
      </c>
      <c r="K7" s="13">
        <v>1</v>
      </c>
      <c r="L7" s="13">
        <v>2</v>
      </c>
      <c r="M7" s="13">
        <v>1</v>
      </c>
      <c r="N7" s="13">
        <v>1</v>
      </c>
      <c r="O7" s="13"/>
      <c r="P7" s="13"/>
      <c r="Q7" s="13">
        <v>2</v>
      </c>
      <c r="R7" s="13">
        <v>219</v>
      </c>
      <c r="S7" s="13">
        <v>240</v>
      </c>
      <c r="T7"/>
    </row>
    <row r="8" spans="1:43" x14ac:dyDescent="0.25">
      <c r="A8" s="16" t="s">
        <v>84</v>
      </c>
      <c r="B8" s="13"/>
      <c r="C8" s="13">
        <v>1</v>
      </c>
      <c r="D8" s="13"/>
      <c r="E8" s="13"/>
      <c r="F8" s="13"/>
      <c r="G8" s="13"/>
      <c r="H8" s="13"/>
      <c r="I8" s="13"/>
      <c r="J8" s="13"/>
      <c r="K8" s="13"/>
      <c r="L8" s="13"/>
      <c r="M8" s="13"/>
      <c r="N8" s="13"/>
      <c r="O8" s="13"/>
      <c r="P8" s="13"/>
      <c r="Q8" s="13"/>
      <c r="R8" s="13">
        <v>29</v>
      </c>
      <c r="S8" s="13">
        <v>30</v>
      </c>
      <c r="T8"/>
    </row>
    <row r="9" spans="1:43" x14ac:dyDescent="0.25">
      <c r="A9" s="16" t="s">
        <v>58</v>
      </c>
      <c r="B9" s="13"/>
      <c r="C9" s="13">
        <v>1</v>
      </c>
      <c r="D9" s="13">
        <v>1</v>
      </c>
      <c r="E9" s="13">
        <v>1</v>
      </c>
      <c r="F9" s="13"/>
      <c r="G9" s="13"/>
      <c r="H9" s="13"/>
      <c r="I9" s="13"/>
      <c r="J9" s="13"/>
      <c r="K9" s="13"/>
      <c r="L9" s="13"/>
      <c r="M9" s="13"/>
      <c r="N9" s="13"/>
      <c r="O9" s="13"/>
      <c r="P9" s="13"/>
      <c r="Q9" s="13"/>
      <c r="R9" s="13">
        <v>25</v>
      </c>
      <c r="S9" s="13">
        <v>28</v>
      </c>
      <c r="T9"/>
    </row>
    <row r="10" spans="1:43" x14ac:dyDescent="0.25">
      <c r="A10" s="16" t="s">
        <v>79</v>
      </c>
      <c r="B10" s="13"/>
      <c r="C10" s="13">
        <v>1</v>
      </c>
      <c r="D10" s="13"/>
      <c r="E10" s="13"/>
      <c r="F10" s="13"/>
      <c r="G10" s="13">
        <v>1</v>
      </c>
      <c r="H10" s="13"/>
      <c r="I10" s="13"/>
      <c r="J10" s="13"/>
      <c r="K10" s="13"/>
      <c r="L10" s="13"/>
      <c r="M10" s="13"/>
      <c r="N10" s="13">
        <v>1</v>
      </c>
      <c r="O10" s="13"/>
      <c r="P10" s="13"/>
      <c r="Q10" s="13"/>
      <c r="R10" s="13">
        <v>17</v>
      </c>
      <c r="S10" s="13">
        <v>20</v>
      </c>
      <c r="T10"/>
    </row>
    <row r="11" spans="1:43" x14ac:dyDescent="0.25">
      <c r="A11" s="16" t="s">
        <v>199</v>
      </c>
      <c r="B11" s="13"/>
      <c r="C11" s="13"/>
      <c r="D11" s="13"/>
      <c r="E11" s="13"/>
      <c r="F11" s="13"/>
      <c r="G11" s="13"/>
      <c r="H11" s="13"/>
      <c r="I11" s="13"/>
      <c r="J11" s="13"/>
      <c r="K11" s="13"/>
      <c r="L11" s="13"/>
      <c r="M11" s="13"/>
      <c r="N11" s="13"/>
      <c r="O11" s="13"/>
      <c r="P11" s="13"/>
      <c r="Q11" s="13"/>
      <c r="R11" s="13">
        <v>18</v>
      </c>
      <c r="S11" s="13">
        <v>18</v>
      </c>
      <c r="T11"/>
    </row>
    <row r="12" spans="1:43" x14ac:dyDescent="0.25">
      <c r="A12" s="16" t="s">
        <v>95</v>
      </c>
      <c r="B12" s="13"/>
      <c r="C12" s="13"/>
      <c r="D12" s="13"/>
      <c r="E12" s="13"/>
      <c r="F12" s="13"/>
      <c r="G12" s="13"/>
      <c r="H12" s="13"/>
      <c r="I12" s="13"/>
      <c r="J12" s="13"/>
      <c r="K12" s="13"/>
      <c r="L12" s="13"/>
      <c r="M12" s="13">
        <v>1</v>
      </c>
      <c r="N12" s="13"/>
      <c r="O12" s="13"/>
      <c r="P12" s="13"/>
      <c r="Q12" s="13">
        <v>1</v>
      </c>
      <c r="R12" s="13">
        <v>15</v>
      </c>
      <c r="S12" s="13">
        <v>17</v>
      </c>
      <c r="T12"/>
    </row>
    <row r="13" spans="1:43" x14ac:dyDescent="0.25">
      <c r="A13" s="16" t="s">
        <v>128</v>
      </c>
      <c r="B13" s="13"/>
      <c r="C13" s="13"/>
      <c r="D13" s="13"/>
      <c r="E13" s="13"/>
      <c r="F13" s="13"/>
      <c r="G13" s="13"/>
      <c r="H13" s="13"/>
      <c r="I13" s="13"/>
      <c r="J13" s="13"/>
      <c r="K13" s="13"/>
      <c r="L13" s="13"/>
      <c r="M13" s="13"/>
      <c r="N13" s="13"/>
      <c r="O13" s="13"/>
      <c r="P13" s="13"/>
      <c r="Q13" s="13"/>
      <c r="R13" s="13">
        <v>16</v>
      </c>
      <c r="S13" s="13">
        <v>16</v>
      </c>
      <c r="T13"/>
    </row>
    <row r="14" spans="1:43" x14ac:dyDescent="0.25">
      <c r="A14" s="16" t="s">
        <v>297</v>
      </c>
      <c r="B14" s="13"/>
      <c r="C14" s="13"/>
      <c r="D14" s="13"/>
      <c r="E14" s="13"/>
      <c r="F14" s="13"/>
      <c r="G14" s="13"/>
      <c r="H14" s="13"/>
      <c r="I14" s="13"/>
      <c r="J14" s="13"/>
      <c r="K14" s="13"/>
      <c r="L14" s="13"/>
      <c r="M14" s="13"/>
      <c r="N14" s="13"/>
      <c r="O14" s="13"/>
      <c r="P14" s="13"/>
      <c r="Q14" s="13"/>
      <c r="R14" s="13">
        <v>13</v>
      </c>
      <c r="S14" s="13">
        <v>13</v>
      </c>
      <c r="T14"/>
    </row>
    <row r="15" spans="1:43" x14ac:dyDescent="0.25">
      <c r="A15" s="16" t="s">
        <v>136</v>
      </c>
      <c r="B15" s="13"/>
      <c r="C15" s="13"/>
      <c r="D15" s="13"/>
      <c r="E15" s="13"/>
      <c r="F15" s="13"/>
      <c r="G15" s="13"/>
      <c r="H15" s="13"/>
      <c r="I15" s="13"/>
      <c r="J15" s="13"/>
      <c r="K15" s="13"/>
      <c r="L15" s="13"/>
      <c r="M15" s="13"/>
      <c r="N15" s="13"/>
      <c r="O15" s="13"/>
      <c r="P15" s="13"/>
      <c r="Q15" s="13"/>
      <c r="R15" s="13">
        <v>7</v>
      </c>
      <c r="S15" s="13">
        <v>7</v>
      </c>
      <c r="T15"/>
    </row>
    <row r="16" spans="1:43" x14ac:dyDescent="0.25">
      <c r="A16" s="16" t="s">
        <v>141</v>
      </c>
      <c r="B16" s="13"/>
      <c r="C16" s="13">
        <v>2</v>
      </c>
      <c r="D16" s="13"/>
      <c r="E16" s="13"/>
      <c r="F16" s="13"/>
      <c r="G16" s="13"/>
      <c r="H16" s="13"/>
      <c r="I16" s="13"/>
      <c r="J16" s="13"/>
      <c r="K16" s="13"/>
      <c r="L16" s="13">
        <v>1</v>
      </c>
      <c r="M16" s="13"/>
      <c r="N16" s="13"/>
      <c r="O16" s="13"/>
      <c r="P16" s="13"/>
      <c r="Q16" s="13"/>
      <c r="R16" s="13">
        <v>4</v>
      </c>
      <c r="S16" s="13">
        <v>7</v>
      </c>
      <c r="T16"/>
    </row>
    <row r="17" spans="1:20" x14ac:dyDescent="0.25">
      <c r="A17" s="16" t="s">
        <v>220</v>
      </c>
      <c r="B17" s="13"/>
      <c r="C17" s="13"/>
      <c r="D17" s="13"/>
      <c r="E17" s="13"/>
      <c r="F17" s="13"/>
      <c r="G17" s="13"/>
      <c r="H17" s="13"/>
      <c r="I17" s="13"/>
      <c r="J17" s="13">
        <v>2</v>
      </c>
      <c r="K17" s="13">
        <v>1</v>
      </c>
      <c r="L17" s="13"/>
      <c r="M17" s="13"/>
      <c r="N17" s="13"/>
      <c r="O17" s="13"/>
      <c r="P17" s="13"/>
      <c r="Q17" s="13"/>
      <c r="R17" s="13">
        <v>4</v>
      </c>
      <c r="S17" s="13">
        <v>7</v>
      </c>
      <c r="T17"/>
    </row>
    <row r="18" spans="1:20" x14ac:dyDescent="0.25">
      <c r="A18" s="16" t="s">
        <v>109</v>
      </c>
      <c r="B18" s="13"/>
      <c r="C18" s="13"/>
      <c r="D18" s="13"/>
      <c r="E18" s="13"/>
      <c r="F18" s="13"/>
      <c r="G18" s="13"/>
      <c r="H18" s="13">
        <v>1</v>
      </c>
      <c r="I18" s="13"/>
      <c r="J18" s="13"/>
      <c r="K18" s="13"/>
      <c r="L18" s="13"/>
      <c r="M18" s="13"/>
      <c r="N18" s="13"/>
      <c r="O18" s="13"/>
      <c r="P18" s="13"/>
      <c r="Q18" s="13"/>
      <c r="R18" s="13">
        <v>6</v>
      </c>
      <c r="S18" s="13">
        <v>7</v>
      </c>
      <c r="T18"/>
    </row>
    <row r="19" spans="1:20" x14ac:dyDescent="0.25">
      <c r="A19" s="16" t="s">
        <v>49</v>
      </c>
      <c r="B19" s="13"/>
      <c r="C19" s="13"/>
      <c r="D19" s="13"/>
      <c r="E19" s="13"/>
      <c r="F19" s="13"/>
      <c r="G19" s="13"/>
      <c r="H19" s="13"/>
      <c r="I19" s="13"/>
      <c r="J19" s="13"/>
      <c r="K19" s="13"/>
      <c r="L19" s="13"/>
      <c r="M19" s="13"/>
      <c r="N19" s="13"/>
      <c r="O19" s="13"/>
      <c r="P19" s="13"/>
      <c r="Q19" s="13"/>
      <c r="R19" s="13">
        <v>6</v>
      </c>
      <c r="S19" s="13">
        <v>6</v>
      </c>
      <c r="T19"/>
    </row>
    <row r="20" spans="1:20" x14ac:dyDescent="0.25">
      <c r="A20" s="16" t="s">
        <v>132</v>
      </c>
      <c r="B20" s="13"/>
      <c r="C20" s="13"/>
      <c r="D20" s="13"/>
      <c r="E20" s="13"/>
      <c r="F20" s="13"/>
      <c r="G20" s="13"/>
      <c r="H20" s="13"/>
      <c r="I20" s="13">
        <v>1</v>
      </c>
      <c r="J20" s="13"/>
      <c r="K20" s="13"/>
      <c r="L20" s="13"/>
      <c r="M20" s="13"/>
      <c r="N20" s="13"/>
      <c r="O20" s="13"/>
      <c r="P20" s="13"/>
      <c r="Q20" s="13"/>
      <c r="R20" s="13">
        <v>5</v>
      </c>
      <c r="S20" s="13">
        <v>6</v>
      </c>
      <c r="T20"/>
    </row>
    <row r="21" spans="1:20" x14ac:dyDescent="0.25">
      <c r="A21" s="16" t="s">
        <v>490</v>
      </c>
      <c r="B21" s="13"/>
      <c r="C21" s="13"/>
      <c r="D21" s="13"/>
      <c r="E21" s="13"/>
      <c r="F21" s="13"/>
      <c r="G21" s="13"/>
      <c r="H21" s="13"/>
      <c r="I21" s="13"/>
      <c r="J21" s="13"/>
      <c r="K21" s="13"/>
      <c r="L21" s="13"/>
      <c r="M21" s="13"/>
      <c r="N21" s="13"/>
      <c r="O21" s="13"/>
      <c r="P21" s="13"/>
      <c r="Q21" s="13"/>
      <c r="R21" s="13">
        <v>5</v>
      </c>
      <c r="S21" s="13">
        <v>5</v>
      </c>
      <c r="T21"/>
    </row>
    <row r="22" spans="1:20" x14ac:dyDescent="0.25">
      <c r="A22" s="16" t="s">
        <v>68</v>
      </c>
      <c r="B22" s="13"/>
      <c r="C22" s="13"/>
      <c r="D22" s="13"/>
      <c r="E22" s="13"/>
      <c r="F22" s="13"/>
      <c r="G22" s="13"/>
      <c r="H22" s="13"/>
      <c r="I22" s="13"/>
      <c r="J22" s="13"/>
      <c r="K22" s="13"/>
      <c r="L22" s="13"/>
      <c r="M22" s="13"/>
      <c r="N22" s="13"/>
      <c r="O22" s="13"/>
      <c r="P22" s="13"/>
      <c r="Q22" s="13"/>
      <c r="R22" s="13">
        <v>5</v>
      </c>
      <c r="S22" s="13">
        <v>5</v>
      </c>
      <c r="T22"/>
    </row>
    <row r="23" spans="1:20" x14ac:dyDescent="0.25">
      <c r="A23" s="16" t="s">
        <v>402</v>
      </c>
      <c r="B23" s="13"/>
      <c r="C23" s="13"/>
      <c r="D23" s="13"/>
      <c r="E23" s="13"/>
      <c r="F23" s="13"/>
      <c r="G23" s="13"/>
      <c r="H23" s="13"/>
      <c r="I23" s="13"/>
      <c r="J23" s="13"/>
      <c r="K23" s="13"/>
      <c r="L23" s="13"/>
      <c r="M23" s="13"/>
      <c r="N23" s="13"/>
      <c r="O23" s="13"/>
      <c r="P23" s="13"/>
      <c r="Q23" s="13"/>
      <c r="R23" s="13">
        <v>4</v>
      </c>
      <c r="S23" s="13">
        <v>4</v>
      </c>
      <c r="T23"/>
    </row>
    <row r="24" spans="1:20" x14ac:dyDescent="0.25">
      <c r="A24" s="16" t="s">
        <v>105</v>
      </c>
      <c r="B24" s="13"/>
      <c r="C24" s="13"/>
      <c r="D24" s="13"/>
      <c r="E24" s="13"/>
      <c r="F24" s="13"/>
      <c r="G24" s="13"/>
      <c r="H24" s="13"/>
      <c r="I24" s="13"/>
      <c r="J24" s="13"/>
      <c r="K24" s="13"/>
      <c r="L24" s="13"/>
      <c r="M24" s="13"/>
      <c r="N24" s="13"/>
      <c r="O24" s="13"/>
      <c r="P24" s="13"/>
      <c r="Q24" s="13"/>
      <c r="R24" s="13">
        <v>3</v>
      </c>
      <c r="S24" s="13">
        <v>3</v>
      </c>
      <c r="T24"/>
    </row>
    <row r="25" spans="1:20" x14ac:dyDescent="0.25">
      <c r="A25" s="16" t="s">
        <v>41</v>
      </c>
      <c r="B25" s="13"/>
      <c r="C25" s="13"/>
      <c r="D25" s="13"/>
      <c r="E25" s="13"/>
      <c r="F25" s="13"/>
      <c r="G25" s="13"/>
      <c r="H25" s="13"/>
      <c r="I25" s="13"/>
      <c r="J25" s="13"/>
      <c r="K25" s="13"/>
      <c r="L25" s="13">
        <v>1</v>
      </c>
      <c r="M25" s="13"/>
      <c r="N25" s="13"/>
      <c r="O25" s="13"/>
      <c r="P25" s="13"/>
      <c r="Q25" s="13">
        <v>1</v>
      </c>
      <c r="R25" s="13">
        <v>1</v>
      </c>
      <c r="S25" s="13">
        <v>3</v>
      </c>
      <c r="T25"/>
    </row>
    <row r="26" spans="1:20" x14ac:dyDescent="0.25">
      <c r="A26" s="16" t="s">
        <v>440</v>
      </c>
      <c r="B26" s="13"/>
      <c r="C26" s="13"/>
      <c r="D26" s="13"/>
      <c r="E26" s="13"/>
      <c r="F26" s="13"/>
      <c r="G26" s="13"/>
      <c r="H26" s="13"/>
      <c r="I26" s="13"/>
      <c r="J26" s="13"/>
      <c r="K26" s="13"/>
      <c r="L26" s="13"/>
      <c r="M26" s="13"/>
      <c r="N26" s="13"/>
      <c r="O26" s="13"/>
      <c r="P26" s="13"/>
      <c r="Q26" s="13"/>
      <c r="R26" s="13">
        <v>3</v>
      </c>
      <c r="S26" s="13">
        <v>3</v>
      </c>
      <c r="T26"/>
    </row>
    <row r="27" spans="1:20" x14ac:dyDescent="0.25">
      <c r="A27" s="16" t="s">
        <v>53</v>
      </c>
      <c r="B27" s="13"/>
      <c r="C27" s="13"/>
      <c r="D27" s="13"/>
      <c r="E27" s="13"/>
      <c r="F27" s="13"/>
      <c r="G27" s="13"/>
      <c r="H27" s="13"/>
      <c r="I27" s="13"/>
      <c r="J27" s="13"/>
      <c r="K27" s="13"/>
      <c r="L27" s="13"/>
      <c r="M27" s="13"/>
      <c r="N27" s="13"/>
      <c r="O27" s="13"/>
      <c r="P27" s="13"/>
      <c r="Q27" s="13"/>
      <c r="R27" s="13">
        <v>3</v>
      </c>
      <c r="S27" s="13">
        <v>3</v>
      </c>
      <c r="T27"/>
    </row>
    <row r="28" spans="1:20" x14ac:dyDescent="0.25">
      <c r="A28" s="16" t="s">
        <v>433</v>
      </c>
      <c r="B28" s="13"/>
      <c r="C28" s="13">
        <v>1</v>
      </c>
      <c r="D28" s="13"/>
      <c r="E28" s="13"/>
      <c r="F28" s="13"/>
      <c r="G28" s="13"/>
      <c r="H28" s="13"/>
      <c r="I28" s="13"/>
      <c r="J28" s="13"/>
      <c r="K28" s="13"/>
      <c r="L28" s="13"/>
      <c r="M28" s="13"/>
      <c r="N28" s="13"/>
      <c r="O28" s="13"/>
      <c r="P28" s="13"/>
      <c r="Q28" s="13"/>
      <c r="R28" s="13">
        <v>2</v>
      </c>
      <c r="S28" s="13">
        <v>3</v>
      </c>
      <c r="T28"/>
    </row>
    <row r="29" spans="1:20" x14ac:dyDescent="0.25">
      <c r="A29" s="16" t="s">
        <v>264</v>
      </c>
      <c r="B29" s="13"/>
      <c r="C29" s="13"/>
      <c r="D29" s="13"/>
      <c r="E29" s="13"/>
      <c r="F29" s="13"/>
      <c r="G29" s="13"/>
      <c r="H29" s="13"/>
      <c r="I29" s="13"/>
      <c r="J29" s="13"/>
      <c r="K29" s="13"/>
      <c r="L29" s="13"/>
      <c r="M29" s="13"/>
      <c r="N29" s="13"/>
      <c r="O29" s="13"/>
      <c r="P29" s="13"/>
      <c r="Q29" s="13"/>
      <c r="R29" s="13">
        <v>3</v>
      </c>
      <c r="S29" s="13">
        <v>3</v>
      </c>
      <c r="T29"/>
    </row>
    <row r="30" spans="1:20" x14ac:dyDescent="0.25">
      <c r="A30" s="16" t="s">
        <v>343</v>
      </c>
      <c r="B30" s="13"/>
      <c r="C30" s="13"/>
      <c r="D30" s="13"/>
      <c r="E30" s="13"/>
      <c r="F30" s="13"/>
      <c r="G30" s="13"/>
      <c r="H30" s="13"/>
      <c r="I30" s="13"/>
      <c r="J30" s="13"/>
      <c r="K30" s="13"/>
      <c r="L30" s="13"/>
      <c r="M30" s="13"/>
      <c r="N30" s="13"/>
      <c r="O30" s="13"/>
      <c r="P30" s="13"/>
      <c r="Q30" s="13"/>
      <c r="R30" s="13">
        <v>3</v>
      </c>
      <c r="S30" s="13">
        <v>3</v>
      </c>
      <c r="T30"/>
    </row>
    <row r="31" spans="1:20" x14ac:dyDescent="0.25">
      <c r="A31" s="16" t="s">
        <v>363</v>
      </c>
      <c r="B31" s="13"/>
      <c r="C31" s="13"/>
      <c r="D31" s="13"/>
      <c r="E31" s="13"/>
      <c r="F31" s="13"/>
      <c r="G31" s="13"/>
      <c r="H31" s="13"/>
      <c r="I31" s="13"/>
      <c r="J31" s="13"/>
      <c r="K31" s="13"/>
      <c r="L31" s="13"/>
      <c r="M31" s="13"/>
      <c r="N31" s="13"/>
      <c r="O31" s="13"/>
      <c r="P31" s="13"/>
      <c r="Q31" s="13"/>
      <c r="R31" s="13">
        <v>2</v>
      </c>
      <c r="S31" s="13">
        <v>2</v>
      </c>
      <c r="T31"/>
    </row>
    <row r="32" spans="1:20" x14ac:dyDescent="0.25">
      <c r="A32" s="16" t="s">
        <v>315</v>
      </c>
      <c r="B32" s="13"/>
      <c r="C32" s="13"/>
      <c r="D32" s="13"/>
      <c r="E32" s="13"/>
      <c r="F32" s="13"/>
      <c r="G32" s="13"/>
      <c r="H32" s="13"/>
      <c r="I32" s="13"/>
      <c r="J32" s="13"/>
      <c r="K32" s="13"/>
      <c r="L32" s="13"/>
      <c r="M32" s="13"/>
      <c r="N32" s="13"/>
      <c r="O32" s="13"/>
      <c r="P32" s="13"/>
      <c r="Q32" s="13"/>
      <c r="R32" s="13">
        <v>2</v>
      </c>
      <c r="S32" s="13">
        <v>2</v>
      </c>
      <c r="T32"/>
    </row>
    <row r="33" spans="1:20" x14ac:dyDescent="0.25">
      <c r="A33" s="16" t="s">
        <v>444</v>
      </c>
      <c r="B33" s="13"/>
      <c r="C33" s="13"/>
      <c r="D33" s="13"/>
      <c r="E33" s="13"/>
      <c r="F33" s="13"/>
      <c r="G33" s="13"/>
      <c r="H33" s="13"/>
      <c r="I33" s="13"/>
      <c r="J33" s="13"/>
      <c r="K33" s="13"/>
      <c r="L33" s="13"/>
      <c r="M33" s="13"/>
      <c r="N33" s="13"/>
      <c r="O33" s="13"/>
      <c r="P33" s="13"/>
      <c r="Q33" s="13"/>
      <c r="R33" s="13">
        <v>2</v>
      </c>
      <c r="S33" s="13">
        <v>2</v>
      </c>
      <c r="T33"/>
    </row>
    <row r="34" spans="1:20" x14ac:dyDescent="0.25">
      <c r="A34" s="16" t="s">
        <v>101</v>
      </c>
      <c r="B34" s="13"/>
      <c r="C34" s="13"/>
      <c r="D34" s="13"/>
      <c r="E34" s="13"/>
      <c r="F34" s="13"/>
      <c r="G34" s="13"/>
      <c r="H34" s="13"/>
      <c r="I34" s="13"/>
      <c r="J34" s="13"/>
      <c r="K34" s="13"/>
      <c r="L34" s="13"/>
      <c r="M34" s="13"/>
      <c r="N34" s="13"/>
      <c r="O34" s="13"/>
      <c r="P34" s="13"/>
      <c r="Q34" s="13"/>
      <c r="R34" s="13">
        <v>2</v>
      </c>
      <c r="S34" s="13">
        <v>2</v>
      </c>
      <c r="T34"/>
    </row>
    <row r="35" spans="1:20" x14ac:dyDescent="0.25">
      <c r="A35" s="16" t="s">
        <v>491</v>
      </c>
      <c r="B35" s="13"/>
      <c r="C35" s="13"/>
      <c r="D35" s="13"/>
      <c r="E35" s="13"/>
      <c r="F35" s="13"/>
      <c r="G35" s="13"/>
      <c r="H35" s="13"/>
      <c r="I35" s="13"/>
      <c r="J35" s="13"/>
      <c r="K35" s="13"/>
      <c r="L35" s="13"/>
      <c r="M35" s="13"/>
      <c r="N35" s="13"/>
      <c r="O35" s="13"/>
      <c r="P35" s="13"/>
      <c r="Q35" s="13"/>
      <c r="R35" s="13">
        <v>2</v>
      </c>
      <c r="S35" s="13">
        <v>2</v>
      </c>
      <c r="T35"/>
    </row>
    <row r="36" spans="1:20" x14ac:dyDescent="0.25">
      <c r="A36" s="16" t="s">
        <v>245</v>
      </c>
      <c r="B36" s="13"/>
      <c r="C36" s="13"/>
      <c r="D36" s="13"/>
      <c r="E36" s="13"/>
      <c r="F36" s="13"/>
      <c r="G36" s="13"/>
      <c r="H36" s="13"/>
      <c r="I36" s="13"/>
      <c r="J36" s="13"/>
      <c r="K36" s="13"/>
      <c r="L36" s="13"/>
      <c r="M36" s="13"/>
      <c r="N36" s="13"/>
      <c r="O36" s="13"/>
      <c r="P36" s="13"/>
      <c r="Q36" s="13"/>
      <c r="R36" s="13">
        <v>2</v>
      </c>
      <c r="S36" s="13">
        <v>2</v>
      </c>
      <c r="T36"/>
    </row>
    <row r="37" spans="1:20" x14ac:dyDescent="0.25">
      <c r="A37" s="16" t="s">
        <v>1112</v>
      </c>
      <c r="B37" s="13"/>
      <c r="C37" s="13"/>
      <c r="D37" s="13"/>
      <c r="E37" s="13"/>
      <c r="F37" s="13"/>
      <c r="G37" s="13"/>
      <c r="H37" s="13"/>
      <c r="I37" s="13"/>
      <c r="J37" s="13"/>
      <c r="K37" s="13"/>
      <c r="L37" s="13"/>
      <c r="M37" s="13"/>
      <c r="N37" s="13"/>
      <c r="O37" s="13"/>
      <c r="P37" s="13"/>
      <c r="Q37" s="13"/>
      <c r="R37" s="13">
        <v>2</v>
      </c>
      <c r="S37" s="13">
        <v>2</v>
      </c>
      <c r="T37"/>
    </row>
    <row r="38" spans="1:20" x14ac:dyDescent="0.25">
      <c r="A38" s="16" t="s">
        <v>237</v>
      </c>
      <c r="B38" s="13"/>
      <c r="C38" s="13"/>
      <c r="D38" s="13"/>
      <c r="E38" s="13"/>
      <c r="F38" s="13"/>
      <c r="G38" s="13"/>
      <c r="H38" s="13"/>
      <c r="I38" s="13"/>
      <c r="J38" s="13"/>
      <c r="K38" s="13"/>
      <c r="L38" s="13"/>
      <c r="M38" s="13"/>
      <c r="N38" s="13"/>
      <c r="O38" s="13"/>
      <c r="P38" s="13"/>
      <c r="Q38" s="13"/>
      <c r="R38" s="13">
        <v>2</v>
      </c>
      <c r="S38" s="13">
        <v>2</v>
      </c>
      <c r="T38"/>
    </row>
    <row r="39" spans="1:20" x14ac:dyDescent="0.25">
      <c r="A39" s="16" t="s">
        <v>388</v>
      </c>
      <c r="B39" s="13"/>
      <c r="C39" s="13"/>
      <c r="D39" s="13"/>
      <c r="E39" s="13"/>
      <c r="F39" s="13"/>
      <c r="G39" s="13"/>
      <c r="H39" s="13"/>
      <c r="I39" s="13"/>
      <c r="J39" s="13"/>
      <c r="K39" s="13"/>
      <c r="L39" s="13"/>
      <c r="M39" s="13"/>
      <c r="N39" s="13"/>
      <c r="O39" s="13"/>
      <c r="P39" s="13"/>
      <c r="Q39" s="13"/>
      <c r="R39" s="13">
        <v>1</v>
      </c>
      <c r="S39" s="13">
        <v>1</v>
      </c>
      <c r="T39"/>
    </row>
    <row r="40" spans="1:20" x14ac:dyDescent="0.25">
      <c r="A40" s="16" t="s">
        <v>445</v>
      </c>
      <c r="B40" s="13"/>
      <c r="C40" s="13"/>
      <c r="D40" s="13"/>
      <c r="E40" s="13"/>
      <c r="F40" s="13"/>
      <c r="G40" s="13"/>
      <c r="H40" s="13"/>
      <c r="I40" s="13"/>
      <c r="J40" s="13"/>
      <c r="K40" s="13"/>
      <c r="L40" s="13"/>
      <c r="M40" s="13"/>
      <c r="N40" s="13"/>
      <c r="O40" s="13"/>
      <c r="P40" s="13"/>
      <c r="Q40" s="13"/>
      <c r="R40" s="13">
        <v>1</v>
      </c>
      <c r="S40" s="13">
        <v>1</v>
      </c>
      <c r="T40"/>
    </row>
    <row r="41" spans="1:20" x14ac:dyDescent="0.25">
      <c r="A41" s="16" t="s">
        <v>211</v>
      </c>
      <c r="B41" s="13"/>
      <c r="C41" s="13"/>
      <c r="D41" s="13"/>
      <c r="E41" s="13"/>
      <c r="F41" s="13"/>
      <c r="G41" s="13"/>
      <c r="H41" s="13"/>
      <c r="I41" s="13"/>
      <c r="J41" s="13"/>
      <c r="K41" s="13"/>
      <c r="L41" s="13"/>
      <c r="M41" s="13"/>
      <c r="N41" s="13"/>
      <c r="O41" s="13"/>
      <c r="P41" s="13"/>
      <c r="Q41" s="13"/>
      <c r="R41" s="13">
        <v>1</v>
      </c>
      <c r="S41" s="13">
        <v>1</v>
      </c>
      <c r="T41"/>
    </row>
    <row r="42" spans="1:20" x14ac:dyDescent="0.25">
      <c r="A42" s="16" t="s">
        <v>323</v>
      </c>
      <c r="B42" s="13"/>
      <c r="C42" s="13"/>
      <c r="D42" s="13"/>
      <c r="E42" s="13"/>
      <c r="F42" s="13"/>
      <c r="G42" s="13"/>
      <c r="H42" s="13"/>
      <c r="I42" s="13"/>
      <c r="J42" s="13"/>
      <c r="K42" s="13"/>
      <c r="L42" s="13"/>
      <c r="M42" s="13"/>
      <c r="N42" s="13"/>
      <c r="O42" s="13"/>
      <c r="P42" s="13"/>
      <c r="Q42" s="13"/>
      <c r="R42" s="13">
        <v>1</v>
      </c>
      <c r="S42" s="13">
        <v>1</v>
      </c>
      <c r="T42"/>
    </row>
    <row r="43" spans="1:20" x14ac:dyDescent="0.25">
      <c r="A43" s="16" t="s">
        <v>522</v>
      </c>
      <c r="B43" s="13"/>
      <c r="C43" s="13"/>
      <c r="D43" s="13"/>
      <c r="E43" s="13"/>
      <c r="F43" s="13"/>
      <c r="G43" s="13"/>
      <c r="H43" s="13"/>
      <c r="I43" s="13"/>
      <c r="J43" s="13"/>
      <c r="K43" s="13"/>
      <c r="L43" s="13"/>
      <c r="M43" s="13"/>
      <c r="N43" s="13"/>
      <c r="O43" s="13"/>
      <c r="P43" s="13"/>
      <c r="Q43" s="13"/>
      <c r="R43" s="13">
        <v>1</v>
      </c>
      <c r="S43" s="13">
        <v>1</v>
      </c>
      <c r="T43"/>
    </row>
    <row r="44" spans="1:20" x14ac:dyDescent="0.25">
      <c r="A44" s="16" t="s">
        <v>1186</v>
      </c>
      <c r="B44" s="13"/>
      <c r="C44" s="13"/>
      <c r="D44" s="13">
        <v>1</v>
      </c>
      <c r="E44" s="13"/>
      <c r="F44" s="13"/>
      <c r="G44" s="13"/>
      <c r="H44" s="13"/>
      <c r="I44" s="13"/>
      <c r="J44" s="13"/>
      <c r="K44" s="13"/>
      <c r="L44" s="13"/>
      <c r="M44" s="13"/>
      <c r="N44" s="13"/>
      <c r="O44" s="13"/>
      <c r="P44" s="13"/>
      <c r="Q44" s="13"/>
      <c r="R44" s="13"/>
      <c r="S44" s="13">
        <v>1</v>
      </c>
      <c r="T44"/>
    </row>
    <row r="45" spans="1:20" x14ac:dyDescent="0.25">
      <c r="A45" s="16" t="s">
        <v>1283</v>
      </c>
      <c r="B45" s="13"/>
      <c r="C45" s="13"/>
      <c r="D45" s="13"/>
      <c r="E45" s="13"/>
      <c r="F45" s="13"/>
      <c r="G45" s="13"/>
      <c r="H45" s="13"/>
      <c r="I45" s="13"/>
      <c r="J45" s="13"/>
      <c r="K45" s="13"/>
      <c r="L45" s="13"/>
      <c r="M45" s="13"/>
      <c r="N45" s="13"/>
      <c r="O45" s="13"/>
      <c r="P45" s="13"/>
      <c r="Q45" s="13"/>
      <c r="R45" s="13">
        <v>1</v>
      </c>
      <c r="S45" s="13">
        <v>1</v>
      </c>
      <c r="T45"/>
    </row>
    <row r="46" spans="1:20" x14ac:dyDescent="0.25">
      <c r="A46" s="2" t="s">
        <v>51</v>
      </c>
      <c r="B46" s="13">
        <v>4</v>
      </c>
      <c r="C46" s="13">
        <v>3</v>
      </c>
      <c r="D46" s="13">
        <v>4</v>
      </c>
      <c r="E46" s="13">
        <v>1</v>
      </c>
      <c r="F46" s="13">
        <v>2</v>
      </c>
      <c r="G46" s="13">
        <v>3</v>
      </c>
      <c r="H46" s="13">
        <v>3</v>
      </c>
      <c r="I46" s="13"/>
      <c r="J46" s="13">
        <v>3</v>
      </c>
      <c r="K46" s="13">
        <v>2</v>
      </c>
      <c r="L46" s="13">
        <v>1</v>
      </c>
      <c r="M46" s="13">
        <v>2</v>
      </c>
      <c r="N46" s="13">
        <v>1</v>
      </c>
      <c r="O46" s="13">
        <v>2</v>
      </c>
      <c r="P46" s="13">
        <v>3</v>
      </c>
      <c r="Q46" s="13"/>
      <c r="R46" s="13">
        <v>150</v>
      </c>
      <c r="S46" s="13">
        <v>184</v>
      </c>
      <c r="T46"/>
    </row>
    <row r="47" spans="1:20" x14ac:dyDescent="0.25">
      <c r="A47" s="16" t="s">
        <v>75</v>
      </c>
      <c r="B47" s="13"/>
      <c r="C47" s="13">
        <v>1</v>
      </c>
      <c r="D47" s="13"/>
      <c r="E47" s="13"/>
      <c r="F47" s="13"/>
      <c r="G47" s="13">
        <v>1</v>
      </c>
      <c r="H47" s="13"/>
      <c r="I47" s="13"/>
      <c r="J47" s="13">
        <v>1</v>
      </c>
      <c r="K47" s="13"/>
      <c r="L47" s="13"/>
      <c r="M47" s="13">
        <v>1</v>
      </c>
      <c r="N47" s="13"/>
      <c r="O47" s="13">
        <v>1</v>
      </c>
      <c r="P47" s="13"/>
      <c r="Q47" s="13"/>
      <c r="R47" s="13">
        <v>37</v>
      </c>
      <c r="S47" s="13">
        <v>42</v>
      </c>
      <c r="T47"/>
    </row>
    <row r="48" spans="1:20" x14ac:dyDescent="0.25">
      <c r="A48" s="16" t="s">
        <v>124</v>
      </c>
      <c r="B48" s="13">
        <v>2</v>
      </c>
      <c r="C48" s="13"/>
      <c r="D48" s="13"/>
      <c r="E48" s="13"/>
      <c r="F48" s="13"/>
      <c r="G48" s="13">
        <v>1</v>
      </c>
      <c r="H48" s="13"/>
      <c r="I48" s="13"/>
      <c r="J48" s="13"/>
      <c r="K48" s="13">
        <v>1</v>
      </c>
      <c r="L48" s="13"/>
      <c r="M48" s="13"/>
      <c r="N48" s="13"/>
      <c r="O48" s="13">
        <v>1</v>
      </c>
      <c r="P48" s="13">
        <v>1</v>
      </c>
      <c r="Q48" s="13"/>
      <c r="R48" s="13">
        <v>22</v>
      </c>
      <c r="S48" s="13">
        <v>28</v>
      </c>
      <c r="T48"/>
    </row>
    <row r="49" spans="1:20" x14ac:dyDescent="0.25">
      <c r="A49" s="16" t="s">
        <v>59</v>
      </c>
      <c r="B49" s="13">
        <v>1</v>
      </c>
      <c r="C49" s="13">
        <v>1</v>
      </c>
      <c r="D49" s="13"/>
      <c r="E49" s="13"/>
      <c r="F49" s="13"/>
      <c r="G49" s="13"/>
      <c r="H49" s="13"/>
      <c r="I49" s="13"/>
      <c r="J49" s="13"/>
      <c r="K49" s="13"/>
      <c r="L49" s="13"/>
      <c r="M49" s="13"/>
      <c r="N49" s="13"/>
      <c r="O49" s="13"/>
      <c r="P49" s="13"/>
      <c r="Q49" s="13"/>
      <c r="R49" s="13">
        <v>23</v>
      </c>
      <c r="S49" s="13">
        <v>25</v>
      </c>
      <c r="T49"/>
    </row>
    <row r="50" spans="1:20" x14ac:dyDescent="0.25">
      <c r="A50" s="16" t="s">
        <v>69</v>
      </c>
      <c r="B50" s="13"/>
      <c r="C50" s="13"/>
      <c r="D50" s="13"/>
      <c r="E50" s="13"/>
      <c r="F50" s="13"/>
      <c r="G50" s="13"/>
      <c r="H50" s="13"/>
      <c r="I50" s="13"/>
      <c r="J50" s="13">
        <v>1</v>
      </c>
      <c r="K50" s="13">
        <v>1</v>
      </c>
      <c r="L50" s="13"/>
      <c r="M50" s="13"/>
      <c r="N50" s="13"/>
      <c r="O50" s="13"/>
      <c r="P50" s="13"/>
      <c r="Q50" s="13"/>
      <c r="R50" s="13">
        <v>14</v>
      </c>
      <c r="S50" s="13">
        <v>16</v>
      </c>
      <c r="T50"/>
    </row>
    <row r="51" spans="1:20" x14ac:dyDescent="0.25">
      <c r="A51" s="16" t="s">
        <v>116</v>
      </c>
      <c r="B51" s="13">
        <v>1</v>
      </c>
      <c r="C51" s="13"/>
      <c r="D51" s="13"/>
      <c r="E51" s="13">
        <v>1</v>
      </c>
      <c r="F51" s="13"/>
      <c r="G51" s="13"/>
      <c r="H51" s="13"/>
      <c r="I51" s="13"/>
      <c r="J51" s="13"/>
      <c r="K51" s="13"/>
      <c r="L51" s="13"/>
      <c r="M51" s="13"/>
      <c r="N51" s="13"/>
      <c r="O51" s="13"/>
      <c r="P51" s="13"/>
      <c r="Q51" s="13"/>
      <c r="R51" s="13">
        <v>14</v>
      </c>
      <c r="S51" s="13">
        <v>16</v>
      </c>
      <c r="T51"/>
    </row>
    <row r="52" spans="1:20" x14ac:dyDescent="0.25">
      <c r="A52" s="16" t="s">
        <v>151</v>
      </c>
      <c r="B52" s="13"/>
      <c r="C52" s="13">
        <v>1</v>
      </c>
      <c r="D52" s="13">
        <v>1</v>
      </c>
      <c r="E52" s="13"/>
      <c r="F52" s="13"/>
      <c r="G52" s="13"/>
      <c r="H52" s="13"/>
      <c r="I52" s="13"/>
      <c r="J52" s="13"/>
      <c r="K52" s="13"/>
      <c r="L52" s="13"/>
      <c r="M52" s="13"/>
      <c r="N52" s="13"/>
      <c r="O52" s="13"/>
      <c r="P52" s="13">
        <v>1</v>
      </c>
      <c r="Q52" s="13"/>
      <c r="R52" s="13">
        <v>8</v>
      </c>
      <c r="S52" s="13">
        <v>11</v>
      </c>
      <c r="T52"/>
    </row>
    <row r="53" spans="1:20" x14ac:dyDescent="0.25">
      <c r="A53" s="16" t="s">
        <v>120</v>
      </c>
      <c r="B53" s="13"/>
      <c r="C53" s="13"/>
      <c r="D53" s="13"/>
      <c r="E53" s="13"/>
      <c r="F53" s="13"/>
      <c r="G53" s="13"/>
      <c r="H53" s="13"/>
      <c r="I53" s="13"/>
      <c r="J53" s="13"/>
      <c r="K53" s="13"/>
      <c r="L53" s="13">
        <v>1</v>
      </c>
      <c r="M53" s="13"/>
      <c r="N53" s="13">
        <v>1</v>
      </c>
      <c r="O53" s="13"/>
      <c r="P53" s="13"/>
      <c r="Q53" s="13"/>
      <c r="R53" s="13">
        <v>6</v>
      </c>
      <c r="S53" s="13">
        <v>8</v>
      </c>
      <c r="T53"/>
    </row>
    <row r="54" spans="1:20" x14ac:dyDescent="0.25">
      <c r="A54" s="16" t="s">
        <v>256</v>
      </c>
      <c r="B54" s="13"/>
      <c r="C54" s="13"/>
      <c r="D54" s="13">
        <v>1</v>
      </c>
      <c r="E54" s="13"/>
      <c r="F54" s="13"/>
      <c r="G54" s="13"/>
      <c r="H54" s="13">
        <v>1</v>
      </c>
      <c r="I54" s="13"/>
      <c r="J54" s="13"/>
      <c r="K54" s="13"/>
      <c r="L54" s="13"/>
      <c r="M54" s="13"/>
      <c r="N54" s="13"/>
      <c r="O54" s="13"/>
      <c r="P54" s="13"/>
      <c r="Q54" s="13"/>
      <c r="R54" s="13">
        <v>5</v>
      </c>
      <c r="S54" s="13">
        <v>7</v>
      </c>
      <c r="T54"/>
    </row>
    <row r="55" spans="1:20" x14ac:dyDescent="0.25">
      <c r="A55" s="16" t="s">
        <v>200</v>
      </c>
      <c r="B55" s="13"/>
      <c r="C55" s="13"/>
      <c r="D55" s="13">
        <v>1</v>
      </c>
      <c r="E55" s="13"/>
      <c r="F55" s="13"/>
      <c r="G55" s="13"/>
      <c r="H55" s="13"/>
      <c r="I55" s="13"/>
      <c r="J55" s="13"/>
      <c r="K55" s="13"/>
      <c r="L55" s="13"/>
      <c r="M55" s="13">
        <v>1</v>
      </c>
      <c r="N55" s="13"/>
      <c r="O55" s="13"/>
      <c r="P55" s="13"/>
      <c r="Q55" s="13"/>
      <c r="R55" s="13">
        <v>4</v>
      </c>
      <c r="S55" s="13">
        <v>6</v>
      </c>
      <c r="T55"/>
    </row>
    <row r="56" spans="1:20" x14ac:dyDescent="0.25">
      <c r="A56" s="16" t="s">
        <v>152</v>
      </c>
      <c r="B56" s="13"/>
      <c r="C56" s="13"/>
      <c r="D56" s="13"/>
      <c r="E56" s="13"/>
      <c r="F56" s="13">
        <v>1</v>
      </c>
      <c r="G56" s="13">
        <v>1</v>
      </c>
      <c r="H56" s="13">
        <v>1</v>
      </c>
      <c r="I56" s="13"/>
      <c r="J56" s="13"/>
      <c r="K56" s="13"/>
      <c r="L56" s="13"/>
      <c r="M56" s="13"/>
      <c r="N56" s="13"/>
      <c r="O56" s="13"/>
      <c r="P56" s="13">
        <v>1</v>
      </c>
      <c r="Q56" s="13"/>
      <c r="R56" s="13">
        <v>2</v>
      </c>
      <c r="S56" s="13">
        <v>6</v>
      </c>
      <c r="T56"/>
    </row>
    <row r="57" spans="1:20" x14ac:dyDescent="0.25">
      <c r="A57" s="16" t="s">
        <v>293</v>
      </c>
      <c r="B57" s="13"/>
      <c r="C57" s="13"/>
      <c r="D57" s="13"/>
      <c r="E57" s="13"/>
      <c r="F57" s="13"/>
      <c r="G57" s="13"/>
      <c r="H57" s="13"/>
      <c r="I57" s="13"/>
      <c r="J57" s="13"/>
      <c r="K57" s="13"/>
      <c r="L57" s="13"/>
      <c r="M57" s="13"/>
      <c r="N57" s="13"/>
      <c r="O57" s="13"/>
      <c r="P57" s="13"/>
      <c r="Q57" s="13"/>
      <c r="R57" s="13">
        <v>6</v>
      </c>
      <c r="S57" s="13">
        <v>6</v>
      </c>
      <c r="T57"/>
    </row>
    <row r="58" spans="1:20" x14ac:dyDescent="0.25">
      <c r="A58" s="16" t="s">
        <v>50</v>
      </c>
      <c r="B58" s="13"/>
      <c r="C58" s="13"/>
      <c r="D58" s="13">
        <v>1</v>
      </c>
      <c r="E58" s="13"/>
      <c r="F58" s="13"/>
      <c r="G58" s="13"/>
      <c r="H58" s="13"/>
      <c r="I58" s="13"/>
      <c r="J58" s="13"/>
      <c r="K58" s="13"/>
      <c r="L58" s="13"/>
      <c r="M58" s="13"/>
      <c r="N58" s="13"/>
      <c r="O58" s="13"/>
      <c r="P58" s="13"/>
      <c r="Q58" s="13"/>
      <c r="R58" s="13">
        <v>5</v>
      </c>
      <c r="S58" s="13">
        <v>6</v>
      </c>
      <c r="T58"/>
    </row>
    <row r="59" spans="1:20" x14ac:dyDescent="0.25">
      <c r="A59" s="16" t="s">
        <v>257</v>
      </c>
      <c r="B59" s="13"/>
      <c r="C59" s="13"/>
      <c r="D59" s="13"/>
      <c r="E59" s="13"/>
      <c r="F59" s="13">
        <v>1</v>
      </c>
      <c r="G59" s="13"/>
      <c r="H59" s="13">
        <v>1</v>
      </c>
      <c r="I59" s="13"/>
      <c r="J59" s="13">
        <v>1</v>
      </c>
      <c r="K59" s="13"/>
      <c r="L59" s="13"/>
      <c r="M59" s="13"/>
      <c r="N59" s="13"/>
      <c r="O59" s="13"/>
      <c r="P59" s="13"/>
      <c r="Q59" s="13"/>
      <c r="R59" s="13">
        <v>1</v>
      </c>
      <c r="S59" s="13">
        <v>4</v>
      </c>
      <c r="T59"/>
    </row>
    <row r="60" spans="1:20" x14ac:dyDescent="0.25">
      <c r="A60" s="16" t="s">
        <v>789</v>
      </c>
      <c r="B60" s="13"/>
      <c r="C60" s="13"/>
      <c r="D60" s="13"/>
      <c r="E60" s="13"/>
      <c r="F60" s="13"/>
      <c r="G60" s="13"/>
      <c r="H60" s="13"/>
      <c r="I60" s="13"/>
      <c r="J60" s="13"/>
      <c r="K60" s="13"/>
      <c r="L60" s="13"/>
      <c r="M60" s="13"/>
      <c r="N60" s="13"/>
      <c r="O60" s="13"/>
      <c r="P60" s="13"/>
      <c r="Q60" s="13"/>
      <c r="R60" s="13">
        <v>2</v>
      </c>
      <c r="S60" s="13">
        <v>2</v>
      </c>
      <c r="T60"/>
    </row>
    <row r="61" spans="1:20" x14ac:dyDescent="0.25">
      <c r="A61" s="16" t="s">
        <v>1275</v>
      </c>
      <c r="B61" s="13"/>
      <c r="C61" s="13"/>
      <c r="D61" s="13"/>
      <c r="E61" s="13"/>
      <c r="F61" s="13"/>
      <c r="G61" s="13"/>
      <c r="H61" s="13"/>
      <c r="I61" s="13"/>
      <c r="J61" s="13"/>
      <c r="K61" s="13"/>
      <c r="L61" s="13"/>
      <c r="M61" s="13"/>
      <c r="N61" s="13"/>
      <c r="O61" s="13"/>
      <c r="P61" s="13"/>
      <c r="Q61" s="13"/>
      <c r="R61" s="13">
        <v>1</v>
      </c>
      <c r="S61" s="13">
        <v>1</v>
      </c>
      <c r="T61"/>
    </row>
    <row r="62" spans="1:20" x14ac:dyDescent="0.25">
      <c r="A62" s="2" t="s">
        <v>1326</v>
      </c>
      <c r="B62" s="13">
        <v>4</v>
      </c>
      <c r="C62" s="13">
        <v>9</v>
      </c>
      <c r="D62" s="13">
        <v>6</v>
      </c>
      <c r="E62" s="13">
        <v>2</v>
      </c>
      <c r="F62" s="13">
        <v>2</v>
      </c>
      <c r="G62" s="13">
        <v>4</v>
      </c>
      <c r="H62" s="13">
        <v>4</v>
      </c>
      <c r="I62" s="13">
        <v>1</v>
      </c>
      <c r="J62" s="13">
        <v>5</v>
      </c>
      <c r="K62" s="13">
        <v>3</v>
      </c>
      <c r="L62" s="13">
        <v>3</v>
      </c>
      <c r="M62" s="13">
        <v>3</v>
      </c>
      <c r="N62" s="13">
        <v>2</v>
      </c>
      <c r="O62" s="13">
        <v>2</v>
      </c>
      <c r="P62" s="13">
        <v>3</v>
      </c>
      <c r="Q62" s="13">
        <v>2</v>
      </c>
      <c r="R62" s="13">
        <v>369</v>
      </c>
      <c r="S62" s="13">
        <v>424</v>
      </c>
      <c r="T62"/>
    </row>
  </sheetData>
  <mergeCells count="1">
    <mergeCell ref="B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53"/>
  <sheetViews>
    <sheetView workbookViewId="0">
      <selection activeCell="A5" sqref="A5"/>
    </sheetView>
  </sheetViews>
  <sheetFormatPr baseColWidth="10" defaultRowHeight="15" x14ac:dyDescent="0.25"/>
  <cols>
    <col min="1" max="1" width="15.42578125" style="8" customWidth="1"/>
    <col min="2" max="2" width="14.5703125" style="8" customWidth="1"/>
    <col min="3" max="3" width="10.42578125" style="8" bestFit="1" customWidth="1"/>
    <col min="4" max="4" width="10.5703125" style="8" customWidth="1"/>
    <col min="5" max="5" width="10.7109375" style="8" customWidth="1"/>
    <col min="6" max="6" width="12.42578125" style="8" customWidth="1"/>
    <col min="7" max="8" width="12.5703125" style="8" customWidth="1"/>
    <col min="9" max="9" width="5.85546875" style="8" customWidth="1"/>
    <col min="10" max="10" width="19.140625" style="8" customWidth="1"/>
    <col min="11" max="11" width="12.5703125" style="8" customWidth="1"/>
    <col min="12" max="19" width="15.7109375" style="8" customWidth="1"/>
    <col min="20" max="20" width="11" style="8" customWidth="1"/>
    <col min="21" max="21" width="12.5703125" style="8" customWidth="1"/>
    <col min="22" max="26" width="29.5703125" style="8" customWidth="1"/>
    <col min="27" max="34" width="29.5703125" style="8" bestFit="1" customWidth="1"/>
    <col min="35" max="36" width="34.5703125" style="8" bestFit="1" customWidth="1"/>
    <col min="37" max="16384" width="11.42578125" style="8"/>
  </cols>
  <sheetData>
    <row r="1" spans="1:43" x14ac:dyDescent="0.25">
      <c r="A1"/>
      <c r="B1"/>
      <c r="C1"/>
      <c r="D1"/>
      <c r="E1"/>
      <c r="F1"/>
      <c r="G1"/>
      <c r="H1"/>
      <c r="I1"/>
      <c r="J1"/>
      <c r="K1"/>
      <c r="L1"/>
      <c r="M1"/>
      <c r="N1"/>
      <c r="O1"/>
      <c r="P1"/>
      <c r="Q1"/>
      <c r="R1"/>
      <c r="S1"/>
    </row>
    <row r="2" spans="1:43" x14ac:dyDescent="0.25">
      <c r="A2"/>
      <c r="B2"/>
      <c r="C2"/>
      <c r="D2"/>
      <c r="E2"/>
      <c r="F2"/>
      <c r="G2"/>
      <c r="H2"/>
      <c r="I2"/>
      <c r="J2"/>
      <c r="K2"/>
      <c r="L2"/>
      <c r="M2"/>
      <c r="N2"/>
      <c r="O2"/>
      <c r="P2"/>
      <c r="Q2"/>
      <c r="R2"/>
      <c r="S2"/>
      <c r="Z2" s="14"/>
      <c r="AA2" s="14"/>
      <c r="AB2" s="14"/>
      <c r="AC2" s="14"/>
      <c r="AD2" s="14"/>
      <c r="AE2" s="14"/>
      <c r="AF2" s="14"/>
      <c r="AG2" s="14"/>
      <c r="AH2" s="14"/>
      <c r="AI2" s="14"/>
      <c r="AJ2" s="14"/>
      <c r="AK2" s="14"/>
      <c r="AL2" s="14"/>
      <c r="AM2" s="14"/>
      <c r="AN2" s="14"/>
      <c r="AO2" s="14"/>
      <c r="AP2" s="14"/>
      <c r="AQ2" s="15"/>
    </row>
    <row r="3" spans="1:43" x14ac:dyDescent="0.25">
      <c r="A3" s="3" t="s">
        <v>0</v>
      </c>
      <c r="B3" s="2">
        <v>1</v>
      </c>
      <c r="C3"/>
      <c r="D3"/>
      <c r="E3"/>
      <c r="F3"/>
      <c r="G3"/>
      <c r="H3"/>
      <c r="I3"/>
      <c r="J3"/>
      <c r="K3"/>
      <c r="L3"/>
      <c r="M3"/>
      <c r="N3"/>
      <c r="O3"/>
      <c r="P3"/>
      <c r="Q3"/>
      <c r="R3"/>
      <c r="S3"/>
    </row>
    <row r="4" spans="1:43" x14ac:dyDescent="0.25">
      <c r="A4"/>
      <c r="B4"/>
      <c r="C4"/>
      <c r="D4"/>
      <c r="E4"/>
      <c r="F4"/>
      <c r="G4"/>
      <c r="H4"/>
      <c r="I4"/>
      <c r="J4"/>
      <c r="K4"/>
      <c r="L4"/>
      <c r="M4"/>
      <c r="N4"/>
      <c r="O4"/>
      <c r="P4"/>
      <c r="Q4"/>
      <c r="R4"/>
      <c r="S4"/>
    </row>
    <row r="5" spans="1:43" x14ac:dyDescent="0.25">
      <c r="A5" s="3" t="s">
        <v>1335</v>
      </c>
      <c r="B5" t="s">
        <v>1330</v>
      </c>
      <c r="C5"/>
      <c r="D5"/>
      <c r="E5"/>
      <c r="F5"/>
      <c r="G5"/>
      <c r="H5"/>
      <c r="I5"/>
      <c r="J5"/>
      <c r="K5"/>
      <c r="L5"/>
      <c r="M5"/>
      <c r="N5"/>
      <c r="O5"/>
      <c r="P5"/>
      <c r="Q5"/>
      <c r="R5"/>
      <c r="S5"/>
      <c r="T5"/>
      <c r="U5"/>
      <c r="V5"/>
      <c r="W5"/>
      <c r="X5"/>
      <c r="Y5"/>
      <c r="Z5"/>
      <c r="AA5"/>
      <c r="AB5"/>
      <c r="AC5"/>
      <c r="AD5"/>
      <c r="AE5"/>
      <c r="AF5"/>
      <c r="AG5"/>
      <c r="AH5"/>
      <c r="AI5"/>
      <c r="AJ5"/>
    </row>
    <row r="6" spans="1:43" x14ac:dyDescent="0.25">
      <c r="A6" s="2">
        <v>1</v>
      </c>
      <c r="B6" s="7">
        <v>15</v>
      </c>
      <c r="C6"/>
      <c r="D6"/>
      <c r="E6"/>
      <c r="F6"/>
      <c r="G6"/>
      <c r="H6"/>
      <c r="I6"/>
      <c r="J6"/>
      <c r="K6"/>
      <c r="L6"/>
      <c r="M6"/>
      <c r="N6"/>
      <c r="O6"/>
      <c r="P6"/>
      <c r="Q6"/>
      <c r="R6"/>
      <c r="S6"/>
      <c r="T6"/>
      <c r="U6"/>
      <c r="V6"/>
      <c r="W6"/>
      <c r="X6"/>
      <c r="Y6"/>
      <c r="Z6"/>
      <c r="AA6"/>
      <c r="AB6"/>
      <c r="AC6"/>
      <c r="AD6"/>
      <c r="AE6"/>
      <c r="AF6"/>
      <c r="AG6"/>
      <c r="AH6"/>
      <c r="AI6"/>
      <c r="AJ6"/>
    </row>
    <row r="7" spans="1:43" x14ac:dyDescent="0.25">
      <c r="A7" s="2">
        <v>2</v>
      </c>
      <c r="B7" s="7">
        <v>2</v>
      </c>
      <c r="C7"/>
      <c r="D7"/>
      <c r="E7"/>
      <c r="F7"/>
      <c r="G7"/>
      <c r="H7"/>
      <c r="I7"/>
      <c r="J7"/>
      <c r="K7"/>
      <c r="L7"/>
      <c r="M7"/>
      <c r="N7"/>
      <c r="O7"/>
      <c r="P7"/>
      <c r="Q7"/>
      <c r="R7"/>
      <c r="S7"/>
      <c r="T7"/>
      <c r="U7"/>
      <c r="V7"/>
      <c r="W7"/>
      <c r="X7"/>
      <c r="Y7"/>
      <c r="Z7"/>
      <c r="AA7"/>
      <c r="AB7"/>
      <c r="AC7"/>
      <c r="AD7"/>
      <c r="AE7"/>
      <c r="AF7"/>
      <c r="AG7"/>
      <c r="AH7"/>
      <c r="AI7"/>
      <c r="AJ7"/>
    </row>
    <row r="8" spans="1:43" x14ac:dyDescent="0.25">
      <c r="A8" s="2" t="s">
        <v>1326</v>
      </c>
      <c r="B8" s="7">
        <v>17</v>
      </c>
      <c r="C8"/>
      <c r="D8"/>
      <c r="E8"/>
      <c r="F8"/>
      <c r="G8"/>
      <c r="H8"/>
      <c r="I8"/>
      <c r="J8"/>
      <c r="K8"/>
      <c r="L8"/>
      <c r="M8"/>
      <c r="N8"/>
      <c r="O8"/>
      <c r="P8"/>
      <c r="Q8"/>
      <c r="R8"/>
      <c r="S8"/>
      <c r="T8"/>
      <c r="U8"/>
      <c r="V8"/>
      <c r="W8"/>
      <c r="X8"/>
      <c r="Y8"/>
      <c r="Z8"/>
      <c r="AA8"/>
      <c r="AB8"/>
      <c r="AC8"/>
      <c r="AD8"/>
      <c r="AE8"/>
      <c r="AF8"/>
      <c r="AG8"/>
      <c r="AH8"/>
      <c r="AI8"/>
      <c r="AJ8"/>
    </row>
    <row r="9" spans="1:43" x14ac:dyDescent="0.25">
      <c r="A9"/>
      <c r="B9"/>
      <c r="C9"/>
      <c r="D9"/>
      <c r="E9"/>
      <c r="F9"/>
      <c r="G9"/>
      <c r="H9"/>
      <c r="I9"/>
      <c r="J9"/>
      <c r="K9"/>
      <c r="L9"/>
      <c r="M9"/>
      <c r="N9"/>
      <c r="O9"/>
      <c r="P9"/>
      <c r="Q9"/>
      <c r="R9"/>
      <c r="S9"/>
      <c r="T9"/>
      <c r="U9"/>
    </row>
    <row r="10" spans="1:43" x14ac:dyDescent="0.25">
      <c r="A10"/>
      <c r="B10"/>
      <c r="C10"/>
      <c r="D10"/>
      <c r="E10"/>
      <c r="F10"/>
      <c r="G10"/>
      <c r="H10"/>
      <c r="I10"/>
      <c r="J10"/>
      <c r="K10"/>
      <c r="L10"/>
      <c r="M10"/>
      <c r="N10"/>
      <c r="O10"/>
      <c r="P10"/>
      <c r="Q10"/>
      <c r="R10"/>
      <c r="S10"/>
      <c r="T10"/>
      <c r="U10"/>
    </row>
    <row r="11" spans="1:43" x14ac:dyDescent="0.25">
      <c r="A11"/>
      <c r="B11"/>
      <c r="C11"/>
      <c r="D11"/>
      <c r="E11"/>
      <c r="F11"/>
      <c r="G11"/>
      <c r="H11"/>
      <c r="I11"/>
      <c r="J11"/>
      <c r="K11"/>
      <c r="L11"/>
      <c r="M11"/>
      <c r="N11"/>
      <c r="O11"/>
      <c r="P11"/>
      <c r="Q11"/>
      <c r="R11"/>
      <c r="S11"/>
      <c r="T11"/>
      <c r="U11"/>
    </row>
    <row r="12" spans="1:43" x14ac:dyDescent="0.25">
      <c r="A12"/>
      <c r="B12"/>
      <c r="C12"/>
      <c r="D12"/>
      <c r="E12"/>
      <c r="F12"/>
      <c r="G12"/>
      <c r="H12"/>
      <c r="I12"/>
      <c r="J12"/>
      <c r="K12"/>
      <c r="L12"/>
      <c r="M12"/>
      <c r="N12"/>
      <c r="O12"/>
      <c r="P12"/>
      <c r="Q12"/>
      <c r="R12"/>
      <c r="S12"/>
      <c r="T12"/>
      <c r="U12"/>
    </row>
    <row r="13" spans="1:43" x14ac:dyDescent="0.25">
      <c r="A13"/>
      <c r="B13"/>
      <c r="C13"/>
      <c r="D13"/>
      <c r="E13"/>
      <c r="F13"/>
      <c r="G13"/>
      <c r="H13"/>
      <c r="I13"/>
      <c r="J13"/>
      <c r="K13"/>
      <c r="L13"/>
      <c r="M13"/>
      <c r="N13"/>
      <c r="O13"/>
      <c r="P13"/>
      <c r="Q13"/>
      <c r="R13"/>
      <c r="S13"/>
      <c r="T13"/>
      <c r="U13"/>
    </row>
    <row r="14" spans="1:43" x14ac:dyDescent="0.25">
      <c r="A14"/>
      <c r="B14"/>
      <c r="C14"/>
      <c r="D14"/>
      <c r="E14"/>
      <c r="F14"/>
      <c r="G14"/>
      <c r="H14"/>
      <c r="I14"/>
      <c r="J14"/>
      <c r="K14"/>
      <c r="L14"/>
      <c r="M14"/>
      <c r="N14"/>
      <c r="O14"/>
      <c r="P14"/>
      <c r="Q14"/>
      <c r="R14"/>
      <c r="S14"/>
      <c r="T14"/>
      <c r="U14"/>
    </row>
    <row r="15" spans="1:43" x14ac:dyDescent="0.25">
      <c r="A15"/>
      <c r="B15"/>
      <c r="C15"/>
      <c r="D15"/>
      <c r="E15"/>
      <c r="F15"/>
      <c r="G15"/>
      <c r="H15"/>
      <c r="I15"/>
      <c r="J15"/>
      <c r="K15"/>
      <c r="L15"/>
      <c r="M15"/>
      <c r="N15"/>
      <c r="O15"/>
      <c r="P15"/>
      <c r="Q15"/>
      <c r="R15"/>
      <c r="S15"/>
      <c r="T15"/>
      <c r="U15"/>
    </row>
    <row r="16" spans="1:43" x14ac:dyDescent="0.25">
      <c r="A16"/>
      <c r="B16"/>
      <c r="C16"/>
      <c r="D16"/>
      <c r="E16"/>
      <c r="F16"/>
      <c r="G16"/>
      <c r="H16"/>
      <c r="I16"/>
      <c r="J16"/>
      <c r="K16"/>
      <c r="L16"/>
      <c r="M16"/>
      <c r="N16"/>
      <c r="O16"/>
      <c r="P16"/>
      <c r="Q16"/>
      <c r="R16"/>
      <c r="S16"/>
      <c r="T16"/>
      <c r="U16"/>
    </row>
    <row r="17" spans="1:21" x14ac:dyDescent="0.25">
      <c r="A17"/>
      <c r="B17"/>
      <c r="C17"/>
      <c r="D17"/>
      <c r="E17"/>
      <c r="F17"/>
      <c r="G17"/>
      <c r="H17"/>
      <c r="I17"/>
      <c r="J17"/>
      <c r="K17"/>
      <c r="L17"/>
      <c r="M17"/>
      <c r="N17"/>
      <c r="O17"/>
      <c r="P17"/>
      <c r="Q17"/>
      <c r="R17"/>
      <c r="S17"/>
      <c r="T17"/>
      <c r="U17"/>
    </row>
    <row r="18" spans="1:21" x14ac:dyDescent="0.25">
      <c r="A18"/>
      <c r="B18"/>
      <c r="C18"/>
      <c r="D18"/>
      <c r="E18"/>
      <c r="F18"/>
      <c r="G18"/>
      <c r="H18"/>
      <c r="I18"/>
      <c r="J18"/>
      <c r="K18"/>
      <c r="L18"/>
      <c r="M18"/>
      <c r="N18"/>
      <c r="O18"/>
      <c r="P18"/>
      <c r="Q18"/>
      <c r="R18"/>
      <c r="S18"/>
      <c r="T18"/>
      <c r="U18"/>
    </row>
    <row r="19" spans="1:21" x14ac:dyDescent="0.25">
      <c r="A19"/>
      <c r="B19"/>
      <c r="C19"/>
      <c r="D19"/>
      <c r="E19"/>
      <c r="F19"/>
      <c r="G19"/>
      <c r="H19"/>
      <c r="I19"/>
      <c r="J19"/>
      <c r="K19"/>
      <c r="L19"/>
      <c r="M19"/>
      <c r="N19"/>
      <c r="O19"/>
      <c r="P19"/>
      <c r="Q19"/>
      <c r="R19"/>
      <c r="S19"/>
      <c r="T19"/>
      <c r="U19"/>
    </row>
    <row r="20" spans="1:21" x14ac:dyDescent="0.25">
      <c r="A20"/>
      <c r="B20"/>
      <c r="C20"/>
      <c r="D20"/>
      <c r="E20"/>
      <c r="F20"/>
      <c r="G20"/>
      <c r="H20"/>
      <c r="I20"/>
      <c r="J20"/>
      <c r="K20"/>
      <c r="L20"/>
      <c r="M20"/>
      <c r="N20"/>
      <c r="O20"/>
      <c r="P20"/>
      <c r="Q20"/>
      <c r="R20"/>
      <c r="S20"/>
      <c r="T20"/>
      <c r="U20"/>
    </row>
    <row r="21" spans="1:21" x14ac:dyDescent="0.25">
      <c r="A21"/>
      <c r="B21"/>
      <c r="C21"/>
      <c r="D21"/>
      <c r="E21"/>
      <c r="F21"/>
      <c r="G21"/>
      <c r="H21"/>
      <c r="I21"/>
      <c r="J21"/>
      <c r="K21"/>
      <c r="L21"/>
      <c r="M21"/>
      <c r="N21"/>
      <c r="O21"/>
      <c r="P21"/>
      <c r="Q21"/>
      <c r="R21"/>
      <c r="S21"/>
      <c r="T21"/>
      <c r="U21"/>
    </row>
    <row r="22" spans="1:21" x14ac:dyDescent="0.25">
      <c r="A22"/>
      <c r="B22"/>
      <c r="C22"/>
      <c r="D22"/>
      <c r="E22"/>
      <c r="F22"/>
      <c r="G22"/>
      <c r="H22"/>
      <c r="I22"/>
      <c r="J22"/>
      <c r="K22"/>
      <c r="L22"/>
      <c r="M22"/>
      <c r="N22"/>
      <c r="O22"/>
      <c r="P22"/>
      <c r="Q22"/>
      <c r="R22"/>
      <c r="S22"/>
      <c r="T22"/>
      <c r="U22"/>
    </row>
    <row r="23" spans="1:21" x14ac:dyDescent="0.25">
      <c r="A23"/>
      <c r="B23"/>
      <c r="C23"/>
      <c r="D23"/>
      <c r="E23"/>
      <c r="F23"/>
      <c r="G23"/>
      <c r="H23"/>
      <c r="I23"/>
      <c r="J23"/>
      <c r="K23"/>
      <c r="L23"/>
      <c r="M23"/>
      <c r="N23"/>
      <c r="O23"/>
      <c r="P23"/>
      <c r="Q23"/>
      <c r="R23"/>
      <c r="S23"/>
      <c r="T23"/>
      <c r="U23"/>
    </row>
    <row r="24" spans="1:21" x14ac:dyDescent="0.25">
      <c r="A24"/>
      <c r="B24"/>
      <c r="C24"/>
      <c r="D24"/>
      <c r="E24"/>
      <c r="F24"/>
      <c r="G24"/>
      <c r="H24"/>
      <c r="I24"/>
      <c r="J24"/>
      <c r="K24"/>
      <c r="L24"/>
      <c r="M24"/>
      <c r="N24"/>
      <c r="O24"/>
      <c r="P24"/>
      <c r="Q24"/>
      <c r="R24"/>
      <c r="S24"/>
      <c r="T24"/>
      <c r="U24"/>
    </row>
    <row r="25" spans="1:21" x14ac:dyDescent="0.25">
      <c r="A25"/>
      <c r="B25"/>
      <c r="C25"/>
      <c r="D25"/>
      <c r="E25"/>
      <c r="F25"/>
      <c r="G25"/>
      <c r="H25"/>
      <c r="I25"/>
      <c r="J25"/>
      <c r="K25"/>
      <c r="L25"/>
      <c r="M25"/>
      <c r="N25"/>
      <c r="O25"/>
      <c r="P25"/>
      <c r="Q25"/>
      <c r="R25"/>
      <c r="S25"/>
      <c r="T25"/>
      <c r="U25"/>
    </row>
    <row r="26" spans="1:21" x14ac:dyDescent="0.25">
      <c r="A26"/>
      <c r="B26"/>
      <c r="C26"/>
      <c r="D26"/>
      <c r="E26"/>
      <c r="F26"/>
      <c r="G26"/>
      <c r="H26"/>
      <c r="I26"/>
      <c r="J26"/>
      <c r="K26"/>
      <c r="L26"/>
      <c r="M26"/>
      <c r="N26"/>
      <c r="O26"/>
      <c r="P26"/>
      <c r="Q26"/>
      <c r="R26"/>
      <c r="S26"/>
      <c r="T26"/>
      <c r="U26"/>
    </row>
    <row r="27" spans="1:21" x14ac:dyDescent="0.25">
      <c r="A27"/>
      <c r="B27"/>
      <c r="C27"/>
      <c r="D27"/>
      <c r="E27"/>
      <c r="F27"/>
      <c r="G27"/>
      <c r="H27"/>
      <c r="I27"/>
      <c r="J27"/>
      <c r="K27"/>
      <c r="L27"/>
      <c r="M27"/>
      <c r="N27"/>
      <c r="O27"/>
      <c r="P27"/>
      <c r="Q27"/>
      <c r="R27"/>
      <c r="S27"/>
      <c r="T27"/>
      <c r="U27"/>
    </row>
    <row r="28" spans="1:21" x14ac:dyDescent="0.25">
      <c r="A28"/>
      <c r="B28"/>
      <c r="C28"/>
      <c r="D28"/>
      <c r="E28"/>
      <c r="F28"/>
      <c r="G28"/>
      <c r="H28"/>
      <c r="I28"/>
      <c r="J28"/>
      <c r="K28"/>
      <c r="L28"/>
      <c r="M28"/>
      <c r="N28"/>
      <c r="O28"/>
      <c r="P28"/>
      <c r="Q28"/>
      <c r="R28"/>
      <c r="S28"/>
      <c r="T28"/>
      <c r="U28"/>
    </row>
    <row r="29" spans="1:21" x14ac:dyDescent="0.25">
      <c r="A29"/>
      <c r="B29"/>
      <c r="C29"/>
      <c r="D29"/>
      <c r="E29"/>
      <c r="F29"/>
      <c r="G29"/>
      <c r="H29"/>
      <c r="I29"/>
      <c r="J29"/>
      <c r="K29"/>
      <c r="L29"/>
      <c r="M29"/>
      <c r="N29"/>
      <c r="O29"/>
      <c r="P29"/>
      <c r="Q29"/>
      <c r="R29"/>
      <c r="S29"/>
      <c r="T29"/>
      <c r="U29"/>
    </row>
    <row r="30" spans="1:21" x14ac:dyDescent="0.25">
      <c r="A30"/>
      <c r="B30"/>
      <c r="C30"/>
      <c r="D30"/>
      <c r="E30"/>
      <c r="F30"/>
      <c r="G30"/>
      <c r="H30"/>
      <c r="I30"/>
      <c r="J30"/>
      <c r="K30"/>
      <c r="L30"/>
      <c r="M30"/>
      <c r="N30"/>
      <c r="O30"/>
      <c r="P30"/>
      <c r="Q30"/>
      <c r="R30"/>
      <c r="S30"/>
      <c r="T30"/>
      <c r="U30"/>
    </row>
    <row r="31" spans="1:21" x14ac:dyDescent="0.25">
      <c r="A31"/>
      <c r="B31"/>
      <c r="C31"/>
      <c r="D31"/>
      <c r="E31"/>
      <c r="F31"/>
      <c r="G31"/>
      <c r="H31"/>
      <c r="I31"/>
      <c r="J31"/>
      <c r="K31"/>
      <c r="L31"/>
      <c r="M31"/>
      <c r="N31"/>
      <c r="O31"/>
      <c r="P31"/>
      <c r="Q31"/>
      <c r="R31"/>
      <c r="S31"/>
      <c r="T31"/>
      <c r="U31"/>
    </row>
    <row r="32" spans="1:21" x14ac:dyDescent="0.25">
      <c r="A32"/>
      <c r="B32"/>
      <c r="C32"/>
      <c r="D32"/>
      <c r="E32"/>
      <c r="F32"/>
      <c r="G32"/>
      <c r="H32"/>
      <c r="I32"/>
      <c r="J32"/>
      <c r="K32"/>
      <c r="L32"/>
      <c r="M32"/>
      <c r="N32"/>
      <c r="O32"/>
      <c r="P32"/>
      <c r="Q32"/>
      <c r="R32"/>
      <c r="S32"/>
      <c r="T32"/>
      <c r="U32"/>
    </row>
    <row r="33" spans="1:21" x14ac:dyDescent="0.25">
      <c r="A33"/>
      <c r="B33"/>
      <c r="C33"/>
      <c r="D33"/>
      <c r="E33"/>
      <c r="F33"/>
      <c r="G33"/>
      <c r="H33"/>
      <c r="I33"/>
      <c r="J33"/>
      <c r="K33"/>
      <c r="L33"/>
      <c r="M33"/>
      <c r="N33"/>
      <c r="O33"/>
      <c r="P33"/>
      <c r="Q33"/>
      <c r="R33"/>
      <c r="S33"/>
      <c r="T33"/>
      <c r="U33"/>
    </row>
    <row r="34" spans="1:21" x14ac:dyDescent="0.25">
      <c r="A34"/>
      <c r="B34"/>
      <c r="C34"/>
      <c r="D34"/>
      <c r="E34"/>
      <c r="F34"/>
      <c r="G34"/>
      <c r="H34"/>
      <c r="I34"/>
      <c r="J34"/>
      <c r="K34"/>
      <c r="L34"/>
      <c r="M34"/>
      <c r="N34"/>
      <c r="O34"/>
      <c r="P34"/>
      <c r="Q34"/>
      <c r="R34"/>
      <c r="S34"/>
      <c r="T34"/>
      <c r="U34"/>
    </row>
    <row r="35" spans="1:21" x14ac:dyDescent="0.25">
      <c r="A35"/>
      <c r="B35"/>
      <c r="C35"/>
      <c r="D35"/>
      <c r="E35"/>
      <c r="F35"/>
      <c r="G35"/>
      <c r="H35"/>
      <c r="I35"/>
      <c r="J35"/>
      <c r="K35"/>
      <c r="L35"/>
      <c r="M35"/>
      <c r="N35"/>
      <c r="O35"/>
      <c r="P35"/>
      <c r="Q35"/>
      <c r="R35"/>
      <c r="S35"/>
      <c r="T35"/>
      <c r="U35"/>
    </row>
    <row r="36" spans="1:21" x14ac:dyDescent="0.25">
      <c r="A36"/>
      <c r="B36"/>
      <c r="C36"/>
      <c r="D36"/>
      <c r="E36"/>
      <c r="F36"/>
      <c r="G36"/>
      <c r="H36"/>
      <c r="I36"/>
      <c r="J36"/>
      <c r="K36"/>
      <c r="L36"/>
      <c r="M36"/>
      <c r="N36"/>
      <c r="O36"/>
      <c r="P36"/>
      <c r="Q36"/>
      <c r="R36"/>
      <c r="S36"/>
      <c r="T36"/>
      <c r="U36"/>
    </row>
    <row r="37" spans="1:21" x14ac:dyDescent="0.25">
      <c r="A37"/>
      <c r="B37"/>
      <c r="C37"/>
      <c r="D37"/>
      <c r="E37"/>
      <c r="F37"/>
      <c r="G37"/>
      <c r="H37"/>
      <c r="I37"/>
      <c r="J37"/>
      <c r="K37"/>
      <c r="L37"/>
      <c r="M37"/>
      <c r="N37"/>
      <c r="O37"/>
      <c r="P37"/>
      <c r="Q37"/>
      <c r="R37"/>
      <c r="S37"/>
      <c r="T37"/>
      <c r="U37"/>
    </row>
    <row r="38" spans="1:21" x14ac:dyDescent="0.25">
      <c r="A38"/>
      <c r="B38"/>
      <c r="C38"/>
      <c r="D38"/>
      <c r="E38"/>
      <c r="F38"/>
      <c r="G38"/>
      <c r="H38"/>
      <c r="I38"/>
      <c r="J38"/>
      <c r="K38"/>
      <c r="L38"/>
      <c r="M38"/>
      <c r="N38"/>
      <c r="O38"/>
      <c r="P38"/>
      <c r="Q38"/>
      <c r="R38"/>
      <c r="S38"/>
      <c r="T38"/>
      <c r="U38"/>
    </row>
    <row r="39" spans="1:21" x14ac:dyDescent="0.25">
      <c r="A39"/>
      <c r="B39"/>
      <c r="C39"/>
      <c r="D39"/>
      <c r="E39"/>
      <c r="F39"/>
      <c r="G39"/>
      <c r="H39"/>
      <c r="I39"/>
      <c r="J39"/>
      <c r="K39"/>
      <c r="L39"/>
      <c r="M39"/>
      <c r="N39"/>
      <c r="O39"/>
      <c r="P39"/>
      <c r="Q39"/>
      <c r="R39"/>
      <c r="S39"/>
      <c r="T39"/>
      <c r="U39"/>
    </row>
    <row r="40" spans="1:21" x14ac:dyDescent="0.25">
      <c r="A40"/>
      <c r="B40"/>
      <c r="C40"/>
      <c r="D40"/>
      <c r="E40"/>
      <c r="F40"/>
      <c r="G40"/>
      <c r="H40"/>
      <c r="I40"/>
      <c r="J40"/>
      <c r="K40"/>
      <c r="L40"/>
      <c r="M40"/>
      <c r="N40"/>
      <c r="O40"/>
      <c r="P40"/>
      <c r="Q40"/>
      <c r="R40"/>
      <c r="S40"/>
      <c r="T40"/>
      <c r="U40"/>
    </row>
    <row r="41" spans="1:21" x14ac:dyDescent="0.25">
      <c r="A41"/>
      <c r="B41"/>
      <c r="C41"/>
      <c r="D41"/>
      <c r="E41"/>
      <c r="F41"/>
      <c r="G41"/>
      <c r="H41"/>
      <c r="I41"/>
      <c r="J41"/>
      <c r="K41"/>
      <c r="L41"/>
      <c r="M41"/>
      <c r="N41"/>
      <c r="O41"/>
      <c r="P41"/>
      <c r="Q41"/>
      <c r="R41"/>
      <c r="S41"/>
      <c r="T41"/>
      <c r="U41"/>
    </row>
    <row r="42" spans="1:21" x14ac:dyDescent="0.25">
      <c r="A42"/>
      <c r="B42"/>
      <c r="C42"/>
      <c r="D42"/>
      <c r="E42"/>
      <c r="F42"/>
      <c r="G42"/>
      <c r="H42"/>
      <c r="I42"/>
      <c r="J42"/>
      <c r="K42"/>
      <c r="L42"/>
      <c r="M42"/>
      <c r="N42"/>
      <c r="O42"/>
      <c r="P42"/>
      <c r="Q42"/>
      <c r="R42"/>
      <c r="S42"/>
      <c r="T42"/>
      <c r="U42"/>
    </row>
    <row r="43" spans="1:21" x14ac:dyDescent="0.25">
      <c r="A43"/>
      <c r="B43"/>
      <c r="C43"/>
      <c r="D43"/>
      <c r="E43"/>
      <c r="F43"/>
      <c r="G43"/>
      <c r="H43"/>
      <c r="I43"/>
      <c r="J43"/>
      <c r="K43"/>
      <c r="L43"/>
      <c r="M43"/>
      <c r="N43"/>
      <c r="O43"/>
      <c r="P43"/>
      <c r="Q43"/>
      <c r="R43"/>
      <c r="S43"/>
      <c r="T43"/>
      <c r="U43"/>
    </row>
    <row r="44" spans="1:21" x14ac:dyDescent="0.25">
      <c r="A44"/>
      <c r="B44"/>
      <c r="C44"/>
      <c r="D44"/>
      <c r="E44"/>
      <c r="F44"/>
      <c r="G44"/>
      <c r="H44"/>
      <c r="I44"/>
      <c r="J44"/>
      <c r="K44"/>
      <c r="L44"/>
      <c r="M44"/>
      <c r="N44"/>
      <c r="O44"/>
      <c r="P44"/>
      <c r="Q44"/>
      <c r="R44"/>
      <c r="S44"/>
      <c r="T44"/>
      <c r="U44"/>
    </row>
    <row r="45" spans="1:21" x14ac:dyDescent="0.25">
      <c r="A45"/>
      <c r="B45"/>
      <c r="C45"/>
      <c r="D45"/>
      <c r="E45"/>
      <c r="F45"/>
      <c r="G45"/>
      <c r="H45"/>
      <c r="I45"/>
      <c r="J45"/>
      <c r="K45"/>
      <c r="L45"/>
      <c r="M45"/>
      <c r="N45"/>
      <c r="O45"/>
      <c r="P45"/>
      <c r="Q45"/>
      <c r="R45"/>
      <c r="S45"/>
      <c r="T45"/>
      <c r="U45"/>
    </row>
    <row r="46" spans="1:21" x14ac:dyDescent="0.25">
      <c r="A46"/>
      <c r="B46"/>
      <c r="C46"/>
      <c r="D46"/>
      <c r="E46"/>
      <c r="F46"/>
      <c r="G46"/>
      <c r="H46"/>
      <c r="I46"/>
      <c r="J46"/>
      <c r="K46"/>
      <c r="L46"/>
      <c r="M46"/>
      <c r="N46"/>
      <c r="O46"/>
      <c r="P46"/>
      <c r="Q46"/>
      <c r="R46"/>
      <c r="S46"/>
      <c r="T46"/>
      <c r="U46"/>
    </row>
    <row r="47" spans="1:21" x14ac:dyDescent="0.25">
      <c r="A47"/>
      <c r="B47"/>
      <c r="C47"/>
      <c r="D47"/>
      <c r="E47"/>
      <c r="F47"/>
      <c r="G47"/>
      <c r="H47"/>
      <c r="I47"/>
      <c r="J47"/>
      <c r="K47"/>
      <c r="L47"/>
      <c r="M47"/>
      <c r="N47"/>
      <c r="O47"/>
      <c r="P47"/>
      <c r="Q47"/>
      <c r="R47"/>
      <c r="S47"/>
      <c r="T47"/>
      <c r="U47"/>
    </row>
    <row r="48" spans="1:21" x14ac:dyDescent="0.25">
      <c r="A48"/>
      <c r="B48"/>
      <c r="C48"/>
      <c r="D48"/>
      <c r="E48"/>
      <c r="F48"/>
      <c r="G48"/>
      <c r="H48"/>
      <c r="I48"/>
      <c r="J48"/>
      <c r="K48"/>
      <c r="L48"/>
      <c r="M48"/>
      <c r="N48"/>
      <c r="O48"/>
      <c r="P48"/>
      <c r="Q48"/>
      <c r="R48"/>
      <c r="S48"/>
      <c r="T48"/>
      <c r="U48"/>
    </row>
    <row r="49" spans="1:21" x14ac:dyDescent="0.25">
      <c r="A49"/>
      <c r="B49"/>
      <c r="C49"/>
      <c r="D49"/>
      <c r="E49"/>
      <c r="F49"/>
      <c r="G49"/>
      <c r="H49"/>
      <c r="I49"/>
      <c r="J49"/>
      <c r="K49"/>
      <c r="L49"/>
      <c r="M49"/>
      <c r="N49"/>
      <c r="O49"/>
      <c r="P49"/>
      <c r="Q49"/>
      <c r="R49"/>
      <c r="S49"/>
      <c r="T49"/>
      <c r="U49"/>
    </row>
    <row r="50" spans="1:21" x14ac:dyDescent="0.25">
      <c r="A50"/>
      <c r="B50"/>
      <c r="C50"/>
      <c r="D50"/>
      <c r="E50"/>
      <c r="F50"/>
      <c r="G50"/>
      <c r="H50"/>
      <c r="I50"/>
      <c r="J50"/>
      <c r="K50"/>
      <c r="L50"/>
      <c r="M50"/>
      <c r="N50"/>
      <c r="O50"/>
      <c r="P50"/>
      <c r="Q50"/>
      <c r="R50"/>
      <c r="S50"/>
      <c r="T50"/>
      <c r="U50"/>
    </row>
    <row r="51" spans="1:21" x14ac:dyDescent="0.25">
      <c r="A51"/>
      <c r="B51"/>
      <c r="C51"/>
      <c r="D51"/>
      <c r="E51"/>
      <c r="F51"/>
      <c r="G51"/>
      <c r="H51"/>
      <c r="I51"/>
      <c r="J51"/>
      <c r="K51"/>
      <c r="L51"/>
      <c r="M51"/>
      <c r="N51"/>
      <c r="O51"/>
      <c r="P51"/>
      <c r="Q51"/>
      <c r="R51"/>
      <c r="S51"/>
      <c r="T51"/>
      <c r="U51"/>
    </row>
    <row r="52" spans="1:21" x14ac:dyDescent="0.25">
      <c r="A52"/>
      <c r="B52"/>
      <c r="C52"/>
      <c r="D52"/>
      <c r="E52"/>
      <c r="F52"/>
      <c r="G52"/>
      <c r="H52"/>
      <c r="I52"/>
      <c r="J52"/>
      <c r="K52"/>
      <c r="L52"/>
      <c r="M52"/>
      <c r="N52"/>
      <c r="O52"/>
      <c r="P52"/>
      <c r="Q52"/>
      <c r="R52"/>
      <c r="S52"/>
      <c r="T52"/>
      <c r="U52"/>
    </row>
    <row r="53" spans="1:21" x14ac:dyDescent="0.25">
      <c r="A53"/>
      <c r="B53"/>
      <c r="C53"/>
      <c r="D53"/>
      <c r="E53"/>
      <c r="F53"/>
      <c r="G53"/>
      <c r="H53"/>
      <c r="I53"/>
      <c r="J53"/>
      <c r="K53"/>
      <c r="L53"/>
      <c r="M53"/>
      <c r="N53"/>
      <c r="O53"/>
      <c r="P53"/>
      <c r="Q53"/>
      <c r="R53"/>
      <c r="S53"/>
      <c r="T53"/>
      <c r="U53"/>
    </row>
    <row r="54" spans="1:21" x14ac:dyDescent="0.25">
      <c r="A54"/>
      <c r="B54"/>
      <c r="C54"/>
      <c r="D54"/>
      <c r="E54"/>
      <c r="F54"/>
      <c r="G54"/>
      <c r="H54"/>
      <c r="I54"/>
      <c r="J54"/>
      <c r="K54"/>
      <c r="L54"/>
      <c r="M54"/>
      <c r="N54"/>
      <c r="O54"/>
      <c r="P54"/>
      <c r="Q54"/>
      <c r="R54"/>
      <c r="S54"/>
      <c r="T54"/>
      <c r="U54"/>
    </row>
    <row r="55" spans="1:21" x14ac:dyDescent="0.25">
      <c r="A55"/>
      <c r="B55"/>
      <c r="C55"/>
      <c r="D55"/>
      <c r="E55"/>
      <c r="F55"/>
      <c r="G55"/>
      <c r="H55"/>
      <c r="I55"/>
      <c r="J55"/>
      <c r="K55"/>
      <c r="L55"/>
      <c r="M55"/>
      <c r="N55"/>
      <c r="O55"/>
      <c r="P55"/>
      <c r="Q55"/>
      <c r="R55"/>
      <c r="S55"/>
      <c r="T55"/>
      <c r="U55"/>
    </row>
    <row r="56" spans="1:21" x14ac:dyDescent="0.25">
      <c r="A56"/>
      <c r="B56"/>
      <c r="C56"/>
      <c r="D56"/>
      <c r="E56"/>
      <c r="F56"/>
      <c r="G56"/>
      <c r="H56"/>
      <c r="I56"/>
      <c r="J56"/>
      <c r="K56"/>
      <c r="L56"/>
      <c r="M56"/>
      <c r="N56"/>
      <c r="O56"/>
      <c r="P56"/>
      <c r="Q56"/>
      <c r="R56"/>
      <c r="S56"/>
      <c r="T56"/>
      <c r="U56"/>
    </row>
    <row r="57" spans="1:21" x14ac:dyDescent="0.25">
      <c r="A57"/>
      <c r="B57"/>
      <c r="C57"/>
      <c r="D57"/>
      <c r="E57"/>
      <c r="F57"/>
      <c r="G57"/>
      <c r="H57"/>
      <c r="I57"/>
      <c r="J57"/>
      <c r="K57"/>
      <c r="L57"/>
      <c r="M57"/>
      <c r="N57"/>
      <c r="O57"/>
      <c r="P57"/>
      <c r="Q57"/>
      <c r="R57"/>
      <c r="S57"/>
      <c r="T57"/>
      <c r="U57"/>
    </row>
    <row r="58" spans="1:21" x14ac:dyDescent="0.25">
      <c r="A58"/>
      <c r="B58"/>
      <c r="C58"/>
      <c r="D58"/>
      <c r="E58"/>
      <c r="F58"/>
      <c r="G58"/>
      <c r="H58"/>
      <c r="I58"/>
      <c r="J58"/>
      <c r="K58"/>
      <c r="L58"/>
      <c r="M58"/>
      <c r="N58"/>
      <c r="O58"/>
      <c r="P58"/>
      <c r="Q58"/>
      <c r="R58"/>
      <c r="S58"/>
      <c r="T58"/>
      <c r="U58"/>
    </row>
    <row r="59" spans="1:21" x14ac:dyDescent="0.25">
      <c r="A59"/>
      <c r="B59"/>
      <c r="C59"/>
      <c r="D59"/>
      <c r="E59"/>
      <c r="F59"/>
      <c r="G59"/>
      <c r="H59"/>
      <c r="I59"/>
      <c r="J59"/>
      <c r="K59"/>
      <c r="L59"/>
      <c r="M59"/>
      <c r="N59"/>
      <c r="O59"/>
      <c r="P59"/>
      <c r="Q59"/>
      <c r="R59"/>
      <c r="S59"/>
      <c r="T59"/>
      <c r="U59"/>
    </row>
    <row r="60" spans="1:21" x14ac:dyDescent="0.25">
      <c r="A60"/>
      <c r="B60"/>
      <c r="C60"/>
      <c r="D60"/>
      <c r="E60"/>
      <c r="F60"/>
      <c r="G60"/>
      <c r="H60"/>
      <c r="I60"/>
      <c r="J60"/>
      <c r="K60"/>
      <c r="L60"/>
      <c r="M60"/>
      <c r="N60"/>
      <c r="O60"/>
      <c r="P60"/>
      <c r="Q60"/>
      <c r="R60"/>
      <c r="S60"/>
      <c r="T60"/>
      <c r="U60"/>
    </row>
    <row r="61" spans="1:21" x14ac:dyDescent="0.25">
      <c r="A61"/>
      <c r="B61"/>
      <c r="C61"/>
      <c r="D61"/>
      <c r="E61"/>
      <c r="F61"/>
      <c r="G61"/>
      <c r="H61"/>
      <c r="I61"/>
      <c r="J61"/>
      <c r="K61"/>
      <c r="L61"/>
      <c r="M61"/>
      <c r="N61"/>
      <c r="O61"/>
      <c r="P61"/>
      <c r="Q61"/>
      <c r="R61"/>
      <c r="S61"/>
      <c r="T61"/>
      <c r="U61"/>
    </row>
    <row r="62" spans="1:21" x14ac:dyDescent="0.25">
      <c r="A62"/>
      <c r="B62"/>
      <c r="C62"/>
      <c r="D62"/>
      <c r="E62"/>
      <c r="F62"/>
      <c r="G62"/>
      <c r="H62"/>
      <c r="I62"/>
      <c r="J62"/>
      <c r="K62"/>
      <c r="L62"/>
      <c r="M62"/>
      <c r="N62"/>
      <c r="O62"/>
      <c r="P62"/>
      <c r="Q62"/>
      <c r="R62"/>
      <c r="S62"/>
      <c r="T62"/>
      <c r="U62"/>
    </row>
    <row r="63" spans="1:21" x14ac:dyDescent="0.25">
      <c r="A63"/>
      <c r="B63"/>
      <c r="C63"/>
      <c r="D63"/>
      <c r="E63"/>
      <c r="F63"/>
      <c r="G63"/>
      <c r="H63"/>
      <c r="I63"/>
      <c r="J63"/>
      <c r="K63"/>
      <c r="L63"/>
      <c r="M63"/>
      <c r="N63"/>
      <c r="O63"/>
      <c r="P63"/>
      <c r="Q63"/>
      <c r="R63"/>
      <c r="S63"/>
      <c r="T63"/>
      <c r="U63"/>
    </row>
    <row r="64" spans="1:21" x14ac:dyDescent="0.25">
      <c r="A64"/>
      <c r="B64"/>
      <c r="C64"/>
      <c r="D64"/>
      <c r="E64"/>
      <c r="F64"/>
      <c r="G64"/>
      <c r="H64"/>
      <c r="I64"/>
      <c r="J64"/>
      <c r="K64"/>
      <c r="L64"/>
      <c r="M64"/>
      <c r="N64"/>
      <c r="O64"/>
      <c r="P64"/>
      <c r="Q64"/>
      <c r="R64"/>
      <c r="S64"/>
      <c r="T64"/>
      <c r="U64"/>
    </row>
    <row r="65" spans="1:21" x14ac:dyDescent="0.25">
      <c r="A65"/>
      <c r="B65"/>
      <c r="C65"/>
      <c r="D65"/>
      <c r="E65"/>
      <c r="F65"/>
      <c r="G65"/>
      <c r="H65"/>
      <c r="I65"/>
      <c r="J65"/>
      <c r="K65"/>
      <c r="L65"/>
      <c r="M65"/>
      <c r="N65"/>
      <c r="O65"/>
      <c r="P65"/>
      <c r="Q65"/>
      <c r="R65"/>
      <c r="S65"/>
      <c r="T65"/>
      <c r="U65"/>
    </row>
    <row r="66" spans="1:21" x14ac:dyDescent="0.25">
      <c r="A66"/>
      <c r="B66"/>
      <c r="C66"/>
      <c r="D66"/>
      <c r="E66"/>
      <c r="F66"/>
      <c r="G66"/>
      <c r="H66"/>
      <c r="I66"/>
      <c r="J66"/>
      <c r="K66"/>
      <c r="L66"/>
      <c r="M66"/>
      <c r="N66"/>
      <c r="O66"/>
      <c r="P66"/>
      <c r="Q66"/>
      <c r="R66"/>
      <c r="S66"/>
      <c r="T66"/>
      <c r="U66"/>
    </row>
    <row r="67" spans="1:21" x14ac:dyDescent="0.25">
      <c r="A67"/>
      <c r="B67"/>
      <c r="C67"/>
      <c r="D67"/>
      <c r="E67"/>
      <c r="F67"/>
      <c r="G67"/>
      <c r="H67"/>
      <c r="I67"/>
      <c r="J67"/>
      <c r="K67"/>
      <c r="L67"/>
      <c r="M67"/>
      <c r="N67"/>
      <c r="O67"/>
      <c r="P67"/>
      <c r="Q67"/>
      <c r="R67"/>
      <c r="S67"/>
      <c r="T67"/>
      <c r="U67"/>
    </row>
    <row r="68" spans="1:21" x14ac:dyDescent="0.25">
      <c r="A68"/>
      <c r="B68"/>
      <c r="C68"/>
      <c r="D68"/>
      <c r="E68"/>
      <c r="F68"/>
      <c r="G68"/>
      <c r="H68"/>
      <c r="I68"/>
      <c r="J68"/>
      <c r="K68"/>
      <c r="L68"/>
      <c r="M68"/>
      <c r="N68"/>
      <c r="O68"/>
      <c r="P68"/>
      <c r="Q68"/>
      <c r="R68"/>
      <c r="S68"/>
      <c r="T68"/>
      <c r="U68"/>
    </row>
    <row r="69" spans="1:21" x14ac:dyDescent="0.25">
      <c r="A69"/>
      <c r="B69"/>
      <c r="C69"/>
      <c r="D69"/>
      <c r="E69"/>
      <c r="F69"/>
      <c r="G69"/>
      <c r="H69"/>
      <c r="I69"/>
      <c r="J69"/>
      <c r="K69"/>
      <c r="L69"/>
      <c r="M69"/>
      <c r="N69"/>
      <c r="O69"/>
      <c r="P69"/>
      <c r="Q69"/>
      <c r="R69"/>
      <c r="S69"/>
      <c r="T69"/>
      <c r="U69"/>
    </row>
    <row r="70" spans="1:21" x14ac:dyDescent="0.25">
      <c r="A70"/>
      <c r="B70"/>
      <c r="C70"/>
      <c r="D70"/>
      <c r="E70"/>
      <c r="F70"/>
      <c r="G70"/>
      <c r="H70"/>
      <c r="I70"/>
      <c r="J70"/>
      <c r="K70"/>
      <c r="L70"/>
      <c r="M70"/>
      <c r="N70"/>
      <c r="O70"/>
      <c r="P70"/>
      <c r="Q70"/>
      <c r="R70"/>
      <c r="S70"/>
      <c r="T70"/>
      <c r="U70"/>
    </row>
    <row r="71" spans="1:21" x14ac:dyDescent="0.25">
      <c r="A71"/>
      <c r="B71"/>
      <c r="C71"/>
      <c r="D71"/>
      <c r="E71"/>
      <c r="F71"/>
      <c r="G71"/>
      <c r="H71"/>
      <c r="I71"/>
      <c r="J71"/>
      <c r="K71"/>
      <c r="L71"/>
      <c r="M71"/>
      <c r="N71"/>
      <c r="O71"/>
      <c r="P71"/>
      <c r="Q71"/>
      <c r="R71"/>
      <c r="S71"/>
      <c r="T71"/>
      <c r="U71"/>
    </row>
    <row r="72" spans="1:21" x14ac:dyDescent="0.25">
      <c r="A72"/>
      <c r="B72"/>
      <c r="C72"/>
      <c r="D72"/>
      <c r="E72"/>
      <c r="F72"/>
      <c r="G72"/>
      <c r="H72"/>
      <c r="I72"/>
      <c r="J72"/>
      <c r="K72"/>
      <c r="L72"/>
      <c r="M72"/>
      <c r="N72"/>
      <c r="O72"/>
      <c r="P72"/>
      <c r="Q72"/>
      <c r="R72"/>
      <c r="S72"/>
      <c r="T72"/>
      <c r="U72"/>
    </row>
    <row r="73" spans="1:21" x14ac:dyDescent="0.25">
      <c r="A73"/>
      <c r="B73"/>
      <c r="C73"/>
      <c r="D73"/>
      <c r="E73"/>
      <c r="F73"/>
      <c r="G73"/>
      <c r="H73"/>
      <c r="I73"/>
      <c r="J73"/>
      <c r="K73"/>
      <c r="L73"/>
      <c r="M73"/>
      <c r="N73"/>
      <c r="O73"/>
      <c r="P73"/>
      <c r="Q73"/>
      <c r="R73"/>
      <c r="S73"/>
      <c r="T73"/>
      <c r="U73"/>
    </row>
    <row r="74" spans="1:21" x14ac:dyDescent="0.25">
      <c r="A74"/>
      <c r="B74"/>
      <c r="C74"/>
      <c r="D74"/>
      <c r="E74"/>
      <c r="F74"/>
      <c r="G74"/>
      <c r="H74"/>
      <c r="I74"/>
      <c r="J74"/>
      <c r="K74"/>
      <c r="L74"/>
      <c r="M74"/>
      <c r="N74"/>
      <c r="O74"/>
      <c r="P74"/>
      <c r="Q74"/>
      <c r="R74"/>
      <c r="S74"/>
      <c r="T74"/>
      <c r="U74"/>
    </row>
    <row r="75" spans="1:21" x14ac:dyDescent="0.25">
      <c r="A75"/>
      <c r="B75"/>
      <c r="C75"/>
      <c r="D75"/>
      <c r="E75"/>
      <c r="F75"/>
      <c r="G75"/>
      <c r="H75"/>
      <c r="I75"/>
      <c r="J75"/>
      <c r="K75"/>
      <c r="L75"/>
      <c r="M75"/>
      <c r="N75"/>
      <c r="O75"/>
      <c r="P75"/>
      <c r="Q75"/>
      <c r="R75"/>
      <c r="S75"/>
      <c r="T75"/>
      <c r="U75"/>
    </row>
    <row r="76" spans="1:21" x14ac:dyDescent="0.25">
      <c r="A76"/>
      <c r="B76"/>
      <c r="C76"/>
      <c r="D76"/>
      <c r="E76"/>
      <c r="F76"/>
      <c r="G76"/>
      <c r="H76"/>
      <c r="I76"/>
      <c r="J76"/>
      <c r="K76"/>
      <c r="L76"/>
      <c r="M76"/>
      <c r="N76"/>
      <c r="O76"/>
      <c r="P76"/>
      <c r="Q76"/>
      <c r="R76"/>
      <c r="S76"/>
      <c r="T76"/>
      <c r="U76"/>
    </row>
    <row r="77" spans="1:21" x14ac:dyDescent="0.25">
      <c r="A77"/>
      <c r="B77"/>
      <c r="C77"/>
      <c r="D77"/>
      <c r="E77"/>
      <c r="F77"/>
      <c r="G77"/>
      <c r="H77"/>
      <c r="I77"/>
      <c r="J77"/>
      <c r="K77"/>
      <c r="L77"/>
      <c r="M77"/>
      <c r="N77"/>
      <c r="O77"/>
      <c r="P77"/>
      <c r="Q77"/>
      <c r="R77"/>
      <c r="S77"/>
      <c r="T77"/>
      <c r="U77"/>
    </row>
    <row r="78" spans="1:21" x14ac:dyDescent="0.25">
      <c r="A78"/>
      <c r="B78"/>
      <c r="C78"/>
      <c r="D78"/>
      <c r="E78"/>
      <c r="F78"/>
      <c r="G78"/>
      <c r="H78"/>
      <c r="I78"/>
      <c r="J78"/>
      <c r="K78"/>
      <c r="L78"/>
      <c r="M78"/>
      <c r="N78"/>
      <c r="O78"/>
      <c r="P78"/>
      <c r="Q78"/>
      <c r="R78"/>
      <c r="S78"/>
      <c r="T78"/>
      <c r="U78"/>
    </row>
    <row r="79" spans="1:21" x14ac:dyDescent="0.25">
      <c r="A79"/>
      <c r="B79"/>
      <c r="C79"/>
      <c r="D79"/>
      <c r="E79"/>
      <c r="F79"/>
      <c r="G79"/>
      <c r="H79"/>
      <c r="I79"/>
      <c r="J79"/>
      <c r="K79"/>
      <c r="L79"/>
      <c r="M79"/>
      <c r="N79"/>
      <c r="O79"/>
      <c r="P79"/>
      <c r="Q79"/>
      <c r="R79"/>
      <c r="S79"/>
      <c r="T79"/>
      <c r="U79"/>
    </row>
    <row r="80" spans="1:21" x14ac:dyDescent="0.25">
      <c r="A80"/>
      <c r="B80"/>
      <c r="C80"/>
      <c r="D80"/>
      <c r="E80"/>
      <c r="F80"/>
      <c r="G80"/>
      <c r="H80"/>
      <c r="I80"/>
      <c r="J80"/>
      <c r="K80"/>
      <c r="L80"/>
      <c r="M80"/>
      <c r="N80"/>
      <c r="O80"/>
      <c r="P80"/>
      <c r="Q80"/>
      <c r="R80"/>
      <c r="S80"/>
      <c r="T80"/>
      <c r="U80"/>
    </row>
    <row r="81" spans="1:21" x14ac:dyDescent="0.25">
      <c r="A81"/>
      <c r="B81"/>
      <c r="C81"/>
      <c r="D81"/>
      <c r="E81"/>
      <c r="F81"/>
      <c r="G81"/>
      <c r="H81"/>
      <c r="I81"/>
      <c r="J81"/>
      <c r="K81"/>
      <c r="L81"/>
      <c r="M81"/>
      <c r="N81"/>
      <c r="O81"/>
      <c r="P81"/>
      <c r="Q81"/>
      <c r="R81"/>
      <c r="S81"/>
      <c r="T81"/>
      <c r="U81"/>
    </row>
    <row r="82" spans="1:21" x14ac:dyDescent="0.25">
      <c r="A82"/>
      <c r="B82"/>
      <c r="C82"/>
      <c r="D82"/>
      <c r="E82"/>
      <c r="F82"/>
      <c r="G82"/>
      <c r="H82"/>
      <c r="I82"/>
      <c r="J82"/>
      <c r="K82"/>
      <c r="L82"/>
      <c r="M82"/>
      <c r="N82"/>
      <c r="O82"/>
      <c r="P82"/>
      <c r="Q82"/>
      <c r="R82"/>
      <c r="S82"/>
      <c r="T82"/>
      <c r="U82"/>
    </row>
    <row r="83" spans="1:21" x14ac:dyDescent="0.25">
      <c r="A83"/>
      <c r="B83"/>
      <c r="C83"/>
      <c r="D83"/>
      <c r="E83"/>
      <c r="F83"/>
      <c r="G83"/>
      <c r="H83"/>
      <c r="I83"/>
      <c r="J83"/>
      <c r="K83"/>
      <c r="L83"/>
      <c r="M83"/>
      <c r="N83"/>
      <c r="O83"/>
      <c r="P83"/>
      <c r="Q83"/>
      <c r="R83"/>
      <c r="S83"/>
      <c r="T83"/>
      <c r="U83"/>
    </row>
    <row r="84" spans="1:21" x14ac:dyDescent="0.25">
      <c r="A84"/>
      <c r="B84"/>
      <c r="C84"/>
      <c r="D84"/>
      <c r="E84"/>
      <c r="F84"/>
      <c r="G84"/>
      <c r="H84"/>
      <c r="I84"/>
      <c r="J84"/>
      <c r="K84"/>
      <c r="L84"/>
      <c r="M84"/>
      <c r="N84"/>
      <c r="O84"/>
      <c r="P84"/>
      <c r="Q84"/>
      <c r="R84"/>
      <c r="S84"/>
      <c r="T84"/>
      <c r="U84"/>
    </row>
    <row r="85" spans="1:21" x14ac:dyDescent="0.25">
      <c r="A85"/>
      <c r="B85"/>
      <c r="C85"/>
      <c r="D85"/>
      <c r="E85"/>
      <c r="F85"/>
      <c r="G85"/>
      <c r="H85"/>
      <c r="I85"/>
      <c r="J85"/>
      <c r="K85"/>
      <c r="L85"/>
      <c r="M85"/>
      <c r="N85"/>
      <c r="O85"/>
      <c r="P85"/>
      <c r="Q85"/>
      <c r="R85"/>
      <c r="S85"/>
      <c r="T85"/>
      <c r="U85"/>
    </row>
    <row r="86" spans="1:21" x14ac:dyDescent="0.25">
      <c r="A86"/>
      <c r="B86"/>
      <c r="C86"/>
      <c r="D86"/>
      <c r="E86"/>
      <c r="F86"/>
      <c r="G86"/>
      <c r="H86"/>
      <c r="I86"/>
      <c r="J86"/>
      <c r="K86"/>
      <c r="L86"/>
      <c r="M86"/>
      <c r="N86"/>
      <c r="O86"/>
      <c r="P86"/>
      <c r="Q86"/>
      <c r="R86"/>
      <c r="S86"/>
      <c r="T86"/>
      <c r="U86"/>
    </row>
    <row r="87" spans="1:21" x14ac:dyDescent="0.25">
      <c r="A87"/>
      <c r="B87"/>
      <c r="C87"/>
      <c r="D87"/>
      <c r="E87"/>
      <c r="F87"/>
      <c r="G87"/>
      <c r="H87"/>
      <c r="I87"/>
      <c r="J87"/>
      <c r="K87"/>
      <c r="L87"/>
      <c r="M87"/>
      <c r="N87"/>
      <c r="O87"/>
      <c r="P87"/>
      <c r="Q87"/>
      <c r="R87"/>
      <c r="S87"/>
      <c r="T87"/>
      <c r="U87"/>
    </row>
    <row r="88" spans="1:21" x14ac:dyDescent="0.25">
      <c r="A88"/>
      <c r="B88"/>
      <c r="C88"/>
      <c r="D88"/>
      <c r="E88"/>
      <c r="F88"/>
      <c r="G88"/>
      <c r="H88"/>
      <c r="I88"/>
      <c r="J88"/>
      <c r="K88"/>
      <c r="L88"/>
      <c r="M88"/>
      <c r="N88"/>
      <c r="O88"/>
      <c r="P88"/>
      <c r="Q88"/>
      <c r="R88"/>
      <c r="S88"/>
      <c r="T88"/>
      <c r="U88"/>
    </row>
    <row r="89" spans="1:21" x14ac:dyDescent="0.25">
      <c r="A89"/>
      <c r="B89"/>
      <c r="C89"/>
      <c r="D89"/>
      <c r="E89"/>
      <c r="F89"/>
      <c r="G89"/>
      <c r="H89"/>
      <c r="I89"/>
      <c r="J89"/>
      <c r="K89"/>
      <c r="L89"/>
      <c r="M89"/>
      <c r="N89"/>
      <c r="O89"/>
      <c r="P89"/>
      <c r="Q89"/>
      <c r="R89"/>
      <c r="S89"/>
      <c r="T89"/>
      <c r="U89"/>
    </row>
    <row r="90" spans="1:21" x14ac:dyDescent="0.25">
      <c r="A90"/>
      <c r="B90"/>
      <c r="C90"/>
      <c r="D90"/>
      <c r="E90"/>
      <c r="F90"/>
      <c r="G90"/>
      <c r="H90"/>
      <c r="I90"/>
      <c r="J90"/>
      <c r="K90"/>
      <c r="L90"/>
      <c r="M90"/>
      <c r="N90"/>
      <c r="O90"/>
      <c r="P90"/>
      <c r="Q90"/>
      <c r="R90"/>
      <c r="S90"/>
      <c r="T90"/>
      <c r="U90"/>
    </row>
    <row r="91" spans="1:21" x14ac:dyDescent="0.25">
      <c r="A91"/>
      <c r="B91"/>
      <c r="C91"/>
      <c r="D91"/>
      <c r="E91"/>
      <c r="F91"/>
      <c r="G91"/>
      <c r="H91"/>
      <c r="I91"/>
      <c r="J91"/>
      <c r="K91"/>
      <c r="L91"/>
      <c r="M91"/>
      <c r="N91"/>
      <c r="O91"/>
      <c r="P91"/>
      <c r="Q91"/>
      <c r="R91"/>
      <c r="S91"/>
      <c r="T91"/>
      <c r="U91"/>
    </row>
    <row r="92" spans="1:21" x14ac:dyDescent="0.25">
      <c r="A92"/>
      <c r="B92"/>
      <c r="C92"/>
      <c r="D92"/>
      <c r="E92"/>
      <c r="F92"/>
      <c r="G92"/>
      <c r="H92"/>
      <c r="I92"/>
      <c r="J92"/>
      <c r="K92"/>
      <c r="L92"/>
      <c r="M92"/>
      <c r="N92"/>
      <c r="O92"/>
      <c r="P92"/>
      <c r="Q92"/>
      <c r="R92"/>
      <c r="S92"/>
      <c r="T92"/>
      <c r="U92"/>
    </row>
    <row r="93" spans="1:21" x14ac:dyDescent="0.25">
      <c r="A93"/>
      <c r="B93"/>
      <c r="C93"/>
      <c r="D93"/>
      <c r="E93"/>
      <c r="F93"/>
      <c r="G93"/>
      <c r="H93"/>
      <c r="I93"/>
      <c r="J93"/>
      <c r="K93"/>
      <c r="L93"/>
      <c r="M93"/>
      <c r="N93"/>
      <c r="O93"/>
      <c r="P93"/>
      <c r="Q93"/>
      <c r="R93"/>
      <c r="S93"/>
      <c r="T93"/>
      <c r="U93"/>
    </row>
    <row r="94" spans="1:21" x14ac:dyDescent="0.25">
      <c r="A94"/>
      <c r="B94"/>
      <c r="C94"/>
      <c r="D94"/>
      <c r="E94"/>
      <c r="F94"/>
      <c r="G94"/>
      <c r="H94"/>
      <c r="I94"/>
      <c r="J94"/>
      <c r="K94"/>
      <c r="L94"/>
      <c r="M94"/>
      <c r="N94"/>
      <c r="O94"/>
      <c r="P94"/>
      <c r="Q94"/>
      <c r="R94"/>
      <c r="S94"/>
      <c r="T94"/>
      <c r="U94"/>
    </row>
    <row r="95" spans="1:21" x14ac:dyDescent="0.25">
      <c r="A95"/>
      <c r="B95"/>
      <c r="C95"/>
      <c r="D95"/>
      <c r="E95"/>
      <c r="F95"/>
      <c r="G95"/>
      <c r="H95"/>
      <c r="I95"/>
      <c r="J95"/>
      <c r="K95"/>
      <c r="L95"/>
      <c r="M95"/>
      <c r="N95"/>
      <c r="O95"/>
      <c r="P95"/>
      <c r="Q95"/>
      <c r="R95"/>
      <c r="S95"/>
      <c r="T95"/>
      <c r="U95"/>
    </row>
    <row r="96" spans="1:21" x14ac:dyDescent="0.25">
      <c r="A96"/>
      <c r="B96"/>
      <c r="C96"/>
      <c r="D96"/>
      <c r="E96"/>
      <c r="F96"/>
      <c r="G96"/>
      <c r="H96"/>
      <c r="I96"/>
      <c r="J96"/>
      <c r="K96"/>
      <c r="L96"/>
      <c r="M96"/>
      <c r="N96"/>
      <c r="O96"/>
      <c r="P96"/>
      <c r="Q96"/>
      <c r="R96"/>
      <c r="S96"/>
      <c r="T96"/>
      <c r="U96"/>
    </row>
    <row r="97" spans="1:21" x14ac:dyDescent="0.25">
      <c r="A97"/>
      <c r="B97"/>
      <c r="C97"/>
      <c r="D97"/>
      <c r="E97"/>
      <c r="F97"/>
      <c r="G97"/>
      <c r="H97"/>
      <c r="I97"/>
      <c r="J97"/>
      <c r="K97"/>
      <c r="L97"/>
      <c r="M97"/>
      <c r="N97"/>
      <c r="O97"/>
      <c r="P97"/>
      <c r="Q97"/>
      <c r="R97"/>
      <c r="S97"/>
      <c r="T97"/>
      <c r="U97"/>
    </row>
    <row r="98" spans="1:21" x14ac:dyDescent="0.25">
      <c r="A98"/>
      <c r="B98"/>
      <c r="C98"/>
      <c r="D98"/>
      <c r="E98"/>
      <c r="F98"/>
      <c r="G98"/>
      <c r="H98"/>
      <c r="I98"/>
      <c r="J98"/>
      <c r="K98"/>
      <c r="L98"/>
      <c r="M98"/>
      <c r="N98"/>
      <c r="O98"/>
      <c r="P98"/>
      <c r="Q98"/>
      <c r="R98"/>
      <c r="S98"/>
      <c r="T98"/>
      <c r="U98"/>
    </row>
    <row r="99" spans="1:21" x14ac:dyDescent="0.25">
      <c r="A99"/>
      <c r="B99"/>
      <c r="C99"/>
      <c r="D99"/>
      <c r="E99"/>
      <c r="F99"/>
      <c r="G99"/>
      <c r="H99"/>
      <c r="I99"/>
      <c r="J99"/>
      <c r="K99"/>
      <c r="L99"/>
      <c r="M99"/>
      <c r="N99"/>
      <c r="O99"/>
      <c r="P99"/>
      <c r="Q99"/>
      <c r="R99"/>
      <c r="S99"/>
      <c r="T99"/>
      <c r="U99"/>
    </row>
    <row r="100" spans="1:21" x14ac:dyDescent="0.25">
      <c r="A100"/>
      <c r="B100"/>
      <c r="C100"/>
      <c r="D100"/>
      <c r="E100"/>
      <c r="F100"/>
      <c r="G100"/>
      <c r="H100"/>
      <c r="I100"/>
      <c r="J100"/>
      <c r="K100"/>
      <c r="L100"/>
      <c r="M100"/>
      <c r="N100"/>
      <c r="O100"/>
      <c r="P100"/>
      <c r="Q100"/>
      <c r="R100"/>
      <c r="S100"/>
      <c r="T100"/>
      <c r="U100"/>
    </row>
    <row r="101" spans="1:21" x14ac:dyDescent="0.25">
      <c r="A101"/>
      <c r="B101"/>
      <c r="C101"/>
      <c r="D101"/>
      <c r="E101"/>
      <c r="F101"/>
      <c r="G101"/>
      <c r="H101"/>
      <c r="I101"/>
      <c r="J101"/>
      <c r="K101"/>
      <c r="L101"/>
      <c r="M101"/>
      <c r="N101"/>
      <c r="O101"/>
      <c r="P101"/>
      <c r="Q101"/>
      <c r="R101"/>
      <c r="S101"/>
      <c r="T101"/>
      <c r="U101"/>
    </row>
    <row r="102" spans="1:21" x14ac:dyDescent="0.25">
      <c r="A102"/>
      <c r="B102"/>
      <c r="C102"/>
      <c r="D102"/>
      <c r="E102"/>
      <c r="F102"/>
      <c r="G102"/>
      <c r="H102"/>
      <c r="I102"/>
      <c r="J102"/>
      <c r="K102"/>
      <c r="L102"/>
      <c r="M102"/>
      <c r="N102"/>
      <c r="O102"/>
      <c r="P102"/>
      <c r="Q102"/>
      <c r="R102"/>
      <c r="S102"/>
      <c r="T102"/>
      <c r="U102"/>
    </row>
    <row r="103" spans="1:21" x14ac:dyDescent="0.25">
      <c r="A103"/>
      <c r="B103"/>
      <c r="C103"/>
      <c r="D103"/>
      <c r="E103"/>
      <c r="F103"/>
      <c r="G103"/>
      <c r="H103"/>
      <c r="I103"/>
      <c r="J103"/>
      <c r="K103"/>
      <c r="L103"/>
      <c r="M103"/>
      <c r="N103"/>
      <c r="O103"/>
      <c r="P103"/>
      <c r="Q103"/>
      <c r="R103"/>
      <c r="S103"/>
      <c r="T103"/>
      <c r="U103"/>
    </row>
    <row r="104" spans="1:21" x14ac:dyDescent="0.25">
      <c r="A104"/>
      <c r="B104"/>
      <c r="C104"/>
      <c r="D104"/>
      <c r="E104"/>
      <c r="F104"/>
      <c r="G104"/>
      <c r="H104"/>
      <c r="I104"/>
      <c r="J104"/>
      <c r="K104"/>
      <c r="L104"/>
      <c r="M104"/>
      <c r="N104"/>
      <c r="O104"/>
      <c r="P104"/>
      <c r="Q104"/>
      <c r="R104"/>
      <c r="S104"/>
      <c r="T104"/>
      <c r="U104"/>
    </row>
    <row r="105" spans="1:21" x14ac:dyDescent="0.25">
      <c r="A105"/>
      <c r="B105"/>
      <c r="C105"/>
      <c r="D105"/>
      <c r="E105"/>
      <c r="F105"/>
      <c r="G105"/>
      <c r="H105"/>
      <c r="I105"/>
      <c r="J105"/>
      <c r="K105"/>
      <c r="L105"/>
      <c r="M105"/>
      <c r="N105"/>
      <c r="O105"/>
      <c r="P105"/>
      <c r="Q105"/>
      <c r="R105"/>
      <c r="S105"/>
      <c r="T105"/>
      <c r="U105"/>
    </row>
    <row r="106" spans="1:21" x14ac:dyDescent="0.25">
      <c r="A106"/>
      <c r="B106"/>
      <c r="C106"/>
      <c r="D106"/>
      <c r="E106"/>
      <c r="F106"/>
      <c r="G106"/>
      <c r="H106"/>
      <c r="I106"/>
      <c r="J106"/>
      <c r="K106"/>
      <c r="L106"/>
      <c r="M106"/>
      <c r="N106"/>
      <c r="O106"/>
      <c r="P106"/>
      <c r="Q106"/>
      <c r="R106"/>
      <c r="S106"/>
      <c r="T106"/>
      <c r="U106"/>
    </row>
    <row r="107" spans="1:21" x14ac:dyDescent="0.25">
      <c r="A107"/>
      <c r="B107"/>
      <c r="C107"/>
      <c r="D107"/>
      <c r="E107"/>
      <c r="F107"/>
      <c r="G107"/>
      <c r="H107"/>
      <c r="I107"/>
      <c r="J107"/>
      <c r="K107"/>
      <c r="L107"/>
      <c r="M107"/>
      <c r="N107"/>
      <c r="O107"/>
      <c r="P107"/>
      <c r="Q107"/>
      <c r="R107"/>
      <c r="S107"/>
      <c r="T107"/>
      <c r="U107"/>
    </row>
    <row r="108" spans="1:21" x14ac:dyDescent="0.25">
      <c r="A108"/>
      <c r="B108"/>
      <c r="C108"/>
      <c r="D108"/>
      <c r="E108"/>
      <c r="F108"/>
      <c r="G108"/>
      <c r="H108"/>
      <c r="I108"/>
      <c r="J108"/>
      <c r="K108"/>
      <c r="L108"/>
      <c r="M108"/>
      <c r="N108"/>
      <c r="O108"/>
      <c r="P108"/>
      <c r="Q108"/>
      <c r="R108"/>
      <c r="S108"/>
      <c r="T108"/>
      <c r="U108"/>
    </row>
    <row r="109" spans="1:21" x14ac:dyDescent="0.25">
      <c r="A109"/>
      <c r="B109"/>
      <c r="C109"/>
      <c r="D109"/>
      <c r="E109"/>
      <c r="F109"/>
      <c r="G109"/>
      <c r="H109"/>
      <c r="I109"/>
      <c r="J109"/>
      <c r="K109"/>
      <c r="L109"/>
      <c r="M109"/>
      <c r="N109"/>
      <c r="O109"/>
      <c r="P109"/>
      <c r="Q109"/>
      <c r="R109"/>
      <c r="S109"/>
      <c r="T109"/>
      <c r="U109"/>
    </row>
    <row r="110" spans="1:21" x14ac:dyDescent="0.25">
      <c r="A110"/>
      <c r="B110"/>
      <c r="C110"/>
      <c r="D110"/>
      <c r="E110"/>
      <c r="F110"/>
      <c r="G110"/>
      <c r="H110"/>
      <c r="I110"/>
      <c r="J110"/>
      <c r="K110"/>
      <c r="L110"/>
      <c r="M110"/>
      <c r="N110"/>
      <c r="O110"/>
      <c r="P110"/>
      <c r="Q110"/>
      <c r="R110"/>
      <c r="S110"/>
      <c r="T110"/>
      <c r="U110"/>
    </row>
    <row r="111" spans="1:21" x14ac:dyDescent="0.25">
      <c r="A111"/>
      <c r="B111"/>
      <c r="C111"/>
      <c r="D111"/>
      <c r="E111"/>
      <c r="F111"/>
      <c r="G111"/>
      <c r="H111"/>
      <c r="I111"/>
      <c r="J111"/>
      <c r="K111"/>
      <c r="L111"/>
      <c r="M111"/>
      <c r="N111"/>
      <c r="O111"/>
      <c r="P111"/>
      <c r="Q111"/>
      <c r="R111"/>
      <c r="S111"/>
      <c r="T111"/>
      <c r="U111"/>
    </row>
    <row r="112" spans="1:21" x14ac:dyDescent="0.25">
      <c r="A112"/>
      <c r="B112"/>
      <c r="C112"/>
      <c r="D112"/>
      <c r="E112"/>
      <c r="F112"/>
      <c r="G112"/>
      <c r="H112"/>
      <c r="I112"/>
      <c r="J112"/>
      <c r="K112"/>
      <c r="L112"/>
      <c r="M112"/>
      <c r="N112"/>
      <c r="O112"/>
      <c r="P112"/>
      <c r="Q112"/>
      <c r="R112"/>
      <c r="S112"/>
      <c r="T112"/>
      <c r="U112"/>
    </row>
    <row r="113" spans="1:21" x14ac:dyDescent="0.25">
      <c r="A113"/>
      <c r="B113"/>
      <c r="C113"/>
      <c r="D113"/>
      <c r="E113"/>
      <c r="F113"/>
      <c r="G113"/>
      <c r="H113"/>
      <c r="I113"/>
      <c r="J113"/>
      <c r="K113"/>
      <c r="L113"/>
      <c r="M113"/>
      <c r="N113"/>
      <c r="O113"/>
      <c r="P113"/>
      <c r="Q113"/>
      <c r="R113"/>
      <c r="S113"/>
      <c r="T113"/>
      <c r="U113"/>
    </row>
    <row r="114" spans="1:21" x14ac:dyDescent="0.25">
      <c r="A114"/>
      <c r="B114"/>
      <c r="C114"/>
      <c r="D114"/>
      <c r="E114"/>
      <c r="F114"/>
      <c r="G114"/>
      <c r="H114"/>
      <c r="I114"/>
      <c r="J114"/>
      <c r="K114"/>
      <c r="L114"/>
      <c r="M114"/>
      <c r="N114"/>
      <c r="O114"/>
      <c r="P114"/>
      <c r="Q114"/>
      <c r="R114"/>
      <c r="S114"/>
      <c r="T114"/>
      <c r="U114"/>
    </row>
    <row r="115" spans="1:21" x14ac:dyDescent="0.25">
      <c r="A115"/>
      <c r="B115"/>
      <c r="C115"/>
      <c r="D115"/>
      <c r="E115"/>
      <c r="F115"/>
      <c r="G115"/>
      <c r="H115"/>
      <c r="I115"/>
      <c r="J115"/>
      <c r="K115"/>
      <c r="L115"/>
      <c r="M115"/>
      <c r="N115"/>
      <c r="O115"/>
      <c r="P115"/>
      <c r="Q115"/>
      <c r="R115"/>
      <c r="S115"/>
      <c r="T115"/>
      <c r="U115"/>
    </row>
    <row r="116" spans="1:21" x14ac:dyDescent="0.25">
      <c r="A116"/>
      <c r="B116"/>
      <c r="C116"/>
      <c r="D116"/>
      <c r="E116"/>
      <c r="F116"/>
      <c r="G116"/>
      <c r="H116"/>
      <c r="I116"/>
      <c r="J116"/>
      <c r="K116"/>
      <c r="L116"/>
      <c r="M116"/>
      <c r="N116"/>
      <c r="O116"/>
      <c r="P116"/>
      <c r="Q116"/>
      <c r="R116"/>
      <c r="S116"/>
      <c r="T116"/>
      <c r="U116"/>
    </row>
    <row r="117" spans="1:21" x14ac:dyDescent="0.25">
      <c r="A117"/>
      <c r="B117"/>
      <c r="C117"/>
      <c r="D117"/>
      <c r="E117"/>
      <c r="F117"/>
      <c r="G117"/>
      <c r="H117"/>
      <c r="I117"/>
      <c r="J117"/>
      <c r="K117"/>
      <c r="L117"/>
      <c r="M117"/>
      <c r="N117"/>
      <c r="O117"/>
      <c r="P117"/>
      <c r="Q117"/>
      <c r="R117"/>
      <c r="S117"/>
      <c r="T117"/>
      <c r="U117"/>
    </row>
    <row r="118" spans="1:21" x14ac:dyDescent="0.25">
      <c r="A118"/>
      <c r="B118"/>
      <c r="C118"/>
      <c r="D118"/>
      <c r="E118"/>
      <c r="F118"/>
      <c r="G118"/>
      <c r="H118"/>
      <c r="I118"/>
      <c r="J118"/>
      <c r="K118"/>
      <c r="L118"/>
      <c r="M118"/>
      <c r="N118"/>
      <c r="O118"/>
      <c r="P118"/>
      <c r="Q118"/>
      <c r="R118"/>
      <c r="S118"/>
      <c r="T118"/>
      <c r="U118"/>
    </row>
    <row r="119" spans="1:21" x14ac:dyDescent="0.25">
      <c r="A119"/>
      <c r="B119"/>
      <c r="C119"/>
      <c r="D119"/>
      <c r="E119"/>
      <c r="F119"/>
      <c r="G119"/>
      <c r="H119"/>
      <c r="I119"/>
      <c r="J119"/>
      <c r="K119"/>
      <c r="L119"/>
      <c r="M119"/>
      <c r="N119"/>
      <c r="O119"/>
      <c r="P119"/>
      <c r="Q119"/>
      <c r="R119"/>
      <c r="S119"/>
      <c r="T119"/>
      <c r="U119"/>
    </row>
    <row r="120" spans="1:21" x14ac:dyDescent="0.25">
      <c r="A120"/>
      <c r="B120"/>
      <c r="C120"/>
      <c r="D120"/>
      <c r="E120"/>
      <c r="F120"/>
      <c r="G120"/>
      <c r="H120"/>
      <c r="I120"/>
      <c r="J120"/>
      <c r="K120"/>
      <c r="L120"/>
      <c r="M120"/>
      <c r="N120"/>
      <c r="O120"/>
      <c r="P120"/>
      <c r="Q120"/>
      <c r="R120"/>
      <c r="S120"/>
      <c r="T120"/>
      <c r="U120"/>
    </row>
    <row r="121" spans="1:21" x14ac:dyDescent="0.25">
      <c r="A121"/>
      <c r="B121"/>
      <c r="C121"/>
      <c r="D121"/>
      <c r="E121"/>
      <c r="F121"/>
      <c r="G121"/>
      <c r="H121"/>
      <c r="I121"/>
      <c r="J121"/>
      <c r="K121"/>
      <c r="L121"/>
      <c r="M121"/>
      <c r="N121"/>
      <c r="O121"/>
      <c r="P121"/>
      <c r="Q121"/>
      <c r="R121"/>
      <c r="S121"/>
      <c r="T121"/>
      <c r="U121"/>
    </row>
    <row r="122" spans="1:21" x14ac:dyDescent="0.25">
      <c r="A122"/>
      <c r="B122"/>
      <c r="C122"/>
      <c r="D122"/>
      <c r="E122"/>
      <c r="F122"/>
      <c r="G122"/>
      <c r="H122"/>
      <c r="I122"/>
      <c r="J122"/>
      <c r="K122"/>
      <c r="L122"/>
      <c r="M122"/>
      <c r="N122"/>
      <c r="O122"/>
      <c r="P122"/>
      <c r="Q122"/>
      <c r="R122"/>
      <c r="S122"/>
      <c r="T122"/>
      <c r="U122"/>
    </row>
    <row r="123" spans="1:21" x14ac:dyDescent="0.25">
      <c r="A123"/>
      <c r="B123"/>
      <c r="C123"/>
      <c r="D123"/>
      <c r="E123"/>
      <c r="F123"/>
      <c r="G123"/>
      <c r="H123"/>
      <c r="I123"/>
      <c r="J123"/>
      <c r="K123"/>
      <c r="L123"/>
      <c r="M123"/>
      <c r="N123"/>
      <c r="O123"/>
      <c r="P123"/>
      <c r="Q123"/>
      <c r="R123"/>
      <c r="S123"/>
      <c r="T123"/>
      <c r="U123"/>
    </row>
    <row r="124" spans="1:21" x14ac:dyDescent="0.25">
      <c r="A124"/>
      <c r="B124"/>
      <c r="C124"/>
      <c r="D124"/>
      <c r="E124"/>
      <c r="F124"/>
      <c r="G124"/>
      <c r="H124"/>
      <c r="I124"/>
      <c r="J124"/>
      <c r="K124"/>
      <c r="L124"/>
      <c r="M124"/>
      <c r="N124"/>
      <c r="O124"/>
      <c r="P124"/>
      <c r="Q124"/>
      <c r="R124"/>
      <c r="S124"/>
      <c r="T124"/>
      <c r="U124"/>
    </row>
    <row r="125" spans="1:21" x14ac:dyDescent="0.25">
      <c r="A125"/>
      <c r="B125"/>
      <c r="C125"/>
      <c r="D125"/>
      <c r="E125"/>
      <c r="F125"/>
      <c r="G125"/>
      <c r="H125"/>
      <c r="I125"/>
      <c r="J125"/>
      <c r="K125"/>
      <c r="L125"/>
      <c r="M125"/>
      <c r="N125"/>
      <c r="O125"/>
      <c r="P125"/>
      <c r="Q125"/>
      <c r="R125"/>
      <c r="S125"/>
      <c r="T125"/>
      <c r="U125"/>
    </row>
    <row r="126" spans="1:21" x14ac:dyDescent="0.25">
      <c r="A126"/>
      <c r="B126"/>
      <c r="C126"/>
      <c r="D126"/>
      <c r="E126"/>
      <c r="F126"/>
      <c r="G126"/>
      <c r="H126"/>
      <c r="I126"/>
      <c r="J126"/>
      <c r="K126"/>
      <c r="L126"/>
      <c r="M126"/>
      <c r="N126"/>
      <c r="O126"/>
      <c r="P126"/>
      <c r="Q126"/>
      <c r="R126"/>
      <c r="S126"/>
      <c r="T126"/>
      <c r="U126"/>
    </row>
    <row r="127" spans="1:21" x14ac:dyDescent="0.25">
      <c r="A127"/>
      <c r="B127"/>
      <c r="C127"/>
      <c r="D127"/>
      <c r="E127"/>
      <c r="F127"/>
      <c r="G127"/>
      <c r="H127"/>
      <c r="I127"/>
      <c r="J127"/>
      <c r="K127"/>
      <c r="L127"/>
      <c r="M127"/>
      <c r="N127"/>
      <c r="O127"/>
      <c r="P127"/>
      <c r="Q127"/>
      <c r="R127"/>
      <c r="S127"/>
      <c r="T127"/>
      <c r="U127"/>
    </row>
    <row r="128" spans="1:21" x14ac:dyDescent="0.25">
      <c r="A128"/>
      <c r="B128"/>
      <c r="C128"/>
      <c r="D128"/>
      <c r="E128"/>
      <c r="F128"/>
      <c r="G128"/>
      <c r="H128"/>
      <c r="I128"/>
      <c r="J128"/>
      <c r="K128"/>
      <c r="L128"/>
      <c r="M128"/>
      <c r="N128"/>
      <c r="O128"/>
      <c r="P128"/>
      <c r="Q128"/>
      <c r="R128"/>
      <c r="S128"/>
      <c r="T128"/>
      <c r="U128"/>
    </row>
    <row r="129" spans="1:21" x14ac:dyDescent="0.25">
      <c r="A129"/>
      <c r="B129"/>
      <c r="C129"/>
      <c r="D129"/>
      <c r="E129"/>
      <c r="F129"/>
      <c r="G129"/>
      <c r="H129"/>
      <c r="I129"/>
      <c r="J129"/>
      <c r="K129"/>
      <c r="L129"/>
      <c r="M129"/>
      <c r="N129"/>
      <c r="O129"/>
      <c r="P129"/>
      <c r="Q129"/>
      <c r="R129"/>
      <c r="S129"/>
      <c r="T129"/>
      <c r="U129"/>
    </row>
    <row r="130" spans="1:21" x14ac:dyDescent="0.25">
      <c r="A130"/>
      <c r="B130"/>
      <c r="C130"/>
      <c r="D130"/>
      <c r="E130"/>
      <c r="F130"/>
      <c r="G130"/>
      <c r="H130"/>
      <c r="I130"/>
      <c r="J130"/>
      <c r="K130"/>
      <c r="L130"/>
      <c r="M130"/>
      <c r="N130"/>
      <c r="O130"/>
      <c r="P130"/>
      <c r="Q130"/>
      <c r="R130"/>
      <c r="S130"/>
      <c r="T130"/>
      <c r="U130"/>
    </row>
    <row r="131" spans="1:21" x14ac:dyDescent="0.25">
      <c r="A131"/>
      <c r="B131"/>
      <c r="C131"/>
      <c r="D131"/>
      <c r="E131"/>
      <c r="F131"/>
      <c r="G131"/>
      <c r="H131"/>
      <c r="I131"/>
      <c r="J131"/>
      <c r="K131"/>
      <c r="L131"/>
      <c r="M131"/>
      <c r="N131"/>
      <c r="O131"/>
      <c r="P131"/>
      <c r="Q131"/>
      <c r="R131"/>
      <c r="S131"/>
      <c r="T131"/>
      <c r="U131"/>
    </row>
    <row r="132" spans="1:21" x14ac:dyDescent="0.25">
      <c r="A132"/>
      <c r="B132"/>
      <c r="C132"/>
      <c r="D132"/>
      <c r="E132"/>
      <c r="F132"/>
      <c r="G132"/>
      <c r="H132"/>
      <c r="I132"/>
      <c r="J132"/>
      <c r="K132"/>
      <c r="L132"/>
      <c r="M132"/>
      <c r="N132"/>
      <c r="O132"/>
      <c r="P132"/>
      <c r="Q132"/>
      <c r="R132"/>
      <c r="S132"/>
      <c r="T132"/>
      <c r="U132"/>
    </row>
    <row r="133" spans="1:21" x14ac:dyDescent="0.25">
      <c r="A133"/>
      <c r="B133"/>
      <c r="C133"/>
      <c r="D133"/>
      <c r="E133"/>
      <c r="F133"/>
      <c r="G133"/>
      <c r="H133"/>
      <c r="I133"/>
      <c r="J133"/>
      <c r="K133"/>
      <c r="L133"/>
      <c r="M133"/>
      <c r="N133"/>
      <c r="O133"/>
      <c r="P133"/>
      <c r="Q133"/>
      <c r="R133"/>
      <c r="S133"/>
      <c r="T133"/>
      <c r="U133"/>
    </row>
    <row r="134" spans="1:21" x14ac:dyDescent="0.25">
      <c r="A134"/>
      <c r="B134"/>
      <c r="C134"/>
      <c r="D134"/>
      <c r="E134"/>
      <c r="F134"/>
      <c r="G134"/>
      <c r="H134"/>
      <c r="I134"/>
      <c r="J134"/>
      <c r="K134"/>
      <c r="L134"/>
      <c r="M134"/>
      <c r="N134"/>
      <c r="O134"/>
      <c r="P134"/>
      <c r="Q134"/>
      <c r="R134"/>
      <c r="S134"/>
      <c r="T134"/>
      <c r="U134"/>
    </row>
    <row r="135" spans="1:21" x14ac:dyDescent="0.25">
      <c r="A135"/>
      <c r="B135"/>
      <c r="C135"/>
      <c r="D135"/>
      <c r="E135"/>
      <c r="F135"/>
      <c r="G135"/>
      <c r="H135"/>
      <c r="I135"/>
      <c r="J135"/>
      <c r="K135"/>
      <c r="L135"/>
      <c r="M135"/>
      <c r="N135"/>
      <c r="O135"/>
      <c r="P135"/>
      <c r="Q135"/>
      <c r="R135"/>
      <c r="S135"/>
      <c r="T135"/>
      <c r="U135"/>
    </row>
    <row r="136" spans="1:21" x14ac:dyDescent="0.25">
      <c r="A136"/>
      <c r="B136"/>
      <c r="C136"/>
      <c r="D136"/>
      <c r="E136"/>
      <c r="F136"/>
      <c r="G136"/>
      <c r="H136"/>
      <c r="I136"/>
      <c r="J136"/>
      <c r="K136"/>
      <c r="L136"/>
      <c r="M136"/>
      <c r="N136"/>
      <c r="O136"/>
      <c r="P136"/>
      <c r="Q136"/>
      <c r="R136"/>
      <c r="S136"/>
      <c r="T136"/>
      <c r="U136"/>
    </row>
    <row r="137" spans="1:21" x14ac:dyDescent="0.25">
      <c r="A137"/>
      <c r="B137"/>
      <c r="C137"/>
      <c r="D137"/>
      <c r="E137"/>
      <c r="F137"/>
      <c r="G137"/>
      <c r="H137"/>
      <c r="I137"/>
      <c r="J137"/>
      <c r="K137"/>
      <c r="L137"/>
      <c r="M137"/>
      <c r="N137"/>
      <c r="O137"/>
      <c r="P137"/>
      <c r="Q137"/>
      <c r="R137"/>
      <c r="S137"/>
      <c r="T137"/>
      <c r="U137"/>
    </row>
    <row r="138" spans="1:21" x14ac:dyDescent="0.25">
      <c r="A138"/>
      <c r="B138"/>
      <c r="C138"/>
      <c r="D138"/>
      <c r="E138"/>
      <c r="F138"/>
      <c r="G138"/>
      <c r="H138"/>
      <c r="I138"/>
      <c r="J138"/>
      <c r="K138"/>
      <c r="L138"/>
      <c r="M138"/>
      <c r="N138"/>
      <c r="O138"/>
      <c r="P138"/>
      <c r="Q138"/>
      <c r="R138"/>
      <c r="S138"/>
      <c r="T138"/>
      <c r="U138"/>
    </row>
    <row r="139" spans="1:21" x14ac:dyDescent="0.25">
      <c r="A139"/>
      <c r="B139"/>
      <c r="C139"/>
      <c r="D139"/>
      <c r="E139"/>
      <c r="F139"/>
      <c r="G139"/>
      <c r="H139"/>
      <c r="I139"/>
      <c r="J139"/>
      <c r="K139"/>
      <c r="L139"/>
      <c r="M139"/>
      <c r="N139"/>
      <c r="O139"/>
      <c r="P139"/>
      <c r="Q139"/>
      <c r="R139"/>
      <c r="S139"/>
      <c r="T139"/>
      <c r="U139"/>
    </row>
    <row r="140" spans="1:21" x14ac:dyDescent="0.25">
      <c r="A140"/>
      <c r="B140"/>
      <c r="C140"/>
      <c r="D140"/>
      <c r="E140"/>
      <c r="F140"/>
      <c r="G140"/>
      <c r="H140"/>
      <c r="I140"/>
      <c r="J140"/>
      <c r="K140"/>
      <c r="L140"/>
      <c r="M140"/>
      <c r="N140"/>
      <c r="O140"/>
      <c r="P140"/>
      <c r="Q140"/>
      <c r="R140"/>
      <c r="S140"/>
      <c r="T140"/>
      <c r="U140"/>
    </row>
    <row r="141" spans="1:21" x14ac:dyDescent="0.25">
      <c r="A141"/>
      <c r="B141"/>
      <c r="C141"/>
      <c r="D141"/>
      <c r="E141"/>
      <c r="F141"/>
      <c r="G141"/>
      <c r="H141"/>
      <c r="I141"/>
      <c r="J141"/>
      <c r="K141"/>
      <c r="L141"/>
      <c r="M141"/>
      <c r="N141"/>
      <c r="O141"/>
      <c r="P141"/>
      <c r="Q141"/>
      <c r="R141"/>
      <c r="S141"/>
      <c r="T141"/>
      <c r="U141"/>
    </row>
    <row r="142" spans="1:21" x14ac:dyDescent="0.25">
      <c r="A142"/>
      <c r="B142"/>
      <c r="C142"/>
      <c r="D142"/>
      <c r="E142"/>
      <c r="F142"/>
      <c r="G142"/>
      <c r="H142"/>
      <c r="I142"/>
      <c r="J142"/>
      <c r="K142"/>
      <c r="L142"/>
      <c r="M142"/>
      <c r="N142"/>
      <c r="O142"/>
      <c r="P142"/>
      <c r="Q142"/>
      <c r="R142"/>
      <c r="S142"/>
      <c r="T142"/>
      <c r="U142"/>
    </row>
    <row r="143" spans="1:21" x14ac:dyDescent="0.25">
      <c r="A143"/>
      <c r="B143"/>
      <c r="C143"/>
      <c r="D143"/>
      <c r="E143"/>
      <c r="F143"/>
      <c r="G143"/>
      <c r="H143"/>
      <c r="I143"/>
      <c r="J143"/>
      <c r="K143"/>
      <c r="L143"/>
      <c r="M143"/>
      <c r="N143"/>
      <c r="O143"/>
      <c r="P143"/>
      <c r="Q143"/>
      <c r="R143"/>
      <c r="S143"/>
      <c r="T143"/>
      <c r="U143"/>
    </row>
    <row r="144" spans="1:21" x14ac:dyDescent="0.25">
      <c r="A144"/>
      <c r="B144"/>
      <c r="C144"/>
      <c r="D144"/>
      <c r="E144"/>
      <c r="F144"/>
      <c r="G144"/>
      <c r="H144"/>
      <c r="I144"/>
      <c r="J144"/>
      <c r="K144"/>
      <c r="L144"/>
      <c r="M144"/>
      <c r="N144"/>
      <c r="O144"/>
      <c r="P144"/>
      <c r="Q144"/>
      <c r="R144"/>
      <c r="S144"/>
      <c r="T144"/>
      <c r="U144"/>
    </row>
    <row r="145" spans="1:21" x14ac:dyDescent="0.25">
      <c r="A145"/>
      <c r="B145"/>
      <c r="C145"/>
      <c r="D145"/>
      <c r="E145"/>
      <c r="F145"/>
      <c r="G145"/>
      <c r="H145"/>
      <c r="I145"/>
      <c r="J145"/>
      <c r="K145"/>
      <c r="L145"/>
      <c r="M145"/>
      <c r="N145"/>
      <c r="O145"/>
      <c r="P145"/>
      <c r="Q145"/>
      <c r="R145"/>
      <c r="S145"/>
      <c r="T145"/>
      <c r="U145"/>
    </row>
    <row r="146" spans="1:21" x14ac:dyDescent="0.25">
      <c r="A146"/>
      <c r="B146"/>
      <c r="C146"/>
      <c r="D146"/>
      <c r="E146"/>
      <c r="F146"/>
      <c r="G146"/>
      <c r="H146"/>
      <c r="I146"/>
      <c r="J146"/>
      <c r="K146"/>
      <c r="L146"/>
      <c r="M146"/>
      <c r="N146"/>
      <c r="O146"/>
      <c r="P146"/>
      <c r="Q146"/>
      <c r="R146"/>
      <c r="S146"/>
      <c r="T146"/>
      <c r="U146"/>
    </row>
    <row r="147" spans="1:21" x14ac:dyDescent="0.25">
      <c r="A147"/>
      <c r="B147"/>
      <c r="C147"/>
      <c r="D147"/>
      <c r="E147"/>
      <c r="F147"/>
      <c r="G147"/>
      <c r="H147"/>
      <c r="I147"/>
      <c r="J147"/>
      <c r="K147"/>
      <c r="L147"/>
      <c r="M147"/>
      <c r="N147"/>
      <c r="O147"/>
      <c r="P147"/>
      <c r="Q147"/>
      <c r="R147"/>
      <c r="S147"/>
      <c r="T147"/>
      <c r="U147"/>
    </row>
    <row r="148" spans="1:21" x14ac:dyDescent="0.25">
      <c r="A148"/>
      <c r="B148"/>
      <c r="C148"/>
      <c r="D148"/>
      <c r="E148"/>
      <c r="F148"/>
      <c r="G148"/>
      <c r="H148"/>
      <c r="I148"/>
      <c r="J148"/>
      <c r="K148"/>
      <c r="L148"/>
      <c r="M148"/>
      <c r="N148"/>
      <c r="O148"/>
      <c r="P148"/>
      <c r="Q148"/>
      <c r="R148"/>
      <c r="S148"/>
      <c r="T148"/>
      <c r="U148"/>
    </row>
    <row r="149" spans="1:21" x14ac:dyDescent="0.25">
      <c r="A149"/>
      <c r="B149"/>
      <c r="C149"/>
      <c r="D149"/>
      <c r="E149"/>
      <c r="F149"/>
      <c r="G149"/>
      <c r="H149"/>
      <c r="I149"/>
      <c r="J149"/>
      <c r="K149"/>
      <c r="L149"/>
      <c r="M149"/>
      <c r="N149"/>
      <c r="O149"/>
      <c r="P149"/>
      <c r="Q149"/>
      <c r="R149"/>
      <c r="S149"/>
      <c r="T149"/>
      <c r="U149"/>
    </row>
    <row r="150" spans="1:21" x14ac:dyDescent="0.25">
      <c r="A150"/>
      <c r="B150"/>
      <c r="C150"/>
      <c r="D150"/>
      <c r="E150"/>
      <c r="F150"/>
      <c r="G150"/>
      <c r="H150"/>
      <c r="I150"/>
      <c r="J150"/>
      <c r="K150"/>
      <c r="L150"/>
      <c r="M150"/>
      <c r="N150"/>
      <c r="O150"/>
      <c r="P150"/>
      <c r="Q150"/>
      <c r="R150"/>
      <c r="S150"/>
      <c r="T150"/>
      <c r="U150"/>
    </row>
    <row r="151" spans="1:21" x14ac:dyDescent="0.25">
      <c r="A151"/>
      <c r="B151"/>
      <c r="C151"/>
      <c r="D151"/>
      <c r="E151"/>
      <c r="F151"/>
      <c r="G151"/>
      <c r="H151"/>
      <c r="I151"/>
      <c r="J151"/>
      <c r="K151"/>
      <c r="L151"/>
      <c r="M151"/>
      <c r="N151"/>
      <c r="O151"/>
      <c r="P151"/>
      <c r="Q151"/>
      <c r="R151"/>
      <c r="S151"/>
      <c r="T151"/>
      <c r="U151"/>
    </row>
    <row r="152" spans="1:21" x14ac:dyDescent="0.25">
      <c r="A152"/>
      <c r="B152"/>
      <c r="C152"/>
      <c r="D152"/>
      <c r="E152"/>
      <c r="F152"/>
      <c r="G152"/>
      <c r="H152"/>
      <c r="I152"/>
      <c r="J152"/>
      <c r="K152"/>
      <c r="L152"/>
      <c r="M152"/>
      <c r="N152"/>
      <c r="O152"/>
      <c r="P152"/>
      <c r="Q152"/>
      <c r="R152"/>
      <c r="S152"/>
      <c r="T152"/>
      <c r="U152"/>
    </row>
    <row r="153" spans="1:21" x14ac:dyDescent="0.25">
      <c r="A153"/>
      <c r="B153"/>
      <c r="C153"/>
      <c r="D153"/>
      <c r="E153"/>
      <c r="F153"/>
      <c r="G153"/>
      <c r="H153"/>
      <c r="I153"/>
      <c r="J153"/>
      <c r="K153"/>
      <c r="L153"/>
      <c r="M153"/>
      <c r="N153"/>
      <c r="O153"/>
      <c r="P153"/>
      <c r="Q153"/>
      <c r="R153"/>
      <c r="S153"/>
      <c r="T153"/>
      <c r="U153"/>
    </row>
    <row r="154" spans="1:21" x14ac:dyDescent="0.25">
      <c r="A154"/>
      <c r="B154"/>
      <c r="C154"/>
      <c r="D154"/>
      <c r="E154"/>
      <c r="F154"/>
      <c r="G154"/>
      <c r="H154"/>
      <c r="I154"/>
      <c r="J154"/>
      <c r="K154"/>
      <c r="L154"/>
      <c r="M154"/>
      <c r="N154"/>
      <c r="O154"/>
      <c r="P154"/>
      <c r="Q154"/>
      <c r="R154"/>
      <c r="S154"/>
      <c r="T154"/>
      <c r="U154"/>
    </row>
    <row r="155" spans="1:21" x14ac:dyDescent="0.25">
      <c r="A155"/>
      <c r="B155"/>
      <c r="C155"/>
      <c r="D155"/>
      <c r="E155"/>
      <c r="F155"/>
      <c r="G155"/>
      <c r="H155"/>
      <c r="I155"/>
      <c r="J155"/>
      <c r="K155"/>
      <c r="L155"/>
      <c r="M155"/>
      <c r="N155"/>
      <c r="O155"/>
      <c r="P155"/>
      <c r="Q155"/>
      <c r="R155"/>
      <c r="S155"/>
      <c r="T155"/>
      <c r="U155"/>
    </row>
    <row r="156" spans="1:21" x14ac:dyDescent="0.25">
      <c r="A156"/>
      <c r="B156"/>
      <c r="C156"/>
      <c r="D156"/>
      <c r="E156"/>
      <c r="F156"/>
      <c r="G156"/>
      <c r="H156"/>
      <c r="I156"/>
      <c r="J156"/>
      <c r="K156"/>
      <c r="L156"/>
      <c r="M156"/>
      <c r="N156"/>
      <c r="O156"/>
      <c r="P156"/>
      <c r="Q156"/>
      <c r="R156"/>
      <c r="S156"/>
      <c r="T156"/>
      <c r="U156"/>
    </row>
    <row r="157" spans="1:21" x14ac:dyDescent="0.25">
      <c r="A157"/>
      <c r="B157"/>
      <c r="C157"/>
      <c r="D157"/>
      <c r="E157"/>
      <c r="F157"/>
      <c r="G157"/>
      <c r="H157"/>
      <c r="I157"/>
      <c r="J157"/>
      <c r="K157"/>
      <c r="L157"/>
      <c r="M157"/>
      <c r="N157"/>
      <c r="O157"/>
      <c r="P157"/>
      <c r="Q157"/>
      <c r="R157"/>
      <c r="S157"/>
      <c r="T157"/>
      <c r="U157"/>
    </row>
    <row r="158" spans="1:21" x14ac:dyDescent="0.25">
      <c r="A158"/>
      <c r="B158"/>
      <c r="C158"/>
      <c r="D158"/>
      <c r="E158"/>
      <c r="F158"/>
      <c r="G158"/>
      <c r="H158"/>
      <c r="I158"/>
      <c r="J158"/>
      <c r="K158"/>
      <c r="L158"/>
      <c r="M158"/>
      <c r="N158"/>
      <c r="O158"/>
      <c r="P158"/>
      <c r="Q158"/>
      <c r="R158"/>
      <c r="S158"/>
      <c r="T158"/>
      <c r="U158"/>
    </row>
    <row r="159" spans="1:21" x14ac:dyDescent="0.25">
      <c r="A159"/>
      <c r="B159"/>
      <c r="C159"/>
      <c r="D159"/>
      <c r="E159"/>
      <c r="F159"/>
      <c r="G159"/>
      <c r="H159"/>
      <c r="I159"/>
      <c r="J159"/>
      <c r="K159"/>
      <c r="L159"/>
      <c r="M159"/>
      <c r="N159"/>
      <c r="O159"/>
      <c r="P159"/>
      <c r="Q159"/>
      <c r="R159"/>
      <c r="S159"/>
      <c r="T159"/>
      <c r="U159"/>
    </row>
    <row r="160" spans="1:21" x14ac:dyDescent="0.25">
      <c r="A160"/>
      <c r="B160"/>
      <c r="C160"/>
      <c r="D160"/>
      <c r="E160"/>
      <c r="F160"/>
      <c r="G160"/>
      <c r="H160"/>
      <c r="I160"/>
      <c r="J160"/>
      <c r="K160"/>
      <c r="L160"/>
      <c r="M160"/>
      <c r="N160"/>
      <c r="O160"/>
      <c r="P160"/>
      <c r="Q160"/>
      <c r="R160"/>
      <c r="S160"/>
      <c r="T160"/>
      <c r="U160"/>
    </row>
    <row r="161" spans="1:21" x14ac:dyDescent="0.25">
      <c r="A161"/>
      <c r="B161"/>
      <c r="C161"/>
      <c r="D161"/>
      <c r="E161"/>
      <c r="F161"/>
      <c r="G161"/>
      <c r="H161"/>
      <c r="I161"/>
      <c r="J161"/>
      <c r="K161"/>
      <c r="L161"/>
      <c r="M161"/>
      <c r="N161"/>
      <c r="O161"/>
      <c r="P161"/>
      <c r="Q161"/>
      <c r="R161"/>
      <c r="S161"/>
      <c r="T161"/>
      <c r="U161"/>
    </row>
    <row r="162" spans="1:21" x14ac:dyDescent="0.25">
      <c r="A162"/>
      <c r="B162"/>
      <c r="C162"/>
      <c r="D162"/>
      <c r="E162"/>
      <c r="F162"/>
      <c r="G162"/>
      <c r="H162"/>
      <c r="I162"/>
      <c r="J162"/>
      <c r="K162"/>
      <c r="L162"/>
      <c r="M162"/>
      <c r="N162"/>
      <c r="O162"/>
      <c r="P162"/>
      <c r="Q162"/>
      <c r="R162"/>
      <c r="S162"/>
      <c r="T162"/>
      <c r="U162"/>
    </row>
    <row r="163" spans="1:21" x14ac:dyDescent="0.25">
      <c r="A163"/>
      <c r="B163"/>
      <c r="C163"/>
      <c r="D163"/>
      <c r="E163"/>
      <c r="F163"/>
      <c r="G163"/>
      <c r="H163"/>
      <c r="I163"/>
      <c r="J163"/>
      <c r="K163"/>
      <c r="L163"/>
      <c r="M163"/>
      <c r="N163"/>
      <c r="O163"/>
      <c r="P163"/>
      <c r="Q163"/>
      <c r="R163"/>
      <c r="S163"/>
      <c r="T163"/>
      <c r="U163"/>
    </row>
    <row r="164" spans="1:21" x14ac:dyDescent="0.25">
      <c r="A164"/>
      <c r="B164"/>
      <c r="C164"/>
      <c r="D164"/>
      <c r="E164"/>
      <c r="F164"/>
      <c r="G164"/>
      <c r="H164"/>
      <c r="I164"/>
      <c r="J164"/>
      <c r="K164"/>
      <c r="L164"/>
      <c r="M164"/>
      <c r="N164"/>
      <c r="O164"/>
      <c r="P164"/>
      <c r="Q164"/>
      <c r="R164"/>
      <c r="S164"/>
      <c r="T164"/>
      <c r="U164"/>
    </row>
    <row r="165" spans="1:21" x14ac:dyDescent="0.25">
      <c r="A165"/>
      <c r="B165"/>
      <c r="C165"/>
      <c r="D165"/>
      <c r="E165"/>
      <c r="F165"/>
      <c r="G165"/>
      <c r="H165"/>
      <c r="I165"/>
      <c r="J165"/>
      <c r="K165"/>
      <c r="L165"/>
      <c r="M165"/>
      <c r="N165"/>
      <c r="O165"/>
      <c r="P165"/>
      <c r="Q165"/>
      <c r="R165"/>
      <c r="S165"/>
      <c r="T165"/>
      <c r="U165"/>
    </row>
    <row r="166" spans="1:21" x14ac:dyDescent="0.25">
      <c r="A166"/>
      <c r="B166"/>
      <c r="C166"/>
      <c r="D166"/>
      <c r="E166"/>
      <c r="F166"/>
      <c r="G166"/>
      <c r="H166"/>
      <c r="I166"/>
      <c r="J166"/>
      <c r="K166"/>
      <c r="L166"/>
      <c r="M166"/>
      <c r="N166"/>
      <c r="O166"/>
      <c r="P166"/>
      <c r="Q166"/>
      <c r="R166"/>
      <c r="S166"/>
      <c r="T166"/>
      <c r="U166"/>
    </row>
    <row r="167" spans="1:21" x14ac:dyDescent="0.25">
      <c r="A167"/>
      <c r="B167"/>
      <c r="C167"/>
      <c r="D167"/>
      <c r="E167"/>
      <c r="F167"/>
      <c r="G167"/>
      <c r="H167"/>
      <c r="I167"/>
      <c r="J167"/>
      <c r="K167"/>
      <c r="L167"/>
      <c r="M167"/>
      <c r="N167"/>
      <c r="O167"/>
      <c r="P167"/>
      <c r="Q167"/>
      <c r="R167"/>
      <c r="S167"/>
      <c r="T167"/>
      <c r="U167"/>
    </row>
    <row r="168" spans="1:21" x14ac:dyDescent="0.25">
      <c r="A168"/>
      <c r="B168"/>
      <c r="C168"/>
      <c r="D168"/>
      <c r="E168"/>
      <c r="F168"/>
      <c r="G168"/>
      <c r="H168"/>
      <c r="I168"/>
      <c r="J168"/>
      <c r="K168"/>
      <c r="L168"/>
      <c r="M168"/>
      <c r="N168"/>
      <c r="O168"/>
      <c r="P168"/>
      <c r="Q168"/>
      <c r="R168"/>
      <c r="S168"/>
      <c r="T168"/>
      <c r="U168"/>
    </row>
    <row r="169" spans="1:21" x14ac:dyDescent="0.25">
      <c r="A169"/>
      <c r="B169"/>
      <c r="C169"/>
      <c r="D169"/>
      <c r="E169"/>
      <c r="F169"/>
      <c r="G169"/>
      <c r="H169"/>
      <c r="I169"/>
      <c r="J169"/>
      <c r="K169"/>
      <c r="L169"/>
      <c r="M169"/>
      <c r="N169"/>
      <c r="O169"/>
      <c r="P169"/>
      <c r="Q169"/>
      <c r="R169"/>
      <c r="S169"/>
      <c r="T169"/>
      <c r="U169"/>
    </row>
    <row r="170" spans="1:21" x14ac:dyDescent="0.25">
      <c r="A170"/>
      <c r="B170"/>
      <c r="C170"/>
      <c r="D170"/>
      <c r="E170"/>
      <c r="F170"/>
      <c r="G170"/>
      <c r="H170"/>
      <c r="I170"/>
      <c r="J170"/>
      <c r="K170"/>
      <c r="L170"/>
      <c r="M170"/>
      <c r="N170"/>
      <c r="O170"/>
      <c r="P170"/>
      <c r="Q170"/>
      <c r="R170"/>
      <c r="S170"/>
      <c r="T170"/>
      <c r="U170"/>
    </row>
    <row r="171" spans="1:21" x14ac:dyDescent="0.25">
      <c r="A171"/>
      <c r="B171"/>
      <c r="C171"/>
      <c r="D171"/>
      <c r="E171"/>
      <c r="F171"/>
      <c r="G171"/>
      <c r="H171"/>
      <c r="I171"/>
      <c r="J171"/>
      <c r="K171"/>
      <c r="L171"/>
      <c r="M171"/>
      <c r="N171"/>
      <c r="O171"/>
      <c r="P171"/>
      <c r="Q171"/>
      <c r="R171"/>
      <c r="S171"/>
      <c r="T171"/>
      <c r="U171"/>
    </row>
    <row r="172" spans="1:21" x14ac:dyDescent="0.25">
      <c r="A172"/>
      <c r="B172"/>
      <c r="C172"/>
      <c r="D172"/>
      <c r="E172"/>
      <c r="F172"/>
      <c r="G172"/>
      <c r="H172"/>
      <c r="I172"/>
      <c r="J172"/>
      <c r="K172"/>
      <c r="L172"/>
      <c r="M172"/>
      <c r="N172"/>
      <c r="O172"/>
      <c r="P172"/>
      <c r="Q172"/>
      <c r="R172"/>
      <c r="S172"/>
      <c r="T172"/>
      <c r="U172"/>
    </row>
    <row r="173" spans="1:21" x14ac:dyDescent="0.25">
      <c r="A173"/>
      <c r="B173"/>
      <c r="C173"/>
      <c r="D173"/>
      <c r="E173"/>
      <c r="F173"/>
      <c r="G173"/>
      <c r="H173"/>
      <c r="I173"/>
      <c r="J173"/>
      <c r="K173"/>
      <c r="L173"/>
      <c r="M173"/>
      <c r="N173"/>
      <c r="O173"/>
      <c r="P173"/>
      <c r="Q173"/>
      <c r="R173"/>
      <c r="S173"/>
      <c r="T173"/>
      <c r="U173"/>
    </row>
    <row r="174" spans="1:21" x14ac:dyDescent="0.25">
      <c r="A174"/>
      <c r="B174"/>
      <c r="C174"/>
      <c r="D174"/>
      <c r="E174"/>
      <c r="F174"/>
      <c r="G174"/>
      <c r="H174"/>
      <c r="I174"/>
      <c r="J174"/>
      <c r="K174"/>
      <c r="L174"/>
      <c r="M174"/>
      <c r="N174"/>
      <c r="O174"/>
      <c r="P174"/>
      <c r="Q174"/>
      <c r="R174"/>
      <c r="S174"/>
      <c r="T174"/>
      <c r="U174"/>
    </row>
    <row r="175" spans="1:21" x14ac:dyDescent="0.25">
      <c r="A175"/>
      <c r="B175"/>
      <c r="C175"/>
      <c r="D175"/>
      <c r="E175"/>
      <c r="F175"/>
      <c r="G175"/>
      <c r="H175"/>
      <c r="I175"/>
      <c r="J175"/>
      <c r="K175"/>
      <c r="L175"/>
      <c r="M175"/>
      <c r="N175"/>
      <c r="O175"/>
      <c r="P175"/>
      <c r="Q175"/>
      <c r="R175"/>
      <c r="S175"/>
      <c r="T175"/>
      <c r="U175"/>
    </row>
    <row r="176" spans="1:21" x14ac:dyDescent="0.25">
      <c r="A176"/>
      <c r="B176"/>
      <c r="C176"/>
      <c r="D176"/>
      <c r="E176"/>
      <c r="F176"/>
      <c r="G176"/>
      <c r="H176"/>
      <c r="I176"/>
      <c r="J176"/>
      <c r="K176"/>
      <c r="L176"/>
      <c r="M176"/>
      <c r="N176"/>
      <c r="O176"/>
      <c r="P176"/>
      <c r="Q176"/>
      <c r="R176"/>
      <c r="S176"/>
      <c r="T176"/>
      <c r="U176"/>
    </row>
    <row r="177" spans="1:21" x14ac:dyDescent="0.25">
      <c r="A177"/>
      <c r="B177"/>
      <c r="C177"/>
      <c r="D177"/>
      <c r="E177"/>
      <c r="F177"/>
      <c r="G177"/>
      <c r="H177"/>
      <c r="I177"/>
      <c r="J177"/>
      <c r="K177"/>
      <c r="L177"/>
      <c r="M177"/>
      <c r="N177"/>
      <c r="O177"/>
      <c r="P177"/>
      <c r="Q177"/>
      <c r="R177"/>
      <c r="S177"/>
      <c r="T177"/>
      <c r="U177"/>
    </row>
    <row r="178" spans="1:21" x14ac:dyDescent="0.25">
      <c r="A178"/>
      <c r="B178"/>
      <c r="C178"/>
      <c r="D178"/>
      <c r="E178"/>
      <c r="F178"/>
      <c r="G178"/>
      <c r="H178"/>
      <c r="I178"/>
      <c r="J178"/>
      <c r="K178"/>
      <c r="L178"/>
      <c r="M178"/>
      <c r="N178"/>
      <c r="O178"/>
      <c r="P178"/>
      <c r="Q178"/>
      <c r="R178"/>
      <c r="S178"/>
      <c r="T178"/>
      <c r="U178"/>
    </row>
    <row r="179" spans="1:21" x14ac:dyDescent="0.25">
      <c r="A179"/>
      <c r="B179"/>
      <c r="C179"/>
      <c r="D179"/>
      <c r="E179"/>
      <c r="F179"/>
      <c r="G179"/>
      <c r="H179"/>
      <c r="I179"/>
      <c r="J179"/>
      <c r="K179"/>
      <c r="L179"/>
      <c r="M179"/>
      <c r="N179"/>
      <c r="O179"/>
      <c r="P179"/>
      <c r="Q179"/>
      <c r="R179"/>
      <c r="S179"/>
      <c r="T179"/>
      <c r="U179"/>
    </row>
    <row r="180" spans="1:21" x14ac:dyDescent="0.25">
      <c r="A180"/>
      <c r="B180"/>
      <c r="C180"/>
      <c r="D180"/>
      <c r="E180"/>
      <c r="F180"/>
      <c r="G180"/>
      <c r="H180"/>
      <c r="I180"/>
      <c r="J180"/>
      <c r="K180"/>
      <c r="L180"/>
      <c r="M180"/>
      <c r="N180"/>
      <c r="O180"/>
      <c r="P180"/>
      <c r="Q180"/>
      <c r="R180"/>
      <c r="S180"/>
      <c r="T180"/>
      <c r="U180"/>
    </row>
    <row r="181" spans="1:21" x14ac:dyDescent="0.25">
      <c r="A181"/>
      <c r="B181"/>
      <c r="C181"/>
      <c r="D181"/>
      <c r="E181"/>
      <c r="F181"/>
      <c r="G181"/>
      <c r="H181"/>
      <c r="I181"/>
      <c r="J181"/>
      <c r="K181"/>
      <c r="L181"/>
      <c r="M181"/>
      <c r="N181"/>
      <c r="O181"/>
      <c r="P181"/>
      <c r="Q181"/>
      <c r="R181"/>
      <c r="S181"/>
      <c r="T181"/>
      <c r="U181"/>
    </row>
    <row r="182" spans="1:21" x14ac:dyDescent="0.25">
      <c r="A182"/>
      <c r="B182"/>
      <c r="C182"/>
      <c r="D182"/>
      <c r="E182"/>
      <c r="F182"/>
      <c r="G182"/>
      <c r="H182"/>
      <c r="I182"/>
      <c r="J182"/>
      <c r="K182"/>
      <c r="L182"/>
      <c r="M182"/>
      <c r="N182"/>
      <c r="O182"/>
      <c r="P182"/>
      <c r="Q182"/>
      <c r="R182"/>
      <c r="S182"/>
      <c r="T182"/>
      <c r="U182"/>
    </row>
    <row r="183" spans="1:21" x14ac:dyDescent="0.25">
      <c r="A183"/>
      <c r="B183"/>
      <c r="C183"/>
      <c r="D183"/>
      <c r="E183"/>
      <c r="F183"/>
      <c r="G183"/>
      <c r="H183"/>
      <c r="I183"/>
      <c r="J183"/>
      <c r="K183"/>
      <c r="L183"/>
      <c r="M183"/>
      <c r="N183"/>
      <c r="O183"/>
      <c r="P183"/>
      <c r="Q183"/>
      <c r="R183"/>
      <c r="S183"/>
      <c r="T183"/>
      <c r="U183"/>
    </row>
    <row r="184" spans="1:21" x14ac:dyDescent="0.25">
      <c r="A184"/>
      <c r="B184"/>
      <c r="C184"/>
      <c r="D184"/>
      <c r="E184"/>
      <c r="F184"/>
      <c r="G184"/>
      <c r="H184"/>
      <c r="I184"/>
      <c r="J184"/>
      <c r="K184"/>
      <c r="L184"/>
      <c r="M184"/>
      <c r="N184"/>
      <c r="O184"/>
      <c r="P184"/>
      <c r="Q184"/>
      <c r="R184"/>
      <c r="S184"/>
      <c r="T184"/>
      <c r="U184"/>
    </row>
    <row r="185" spans="1:21" x14ac:dyDescent="0.25">
      <c r="A185"/>
      <c r="B185"/>
      <c r="C185"/>
      <c r="D185"/>
      <c r="E185"/>
      <c r="F185"/>
      <c r="G185"/>
      <c r="H185"/>
      <c r="I185"/>
      <c r="J185"/>
      <c r="K185"/>
      <c r="L185"/>
      <c r="M185"/>
      <c r="N185"/>
      <c r="O185"/>
      <c r="P185"/>
      <c r="Q185"/>
      <c r="R185"/>
      <c r="S185"/>
      <c r="T185"/>
      <c r="U185"/>
    </row>
    <row r="186" spans="1:21" x14ac:dyDescent="0.25">
      <c r="A186"/>
      <c r="B186"/>
      <c r="C186"/>
      <c r="D186"/>
      <c r="E186"/>
      <c r="F186"/>
      <c r="G186"/>
      <c r="H186"/>
      <c r="I186"/>
      <c r="J186"/>
      <c r="K186"/>
      <c r="L186"/>
      <c r="M186"/>
      <c r="N186"/>
      <c r="O186"/>
      <c r="P186"/>
      <c r="Q186"/>
      <c r="R186"/>
      <c r="S186"/>
      <c r="T186"/>
      <c r="U186"/>
    </row>
    <row r="187" spans="1:21" x14ac:dyDescent="0.25">
      <c r="A187"/>
      <c r="B187"/>
      <c r="C187"/>
      <c r="D187"/>
      <c r="E187"/>
      <c r="F187"/>
      <c r="G187"/>
      <c r="H187"/>
      <c r="I187"/>
      <c r="J187"/>
      <c r="K187"/>
      <c r="L187"/>
      <c r="M187"/>
      <c r="N187"/>
      <c r="O187"/>
      <c r="P187"/>
      <c r="Q187"/>
      <c r="R187"/>
      <c r="S187"/>
      <c r="T187"/>
      <c r="U187"/>
    </row>
    <row r="188" spans="1:21" x14ac:dyDescent="0.25">
      <c r="A188"/>
      <c r="B188"/>
      <c r="C188"/>
      <c r="D188"/>
      <c r="E188"/>
      <c r="F188"/>
      <c r="G188"/>
      <c r="H188"/>
      <c r="I188"/>
      <c r="J188"/>
      <c r="K188"/>
      <c r="L188"/>
      <c r="M188"/>
      <c r="N188"/>
      <c r="O188"/>
      <c r="P188"/>
      <c r="Q188"/>
      <c r="R188"/>
      <c r="S188"/>
      <c r="T188"/>
      <c r="U188"/>
    </row>
    <row r="189" spans="1:21" x14ac:dyDescent="0.25">
      <c r="A189"/>
      <c r="B189"/>
      <c r="C189"/>
      <c r="D189"/>
      <c r="E189"/>
      <c r="F189"/>
      <c r="G189"/>
      <c r="H189"/>
      <c r="I189"/>
      <c r="J189"/>
      <c r="K189"/>
      <c r="L189"/>
      <c r="M189"/>
      <c r="N189"/>
      <c r="O189"/>
      <c r="P189"/>
      <c r="Q189"/>
      <c r="R189"/>
      <c r="S189"/>
      <c r="T189"/>
      <c r="U189"/>
    </row>
    <row r="190" spans="1:21" x14ac:dyDescent="0.25">
      <c r="A190"/>
      <c r="B190"/>
      <c r="C190"/>
      <c r="D190"/>
      <c r="E190"/>
      <c r="F190"/>
      <c r="G190"/>
      <c r="H190"/>
      <c r="I190"/>
      <c r="J190"/>
      <c r="K190"/>
      <c r="L190"/>
      <c r="M190"/>
      <c r="N190"/>
      <c r="O190"/>
      <c r="P190"/>
      <c r="Q190"/>
      <c r="R190"/>
      <c r="S190"/>
      <c r="T190"/>
      <c r="U190"/>
    </row>
    <row r="191" spans="1:21" x14ac:dyDescent="0.25">
      <c r="A191"/>
      <c r="B191"/>
      <c r="C191"/>
      <c r="D191"/>
      <c r="E191"/>
      <c r="F191"/>
      <c r="G191"/>
      <c r="H191"/>
      <c r="I191"/>
      <c r="J191"/>
      <c r="K191"/>
      <c r="L191"/>
      <c r="M191"/>
      <c r="N191"/>
      <c r="O191"/>
      <c r="P191"/>
      <c r="Q191"/>
      <c r="R191"/>
      <c r="S191"/>
      <c r="T191"/>
      <c r="U191"/>
    </row>
    <row r="192" spans="1:21" x14ac:dyDescent="0.25">
      <c r="A192"/>
      <c r="B192"/>
      <c r="C192"/>
      <c r="D192"/>
      <c r="E192"/>
      <c r="F192"/>
      <c r="G192"/>
      <c r="H192"/>
      <c r="I192"/>
      <c r="J192"/>
      <c r="K192"/>
      <c r="L192"/>
      <c r="M192"/>
      <c r="N192"/>
      <c r="O192"/>
      <c r="P192"/>
      <c r="Q192"/>
      <c r="R192"/>
      <c r="S192"/>
      <c r="T192"/>
      <c r="U192"/>
    </row>
    <row r="193" spans="1:21" x14ac:dyDescent="0.25">
      <c r="A193"/>
      <c r="B193"/>
      <c r="C193"/>
      <c r="D193"/>
      <c r="E193"/>
      <c r="F193"/>
      <c r="G193"/>
      <c r="H193"/>
      <c r="I193"/>
      <c r="J193"/>
      <c r="K193"/>
      <c r="L193"/>
      <c r="M193"/>
      <c r="N193"/>
      <c r="O193"/>
      <c r="P193"/>
      <c r="Q193"/>
      <c r="R193"/>
      <c r="S193"/>
      <c r="T193"/>
      <c r="U193"/>
    </row>
    <row r="194" spans="1:21" x14ac:dyDescent="0.25">
      <c r="A194"/>
      <c r="B194"/>
      <c r="C194"/>
      <c r="D194"/>
      <c r="E194"/>
      <c r="F194"/>
      <c r="G194"/>
      <c r="H194"/>
      <c r="I194"/>
      <c r="J194"/>
      <c r="K194"/>
      <c r="L194"/>
      <c r="M194"/>
      <c r="N194"/>
      <c r="O194"/>
      <c r="P194"/>
      <c r="Q194"/>
      <c r="R194"/>
      <c r="S194"/>
      <c r="T194"/>
      <c r="U194"/>
    </row>
    <row r="195" spans="1:21" x14ac:dyDescent="0.25">
      <c r="A195"/>
      <c r="B195"/>
      <c r="C195"/>
      <c r="D195"/>
      <c r="E195"/>
      <c r="F195"/>
      <c r="G195"/>
      <c r="H195"/>
      <c r="I195"/>
      <c r="J195"/>
      <c r="K195"/>
      <c r="L195"/>
      <c r="M195"/>
      <c r="N195"/>
      <c r="O195"/>
      <c r="P195"/>
      <c r="Q195"/>
      <c r="R195"/>
      <c r="S195"/>
      <c r="T195"/>
      <c r="U195"/>
    </row>
    <row r="196" spans="1:21" x14ac:dyDescent="0.25">
      <c r="A196"/>
      <c r="B196"/>
      <c r="C196"/>
      <c r="D196"/>
      <c r="E196"/>
      <c r="F196"/>
      <c r="G196"/>
      <c r="H196"/>
      <c r="I196"/>
      <c r="J196"/>
      <c r="K196"/>
      <c r="L196"/>
      <c r="M196"/>
      <c r="N196"/>
      <c r="O196"/>
      <c r="P196"/>
      <c r="Q196"/>
      <c r="R196"/>
      <c r="S196"/>
      <c r="T196"/>
      <c r="U196"/>
    </row>
    <row r="197" spans="1:21" x14ac:dyDescent="0.25">
      <c r="A197"/>
      <c r="B197"/>
      <c r="C197"/>
      <c r="D197"/>
      <c r="E197"/>
      <c r="F197"/>
      <c r="G197"/>
      <c r="H197"/>
      <c r="I197"/>
      <c r="J197"/>
      <c r="K197"/>
      <c r="L197"/>
      <c r="M197"/>
      <c r="N197"/>
      <c r="O197"/>
      <c r="P197"/>
      <c r="Q197"/>
      <c r="R197"/>
      <c r="S197"/>
      <c r="T197"/>
      <c r="U197"/>
    </row>
    <row r="198" spans="1:21" x14ac:dyDescent="0.25">
      <c r="A198"/>
      <c r="B198"/>
      <c r="C198"/>
      <c r="D198"/>
      <c r="E198"/>
      <c r="F198"/>
      <c r="G198"/>
      <c r="H198"/>
      <c r="I198"/>
      <c r="J198"/>
      <c r="K198"/>
      <c r="L198"/>
      <c r="M198"/>
      <c r="N198"/>
      <c r="O198"/>
      <c r="P198"/>
      <c r="Q198"/>
      <c r="R198"/>
      <c r="S198"/>
      <c r="T198"/>
      <c r="U198"/>
    </row>
    <row r="199" spans="1:21" x14ac:dyDescent="0.25">
      <c r="A199"/>
      <c r="B199"/>
      <c r="C199"/>
      <c r="D199"/>
      <c r="E199"/>
      <c r="F199"/>
      <c r="G199"/>
      <c r="H199"/>
      <c r="I199"/>
      <c r="J199"/>
      <c r="K199"/>
      <c r="L199"/>
      <c r="M199"/>
      <c r="N199"/>
      <c r="O199"/>
      <c r="P199"/>
      <c r="Q199"/>
      <c r="R199"/>
      <c r="S199"/>
      <c r="T199"/>
      <c r="U199"/>
    </row>
    <row r="200" spans="1:21" x14ac:dyDescent="0.25">
      <c r="A200"/>
      <c r="B200"/>
      <c r="C200"/>
      <c r="D200"/>
      <c r="E200"/>
      <c r="F200"/>
      <c r="G200"/>
      <c r="H200"/>
      <c r="I200"/>
      <c r="J200"/>
      <c r="K200"/>
      <c r="L200"/>
      <c r="M200"/>
      <c r="N200"/>
      <c r="O200"/>
      <c r="P200"/>
      <c r="Q200"/>
      <c r="R200"/>
      <c r="S200"/>
      <c r="T200"/>
      <c r="U200"/>
    </row>
    <row r="201" spans="1:21" x14ac:dyDescent="0.25">
      <c r="A201"/>
      <c r="B201"/>
      <c r="C201"/>
      <c r="D201"/>
      <c r="E201"/>
      <c r="F201"/>
      <c r="G201"/>
      <c r="H201"/>
      <c r="I201"/>
      <c r="J201"/>
      <c r="K201"/>
      <c r="L201"/>
      <c r="M201"/>
      <c r="N201"/>
      <c r="O201"/>
      <c r="P201"/>
      <c r="Q201"/>
      <c r="R201"/>
      <c r="S201"/>
      <c r="T201"/>
      <c r="U201"/>
    </row>
    <row r="202" spans="1:21" x14ac:dyDescent="0.25">
      <c r="A202"/>
      <c r="B202"/>
      <c r="C202"/>
      <c r="D202"/>
      <c r="E202"/>
      <c r="F202"/>
      <c r="G202"/>
      <c r="H202"/>
      <c r="I202"/>
      <c r="J202"/>
      <c r="K202"/>
      <c r="L202"/>
      <c r="M202"/>
      <c r="N202"/>
      <c r="O202"/>
      <c r="P202"/>
      <c r="Q202"/>
      <c r="R202"/>
      <c r="S202"/>
      <c r="T202"/>
      <c r="U202"/>
    </row>
    <row r="203" spans="1:21" x14ac:dyDescent="0.25">
      <c r="A203"/>
      <c r="B203"/>
      <c r="C203"/>
      <c r="D203"/>
      <c r="E203"/>
      <c r="F203"/>
      <c r="G203"/>
      <c r="H203"/>
      <c r="I203"/>
      <c r="J203"/>
      <c r="K203"/>
      <c r="L203"/>
      <c r="M203"/>
      <c r="N203"/>
      <c r="O203"/>
      <c r="P203"/>
      <c r="Q203"/>
      <c r="R203"/>
      <c r="S203"/>
      <c r="T203"/>
      <c r="U203"/>
    </row>
    <row r="204" spans="1:21" x14ac:dyDescent="0.25">
      <c r="A204"/>
      <c r="B204"/>
      <c r="C204"/>
      <c r="D204"/>
      <c r="E204"/>
      <c r="F204"/>
      <c r="G204"/>
      <c r="H204"/>
      <c r="I204"/>
      <c r="J204"/>
      <c r="K204"/>
      <c r="L204"/>
      <c r="M204"/>
      <c r="N204"/>
      <c r="O204"/>
      <c r="P204"/>
      <c r="Q204"/>
      <c r="R204"/>
      <c r="S204"/>
      <c r="T204"/>
      <c r="U204"/>
    </row>
    <row r="205" spans="1:21" x14ac:dyDescent="0.25">
      <c r="A205"/>
      <c r="B205"/>
      <c r="C205"/>
      <c r="D205"/>
      <c r="E205"/>
      <c r="F205"/>
      <c r="G205"/>
      <c r="H205"/>
      <c r="I205"/>
      <c r="J205"/>
      <c r="K205"/>
      <c r="L205"/>
      <c r="M205"/>
      <c r="N205"/>
      <c r="O205"/>
      <c r="P205"/>
      <c r="Q205"/>
      <c r="R205"/>
      <c r="S205"/>
      <c r="T205"/>
      <c r="U205"/>
    </row>
    <row r="206" spans="1:21" x14ac:dyDescent="0.25">
      <c r="A206"/>
      <c r="B206"/>
      <c r="C206"/>
      <c r="D206"/>
      <c r="E206"/>
      <c r="F206"/>
      <c r="G206"/>
      <c r="H206"/>
      <c r="I206"/>
      <c r="J206"/>
      <c r="K206"/>
      <c r="L206"/>
      <c r="M206"/>
      <c r="N206"/>
      <c r="O206"/>
      <c r="P206"/>
      <c r="Q206"/>
      <c r="R206"/>
      <c r="S206"/>
      <c r="T206"/>
      <c r="U206"/>
    </row>
    <row r="207" spans="1:21" x14ac:dyDescent="0.25">
      <c r="A207"/>
      <c r="B207"/>
      <c r="C207"/>
      <c r="D207"/>
      <c r="E207"/>
      <c r="F207"/>
      <c r="G207"/>
      <c r="H207"/>
      <c r="I207"/>
      <c r="J207"/>
      <c r="K207"/>
      <c r="L207"/>
      <c r="M207"/>
      <c r="N207"/>
      <c r="O207"/>
      <c r="P207"/>
      <c r="Q207"/>
      <c r="R207"/>
      <c r="S207"/>
      <c r="T207"/>
      <c r="U207"/>
    </row>
    <row r="208" spans="1:21" x14ac:dyDescent="0.25">
      <c r="A208"/>
      <c r="B208"/>
      <c r="C208"/>
      <c r="D208"/>
      <c r="E208"/>
      <c r="F208"/>
      <c r="G208"/>
      <c r="H208"/>
      <c r="I208"/>
      <c r="J208"/>
      <c r="K208"/>
      <c r="L208"/>
      <c r="M208"/>
      <c r="N208"/>
      <c r="O208"/>
      <c r="P208"/>
      <c r="Q208"/>
      <c r="R208"/>
      <c r="S208"/>
      <c r="T208"/>
      <c r="U208"/>
    </row>
    <row r="209" spans="1:21" x14ac:dyDescent="0.25">
      <c r="A209"/>
      <c r="B209"/>
      <c r="C209"/>
      <c r="D209"/>
      <c r="E209"/>
      <c r="F209"/>
      <c r="G209"/>
      <c r="H209"/>
      <c r="I209"/>
      <c r="J209"/>
      <c r="K209"/>
      <c r="L209"/>
      <c r="M209"/>
      <c r="N209"/>
      <c r="O209"/>
      <c r="P209"/>
      <c r="Q209"/>
      <c r="R209"/>
      <c r="S209"/>
      <c r="T209"/>
      <c r="U209"/>
    </row>
    <row r="210" spans="1:21" x14ac:dyDescent="0.25">
      <c r="A210"/>
      <c r="B210"/>
      <c r="C210"/>
      <c r="D210"/>
      <c r="E210"/>
      <c r="F210"/>
      <c r="G210"/>
      <c r="H210"/>
      <c r="I210"/>
      <c r="J210"/>
      <c r="K210"/>
      <c r="L210"/>
      <c r="M210"/>
      <c r="N210"/>
      <c r="O210"/>
      <c r="P210"/>
      <c r="Q210"/>
      <c r="R210"/>
      <c r="S210"/>
      <c r="T210"/>
      <c r="U210"/>
    </row>
    <row r="211" spans="1:21" x14ac:dyDescent="0.25">
      <c r="A211"/>
      <c r="B211"/>
      <c r="C211"/>
      <c r="D211"/>
      <c r="E211"/>
      <c r="F211"/>
      <c r="G211"/>
      <c r="H211"/>
      <c r="I211"/>
      <c r="J211"/>
      <c r="K211"/>
      <c r="L211"/>
      <c r="M211"/>
      <c r="N211"/>
      <c r="O211"/>
      <c r="P211"/>
      <c r="Q211"/>
      <c r="R211"/>
      <c r="S211"/>
      <c r="T211"/>
      <c r="U211"/>
    </row>
    <row r="212" spans="1:21" x14ac:dyDescent="0.25">
      <c r="A212"/>
      <c r="B212"/>
      <c r="C212"/>
      <c r="D212"/>
      <c r="E212"/>
      <c r="F212"/>
      <c r="G212"/>
      <c r="H212"/>
      <c r="I212"/>
      <c r="J212"/>
      <c r="K212"/>
      <c r="L212"/>
      <c r="M212"/>
      <c r="N212"/>
      <c r="O212"/>
      <c r="P212"/>
      <c r="Q212"/>
      <c r="R212"/>
      <c r="S212"/>
      <c r="T212"/>
      <c r="U212"/>
    </row>
    <row r="213" spans="1:21" x14ac:dyDescent="0.25">
      <c r="A213"/>
      <c r="B213"/>
      <c r="C213"/>
      <c r="D213"/>
      <c r="E213"/>
      <c r="F213"/>
      <c r="G213"/>
      <c r="H213"/>
      <c r="I213"/>
      <c r="J213"/>
      <c r="K213"/>
      <c r="L213"/>
      <c r="M213"/>
      <c r="N213"/>
      <c r="O213"/>
      <c r="P213"/>
      <c r="Q213"/>
      <c r="R213"/>
      <c r="S213"/>
      <c r="T213"/>
      <c r="U213"/>
    </row>
    <row r="214" spans="1:21" x14ac:dyDescent="0.25">
      <c r="A214"/>
      <c r="B214"/>
      <c r="C214"/>
      <c r="D214"/>
      <c r="E214"/>
      <c r="F214"/>
      <c r="G214"/>
      <c r="H214"/>
      <c r="I214"/>
      <c r="J214"/>
      <c r="K214"/>
      <c r="L214"/>
      <c r="M214"/>
      <c r="N214"/>
      <c r="O214"/>
      <c r="P214"/>
      <c r="Q214"/>
      <c r="R214"/>
      <c r="S214"/>
      <c r="T214"/>
      <c r="U214"/>
    </row>
    <row r="215" spans="1:21" x14ac:dyDescent="0.25">
      <c r="A215"/>
      <c r="B215"/>
      <c r="C215"/>
      <c r="D215"/>
      <c r="E215"/>
      <c r="F215"/>
      <c r="G215"/>
      <c r="H215"/>
      <c r="I215"/>
      <c r="J215"/>
      <c r="K215"/>
      <c r="L215"/>
      <c r="M215"/>
      <c r="N215"/>
      <c r="O215"/>
      <c r="P215"/>
      <c r="Q215"/>
      <c r="R215"/>
      <c r="S215"/>
      <c r="T215"/>
      <c r="U215"/>
    </row>
    <row r="216" spans="1:21" x14ac:dyDescent="0.25">
      <c r="A216"/>
      <c r="B216"/>
      <c r="C216"/>
      <c r="D216"/>
      <c r="E216"/>
      <c r="F216"/>
      <c r="G216"/>
      <c r="H216"/>
      <c r="I216"/>
      <c r="J216"/>
      <c r="K216"/>
      <c r="L216"/>
      <c r="M216"/>
      <c r="N216"/>
      <c r="O216"/>
      <c r="P216"/>
      <c r="Q216"/>
      <c r="R216"/>
      <c r="S216"/>
      <c r="T216"/>
      <c r="U216"/>
    </row>
    <row r="217" spans="1:21" x14ac:dyDescent="0.25">
      <c r="A217"/>
      <c r="B217"/>
      <c r="C217"/>
      <c r="D217"/>
      <c r="E217"/>
      <c r="F217"/>
      <c r="G217"/>
      <c r="H217"/>
      <c r="I217"/>
      <c r="J217"/>
      <c r="K217"/>
      <c r="L217"/>
      <c r="M217"/>
      <c r="N217"/>
      <c r="O217"/>
      <c r="P217"/>
      <c r="Q217"/>
      <c r="R217"/>
      <c r="S217"/>
      <c r="T217"/>
      <c r="U217"/>
    </row>
    <row r="218" spans="1:21" x14ac:dyDescent="0.25">
      <c r="A218"/>
      <c r="B218"/>
      <c r="C218"/>
      <c r="D218"/>
      <c r="E218"/>
      <c r="F218"/>
      <c r="G218"/>
      <c r="H218"/>
      <c r="I218"/>
      <c r="J218"/>
      <c r="K218"/>
      <c r="L218"/>
      <c r="M218"/>
      <c r="N218"/>
      <c r="O218"/>
      <c r="P218"/>
      <c r="Q218"/>
      <c r="R218"/>
      <c r="S218"/>
      <c r="T218"/>
      <c r="U218"/>
    </row>
    <row r="219" spans="1:21" x14ac:dyDescent="0.25">
      <c r="A219"/>
      <c r="B219"/>
      <c r="C219"/>
      <c r="D219"/>
      <c r="E219"/>
      <c r="F219"/>
      <c r="G219"/>
      <c r="H219"/>
      <c r="I219"/>
      <c r="J219"/>
      <c r="K219"/>
      <c r="L219"/>
      <c r="M219"/>
      <c r="N219"/>
      <c r="O219"/>
      <c r="P219"/>
      <c r="Q219"/>
      <c r="R219"/>
      <c r="S219"/>
      <c r="T219"/>
      <c r="U219"/>
    </row>
    <row r="220" spans="1:21" x14ac:dyDescent="0.25">
      <c r="A220"/>
      <c r="B220"/>
      <c r="C220"/>
      <c r="D220"/>
      <c r="E220"/>
      <c r="F220"/>
      <c r="G220"/>
      <c r="H220"/>
      <c r="I220"/>
      <c r="J220"/>
      <c r="K220"/>
      <c r="L220"/>
      <c r="M220"/>
      <c r="N220"/>
      <c r="O220"/>
      <c r="P220"/>
      <c r="Q220"/>
      <c r="R220"/>
      <c r="S220"/>
      <c r="T220"/>
      <c r="U220"/>
    </row>
    <row r="221" spans="1:21" x14ac:dyDescent="0.25">
      <c r="A221"/>
      <c r="B221"/>
      <c r="C221"/>
      <c r="D221"/>
      <c r="E221"/>
      <c r="F221"/>
      <c r="G221"/>
      <c r="H221"/>
      <c r="I221"/>
      <c r="J221"/>
      <c r="K221"/>
      <c r="L221"/>
      <c r="M221"/>
      <c r="N221"/>
      <c r="O221"/>
      <c r="P221"/>
      <c r="Q221"/>
      <c r="R221"/>
      <c r="S221"/>
      <c r="T221"/>
      <c r="U221"/>
    </row>
    <row r="222" spans="1:21" x14ac:dyDescent="0.25">
      <c r="A222"/>
      <c r="B222"/>
      <c r="C222"/>
      <c r="D222"/>
      <c r="E222"/>
      <c r="F222"/>
      <c r="G222"/>
      <c r="H222"/>
      <c r="I222"/>
      <c r="J222"/>
      <c r="K222"/>
      <c r="L222"/>
      <c r="M222"/>
      <c r="N222"/>
      <c r="O222"/>
      <c r="P222"/>
      <c r="Q222"/>
      <c r="R222"/>
      <c r="S222"/>
      <c r="T222"/>
      <c r="U222"/>
    </row>
    <row r="223" spans="1:21" x14ac:dyDescent="0.25">
      <c r="A223"/>
      <c r="B223"/>
      <c r="C223"/>
      <c r="D223"/>
      <c r="E223"/>
      <c r="F223"/>
      <c r="G223"/>
      <c r="H223"/>
      <c r="I223"/>
      <c r="J223"/>
      <c r="K223"/>
      <c r="L223"/>
      <c r="M223"/>
      <c r="N223"/>
      <c r="O223"/>
      <c r="P223"/>
      <c r="Q223"/>
      <c r="R223"/>
      <c r="S223"/>
      <c r="T223"/>
      <c r="U223"/>
    </row>
    <row r="224" spans="1:21" x14ac:dyDescent="0.25">
      <c r="A224"/>
      <c r="B224"/>
      <c r="C224"/>
      <c r="D224"/>
      <c r="E224"/>
      <c r="F224"/>
      <c r="G224"/>
      <c r="H224"/>
      <c r="I224"/>
      <c r="J224"/>
      <c r="K224"/>
      <c r="L224"/>
      <c r="M224"/>
      <c r="N224"/>
      <c r="O224"/>
      <c r="P224"/>
      <c r="Q224"/>
      <c r="R224"/>
      <c r="S224"/>
      <c r="T224"/>
      <c r="U224"/>
    </row>
    <row r="225" spans="1:21" x14ac:dyDescent="0.25">
      <c r="A225"/>
      <c r="B225"/>
      <c r="C225"/>
      <c r="D225"/>
      <c r="E225"/>
      <c r="F225"/>
      <c r="G225"/>
      <c r="H225"/>
      <c r="I225"/>
      <c r="J225"/>
      <c r="K225"/>
      <c r="L225"/>
      <c r="M225"/>
      <c r="N225"/>
      <c r="O225"/>
      <c r="P225"/>
      <c r="Q225"/>
      <c r="R225"/>
      <c r="S225"/>
      <c r="T225"/>
      <c r="U225"/>
    </row>
    <row r="226" spans="1:21" x14ac:dyDescent="0.25">
      <c r="A226"/>
      <c r="B226"/>
      <c r="C226"/>
      <c r="D226"/>
      <c r="E226"/>
      <c r="F226"/>
      <c r="G226"/>
      <c r="H226"/>
      <c r="I226"/>
      <c r="J226"/>
      <c r="K226"/>
      <c r="L226"/>
      <c r="M226"/>
      <c r="N226"/>
      <c r="O226"/>
      <c r="P226"/>
      <c r="Q226"/>
      <c r="R226"/>
      <c r="S226"/>
      <c r="T226"/>
      <c r="U226"/>
    </row>
    <row r="227" spans="1:21" x14ac:dyDescent="0.25">
      <c r="A227"/>
      <c r="B227"/>
      <c r="C227"/>
      <c r="D227"/>
      <c r="E227"/>
      <c r="F227"/>
      <c r="G227"/>
      <c r="H227"/>
      <c r="I227"/>
      <c r="J227"/>
      <c r="K227"/>
      <c r="L227"/>
      <c r="M227"/>
      <c r="N227"/>
      <c r="O227"/>
      <c r="P227"/>
      <c r="Q227"/>
      <c r="R227"/>
      <c r="S227"/>
      <c r="T227"/>
      <c r="U227"/>
    </row>
    <row r="228" spans="1:21" x14ac:dyDescent="0.25">
      <c r="A228"/>
      <c r="B228"/>
      <c r="C228"/>
      <c r="D228"/>
      <c r="E228"/>
      <c r="F228"/>
      <c r="G228"/>
      <c r="H228"/>
      <c r="I228"/>
      <c r="J228"/>
      <c r="K228"/>
      <c r="L228"/>
      <c r="M228"/>
      <c r="N228"/>
      <c r="O228"/>
      <c r="P228"/>
      <c r="Q228"/>
      <c r="R228"/>
      <c r="S228"/>
      <c r="T228"/>
      <c r="U228"/>
    </row>
    <row r="229" spans="1:21" x14ac:dyDescent="0.25">
      <c r="A229"/>
      <c r="B229"/>
      <c r="C229"/>
      <c r="D229"/>
      <c r="E229"/>
      <c r="F229"/>
      <c r="G229"/>
      <c r="H229"/>
      <c r="I229"/>
      <c r="J229"/>
      <c r="K229"/>
      <c r="L229"/>
      <c r="M229"/>
      <c r="N229"/>
      <c r="O229"/>
      <c r="P229"/>
      <c r="Q229"/>
      <c r="R229"/>
      <c r="S229"/>
      <c r="T229"/>
      <c r="U229"/>
    </row>
    <row r="230" spans="1:21" x14ac:dyDescent="0.25">
      <c r="A230"/>
      <c r="B230"/>
      <c r="C230"/>
      <c r="D230"/>
      <c r="E230"/>
      <c r="F230"/>
      <c r="G230"/>
      <c r="H230"/>
      <c r="I230"/>
      <c r="J230"/>
      <c r="K230"/>
      <c r="L230"/>
      <c r="M230"/>
      <c r="N230"/>
      <c r="O230"/>
      <c r="P230"/>
      <c r="Q230"/>
      <c r="R230"/>
      <c r="S230"/>
      <c r="T230"/>
      <c r="U230"/>
    </row>
    <row r="231" spans="1:21" x14ac:dyDescent="0.25">
      <c r="A231"/>
      <c r="B231"/>
      <c r="C231"/>
      <c r="D231"/>
      <c r="E231"/>
      <c r="F231"/>
      <c r="G231"/>
      <c r="H231"/>
      <c r="I231"/>
      <c r="J231"/>
      <c r="K231"/>
      <c r="L231"/>
      <c r="M231"/>
      <c r="N231"/>
      <c r="O231"/>
      <c r="P231"/>
      <c r="Q231"/>
      <c r="R231"/>
      <c r="S231"/>
      <c r="T231"/>
      <c r="U231"/>
    </row>
    <row r="232" spans="1:21" x14ac:dyDescent="0.25">
      <c r="A232"/>
      <c r="B232"/>
      <c r="C232"/>
      <c r="D232"/>
      <c r="E232"/>
      <c r="F232"/>
      <c r="G232"/>
      <c r="H232"/>
      <c r="I232"/>
      <c r="J232"/>
      <c r="K232"/>
      <c r="L232"/>
      <c r="M232"/>
      <c r="N232"/>
      <c r="O232"/>
      <c r="P232"/>
      <c r="Q232"/>
      <c r="R232"/>
      <c r="S232"/>
      <c r="T232"/>
      <c r="U232"/>
    </row>
    <row r="233" spans="1:21" x14ac:dyDescent="0.25">
      <c r="A233"/>
      <c r="B233"/>
      <c r="C233"/>
      <c r="D233"/>
      <c r="E233"/>
      <c r="F233"/>
      <c r="G233"/>
      <c r="H233"/>
      <c r="I233"/>
      <c r="J233"/>
      <c r="K233"/>
      <c r="L233"/>
      <c r="M233"/>
      <c r="N233"/>
      <c r="O233"/>
      <c r="P233"/>
      <c r="Q233"/>
      <c r="R233"/>
      <c r="S233"/>
      <c r="T233"/>
      <c r="U233"/>
    </row>
    <row r="234" spans="1:21" x14ac:dyDescent="0.25">
      <c r="A234"/>
      <c r="B234"/>
      <c r="C234"/>
      <c r="D234"/>
      <c r="E234"/>
      <c r="F234"/>
      <c r="G234"/>
      <c r="H234"/>
      <c r="I234"/>
      <c r="J234"/>
      <c r="K234"/>
      <c r="L234"/>
      <c r="M234"/>
      <c r="N234"/>
      <c r="O234"/>
      <c r="P234"/>
      <c r="Q234"/>
      <c r="R234"/>
      <c r="S234"/>
      <c r="T234"/>
      <c r="U234"/>
    </row>
    <row r="235" spans="1:21" x14ac:dyDescent="0.25">
      <c r="A235"/>
      <c r="B235"/>
      <c r="C235"/>
      <c r="D235"/>
      <c r="E235"/>
      <c r="F235"/>
      <c r="G235"/>
      <c r="H235"/>
      <c r="I235"/>
      <c r="J235"/>
      <c r="K235"/>
      <c r="L235"/>
      <c r="M235"/>
      <c r="N235"/>
      <c r="O235"/>
      <c r="P235"/>
      <c r="Q235"/>
      <c r="R235"/>
      <c r="S235"/>
      <c r="T235"/>
      <c r="U235"/>
    </row>
    <row r="236" spans="1:21" x14ac:dyDescent="0.25">
      <c r="A236"/>
      <c r="B236"/>
      <c r="C236"/>
      <c r="D236"/>
      <c r="E236"/>
      <c r="F236"/>
      <c r="G236"/>
      <c r="H236"/>
      <c r="I236"/>
      <c r="J236"/>
      <c r="K236"/>
      <c r="L236"/>
      <c r="M236"/>
      <c r="N236"/>
      <c r="O236"/>
      <c r="P236"/>
      <c r="Q236"/>
      <c r="R236"/>
      <c r="S236"/>
      <c r="T236"/>
      <c r="U236"/>
    </row>
    <row r="237" spans="1:21" x14ac:dyDescent="0.25">
      <c r="A237"/>
      <c r="B237"/>
      <c r="C237"/>
      <c r="D237"/>
      <c r="E237"/>
      <c r="F237"/>
      <c r="G237"/>
      <c r="H237"/>
      <c r="I237"/>
      <c r="J237"/>
      <c r="K237"/>
      <c r="L237"/>
      <c r="M237"/>
      <c r="N237"/>
      <c r="O237"/>
      <c r="P237"/>
      <c r="Q237"/>
      <c r="R237"/>
      <c r="S237"/>
      <c r="T237"/>
      <c r="U237"/>
    </row>
    <row r="238" spans="1:21" x14ac:dyDescent="0.25">
      <c r="A238"/>
      <c r="B238"/>
      <c r="C238"/>
      <c r="D238"/>
      <c r="E238"/>
      <c r="F238"/>
      <c r="G238"/>
      <c r="H238"/>
      <c r="I238"/>
      <c r="J238"/>
      <c r="K238"/>
      <c r="L238"/>
      <c r="M238"/>
      <c r="N238"/>
      <c r="O238"/>
      <c r="P238"/>
      <c r="Q238"/>
      <c r="R238"/>
      <c r="S238"/>
      <c r="T238"/>
      <c r="U238"/>
    </row>
    <row r="239" spans="1:21" x14ac:dyDescent="0.25">
      <c r="A239"/>
      <c r="B239"/>
      <c r="C239"/>
      <c r="D239"/>
      <c r="E239"/>
      <c r="F239"/>
      <c r="G239"/>
      <c r="H239"/>
      <c r="I239"/>
      <c r="J239"/>
      <c r="K239"/>
      <c r="L239"/>
      <c r="M239"/>
      <c r="N239"/>
      <c r="O239"/>
      <c r="P239"/>
      <c r="Q239"/>
      <c r="R239"/>
      <c r="S239"/>
      <c r="T239"/>
      <c r="U239"/>
    </row>
    <row r="240" spans="1:21" x14ac:dyDescent="0.25">
      <c r="A240"/>
      <c r="B240"/>
      <c r="C240"/>
      <c r="D240"/>
      <c r="E240"/>
      <c r="F240"/>
      <c r="G240"/>
      <c r="H240"/>
      <c r="I240"/>
      <c r="J240"/>
      <c r="K240"/>
      <c r="L240"/>
      <c r="M240"/>
      <c r="N240"/>
      <c r="O240"/>
      <c r="P240"/>
      <c r="Q240"/>
      <c r="R240"/>
      <c r="S240"/>
      <c r="T240"/>
      <c r="U240"/>
    </row>
    <row r="241" spans="1:21" x14ac:dyDescent="0.25">
      <c r="A241"/>
      <c r="B241"/>
      <c r="C241"/>
      <c r="D241"/>
      <c r="E241"/>
      <c r="F241"/>
      <c r="G241"/>
      <c r="H241"/>
      <c r="I241"/>
      <c r="J241"/>
      <c r="K241"/>
      <c r="L241"/>
      <c r="M241"/>
      <c r="N241"/>
      <c r="O241"/>
      <c r="P241"/>
      <c r="Q241"/>
      <c r="R241"/>
      <c r="S241"/>
      <c r="T241"/>
      <c r="U241"/>
    </row>
    <row r="242" spans="1:21" x14ac:dyDescent="0.25">
      <c r="A242"/>
      <c r="B242"/>
      <c r="C242"/>
      <c r="D242"/>
      <c r="E242"/>
      <c r="F242"/>
      <c r="G242"/>
      <c r="H242"/>
      <c r="I242"/>
      <c r="J242"/>
      <c r="K242"/>
      <c r="L242"/>
      <c r="M242"/>
      <c r="N242"/>
      <c r="O242"/>
      <c r="P242"/>
      <c r="Q242"/>
      <c r="R242"/>
      <c r="S242"/>
      <c r="T242"/>
      <c r="U242"/>
    </row>
    <row r="243" spans="1:21" x14ac:dyDescent="0.25">
      <c r="A243"/>
      <c r="B243"/>
      <c r="C243"/>
      <c r="D243"/>
      <c r="E243"/>
      <c r="F243"/>
      <c r="G243"/>
      <c r="H243"/>
      <c r="I243"/>
      <c r="J243"/>
      <c r="K243"/>
      <c r="L243"/>
      <c r="M243"/>
      <c r="N243"/>
      <c r="O243"/>
      <c r="P243"/>
      <c r="Q243"/>
      <c r="R243"/>
      <c r="S243"/>
      <c r="T243"/>
      <c r="U243"/>
    </row>
    <row r="244" spans="1:21" x14ac:dyDescent="0.25">
      <c r="A244"/>
      <c r="B244"/>
      <c r="C244"/>
      <c r="D244"/>
      <c r="E244"/>
      <c r="F244"/>
      <c r="G244"/>
      <c r="H244"/>
      <c r="I244"/>
      <c r="J244"/>
      <c r="K244"/>
      <c r="L244"/>
      <c r="M244"/>
      <c r="N244"/>
      <c r="O244"/>
      <c r="P244"/>
      <c r="Q244"/>
      <c r="R244"/>
      <c r="S244"/>
      <c r="T244"/>
      <c r="U244"/>
    </row>
    <row r="245" spans="1:21" x14ac:dyDescent="0.25">
      <c r="A245"/>
      <c r="B245"/>
      <c r="C245"/>
      <c r="D245"/>
      <c r="E245"/>
      <c r="F245"/>
      <c r="G245"/>
      <c r="H245"/>
      <c r="I245"/>
      <c r="J245"/>
      <c r="K245"/>
      <c r="L245"/>
      <c r="M245"/>
      <c r="N245"/>
      <c r="O245"/>
      <c r="P245"/>
      <c r="Q245"/>
      <c r="R245"/>
      <c r="S245"/>
      <c r="T245"/>
      <c r="U245"/>
    </row>
    <row r="246" spans="1:21" x14ac:dyDescent="0.25">
      <c r="A246"/>
      <c r="B246"/>
      <c r="C246"/>
      <c r="D246"/>
      <c r="E246"/>
      <c r="F246"/>
      <c r="G246"/>
      <c r="H246"/>
      <c r="I246"/>
      <c r="J246"/>
      <c r="K246"/>
      <c r="L246"/>
      <c r="M246"/>
      <c r="N246"/>
      <c r="O246"/>
      <c r="P246"/>
      <c r="Q246"/>
      <c r="R246"/>
      <c r="S246"/>
      <c r="T246"/>
      <c r="U246"/>
    </row>
    <row r="247" spans="1:21" x14ac:dyDescent="0.25">
      <c r="A247"/>
      <c r="B247"/>
      <c r="C247"/>
      <c r="D247"/>
      <c r="E247"/>
      <c r="F247"/>
      <c r="G247"/>
      <c r="H247"/>
      <c r="I247"/>
      <c r="J247"/>
      <c r="K247"/>
      <c r="L247"/>
      <c r="M247"/>
      <c r="N247"/>
      <c r="O247"/>
      <c r="P247"/>
      <c r="Q247"/>
      <c r="R247"/>
      <c r="S247"/>
      <c r="T247"/>
      <c r="U247"/>
    </row>
    <row r="248" spans="1:21" x14ac:dyDescent="0.25">
      <c r="A248"/>
      <c r="B248"/>
      <c r="C248"/>
      <c r="D248"/>
      <c r="E248"/>
      <c r="F248"/>
      <c r="G248"/>
      <c r="H248"/>
      <c r="I248"/>
      <c r="J248"/>
      <c r="K248"/>
      <c r="L248"/>
      <c r="M248"/>
      <c r="N248"/>
      <c r="O248"/>
      <c r="P248"/>
      <c r="Q248"/>
      <c r="R248"/>
      <c r="S248"/>
      <c r="T248"/>
      <c r="U248"/>
    </row>
    <row r="249" spans="1:21" x14ac:dyDescent="0.25">
      <c r="A249"/>
      <c r="B249"/>
      <c r="C249"/>
      <c r="D249"/>
      <c r="E249"/>
      <c r="F249"/>
      <c r="G249"/>
      <c r="H249"/>
      <c r="I249"/>
      <c r="J249"/>
      <c r="K249"/>
      <c r="L249"/>
      <c r="M249"/>
      <c r="N249"/>
      <c r="O249"/>
      <c r="P249"/>
      <c r="Q249"/>
      <c r="R249"/>
      <c r="S249"/>
      <c r="T249"/>
      <c r="U249"/>
    </row>
    <row r="250" spans="1:21" x14ac:dyDescent="0.25">
      <c r="A250"/>
      <c r="B250"/>
      <c r="C250"/>
      <c r="D250"/>
      <c r="E250"/>
      <c r="F250"/>
      <c r="G250"/>
      <c r="H250"/>
      <c r="I250"/>
      <c r="J250"/>
      <c r="K250"/>
      <c r="L250"/>
      <c r="M250"/>
      <c r="N250"/>
      <c r="O250"/>
      <c r="P250"/>
      <c r="Q250"/>
      <c r="R250"/>
      <c r="S250"/>
      <c r="T250"/>
      <c r="U250"/>
    </row>
    <row r="251" spans="1:21" x14ac:dyDescent="0.25">
      <c r="A251"/>
      <c r="B251"/>
      <c r="C251"/>
      <c r="D251"/>
      <c r="E251"/>
      <c r="F251"/>
      <c r="G251"/>
      <c r="H251"/>
      <c r="I251"/>
      <c r="J251"/>
      <c r="K251"/>
      <c r="L251"/>
      <c r="M251"/>
      <c r="N251"/>
      <c r="O251"/>
      <c r="P251"/>
      <c r="Q251"/>
      <c r="R251"/>
      <c r="S251"/>
      <c r="T251"/>
      <c r="U251"/>
    </row>
    <row r="252" spans="1:21" x14ac:dyDescent="0.25">
      <c r="A252"/>
      <c r="B252"/>
      <c r="C252"/>
      <c r="D252"/>
      <c r="E252"/>
      <c r="F252"/>
      <c r="G252"/>
      <c r="H252"/>
      <c r="I252"/>
      <c r="J252"/>
      <c r="K252"/>
      <c r="L252"/>
      <c r="M252"/>
      <c r="N252"/>
      <c r="O252"/>
      <c r="P252"/>
      <c r="Q252"/>
      <c r="R252"/>
      <c r="S252"/>
      <c r="T252"/>
      <c r="U252"/>
    </row>
    <row r="253" spans="1:21" x14ac:dyDescent="0.25">
      <c r="A253"/>
      <c r="B253"/>
      <c r="C253"/>
      <c r="D253"/>
      <c r="E253"/>
      <c r="F253"/>
      <c r="G253"/>
      <c r="H253"/>
      <c r="I253"/>
      <c r="J253"/>
      <c r="K253"/>
      <c r="L253"/>
      <c r="M253"/>
      <c r="N253"/>
      <c r="O253"/>
      <c r="P253"/>
      <c r="Q253"/>
      <c r="R253"/>
      <c r="S253"/>
      <c r="T253"/>
      <c r="U253"/>
    </row>
    <row r="254" spans="1:21" x14ac:dyDescent="0.25">
      <c r="A254"/>
      <c r="B254"/>
      <c r="C254"/>
      <c r="D254"/>
      <c r="E254"/>
      <c r="F254"/>
      <c r="G254"/>
      <c r="H254"/>
      <c r="I254"/>
      <c r="J254"/>
      <c r="K254"/>
      <c r="L254"/>
      <c r="M254"/>
      <c r="N254"/>
      <c r="O254"/>
      <c r="P254"/>
      <c r="Q254"/>
      <c r="R254"/>
      <c r="S254"/>
      <c r="T254"/>
      <c r="U254"/>
    </row>
    <row r="255" spans="1:21" x14ac:dyDescent="0.25">
      <c r="A255"/>
      <c r="B255"/>
      <c r="C255"/>
      <c r="D255"/>
      <c r="E255"/>
      <c r="F255"/>
      <c r="G255"/>
      <c r="H255"/>
      <c r="I255"/>
      <c r="J255"/>
      <c r="K255"/>
      <c r="L255"/>
      <c r="M255"/>
      <c r="N255"/>
      <c r="O255"/>
      <c r="P255"/>
      <c r="Q255"/>
      <c r="R255"/>
      <c r="S255"/>
      <c r="T255"/>
      <c r="U255"/>
    </row>
    <row r="256" spans="1:21" x14ac:dyDescent="0.25">
      <c r="A256"/>
      <c r="B256"/>
      <c r="C256"/>
      <c r="D256"/>
      <c r="E256"/>
      <c r="F256"/>
      <c r="G256"/>
      <c r="H256"/>
      <c r="I256"/>
      <c r="J256"/>
      <c r="K256"/>
      <c r="L256"/>
      <c r="M256"/>
      <c r="N256"/>
      <c r="O256"/>
      <c r="P256"/>
      <c r="Q256"/>
      <c r="R256"/>
      <c r="S256"/>
      <c r="T256"/>
      <c r="U256"/>
    </row>
    <row r="257" spans="1:21" x14ac:dyDescent="0.25">
      <c r="A257"/>
      <c r="B257"/>
      <c r="C257"/>
      <c r="D257"/>
      <c r="E257"/>
      <c r="F257"/>
      <c r="G257"/>
      <c r="H257"/>
      <c r="I257"/>
      <c r="J257"/>
      <c r="K257"/>
      <c r="L257"/>
      <c r="M257"/>
      <c r="N257"/>
      <c r="O257"/>
      <c r="P257"/>
      <c r="Q257"/>
      <c r="R257"/>
      <c r="S257"/>
      <c r="T257"/>
      <c r="U257"/>
    </row>
    <row r="258" spans="1:21" x14ac:dyDescent="0.25">
      <c r="A258"/>
      <c r="B258"/>
      <c r="C258"/>
      <c r="D258"/>
      <c r="E258"/>
      <c r="F258"/>
      <c r="G258"/>
      <c r="H258"/>
      <c r="I258"/>
      <c r="J258"/>
      <c r="K258"/>
      <c r="L258"/>
      <c r="M258"/>
      <c r="N258"/>
      <c r="O258"/>
      <c r="P258"/>
      <c r="Q258"/>
      <c r="R258"/>
      <c r="S258"/>
      <c r="T258"/>
      <c r="U258"/>
    </row>
    <row r="259" spans="1:21" x14ac:dyDescent="0.25">
      <c r="A259"/>
      <c r="B259"/>
      <c r="C259"/>
      <c r="D259"/>
      <c r="E259"/>
      <c r="F259"/>
      <c r="G259"/>
      <c r="H259"/>
      <c r="I259"/>
      <c r="J259"/>
      <c r="K259"/>
      <c r="L259"/>
      <c r="M259"/>
      <c r="N259"/>
      <c r="O259"/>
      <c r="P259"/>
      <c r="Q259"/>
      <c r="R259"/>
      <c r="S259"/>
      <c r="T259"/>
      <c r="U259"/>
    </row>
    <row r="260" spans="1:21" x14ac:dyDescent="0.25">
      <c r="A260"/>
      <c r="B260"/>
      <c r="C260"/>
      <c r="D260"/>
      <c r="E260"/>
      <c r="F260"/>
      <c r="G260"/>
      <c r="H260"/>
      <c r="I260"/>
      <c r="J260"/>
      <c r="K260"/>
      <c r="L260"/>
      <c r="M260"/>
      <c r="N260"/>
      <c r="O260"/>
      <c r="P260"/>
      <c r="Q260"/>
      <c r="R260"/>
      <c r="S260"/>
      <c r="T260"/>
      <c r="U260"/>
    </row>
    <row r="261" spans="1:21" x14ac:dyDescent="0.25">
      <c r="A261"/>
      <c r="B261"/>
      <c r="C261"/>
      <c r="D261"/>
      <c r="E261"/>
      <c r="F261"/>
      <c r="G261"/>
      <c r="H261"/>
      <c r="I261"/>
      <c r="J261"/>
      <c r="K261"/>
      <c r="L261"/>
      <c r="M261"/>
      <c r="N261"/>
      <c r="O261"/>
      <c r="P261"/>
      <c r="Q261"/>
      <c r="R261"/>
      <c r="S261"/>
      <c r="T261"/>
      <c r="U261"/>
    </row>
    <row r="262" spans="1:21" x14ac:dyDescent="0.25">
      <c r="A262"/>
      <c r="B262"/>
      <c r="C262"/>
      <c r="D262"/>
      <c r="E262"/>
      <c r="F262"/>
      <c r="G262"/>
      <c r="H262"/>
      <c r="I262"/>
      <c r="J262"/>
      <c r="K262"/>
      <c r="L262"/>
      <c r="M262"/>
      <c r="N262"/>
      <c r="O262"/>
      <c r="P262"/>
      <c r="Q262"/>
      <c r="R262"/>
      <c r="S262"/>
      <c r="T262"/>
      <c r="U262"/>
    </row>
    <row r="263" spans="1:21" x14ac:dyDescent="0.25">
      <c r="A263"/>
      <c r="B263"/>
      <c r="C263"/>
      <c r="D263"/>
      <c r="E263"/>
      <c r="F263"/>
      <c r="G263"/>
      <c r="H263"/>
      <c r="I263"/>
      <c r="J263"/>
      <c r="K263"/>
      <c r="L263"/>
      <c r="M263"/>
      <c r="N263"/>
      <c r="O263"/>
      <c r="P263"/>
      <c r="Q263"/>
      <c r="R263"/>
      <c r="S263"/>
      <c r="T263"/>
      <c r="U263"/>
    </row>
    <row r="264" spans="1:21" x14ac:dyDescent="0.25">
      <c r="A264"/>
      <c r="B264"/>
      <c r="C264"/>
      <c r="D264"/>
      <c r="E264"/>
      <c r="F264"/>
      <c r="G264"/>
      <c r="H264"/>
      <c r="I264"/>
      <c r="J264"/>
      <c r="K264"/>
      <c r="L264"/>
      <c r="M264"/>
      <c r="N264"/>
      <c r="O264"/>
      <c r="P264"/>
      <c r="Q264"/>
      <c r="R264"/>
      <c r="S264"/>
      <c r="T264"/>
      <c r="U264"/>
    </row>
    <row r="265" spans="1:21" x14ac:dyDescent="0.25">
      <c r="A265"/>
      <c r="B265"/>
      <c r="C265"/>
      <c r="D265"/>
      <c r="E265"/>
      <c r="F265"/>
      <c r="G265"/>
      <c r="H265"/>
      <c r="I265"/>
      <c r="J265"/>
      <c r="K265"/>
      <c r="L265"/>
      <c r="M265"/>
      <c r="N265"/>
      <c r="O265"/>
      <c r="P265"/>
      <c r="Q265"/>
      <c r="R265"/>
      <c r="S265"/>
      <c r="T265"/>
      <c r="U265"/>
    </row>
    <row r="266" spans="1:21" x14ac:dyDescent="0.25">
      <c r="A266"/>
      <c r="B266"/>
      <c r="C266"/>
      <c r="D266"/>
      <c r="E266"/>
      <c r="F266"/>
      <c r="G266"/>
      <c r="H266"/>
      <c r="I266"/>
      <c r="J266"/>
      <c r="K266"/>
      <c r="L266"/>
      <c r="M266"/>
      <c r="N266"/>
      <c r="O266"/>
      <c r="P266"/>
      <c r="Q266"/>
      <c r="R266"/>
      <c r="S266"/>
      <c r="T266"/>
      <c r="U266"/>
    </row>
    <row r="267" spans="1:21" x14ac:dyDescent="0.25">
      <c r="A267"/>
      <c r="B267"/>
      <c r="C267"/>
      <c r="D267"/>
      <c r="E267"/>
      <c r="F267"/>
      <c r="G267"/>
      <c r="H267"/>
      <c r="I267"/>
      <c r="J267"/>
      <c r="K267"/>
      <c r="L267"/>
      <c r="M267"/>
      <c r="N267"/>
      <c r="O267"/>
      <c r="P267"/>
      <c r="Q267"/>
      <c r="R267"/>
      <c r="S267"/>
      <c r="T267"/>
      <c r="U267"/>
    </row>
    <row r="268" spans="1:21" x14ac:dyDescent="0.25">
      <c r="A268"/>
      <c r="B268"/>
      <c r="C268"/>
      <c r="D268"/>
      <c r="E268"/>
      <c r="F268"/>
      <c r="G268"/>
      <c r="H268"/>
      <c r="I268"/>
      <c r="J268"/>
      <c r="K268"/>
      <c r="L268"/>
      <c r="M268"/>
      <c r="N268"/>
      <c r="O268"/>
      <c r="P268"/>
      <c r="Q268"/>
      <c r="R268"/>
      <c r="S268"/>
      <c r="T268"/>
      <c r="U268"/>
    </row>
    <row r="269" spans="1:21" x14ac:dyDescent="0.25">
      <c r="A269"/>
      <c r="B269"/>
      <c r="C269"/>
      <c r="D269"/>
      <c r="E269"/>
      <c r="F269"/>
      <c r="G269"/>
      <c r="H269"/>
      <c r="I269"/>
      <c r="J269"/>
      <c r="K269"/>
      <c r="L269"/>
      <c r="M269"/>
      <c r="N269"/>
      <c r="O269"/>
      <c r="P269"/>
      <c r="Q269"/>
      <c r="R269"/>
      <c r="S269"/>
      <c r="T269"/>
      <c r="U269"/>
    </row>
    <row r="270" spans="1:21" x14ac:dyDescent="0.25">
      <c r="A270"/>
      <c r="B270"/>
      <c r="C270"/>
      <c r="D270"/>
      <c r="E270"/>
      <c r="F270"/>
      <c r="G270"/>
      <c r="H270"/>
      <c r="I270"/>
      <c r="J270"/>
      <c r="K270"/>
      <c r="L270"/>
      <c r="M270"/>
      <c r="N270"/>
      <c r="O270"/>
      <c r="P270"/>
      <c r="Q270"/>
      <c r="R270"/>
      <c r="S270"/>
      <c r="T270"/>
      <c r="U270"/>
    </row>
    <row r="271" spans="1:21" x14ac:dyDescent="0.25">
      <c r="A271"/>
      <c r="B271"/>
      <c r="C271"/>
      <c r="D271"/>
      <c r="E271"/>
      <c r="F271"/>
      <c r="G271"/>
      <c r="H271"/>
      <c r="I271"/>
      <c r="J271"/>
      <c r="K271"/>
      <c r="L271"/>
      <c r="M271"/>
      <c r="N271"/>
      <c r="O271"/>
      <c r="P271"/>
      <c r="Q271"/>
      <c r="R271"/>
      <c r="S271"/>
      <c r="T271"/>
      <c r="U271"/>
    </row>
    <row r="272" spans="1:21" x14ac:dyDescent="0.25">
      <c r="A272"/>
      <c r="B272"/>
      <c r="C272"/>
      <c r="D272"/>
      <c r="E272"/>
      <c r="F272"/>
      <c r="G272"/>
      <c r="H272"/>
      <c r="I272"/>
      <c r="J272"/>
      <c r="K272"/>
      <c r="L272"/>
      <c r="M272"/>
      <c r="N272"/>
      <c r="O272"/>
      <c r="P272"/>
      <c r="Q272"/>
      <c r="R272"/>
      <c r="S272"/>
      <c r="T272"/>
      <c r="U272"/>
    </row>
    <row r="273" spans="1:21" x14ac:dyDescent="0.25">
      <c r="A273"/>
      <c r="B273"/>
      <c r="C273"/>
      <c r="D273"/>
      <c r="E273"/>
      <c r="F273"/>
      <c r="G273"/>
      <c r="H273"/>
      <c r="I273"/>
      <c r="J273"/>
      <c r="K273"/>
      <c r="L273"/>
      <c r="M273"/>
      <c r="N273"/>
      <c r="O273"/>
      <c r="P273"/>
      <c r="Q273"/>
      <c r="R273"/>
      <c r="S273"/>
      <c r="T273"/>
      <c r="U273"/>
    </row>
    <row r="274" spans="1:21" x14ac:dyDescent="0.25">
      <c r="A274"/>
      <c r="B274"/>
      <c r="C274"/>
      <c r="D274"/>
      <c r="E274"/>
      <c r="F274"/>
      <c r="G274"/>
      <c r="H274"/>
      <c r="I274"/>
      <c r="J274"/>
      <c r="K274"/>
      <c r="L274"/>
      <c r="M274"/>
      <c r="N274"/>
      <c r="O274"/>
      <c r="P274"/>
      <c r="Q274"/>
      <c r="R274"/>
      <c r="S274"/>
      <c r="T274"/>
      <c r="U274"/>
    </row>
    <row r="275" spans="1:21" x14ac:dyDescent="0.25">
      <c r="A275"/>
      <c r="B275"/>
      <c r="C275"/>
      <c r="D275"/>
      <c r="E275"/>
      <c r="F275"/>
      <c r="G275"/>
      <c r="H275"/>
      <c r="I275"/>
      <c r="J275"/>
      <c r="K275"/>
      <c r="L275"/>
      <c r="M275"/>
      <c r="N275"/>
      <c r="O275"/>
      <c r="P275"/>
      <c r="Q275"/>
      <c r="R275"/>
      <c r="S275"/>
      <c r="T275"/>
      <c r="U275"/>
    </row>
    <row r="276" spans="1:21" x14ac:dyDescent="0.25">
      <c r="A276"/>
      <c r="B276"/>
      <c r="C276"/>
      <c r="D276"/>
      <c r="E276"/>
      <c r="F276"/>
      <c r="G276"/>
      <c r="H276"/>
      <c r="I276"/>
      <c r="J276"/>
      <c r="K276"/>
      <c r="L276"/>
      <c r="M276"/>
      <c r="N276"/>
      <c r="O276"/>
      <c r="P276"/>
      <c r="Q276"/>
      <c r="R276"/>
      <c r="S276"/>
      <c r="T276"/>
      <c r="U276"/>
    </row>
    <row r="277" spans="1:21" x14ac:dyDescent="0.25">
      <c r="A277"/>
      <c r="B277"/>
      <c r="C277"/>
      <c r="D277"/>
      <c r="E277"/>
      <c r="F277"/>
      <c r="G277"/>
      <c r="H277"/>
      <c r="I277"/>
      <c r="J277"/>
      <c r="K277"/>
      <c r="L277"/>
      <c r="M277"/>
      <c r="N277"/>
      <c r="O277"/>
      <c r="P277"/>
      <c r="Q277"/>
      <c r="R277"/>
      <c r="S277"/>
      <c r="T277"/>
      <c r="U277"/>
    </row>
    <row r="278" spans="1:21" x14ac:dyDescent="0.25">
      <c r="A278"/>
      <c r="B278"/>
      <c r="C278"/>
      <c r="D278"/>
      <c r="E278"/>
      <c r="F278"/>
      <c r="G278"/>
      <c r="H278"/>
      <c r="I278"/>
      <c r="J278"/>
      <c r="K278"/>
      <c r="L278"/>
      <c r="M278"/>
      <c r="N278"/>
      <c r="O278"/>
      <c r="P278"/>
      <c r="Q278"/>
      <c r="R278"/>
      <c r="S278"/>
      <c r="T278"/>
      <c r="U278"/>
    </row>
    <row r="279" spans="1:21" x14ac:dyDescent="0.25">
      <c r="A279"/>
      <c r="B279"/>
      <c r="C279"/>
      <c r="D279"/>
      <c r="E279"/>
      <c r="F279"/>
      <c r="G279"/>
      <c r="H279"/>
      <c r="I279"/>
      <c r="J279"/>
      <c r="K279"/>
      <c r="L279"/>
      <c r="M279"/>
      <c r="N279"/>
      <c r="O279"/>
      <c r="P279"/>
      <c r="Q279"/>
      <c r="R279"/>
      <c r="S279"/>
      <c r="T279"/>
      <c r="U279"/>
    </row>
    <row r="280" spans="1:21" x14ac:dyDescent="0.25">
      <c r="A280"/>
      <c r="B280"/>
      <c r="C280"/>
      <c r="D280"/>
      <c r="E280"/>
      <c r="F280"/>
      <c r="G280"/>
      <c r="H280"/>
      <c r="I280"/>
      <c r="J280"/>
      <c r="K280"/>
      <c r="L280"/>
      <c r="M280"/>
      <c r="N280"/>
      <c r="O280"/>
      <c r="P280"/>
      <c r="Q280"/>
      <c r="R280"/>
      <c r="S280"/>
      <c r="T280"/>
      <c r="U280"/>
    </row>
    <row r="281" spans="1:21" x14ac:dyDescent="0.25">
      <c r="A281"/>
      <c r="B281"/>
      <c r="C281"/>
      <c r="D281"/>
      <c r="E281"/>
      <c r="F281"/>
      <c r="G281"/>
      <c r="H281"/>
      <c r="I281"/>
      <c r="J281"/>
      <c r="K281"/>
      <c r="L281"/>
      <c r="M281"/>
      <c r="N281"/>
      <c r="O281"/>
      <c r="P281"/>
      <c r="Q281"/>
      <c r="R281"/>
      <c r="S281"/>
      <c r="T281"/>
      <c r="U281"/>
    </row>
    <row r="282" spans="1:21" x14ac:dyDescent="0.25">
      <c r="A282"/>
      <c r="B282"/>
      <c r="C282"/>
      <c r="D282"/>
      <c r="E282"/>
      <c r="F282"/>
      <c r="G282"/>
      <c r="H282"/>
      <c r="I282"/>
      <c r="J282"/>
      <c r="K282"/>
      <c r="L282"/>
      <c r="M282"/>
      <c r="N282"/>
      <c r="O282"/>
      <c r="P282"/>
      <c r="Q282"/>
      <c r="R282"/>
      <c r="S282"/>
      <c r="T282"/>
      <c r="U282"/>
    </row>
    <row r="283" spans="1:21" x14ac:dyDescent="0.25">
      <c r="A283"/>
      <c r="B283"/>
      <c r="C283"/>
      <c r="D283"/>
      <c r="E283"/>
      <c r="F283"/>
      <c r="G283"/>
      <c r="H283"/>
      <c r="I283"/>
      <c r="J283"/>
      <c r="K283"/>
      <c r="L283"/>
      <c r="M283"/>
      <c r="N283"/>
      <c r="O283"/>
      <c r="P283"/>
      <c r="Q283"/>
      <c r="R283"/>
      <c r="S283"/>
      <c r="T283"/>
      <c r="U283"/>
    </row>
    <row r="284" spans="1:21" x14ac:dyDescent="0.25">
      <c r="A284"/>
      <c r="B284"/>
      <c r="C284"/>
      <c r="D284"/>
      <c r="E284"/>
      <c r="F284"/>
      <c r="G284"/>
      <c r="H284"/>
      <c r="I284"/>
      <c r="J284"/>
      <c r="K284"/>
      <c r="L284"/>
      <c r="M284"/>
      <c r="N284"/>
      <c r="O284"/>
      <c r="P284"/>
      <c r="Q284"/>
      <c r="R284"/>
      <c r="S284"/>
      <c r="T284"/>
      <c r="U284"/>
    </row>
    <row r="285" spans="1:21" x14ac:dyDescent="0.25">
      <c r="A285"/>
      <c r="B285"/>
      <c r="C285"/>
      <c r="D285"/>
      <c r="E285"/>
      <c r="F285"/>
      <c r="G285"/>
      <c r="H285"/>
      <c r="I285"/>
      <c r="J285"/>
      <c r="K285"/>
      <c r="L285"/>
      <c r="M285"/>
      <c r="N285"/>
      <c r="O285"/>
      <c r="P285"/>
      <c r="Q285"/>
      <c r="R285"/>
      <c r="S285"/>
      <c r="T285"/>
      <c r="U285"/>
    </row>
    <row r="286" spans="1:21" x14ac:dyDescent="0.25">
      <c r="A286"/>
      <c r="B286"/>
      <c r="C286"/>
      <c r="D286"/>
      <c r="E286"/>
      <c r="F286"/>
      <c r="G286"/>
      <c r="H286"/>
      <c r="I286"/>
      <c r="J286"/>
      <c r="K286"/>
      <c r="L286"/>
      <c r="M286"/>
      <c r="N286"/>
      <c r="O286"/>
      <c r="P286"/>
      <c r="Q286"/>
      <c r="R286"/>
      <c r="S286"/>
      <c r="T286"/>
      <c r="U286"/>
    </row>
    <row r="287" spans="1:21" x14ac:dyDescent="0.25">
      <c r="A287"/>
      <c r="B287"/>
      <c r="C287"/>
      <c r="D287"/>
      <c r="E287"/>
      <c r="F287"/>
      <c r="G287"/>
      <c r="H287"/>
      <c r="I287"/>
      <c r="J287"/>
      <c r="K287"/>
      <c r="L287"/>
      <c r="M287"/>
      <c r="N287"/>
      <c r="O287"/>
      <c r="P287"/>
      <c r="Q287"/>
      <c r="R287"/>
      <c r="S287"/>
      <c r="T287"/>
      <c r="U287"/>
    </row>
    <row r="288" spans="1:21" x14ac:dyDescent="0.25">
      <c r="A288"/>
      <c r="B288"/>
      <c r="C288"/>
      <c r="D288"/>
      <c r="E288"/>
      <c r="F288"/>
      <c r="G288"/>
      <c r="H288"/>
      <c r="I288"/>
      <c r="J288"/>
      <c r="K288"/>
      <c r="L288"/>
      <c r="M288"/>
      <c r="N288"/>
      <c r="O288"/>
      <c r="P288"/>
      <c r="Q288"/>
      <c r="R288"/>
      <c r="S288"/>
      <c r="T288"/>
      <c r="U288"/>
    </row>
    <row r="289" spans="1:21" x14ac:dyDescent="0.25">
      <c r="A289"/>
      <c r="B289"/>
      <c r="C289"/>
      <c r="D289"/>
      <c r="E289"/>
      <c r="F289"/>
      <c r="G289"/>
      <c r="H289"/>
      <c r="I289"/>
      <c r="J289"/>
      <c r="K289"/>
      <c r="L289"/>
      <c r="M289"/>
      <c r="N289"/>
      <c r="O289"/>
      <c r="P289"/>
      <c r="Q289"/>
      <c r="R289"/>
      <c r="S289"/>
      <c r="T289"/>
      <c r="U289"/>
    </row>
    <row r="290" spans="1:21" x14ac:dyDescent="0.25">
      <c r="A290"/>
      <c r="B290"/>
      <c r="C290"/>
      <c r="D290"/>
      <c r="E290"/>
      <c r="F290"/>
      <c r="G290"/>
      <c r="H290"/>
      <c r="I290"/>
      <c r="J290"/>
      <c r="K290"/>
      <c r="L290"/>
      <c r="M290"/>
      <c r="N290"/>
      <c r="O290"/>
      <c r="P290"/>
      <c r="Q290"/>
      <c r="R290"/>
      <c r="S290"/>
      <c r="T290"/>
      <c r="U290"/>
    </row>
    <row r="291" spans="1:21" x14ac:dyDescent="0.25">
      <c r="A291"/>
      <c r="B291"/>
      <c r="C291"/>
      <c r="D291"/>
      <c r="E291"/>
      <c r="F291"/>
      <c r="G291"/>
      <c r="H291"/>
      <c r="I291"/>
      <c r="J291"/>
      <c r="K291"/>
      <c r="L291"/>
      <c r="M291"/>
      <c r="N291"/>
      <c r="O291"/>
      <c r="P291"/>
      <c r="Q291"/>
      <c r="R291"/>
      <c r="S291"/>
      <c r="T291"/>
      <c r="U291"/>
    </row>
    <row r="292" spans="1:21" x14ac:dyDescent="0.25">
      <c r="A292"/>
      <c r="B292"/>
      <c r="C292"/>
      <c r="D292"/>
      <c r="E292"/>
      <c r="F292"/>
      <c r="G292"/>
      <c r="H292"/>
      <c r="I292"/>
      <c r="J292"/>
      <c r="K292"/>
      <c r="L292"/>
      <c r="M292"/>
      <c r="N292"/>
      <c r="O292"/>
      <c r="P292"/>
      <c r="Q292"/>
      <c r="R292"/>
      <c r="S292"/>
      <c r="T292"/>
      <c r="U292"/>
    </row>
    <row r="293" spans="1:21" x14ac:dyDescent="0.25">
      <c r="A293"/>
      <c r="B293"/>
      <c r="C293"/>
      <c r="D293"/>
      <c r="E293"/>
      <c r="F293"/>
      <c r="G293"/>
      <c r="H293"/>
      <c r="I293"/>
      <c r="J293"/>
      <c r="K293"/>
      <c r="L293"/>
      <c r="M293"/>
      <c r="N293"/>
      <c r="O293"/>
      <c r="P293"/>
      <c r="Q293"/>
      <c r="R293"/>
      <c r="S293"/>
      <c r="T293"/>
      <c r="U293"/>
    </row>
    <row r="294" spans="1:21" x14ac:dyDescent="0.25">
      <c r="A294"/>
      <c r="B294"/>
      <c r="C294"/>
      <c r="D294"/>
      <c r="E294"/>
      <c r="F294"/>
      <c r="G294"/>
      <c r="H294"/>
      <c r="I294"/>
      <c r="J294"/>
      <c r="K294"/>
      <c r="L294"/>
      <c r="M294"/>
      <c r="N294"/>
      <c r="O294"/>
      <c r="P294"/>
      <c r="Q294"/>
      <c r="R294"/>
      <c r="S294"/>
      <c r="T294"/>
      <c r="U294"/>
    </row>
    <row r="295" spans="1:21" x14ac:dyDescent="0.25">
      <c r="A295"/>
      <c r="B295"/>
      <c r="C295"/>
      <c r="D295"/>
      <c r="E295"/>
      <c r="F295"/>
      <c r="G295"/>
      <c r="H295"/>
      <c r="I295"/>
      <c r="J295"/>
      <c r="K295"/>
      <c r="L295"/>
      <c r="M295"/>
      <c r="N295"/>
      <c r="O295"/>
      <c r="P295"/>
      <c r="Q295"/>
      <c r="R295"/>
      <c r="S295"/>
      <c r="T295"/>
      <c r="U295"/>
    </row>
    <row r="296" spans="1:21" x14ac:dyDescent="0.25">
      <c r="A296"/>
      <c r="B296"/>
      <c r="C296"/>
      <c r="D296"/>
      <c r="E296"/>
      <c r="F296"/>
      <c r="G296"/>
      <c r="H296"/>
      <c r="I296"/>
      <c r="J296"/>
      <c r="K296"/>
      <c r="L296"/>
      <c r="M296"/>
      <c r="N296"/>
      <c r="O296"/>
      <c r="P296"/>
      <c r="Q296"/>
      <c r="R296"/>
      <c r="S296"/>
      <c r="T296"/>
      <c r="U296"/>
    </row>
    <row r="297" spans="1:21" x14ac:dyDescent="0.25">
      <c r="A297"/>
      <c r="B297"/>
      <c r="C297"/>
      <c r="D297"/>
      <c r="E297"/>
      <c r="F297"/>
      <c r="G297"/>
      <c r="H297"/>
      <c r="I297"/>
      <c r="J297"/>
      <c r="K297"/>
      <c r="L297"/>
      <c r="M297"/>
      <c r="N297"/>
      <c r="O297"/>
      <c r="P297"/>
      <c r="Q297"/>
      <c r="R297"/>
      <c r="S297"/>
      <c r="T297"/>
      <c r="U297"/>
    </row>
    <row r="298" spans="1:21" x14ac:dyDescent="0.25">
      <c r="A298"/>
      <c r="B298"/>
      <c r="C298"/>
      <c r="D298"/>
      <c r="E298"/>
      <c r="F298"/>
      <c r="G298"/>
      <c r="H298"/>
      <c r="I298"/>
      <c r="J298"/>
      <c r="K298"/>
      <c r="L298"/>
      <c r="M298"/>
      <c r="N298"/>
      <c r="O298"/>
      <c r="P298"/>
      <c r="Q298"/>
      <c r="R298"/>
      <c r="S298"/>
      <c r="T298"/>
      <c r="U298"/>
    </row>
    <row r="299" spans="1:21" x14ac:dyDescent="0.25">
      <c r="A299"/>
      <c r="B299"/>
      <c r="C299"/>
      <c r="D299"/>
      <c r="E299"/>
      <c r="F299"/>
      <c r="G299"/>
      <c r="H299"/>
      <c r="I299"/>
      <c r="J299"/>
      <c r="K299"/>
      <c r="L299"/>
      <c r="M299"/>
      <c r="N299"/>
      <c r="O299"/>
      <c r="P299"/>
      <c r="Q299"/>
      <c r="R299"/>
      <c r="S299"/>
      <c r="T299"/>
      <c r="U299"/>
    </row>
    <row r="300" spans="1:21" x14ac:dyDescent="0.25">
      <c r="A300"/>
      <c r="B300"/>
      <c r="C300"/>
      <c r="D300"/>
      <c r="E300"/>
      <c r="F300"/>
      <c r="G300"/>
      <c r="H300"/>
      <c r="I300"/>
      <c r="J300"/>
      <c r="K300"/>
      <c r="L300"/>
      <c r="M300"/>
      <c r="N300"/>
      <c r="O300"/>
      <c r="P300"/>
      <c r="Q300"/>
      <c r="R300"/>
      <c r="S300"/>
      <c r="T300"/>
      <c r="U300"/>
    </row>
    <row r="301" spans="1:21" x14ac:dyDescent="0.25">
      <c r="A301"/>
      <c r="B301"/>
      <c r="C301"/>
      <c r="D301"/>
      <c r="E301"/>
      <c r="F301"/>
      <c r="G301"/>
      <c r="H301"/>
      <c r="I301"/>
      <c r="J301"/>
      <c r="K301"/>
      <c r="L301"/>
      <c r="M301"/>
      <c r="N301"/>
      <c r="O301"/>
      <c r="P301"/>
      <c r="Q301"/>
      <c r="R301"/>
      <c r="S301"/>
      <c r="T301"/>
      <c r="U301"/>
    </row>
    <row r="302" spans="1:21" x14ac:dyDescent="0.25">
      <c r="A302"/>
      <c r="B302"/>
      <c r="C302"/>
      <c r="D302"/>
      <c r="E302"/>
      <c r="F302"/>
      <c r="G302"/>
      <c r="H302"/>
      <c r="I302"/>
      <c r="J302"/>
      <c r="K302"/>
      <c r="L302"/>
      <c r="M302"/>
      <c r="N302"/>
      <c r="O302"/>
      <c r="P302"/>
      <c r="Q302"/>
      <c r="R302"/>
      <c r="S302"/>
      <c r="T302"/>
      <c r="U302"/>
    </row>
    <row r="303" spans="1:21" x14ac:dyDescent="0.25">
      <c r="A303"/>
      <c r="B303"/>
      <c r="C303"/>
      <c r="D303"/>
      <c r="E303"/>
      <c r="F303"/>
      <c r="G303"/>
      <c r="H303"/>
      <c r="I303"/>
      <c r="J303"/>
      <c r="K303"/>
      <c r="L303"/>
      <c r="M303"/>
      <c r="N303"/>
      <c r="O303"/>
      <c r="P303"/>
      <c r="Q303"/>
      <c r="R303"/>
      <c r="S303"/>
      <c r="T303"/>
      <c r="U303"/>
    </row>
    <row r="304" spans="1:21" x14ac:dyDescent="0.25">
      <c r="A304"/>
      <c r="B304"/>
      <c r="C304"/>
      <c r="D304"/>
      <c r="E304"/>
      <c r="F304"/>
      <c r="G304"/>
      <c r="H304"/>
      <c r="I304"/>
      <c r="J304"/>
      <c r="K304"/>
      <c r="L304"/>
      <c r="M304"/>
      <c r="N304"/>
      <c r="O304"/>
      <c r="P304"/>
      <c r="Q304"/>
      <c r="R304"/>
      <c r="S304"/>
      <c r="T304"/>
      <c r="U304"/>
    </row>
    <row r="305" spans="1:21" x14ac:dyDescent="0.25">
      <c r="A305"/>
      <c r="B305"/>
      <c r="C305"/>
      <c r="D305"/>
      <c r="E305"/>
      <c r="F305"/>
      <c r="G305"/>
      <c r="H305"/>
      <c r="I305"/>
      <c r="J305"/>
      <c r="K305"/>
      <c r="L305"/>
      <c r="M305"/>
      <c r="N305"/>
      <c r="O305"/>
      <c r="P305"/>
      <c r="Q305"/>
      <c r="R305"/>
      <c r="S305"/>
      <c r="T305"/>
      <c r="U305"/>
    </row>
    <row r="306" spans="1:21" x14ac:dyDescent="0.25">
      <c r="A306"/>
      <c r="B306"/>
      <c r="C306"/>
      <c r="D306"/>
      <c r="E306"/>
      <c r="F306"/>
      <c r="G306"/>
      <c r="H306"/>
      <c r="I306"/>
      <c r="J306"/>
      <c r="K306"/>
      <c r="L306"/>
      <c r="M306"/>
      <c r="N306"/>
      <c r="O306"/>
      <c r="P306"/>
      <c r="Q306"/>
      <c r="R306"/>
      <c r="S306"/>
      <c r="T306"/>
      <c r="U306"/>
    </row>
    <row r="307" spans="1:21" x14ac:dyDescent="0.25">
      <c r="A307"/>
      <c r="B307"/>
      <c r="C307"/>
      <c r="D307"/>
      <c r="E307"/>
      <c r="F307"/>
      <c r="G307"/>
      <c r="H307"/>
      <c r="I307"/>
      <c r="J307"/>
      <c r="K307"/>
      <c r="L307"/>
      <c r="M307"/>
      <c r="N307"/>
      <c r="O307"/>
      <c r="P307"/>
      <c r="Q307"/>
      <c r="R307"/>
      <c r="S307"/>
      <c r="T307"/>
      <c r="U307"/>
    </row>
    <row r="308" spans="1:21" x14ac:dyDescent="0.25">
      <c r="A308"/>
      <c r="B308"/>
      <c r="C308"/>
      <c r="D308"/>
      <c r="E308"/>
      <c r="F308"/>
      <c r="G308"/>
      <c r="H308"/>
      <c r="I308"/>
      <c r="J308"/>
      <c r="K308"/>
      <c r="L308"/>
      <c r="M308"/>
      <c r="N308"/>
      <c r="O308"/>
      <c r="P308"/>
      <c r="Q308"/>
      <c r="R308"/>
      <c r="S308"/>
      <c r="T308"/>
      <c r="U308"/>
    </row>
    <row r="309" spans="1:21" x14ac:dyDescent="0.25">
      <c r="A309"/>
      <c r="B309"/>
      <c r="C309"/>
      <c r="D309"/>
      <c r="E309"/>
      <c r="F309"/>
      <c r="G309"/>
      <c r="H309"/>
      <c r="I309"/>
      <c r="J309"/>
      <c r="K309"/>
      <c r="L309"/>
      <c r="M309"/>
      <c r="N309"/>
      <c r="O309"/>
      <c r="P309"/>
      <c r="Q309"/>
      <c r="R309"/>
      <c r="S309"/>
      <c r="T309"/>
      <c r="U309"/>
    </row>
    <row r="310" spans="1:21" x14ac:dyDescent="0.25">
      <c r="A310"/>
      <c r="B310"/>
      <c r="C310"/>
      <c r="D310"/>
      <c r="E310"/>
      <c r="F310"/>
      <c r="G310"/>
      <c r="H310"/>
      <c r="I310"/>
      <c r="J310"/>
      <c r="K310"/>
      <c r="L310"/>
      <c r="M310"/>
      <c r="N310"/>
      <c r="O310"/>
      <c r="P310"/>
      <c r="Q310"/>
      <c r="R310"/>
      <c r="S310"/>
      <c r="T310"/>
      <c r="U310"/>
    </row>
    <row r="311" spans="1:21" x14ac:dyDescent="0.25">
      <c r="A311"/>
      <c r="B311"/>
      <c r="C311"/>
      <c r="D311"/>
      <c r="E311"/>
      <c r="F311"/>
      <c r="G311"/>
      <c r="H311"/>
      <c r="I311"/>
      <c r="J311"/>
      <c r="K311"/>
      <c r="L311"/>
      <c r="M311"/>
      <c r="N311"/>
      <c r="O311"/>
      <c r="P311"/>
      <c r="Q311"/>
      <c r="R311"/>
      <c r="S311"/>
      <c r="T311"/>
      <c r="U311"/>
    </row>
    <row r="312" spans="1:21" x14ac:dyDescent="0.25">
      <c r="A312"/>
      <c r="B312"/>
      <c r="C312"/>
      <c r="D312"/>
      <c r="E312"/>
      <c r="F312"/>
      <c r="G312"/>
      <c r="H312"/>
      <c r="I312"/>
      <c r="J312"/>
      <c r="K312"/>
      <c r="L312"/>
      <c r="M312"/>
      <c r="N312"/>
      <c r="O312"/>
      <c r="P312"/>
      <c r="Q312"/>
      <c r="R312"/>
      <c r="S312"/>
      <c r="T312"/>
      <c r="U312"/>
    </row>
    <row r="313" spans="1:21" x14ac:dyDescent="0.25">
      <c r="A313"/>
      <c r="B313"/>
      <c r="C313"/>
      <c r="D313"/>
      <c r="E313"/>
      <c r="F313"/>
      <c r="G313"/>
      <c r="H313"/>
      <c r="I313"/>
      <c r="J313"/>
      <c r="K313"/>
      <c r="L313"/>
      <c r="M313"/>
      <c r="N313"/>
      <c r="O313"/>
      <c r="P313"/>
      <c r="Q313"/>
      <c r="R313"/>
      <c r="S313"/>
      <c r="T313"/>
      <c r="U313"/>
    </row>
    <row r="314" spans="1:21" x14ac:dyDescent="0.25">
      <c r="A314"/>
      <c r="B314"/>
      <c r="C314"/>
      <c r="D314"/>
      <c r="E314"/>
      <c r="F314"/>
      <c r="G314"/>
      <c r="H314"/>
      <c r="I314"/>
      <c r="J314"/>
      <c r="K314"/>
      <c r="L314"/>
      <c r="M314"/>
      <c r="N314"/>
      <c r="O314"/>
      <c r="P314"/>
      <c r="Q314"/>
      <c r="R314"/>
      <c r="S314"/>
      <c r="T314"/>
      <c r="U314"/>
    </row>
    <row r="315" spans="1:21" x14ac:dyDescent="0.25">
      <c r="A315"/>
      <c r="B315"/>
      <c r="C315"/>
      <c r="D315"/>
      <c r="E315"/>
      <c r="F315"/>
      <c r="G315"/>
      <c r="H315"/>
      <c r="I315"/>
      <c r="J315"/>
      <c r="K315"/>
      <c r="L315"/>
      <c r="M315"/>
      <c r="N315"/>
      <c r="O315"/>
      <c r="P315"/>
      <c r="Q315"/>
      <c r="R315"/>
      <c r="S315"/>
      <c r="T315"/>
      <c r="U315"/>
    </row>
    <row r="316" spans="1:21" x14ac:dyDescent="0.25">
      <c r="A316"/>
      <c r="B316"/>
      <c r="C316"/>
      <c r="D316"/>
      <c r="E316"/>
      <c r="F316"/>
      <c r="G316"/>
      <c r="H316"/>
      <c r="I316"/>
      <c r="J316"/>
      <c r="K316"/>
      <c r="L316"/>
      <c r="M316"/>
      <c r="N316"/>
      <c r="O316"/>
      <c r="P316"/>
      <c r="Q316"/>
      <c r="R316"/>
      <c r="S316"/>
      <c r="T316"/>
      <c r="U316"/>
    </row>
    <row r="317" spans="1:21" x14ac:dyDescent="0.25">
      <c r="A317"/>
      <c r="B317"/>
      <c r="C317"/>
      <c r="D317"/>
      <c r="E317"/>
      <c r="F317"/>
      <c r="G317"/>
      <c r="H317"/>
      <c r="I317"/>
      <c r="J317"/>
      <c r="K317"/>
      <c r="L317"/>
      <c r="M317"/>
      <c r="N317"/>
      <c r="O317"/>
      <c r="P317"/>
      <c r="Q317"/>
      <c r="R317"/>
      <c r="S317"/>
      <c r="T317"/>
      <c r="U317"/>
    </row>
    <row r="318" spans="1:21" x14ac:dyDescent="0.25">
      <c r="A318"/>
      <c r="B318"/>
      <c r="C318"/>
      <c r="D318"/>
      <c r="E318"/>
      <c r="F318"/>
      <c r="G318"/>
      <c r="H318"/>
      <c r="I318"/>
      <c r="J318"/>
      <c r="K318"/>
      <c r="L318"/>
      <c r="M318"/>
      <c r="N318"/>
      <c r="O318"/>
      <c r="P318"/>
      <c r="Q318"/>
      <c r="R318"/>
      <c r="S318"/>
      <c r="T318"/>
      <c r="U318"/>
    </row>
    <row r="319" spans="1:21" x14ac:dyDescent="0.25">
      <c r="A319"/>
      <c r="B319"/>
      <c r="C319"/>
      <c r="D319"/>
      <c r="E319"/>
      <c r="F319"/>
      <c r="G319"/>
      <c r="H319"/>
      <c r="I319"/>
      <c r="J319"/>
      <c r="K319"/>
      <c r="L319"/>
      <c r="M319"/>
      <c r="N319"/>
      <c r="O319"/>
      <c r="P319"/>
      <c r="Q319"/>
      <c r="R319"/>
      <c r="S319"/>
      <c r="T319"/>
      <c r="U319"/>
    </row>
    <row r="320" spans="1:21" x14ac:dyDescent="0.25">
      <c r="A320"/>
      <c r="B320"/>
      <c r="C320"/>
      <c r="D320"/>
      <c r="E320"/>
      <c r="F320"/>
      <c r="G320"/>
      <c r="H320"/>
      <c r="I320"/>
      <c r="J320"/>
      <c r="K320"/>
      <c r="L320"/>
      <c r="M320"/>
      <c r="N320"/>
      <c r="O320"/>
      <c r="P320"/>
      <c r="Q320"/>
      <c r="R320"/>
      <c r="S320"/>
      <c r="T320"/>
      <c r="U320"/>
    </row>
    <row r="321" spans="1:21" x14ac:dyDescent="0.25">
      <c r="A321"/>
      <c r="B321"/>
      <c r="C321"/>
      <c r="D321"/>
      <c r="E321"/>
      <c r="F321"/>
      <c r="G321"/>
      <c r="H321"/>
      <c r="I321"/>
      <c r="J321"/>
      <c r="K321"/>
      <c r="L321"/>
      <c r="M321"/>
      <c r="N321"/>
      <c r="O321"/>
      <c r="P321"/>
      <c r="Q321"/>
      <c r="R321"/>
      <c r="S321"/>
      <c r="T321"/>
      <c r="U321"/>
    </row>
    <row r="322" spans="1:21" x14ac:dyDescent="0.25">
      <c r="A322"/>
      <c r="B322"/>
      <c r="C322"/>
      <c r="D322"/>
      <c r="E322"/>
      <c r="F322"/>
      <c r="G322"/>
      <c r="H322"/>
      <c r="I322"/>
      <c r="J322"/>
      <c r="K322"/>
      <c r="L322"/>
      <c r="M322"/>
      <c r="N322"/>
      <c r="O322"/>
      <c r="P322"/>
      <c r="Q322"/>
      <c r="R322"/>
      <c r="S322"/>
      <c r="T322"/>
      <c r="U322"/>
    </row>
    <row r="323" spans="1:21" x14ac:dyDescent="0.25">
      <c r="A323"/>
      <c r="B323"/>
      <c r="C323"/>
      <c r="D323"/>
      <c r="E323"/>
      <c r="F323"/>
      <c r="G323"/>
      <c r="H323"/>
      <c r="I323"/>
      <c r="J323"/>
      <c r="K323"/>
      <c r="L323"/>
      <c r="M323"/>
      <c r="N323"/>
      <c r="O323"/>
      <c r="P323"/>
      <c r="Q323"/>
      <c r="R323"/>
      <c r="S323"/>
      <c r="T323"/>
      <c r="U323"/>
    </row>
    <row r="324" spans="1:21" x14ac:dyDescent="0.25">
      <c r="A324"/>
      <c r="B324"/>
      <c r="C324"/>
      <c r="D324"/>
      <c r="E324"/>
      <c r="F324"/>
      <c r="G324"/>
      <c r="H324"/>
      <c r="I324"/>
      <c r="J324"/>
      <c r="K324"/>
      <c r="L324"/>
      <c r="M324"/>
      <c r="N324"/>
      <c r="O324"/>
      <c r="P324"/>
      <c r="Q324"/>
      <c r="R324"/>
      <c r="S324"/>
      <c r="T324"/>
      <c r="U324"/>
    </row>
    <row r="325" spans="1:21" x14ac:dyDescent="0.25">
      <c r="A325"/>
      <c r="B325"/>
      <c r="C325"/>
      <c r="D325"/>
      <c r="E325"/>
      <c r="F325"/>
      <c r="G325"/>
      <c r="H325"/>
      <c r="I325"/>
      <c r="J325"/>
      <c r="K325"/>
      <c r="L325"/>
      <c r="M325"/>
      <c r="N325"/>
      <c r="O325"/>
      <c r="P325"/>
      <c r="Q325"/>
      <c r="R325"/>
      <c r="S325"/>
      <c r="T325"/>
      <c r="U325"/>
    </row>
    <row r="326" spans="1:21" x14ac:dyDescent="0.25">
      <c r="A326"/>
      <c r="B326"/>
      <c r="C326"/>
      <c r="D326"/>
      <c r="E326"/>
      <c r="F326"/>
      <c r="G326"/>
      <c r="H326"/>
      <c r="I326"/>
      <c r="J326"/>
      <c r="K326"/>
      <c r="L326"/>
      <c r="M326"/>
      <c r="N326"/>
      <c r="O326"/>
      <c r="P326"/>
      <c r="Q326"/>
      <c r="R326"/>
      <c r="S326"/>
      <c r="T326"/>
      <c r="U326"/>
    </row>
    <row r="327" spans="1:21" x14ac:dyDescent="0.25">
      <c r="A327"/>
      <c r="B327"/>
      <c r="C327"/>
      <c r="D327"/>
      <c r="E327"/>
      <c r="F327"/>
      <c r="G327"/>
      <c r="H327"/>
      <c r="I327"/>
      <c r="J327"/>
      <c r="K327"/>
      <c r="L327"/>
      <c r="M327"/>
      <c r="N327"/>
      <c r="O327"/>
      <c r="P327"/>
      <c r="Q327"/>
      <c r="R327"/>
      <c r="S327"/>
      <c r="T327"/>
      <c r="U327"/>
    </row>
    <row r="328" spans="1:21" x14ac:dyDescent="0.25">
      <c r="A328"/>
      <c r="B328"/>
      <c r="C328"/>
      <c r="D328"/>
      <c r="E328"/>
      <c r="F328"/>
      <c r="G328"/>
      <c r="H328"/>
      <c r="I328"/>
      <c r="J328"/>
      <c r="K328"/>
      <c r="L328"/>
      <c r="M328"/>
      <c r="N328"/>
      <c r="O328"/>
      <c r="P328"/>
      <c r="Q328"/>
      <c r="R328"/>
      <c r="S328"/>
      <c r="T328"/>
      <c r="U328"/>
    </row>
    <row r="329" spans="1:21" x14ac:dyDescent="0.25">
      <c r="A329"/>
      <c r="B329"/>
      <c r="C329"/>
      <c r="D329"/>
      <c r="E329"/>
      <c r="F329"/>
      <c r="G329"/>
      <c r="H329"/>
      <c r="I329"/>
      <c r="J329"/>
      <c r="K329"/>
      <c r="L329"/>
      <c r="M329"/>
      <c r="N329"/>
      <c r="O329"/>
      <c r="P329"/>
      <c r="Q329"/>
      <c r="R329"/>
      <c r="S329"/>
      <c r="T329"/>
      <c r="U329"/>
    </row>
    <row r="330" spans="1:21" x14ac:dyDescent="0.25">
      <c r="A330"/>
      <c r="B330"/>
      <c r="C330"/>
      <c r="D330"/>
      <c r="E330"/>
      <c r="F330"/>
      <c r="G330"/>
      <c r="H330"/>
      <c r="I330"/>
      <c r="J330"/>
      <c r="K330"/>
      <c r="L330"/>
      <c r="M330"/>
      <c r="N330"/>
      <c r="O330"/>
      <c r="P330"/>
      <c r="Q330"/>
      <c r="R330"/>
      <c r="S330"/>
      <c r="T330"/>
      <c r="U330"/>
    </row>
    <row r="331" spans="1:21" x14ac:dyDescent="0.25">
      <c r="A331"/>
      <c r="B331"/>
      <c r="C331"/>
      <c r="D331"/>
      <c r="E331"/>
      <c r="F331"/>
      <c r="G331"/>
      <c r="H331"/>
      <c r="I331"/>
      <c r="J331"/>
      <c r="K331"/>
      <c r="L331"/>
      <c r="M331"/>
      <c r="N331"/>
      <c r="O331"/>
      <c r="P331"/>
      <c r="Q331"/>
      <c r="R331"/>
      <c r="S331"/>
      <c r="T331"/>
      <c r="U331"/>
    </row>
    <row r="332" spans="1:21" x14ac:dyDescent="0.25">
      <c r="A332"/>
      <c r="B332"/>
      <c r="C332"/>
      <c r="D332"/>
      <c r="E332"/>
      <c r="F332"/>
      <c r="G332"/>
      <c r="H332"/>
      <c r="I332"/>
      <c r="J332"/>
      <c r="K332"/>
      <c r="L332"/>
      <c r="M332"/>
      <c r="N332"/>
      <c r="O332"/>
      <c r="P332"/>
      <c r="Q332"/>
      <c r="R332"/>
      <c r="S332"/>
      <c r="T332"/>
      <c r="U332"/>
    </row>
    <row r="333" spans="1:21" x14ac:dyDescent="0.25">
      <c r="A333"/>
      <c r="B333"/>
      <c r="C333"/>
      <c r="D333"/>
      <c r="E333"/>
      <c r="F333"/>
      <c r="G333"/>
      <c r="H333"/>
      <c r="I333"/>
      <c r="J333"/>
      <c r="K333"/>
      <c r="L333"/>
      <c r="M333"/>
      <c r="N333"/>
      <c r="O333"/>
      <c r="P333"/>
      <c r="Q333"/>
      <c r="R333"/>
      <c r="S333"/>
      <c r="T333"/>
      <c r="U333"/>
    </row>
    <row r="334" spans="1:21" x14ac:dyDescent="0.25">
      <c r="A334"/>
      <c r="B334"/>
      <c r="C334"/>
      <c r="D334"/>
      <c r="E334"/>
      <c r="F334"/>
      <c r="G334"/>
      <c r="H334"/>
      <c r="I334"/>
      <c r="J334"/>
      <c r="K334"/>
      <c r="L334"/>
      <c r="M334"/>
      <c r="N334"/>
      <c r="O334"/>
      <c r="P334"/>
      <c r="Q334"/>
      <c r="R334"/>
      <c r="S334"/>
      <c r="T334"/>
      <c r="U334"/>
    </row>
    <row r="335" spans="1:21" x14ac:dyDescent="0.25">
      <c r="A335"/>
      <c r="B335"/>
      <c r="C335"/>
      <c r="D335"/>
      <c r="E335"/>
      <c r="F335"/>
      <c r="G335"/>
      <c r="H335"/>
      <c r="I335"/>
      <c r="J335"/>
      <c r="K335"/>
      <c r="L335"/>
      <c r="M335"/>
      <c r="N335"/>
      <c r="O335"/>
      <c r="P335"/>
      <c r="Q335"/>
      <c r="R335"/>
      <c r="S335"/>
      <c r="T335"/>
      <c r="U335"/>
    </row>
    <row r="336" spans="1:21" x14ac:dyDescent="0.25">
      <c r="A336"/>
      <c r="B336"/>
      <c r="C336"/>
      <c r="D336"/>
      <c r="E336"/>
      <c r="F336"/>
      <c r="G336"/>
      <c r="H336"/>
      <c r="I336"/>
      <c r="J336"/>
      <c r="K336"/>
      <c r="L336"/>
      <c r="M336"/>
      <c r="N336"/>
      <c r="O336"/>
      <c r="P336"/>
      <c r="Q336"/>
      <c r="R336"/>
      <c r="S336"/>
      <c r="T336"/>
      <c r="U336"/>
    </row>
    <row r="337" spans="1:21" x14ac:dyDescent="0.25">
      <c r="A337"/>
      <c r="B337"/>
      <c r="C337"/>
      <c r="D337"/>
      <c r="E337"/>
      <c r="F337"/>
      <c r="G337"/>
      <c r="H337"/>
      <c r="I337"/>
      <c r="J337"/>
      <c r="K337"/>
      <c r="L337"/>
      <c r="M337"/>
      <c r="N337"/>
      <c r="O337"/>
      <c r="P337"/>
      <c r="Q337"/>
      <c r="R337"/>
      <c r="S337"/>
      <c r="T337"/>
      <c r="U337"/>
    </row>
    <row r="338" spans="1:21" x14ac:dyDescent="0.25">
      <c r="A338"/>
      <c r="B338"/>
      <c r="C338"/>
      <c r="D338"/>
      <c r="E338"/>
      <c r="F338"/>
      <c r="G338"/>
      <c r="H338"/>
      <c r="I338"/>
      <c r="J338"/>
      <c r="K338"/>
      <c r="L338"/>
      <c r="M338"/>
      <c r="N338"/>
      <c r="O338"/>
      <c r="P338"/>
      <c r="Q338"/>
      <c r="R338"/>
      <c r="S338"/>
      <c r="T338"/>
      <c r="U338"/>
    </row>
    <row r="339" spans="1:21" x14ac:dyDescent="0.25">
      <c r="A339"/>
      <c r="B339"/>
      <c r="C339"/>
      <c r="D339"/>
      <c r="E339"/>
      <c r="F339"/>
      <c r="G339"/>
      <c r="H339"/>
      <c r="I339"/>
      <c r="J339"/>
      <c r="K339"/>
      <c r="L339"/>
      <c r="M339"/>
      <c r="N339"/>
      <c r="O339"/>
      <c r="P339"/>
      <c r="Q339"/>
      <c r="R339"/>
      <c r="S339"/>
      <c r="T339"/>
      <c r="U339"/>
    </row>
    <row r="340" spans="1:21" x14ac:dyDescent="0.25">
      <c r="A340"/>
      <c r="B340"/>
      <c r="C340"/>
      <c r="D340"/>
      <c r="E340"/>
      <c r="F340"/>
      <c r="G340"/>
      <c r="H340"/>
      <c r="I340"/>
      <c r="J340"/>
      <c r="K340"/>
      <c r="L340"/>
      <c r="M340"/>
      <c r="N340"/>
      <c r="O340"/>
      <c r="P340"/>
      <c r="Q340"/>
      <c r="R340"/>
      <c r="S340"/>
      <c r="T340"/>
      <c r="U340"/>
    </row>
    <row r="341" spans="1:21" x14ac:dyDescent="0.25">
      <c r="A341"/>
      <c r="B341"/>
      <c r="C341"/>
      <c r="D341"/>
      <c r="E341"/>
      <c r="F341"/>
      <c r="G341"/>
      <c r="H341"/>
      <c r="I341"/>
      <c r="J341"/>
      <c r="K341"/>
      <c r="L341"/>
      <c r="M341"/>
      <c r="N341"/>
      <c r="O341"/>
      <c r="P341"/>
      <c r="Q341"/>
      <c r="R341"/>
      <c r="S341"/>
      <c r="T341"/>
      <c r="U341"/>
    </row>
    <row r="342" spans="1:21" x14ac:dyDescent="0.25">
      <c r="A342"/>
      <c r="B342"/>
      <c r="C342"/>
      <c r="D342"/>
      <c r="E342"/>
      <c r="F342"/>
      <c r="G342"/>
      <c r="H342"/>
      <c r="I342"/>
      <c r="J342"/>
      <c r="K342"/>
      <c r="L342"/>
      <c r="M342"/>
      <c r="N342"/>
      <c r="O342"/>
      <c r="P342"/>
      <c r="Q342"/>
      <c r="R342"/>
      <c r="S342"/>
      <c r="T342"/>
      <c r="U342"/>
    </row>
    <row r="343" spans="1:21" x14ac:dyDescent="0.25">
      <c r="A343"/>
      <c r="B343"/>
      <c r="C343"/>
      <c r="D343"/>
      <c r="E343"/>
      <c r="F343"/>
      <c r="G343"/>
      <c r="H343"/>
      <c r="I343"/>
      <c r="J343"/>
      <c r="K343"/>
      <c r="L343"/>
      <c r="M343"/>
      <c r="N343"/>
      <c r="O343"/>
      <c r="P343"/>
      <c r="Q343"/>
      <c r="R343"/>
      <c r="S343"/>
      <c r="T343"/>
      <c r="U343"/>
    </row>
    <row r="344" spans="1:21" x14ac:dyDescent="0.25">
      <c r="A344"/>
      <c r="B344"/>
      <c r="C344"/>
      <c r="D344"/>
      <c r="E344"/>
      <c r="F344"/>
      <c r="G344"/>
      <c r="H344"/>
      <c r="I344"/>
      <c r="J344"/>
      <c r="K344"/>
      <c r="L344"/>
      <c r="M344"/>
      <c r="N344"/>
      <c r="O344"/>
      <c r="P344"/>
      <c r="Q344"/>
      <c r="R344"/>
      <c r="S344"/>
      <c r="T344"/>
      <c r="U344"/>
    </row>
    <row r="345" spans="1:21" x14ac:dyDescent="0.25">
      <c r="A345"/>
      <c r="B345"/>
      <c r="C345"/>
      <c r="D345"/>
      <c r="E345"/>
      <c r="F345"/>
      <c r="G345"/>
      <c r="H345"/>
      <c r="I345"/>
      <c r="J345"/>
      <c r="K345"/>
      <c r="L345"/>
      <c r="M345"/>
      <c r="N345"/>
      <c r="O345"/>
      <c r="P345"/>
      <c r="Q345"/>
      <c r="R345"/>
      <c r="S345"/>
      <c r="T345"/>
      <c r="U345"/>
    </row>
    <row r="346" spans="1:21" x14ac:dyDescent="0.25">
      <c r="A346"/>
      <c r="B346"/>
      <c r="C346"/>
      <c r="D346"/>
      <c r="E346"/>
      <c r="F346"/>
      <c r="G346"/>
      <c r="H346"/>
      <c r="I346"/>
      <c r="J346"/>
      <c r="K346"/>
      <c r="L346"/>
      <c r="M346"/>
      <c r="N346"/>
      <c r="O346"/>
      <c r="P346"/>
      <c r="Q346"/>
      <c r="R346"/>
      <c r="S346"/>
      <c r="T346"/>
      <c r="U346"/>
    </row>
    <row r="347" spans="1:21" x14ac:dyDescent="0.25">
      <c r="A347"/>
      <c r="B347"/>
      <c r="C347"/>
      <c r="D347"/>
      <c r="E347"/>
      <c r="F347"/>
      <c r="G347"/>
      <c r="H347"/>
      <c r="I347"/>
      <c r="J347"/>
      <c r="K347"/>
      <c r="L347"/>
      <c r="M347"/>
      <c r="N347"/>
      <c r="O347"/>
      <c r="P347"/>
      <c r="Q347"/>
      <c r="R347"/>
      <c r="S347"/>
      <c r="T347"/>
      <c r="U347"/>
    </row>
    <row r="348" spans="1:21" x14ac:dyDescent="0.25">
      <c r="A348"/>
      <c r="B348"/>
      <c r="C348"/>
      <c r="D348"/>
      <c r="E348"/>
      <c r="F348"/>
      <c r="G348"/>
      <c r="H348"/>
      <c r="I348"/>
      <c r="J348"/>
      <c r="K348"/>
      <c r="L348"/>
      <c r="M348"/>
      <c r="N348"/>
      <c r="O348"/>
      <c r="P348"/>
      <c r="Q348"/>
      <c r="R348"/>
      <c r="S348"/>
      <c r="T348"/>
      <c r="U348"/>
    </row>
    <row r="349" spans="1:21" x14ac:dyDescent="0.25">
      <c r="A349"/>
      <c r="B349"/>
      <c r="C349"/>
      <c r="D349"/>
      <c r="E349"/>
      <c r="F349"/>
      <c r="G349"/>
      <c r="H349"/>
      <c r="I349"/>
      <c r="J349"/>
      <c r="K349"/>
      <c r="L349"/>
      <c r="M349"/>
      <c r="N349"/>
      <c r="O349"/>
      <c r="P349"/>
      <c r="Q349"/>
      <c r="R349"/>
      <c r="S349"/>
      <c r="T349"/>
      <c r="U349"/>
    </row>
    <row r="350" spans="1:21" x14ac:dyDescent="0.25">
      <c r="A350"/>
      <c r="B350"/>
      <c r="C350"/>
      <c r="D350"/>
      <c r="E350"/>
      <c r="F350"/>
      <c r="G350"/>
      <c r="H350"/>
      <c r="I350"/>
      <c r="J350"/>
      <c r="K350"/>
      <c r="L350"/>
      <c r="M350"/>
      <c r="N350"/>
      <c r="O350"/>
      <c r="P350"/>
      <c r="Q350"/>
      <c r="R350"/>
      <c r="S350"/>
      <c r="T350"/>
      <c r="U350"/>
    </row>
    <row r="351" spans="1:21" x14ac:dyDescent="0.25">
      <c r="A351"/>
      <c r="B351"/>
      <c r="C351"/>
      <c r="D351"/>
      <c r="E351"/>
      <c r="F351"/>
      <c r="G351"/>
      <c r="H351"/>
      <c r="I351"/>
      <c r="J351"/>
      <c r="K351"/>
      <c r="L351"/>
      <c r="M351"/>
      <c r="N351"/>
      <c r="O351"/>
      <c r="P351"/>
      <c r="Q351"/>
      <c r="R351"/>
      <c r="S351"/>
      <c r="T351"/>
      <c r="U351"/>
    </row>
    <row r="352" spans="1:21" x14ac:dyDescent="0.25">
      <c r="A352"/>
      <c r="B352"/>
      <c r="C352"/>
      <c r="D352"/>
      <c r="E352"/>
      <c r="F352"/>
      <c r="G352"/>
      <c r="H352"/>
      <c r="I352"/>
      <c r="J352"/>
      <c r="K352"/>
      <c r="L352"/>
      <c r="M352"/>
      <c r="N352"/>
      <c r="O352"/>
      <c r="P352"/>
      <c r="Q352"/>
      <c r="R352"/>
      <c r="S352"/>
      <c r="T352"/>
      <c r="U352"/>
    </row>
    <row r="353" spans="1:21" x14ac:dyDescent="0.25">
      <c r="A353"/>
      <c r="B353"/>
      <c r="C353"/>
      <c r="D353"/>
      <c r="E353"/>
      <c r="F353"/>
      <c r="G353"/>
      <c r="H353"/>
      <c r="I353"/>
      <c r="J353"/>
      <c r="K353"/>
      <c r="L353"/>
      <c r="M353"/>
      <c r="N353"/>
      <c r="O353"/>
      <c r="P353"/>
      <c r="Q353"/>
      <c r="R353"/>
      <c r="S353"/>
      <c r="T353"/>
      <c r="U353"/>
    </row>
    <row r="354" spans="1:21" x14ac:dyDescent="0.25">
      <c r="A354"/>
      <c r="B354"/>
      <c r="C354"/>
      <c r="D354"/>
      <c r="E354"/>
      <c r="F354"/>
      <c r="G354"/>
      <c r="H354"/>
      <c r="I354"/>
      <c r="J354"/>
      <c r="K354"/>
      <c r="L354"/>
      <c r="M354"/>
      <c r="N354"/>
      <c r="O354"/>
      <c r="P354"/>
      <c r="Q354"/>
      <c r="R354"/>
      <c r="S354"/>
      <c r="T354"/>
      <c r="U354"/>
    </row>
    <row r="355" spans="1:21" x14ac:dyDescent="0.25">
      <c r="A355"/>
      <c r="B355"/>
      <c r="C355"/>
      <c r="D355"/>
      <c r="E355"/>
      <c r="F355"/>
      <c r="G355"/>
      <c r="H355"/>
      <c r="I355"/>
      <c r="J355"/>
      <c r="K355"/>
      <c r="L355"/>
      <c r="M355"/>
      <c r="N355"/>
      <c r="O355"/>
      <c r="P355"/>
      <c r="Q355"/>
      <c r="R355"/>
      <c r="S355"/>
      <c r="T355"/>
      <c r="U355"/>
    </row>
    <row r="356" spans="1:21" x14ac:dyDescent="0.25">
      <c r="A356"/>
      <c r="B356"/>
      <c r="C356"/>
      <c r="D356"/>
      <c r="E356"/>
      <c r="F356"/>
      <c r="G356"/>
      <c r="H356"/>
      <c r="I356"/>
      <c r="J356"/>
      <c r="K356"/>
      <c r="L356"/>
      <c r="M356"/>
      <c r="N356"/>
      <c r="O356"/>
      <c r="P356"/>
      <c r="Q356"/>
      <c r="R356"/>
      <c r="S356"/>
      <c r="T356"/>
      <c r="U356"/>
    </row>
    <row r="357" spans="1:21" x14ac:dyDescent="0.25">
      <c r="A357"/>
      <c r="B357"/>
      <c r="C357"/>
      <c r="D357"/>
      <c r="E357"/>
      <c r="F357"/>
      <c r="G357"/>
      <c r="H357"/>
      <c r="I357"/>
      <c r="J357"/>
      <c r="K357"/>
      <c r="L357"/>
      <c r="M357"/>
      <c r="N357"/>
      <c r="O357"/>
      <c r="P357"/>
      <c r="Q357"/>
      <c r="R357"/>
      <c r="S357"/>
      <c r="T357"/>
      <c r="U357"/>
    </row>
    <row r="358" spans="1:21" x14ac:dyDescent="0.25">
      <c r="A358"/>
      <c r="B358"/>
      <c r="C358"/>
      <c r="D358"/>
      <c r="E358"/>
      <c r="F358"/>
      <c r="G358"/>
      <c r="H358"/>
      <c r="I358"/>
      <c r="J358"/>
      <c r="K358"/>
      <c r="L358"/>
      <c r="M358"/>
      <c r="N358"/>
      <c r="O358"/>
      <c r="P358"/>
      <c r="Q358"/>
      <c r="R358"/>
      <c r="S358"/>
      <c r="T358"/>
      <c r="U358"/>
    </row>
    <row r="359" spans="1:21" x14ac:dyDescent="0.25">
      <c r="A359"/>
      <c r="B359"/>
      <c r="C359"/>
      <c r="D359"/>
      <c r="E359"/>
      <c r="F359"/>
      <c r="G359"/>
      <c r="H359"/>
      <c r="I359"/>
      <c r="J359"/>
      <c r="K359"/>
      <c r="L359"/>
      <c r="M359"/>
      <c r="N359"/>
      <c r="O359"/>
      <c r="P359"/>
      <c r="Q359"/>
      <c r="R359"/>
      <c r="S359"/>
      <c r="T359"/>
      <c r="U359"/>
    </row>
    <row r="360" spans="1:21" x14ac:dyDescent="0.25">
      <c r="A360"/>
      <c r="B360"/>
      <c r="C360"/>
      <c r="D360"/>
      <c r="E360"/>
      <c r="F360"/>
      <c r="G360"/>
      <c r="H360"/>
      <c r="I360"/>
      <c r="J360"/>
      <c r="K360"/>
      <c r="L360"/>
      <c r="M360"/>
      <c r="N360"/>
      <c r="O360"/>
      <c r="P360"/>
      <c r="Q360"/>
      <c r="R360"/>
      <c r="S360"/>
      <c r="T360"/>
      <c r="U360"/>
    </row>
    <row r="361" spans="1:21" x14ac:dyDescent="0.25">
      <c r="A361"/>
      <c r="B361"/>
      <c r="C361"/>
      <c r="D361"/>
      <c r="E361"/>
      <c r="F361"/>
      <c r="G361"/>
      <c r="H361"/>
      <c r="I361"/>
      <c r="J361"/>
      <c r="K361"/>
      <c r="L361"/>
      <c r="M361"/>
      <c r="N361"/>
      <c r="O361"/>
      <c r="P361"/>
      <c r="Q361"/>
      <c r="R361"/>
      <c r="S361"/>
      <c r="T361"/>
      <c r="U361"/>
    </row>
    <row r="362" spans="1:21" x14ac:dyDescent="0.25">
      <c r="A362"/>
      <c r="B362"/>
      <c r="C362"/>
      <c r="D362"/>
      <c r="E362"/>
      <c r="F362"/>
      <c r="G362"/>
      <c r="H362"/>
      <c r="I362"/>
      <c r="J362"/>
      <c r="K362"/>
      <c r="L362"/>
      <c r="M362"/>
      <c r="N362"/>
      <c r="O362"/>
      <c r="P362"/>
      <c r="Q362"/>
      <c r="R362"/>
      <c r="S362"/>
      <c r="T362"/>
      <c r="U362"/>
    </row>
    <row r="363" spans="1:21" x14ac:dyDescent="0.25">
      <c r="A363"/>
      <c r="B363"/>
      <c r="C363"/>
      <c r="D363"/>
      <c r="E363"/>
      <c r="F363"/>
      <c r="G363"/>
      <c r="H363"/>
      <c r="I363"/>
      <c r="J363"/>
      <c r="K363"/>
      <c r="L363"/>
      <c r="M363"/>
      <c r="N363"/>
      <c r="O363"/>
      <c r="P363"/>
      <c r="Q363"/>
      <c r="R363"/>
      <c r="S363"/>
      <c r="T363"/>
      <c r="U363"/>
    </row>
    <row r="364" spans="1:21" x14ac:dyDescent="0.25">
      <c r="A364"/>
      <c r="B364"/>
      <c r="C364"/>
      <c r="D364"/>
      <c r="E364"/>
      <c r="F364"/>
      <c r="G364"/>
      <c r="H364"/>
      <c r="I364"/>
      <c r="J364"/>
      <c r="K364"/>
      <c r="L364"/>
      <c r="M364"/>
      <c r="N364"/>
      <c r="O364"/>
      <c r="P364"/>
      <c r="Q364"/>
      <c r="R364"/>
      <c r="S364"/>
      <c r="T364"/>
      <c r="U364"/>
    </row>
    <row r="365" spans="1:21" x14ac:dyDescent="0.25">
      <c r="A365"/>
      <c r="B365"/>
      <c r="C365"/>
      <c r="D365"/>
      <c r="E365"/>
      <c r="F365"/>
      <c r="G365"/>
      <c r="H365"/>
      <c r="I365"/>
      <c r="J365"/>
      <c r="K365"/>
      <c r="L365"/>
      <c r="M365"/>
      <c r="N365"/>
      <c r="O365"/>
      <c r="P365"/>
      <c r="Q365"/>
      <c r="R365"/>
      <c r="S365"/>
      <c r="T365"/>
      <c r="U365"/>
    </row>
    <row r="366" spans="1:21" x14ac:dyDescent="0.25">
      <c r="A366"/>
      <c r="B366"/>
      <c r="C366"/>
      <c r="D366"/>
      <c r="E366"/>
      <c r="F366"/>
      <c r="G366"/>
      <c r="H366"/>
      <c r="I366"/>
      <c r="J366"/>
      <c r="K366"/>
      <c r="L366"/>
      <c r="M366"/>
      <c r="N366"/>
      <c r="O366"/>
      <c r="P366"/>
      <c r="Q366"/>
      <c r="R366"/>
      <c r="S366"/>
      <c r="T366"/>
      <c r="U366"/>
    </row>
    <row r="367" spans="1:21" x14ac:dyDescent="0.25">
      <c r="A367"/>
      <c r="B367"/>
      <c r="C367"/>
      <c r="D367"/>
      <c r="E367"/>
      <c r="F367"/>
      <c r="G367"/>
      <c r="H367"/>
      <c r="I367"/>
      <c r="J367"/>
      <c r="K367"/>
      <c r="L367"/>
      <c r="M367"/>
      <c r="N367"/>
      <c r="O367"/>
      <c r="P367"/>
      <c r="Q367"/>
      <c r="R367"/>
      <c r="S367"/>
      <c r="T367"/>
      <c r="U367"/>
    </row>
    <row r="368" spans="1:21" x14ac:dyDescent="0.25">
      <c r="A368"/>
      <c r="B368"/>
      <c r="C368"/>
      <c r="D368"/>
      <c r="E368"/>
      <c r="F368"/>
      <c r="G368"/>
      <c r="H368"/>
      <c r="I368"/>
      <c r="J368"/>
      <c r="K368"/>
      <c r="L368"/>
      <c r="M368"/>
      <c r="N368"/>
      <c r="O368"/>
      <c r="P368"/>
      <c r="Q368"/>
      <c r="R368"/>
      <c r="S368"/>
      <c r="T368"/>
      <c r="U368"/>
    </row>
    <row r="369" spans="1:21" x14ac:dyDescent="0.25">
      <c r="A369"/>
      <c r="B369"/>
      <c r="C369"/>
      <c r="D369"/>
      <c r="E369"/>
      <c r="F369"/>
      <c r="G369"/>
      <c r="H369"/>
      <c r="I369"/>
      <c r="J369"/>
      <c r="K369"/>
      <c r="L369"/>
      <c r="M369"/>
      <c r="N369"/>
      <c r="O369"/>
      <c r="P369"/>
      <c r="Q369"/>
      <c r="R369"/>
      <c r="S369"/>
      <c r="T369"/>
      <c r="U369"/>
    </row>
    <row r="370" spans="1:21" x14ac:dyDescent="0.25">
      <c r="A370"/>
      <c r="B370"/>
      <c r="C370"/>
      <c r="D370"/>
      <c r="E370"/>
      <c r="F370"/>
      <c r="G370"/>
      <c r="H370"/>
      <c r="I370"/>
      <c r="J370"/>
      <c r="K370"/>
      <c r="L370"/>
      <c r="M370"/>
      <c r="N370"/>
      <c r="O370"/>
      <c r="P370"/>
      <c r="Q370"/>
      <c r="R370"/>
      <c r="S370"/>
      <c r="T370"/>
      <c r="U370"/>
    </row>
    <row r="371" spans="1:21" x14ac:dyDescent="0.25">
      <c r="A371"/>
      <c r="B371"/>
      <c r="C371"/>
      <c r="D371"/>
      <c r="E371"/>
      <c r="F371"/>
      <c r="G371"/>
      <c r="H371"/>
      <c r="I371"/>
      <c r="J371"/>
      <c r="K371"/>
      <c r="L371"/>
      <c r="M371"/>
      <c r="N371"/>
      <c r="O371"/>
      <c r="P371"/>
      <c r="Q371"/>
      <c r="R371"/>
      <c r="S371"/>
      <c r="T371"/>
      <c r="U371"/>
    </row>
    <row r="372" spans="1:21" x14ac:dyDescent="0.25">
      <c r="A372"/>
      <c r="B372"/>
      <c r="C372"/>
      <c r="D372"/>
      <c r="E372"/>
      <c r="F372"/>
      <c r="G372"/>
      <c r="H372"/>
      <c r="I372"/>
      <c r="J372"/>
      <c r="K372"/>
      <c r="L372"/>
      <c r="M372"/>
      <c r="N372"/>
      <c r="O372"/>
      <c r="P372"/>
      <c r="Q372"/>
      <c r="R372"/>
      <c r="S372"/>
      <c r="T372"/>
      <c r="U372"/>
    </row>
    <row r="373" spans="1:21" x14ac:dyDescent="0.25">
      <c r="A373"/>
      <c r="B373"/>
      <c r="C373"/>
      <c r="D373"/>
      <c r="E373"/>
      <c r="F373"/>
      <c r="G373"/>
      <c r="H373"/>
      <c r="I373"/>
      <c r="J373"/>
      <c r="K373"/>
      <c r="L373"/>
      <c r="M373"/>
      <c r="N373"/>
      <c r="O373"/>
      <c r="P373"/>
      <c r="Q373"/>
      <c r="R373"/>
      <c r="S373"/>
      <c r="T373"/>
      <c r="U373"/>
    </row>
    <row r="374" spans="1:21" x14ac:dyDescent="0.25">
      <c r="A374"/>
      <c r="B374"/>
      <c r="C374"/>
      <c r="D374"/>
      <c r="E374"/>
      <c r="F374"/>
      <c r="G374"/>
      <c r="H374"/>
      <c r="I374"/>
      <c r="J374"/>
      <c r="K374"/>
      <c r="L374"/>
      <c r="M374"/>
      <c r="N374"/>
      <c r="O374"/>
      <c r="P374"/>
      <c r="Q374"/>
      <c r="R374"/>
      <c r="S374"/>
      <c r="T374"/>
      <c r="U374"/>
    </row>
    <row r="375" spans="1:21" x14ac:dyDescent="0.25">
      <c r="A375"/>
      <c r="B375"/>
      <c r="C375"/>
      <c r="D375"/>
      <c r="E375"/>
      <c r="F375"/>
      <c r="G375"/>
      <c r="H375"/>
      <c r="I375"/>
      <c r="J375"/>
      <c r="K375"/>
      <c r="L375"/>
      <c r="M375"/>
      <c r="N375"/>
      <c r="O375"/>
      <c r="P375"/>
      <c r="Q375"/>
      <c r="R375"/>
      <c r="S375"/>
      <c r="T375"/>
      <c r="U375"/>
    </row>
    <row r="376" spans="1:21" x14ac:dyDescent="0.25">
      <c r="A376"/>
      <c r="B376"/>
      <c r="C376"/>
      <c r="D376"/>
      <c r="E376"/>
      <c r="F376"/>
      <c r="G376"/>
      <c r="H376"/>
      <c r="I376"/>
      <c r="J376"/>
      <c r="K376"/>
      <c r="L376"/>
      <c r="M376"/>
      <c r="N376"/>
      <c r="O376"/>
      <c r="P376"/>
      <c r="Q376"/>
      <c r="R376"/>
      <c r="S376"/>
      <c r="T376"/>
      <c r="U376"/>
    </row>
    <row r="377" spans="1:21" x14ac:dyDescent="0.25">
      <c r="A377"/>
      <c r="B377"/>
      <c r="C377"/>
      <c r="D377"/>
      <c r="E377"/>
      <c r="F377"/>
      <c r="G377"/>
      <c r="H377"/>
      <c r="I377"/>
      <c r="J377"/>
      <c r="K377"/>
      <c r="L377"/>
      <c r="M377"/>
      <c r="N377"/>
      <c r="O377"/>
      <c r="P377"/>
      <c r="Q377"/>
      <c r="R377"/>
      <c r="S377"/>
      <c r="T377"/>
      <c r="U377"/>
    </row>
    <row r="378" spans="1:21" x14ac:dyDescent="0.25">
      <c r="A378"/>
      <c r="B378"/>
      <c r="C378"/>
      <c r="D378"/>
      <c r="E378"/>
      <c r="F378"/>
      <c r="G378"/>
      <c r="H378"/>
      <c r="I378"/>
      <c r="J378"/>
      <c r="K378"/>
      <c r="L378"/>
      <c r="M378"/>
      <c r="N378"/>
      <c r="O378"/>
      <c r="P378"/>
      <c r="Q378"/>
      <c r="R378"/>
      <c r="S378"/>
      <c r="T378"/>
      <c r="U378"/>
    </row>
    <row r="379" spans="1:21" x14ac:dyDescent="0.25">
      <c r="A379"/>
      <c r="B379"/>
      <c r="C379"/>
      <c r="D379"/>
      <c r="E379"/>
      <c r="F379"/>
      <c r="G379"/>
      <c r="H379"/>
      <c r="I379"/>
      <c r="J379"/>
      <c r="K379"/>
      <c r="L379"/>
      <c r="M379"/>
      <c r="N379"/>
      <c r="O379"/>
      <c r="P379"/>
      <c r="Q379"/>
      <c r="R379"/>
      <c r="S379"/>
      <c r="T379"/>
      <c r="U379"/>
    </row>
    <row r="380" spans="1:21" x14ac:dyDescent="0.25">
      <c r="A380"/>
      <c r="B380"/>
      <c r="C380"/>
      <c r="D380"/>
      <c r="E380"/>
      <c r="F380"/>
      <c r="G380"/>
      <c r="H380"/>
      <c r="I380"/>
      <c r="J380"/>
      <c r="K380"/>
      <c r="L380"/>
      <c r="M380"/>
      <c r="N380"/>
      <c r="O380"/>
      <c r="P380"/>
      <c r="Q380"/>
      <c r="R380"/>
      <c r="S380"/>
      <c r="T380"/>
      <c r="U380"/>
    </row>
    <row r="381" spans="1:21" x14ac:dyDescent="0.25">
      <c r="A381"/>
      <c r="B381"/>
      <c r="C381"/>
      <c r="D381"/>
      <c r="E381"/>
      <c r="F381"/>
      <c r="G381"/>
      <c r="H381"/>
      <c r="I381"/>
      <c r="J381"/>
      <c r="K381"/>
      <c r="L381"/>
      <c r="M381"/>
      <c r="N381"/>
      <c r="O381"/>
      <c r="P381"/>
      <c r="Q381"/>
      <c r="R381"/>
      <c r="S381"/>
      <c r="T381"/>
      <c r="U381"/>
    </row>
    <row r="382" spans="1:21" x14ac:dyDescent="0.25">
      <c r="A382"/>
      <c r="B382"/>
      <c r="C382"/>
      <c r="D382"/>
      <c r="E382"/>
      <c r="F382"/>
      <c r="G382"/>
      <c r="H382"/>
      <c r="I382"/>
      <c r="J382"/>
      <c r="K382"/>
      <c r="L382"/>
      <c r="M382"/>
      <c r="N382"/>
      <c r="O382"/>
      <c r="P382"/>
      <c r="Q382"/>
      <c r="R382"/>
      <c r="S382"/>
      <c r="T382"/>
      <c r="U382"/>
    </row>
    <row r="383" spans="1:21" x14ac:dyDescent="0.25">
      <c r="A383"/>
      <c r="B383"/>
      <c r="C383"/>
      <c r="D383"/>
      <c r="E383"/>
      <c r="F383"/>
      <c r="G383"/>
      <c r="H383"/>
      <c r="I383"/>
      <c r="J383"/>
      <c r="K383"/>
      <c r="L383"/>
      <c r="M383"/>
      <c r="N383"/>
      <c r="O383"/>
      <c r="P383"/>
      <c r="Q383"/>
      <c r="R383"/>
      <c r="S383"/>
      <c r="T383"/>
      <c r="U383"/>
    </row>
    <row r="384" spans="1:21" x14ac:dyDescent="0.25">
      <c r="A384"/>
      <c r="B384"/>
      <c r="C384"/>
      <c r="D384"/>
      <c r="E384"/>
      <c r="F384"/>
      <c r="G384"/>
      <c r="H384"/>
      <c r="I384"/>
      <c r="J384"/>
      <c r="K384"/>
      <c r="L384"/>
      <c r="M384"/>
      <c r="N384"/>
      <c r="O384"/>
      <c r="P384"/>
      <c r="Q384"/>
      <c r="R384"/>
      <c r="S384"/>
      <c r="T384"/>
      <c r="U384"/>
    </row>
    <row r="385" spans="1:21" x14ac:dyDescent="0.25">
      <c r="A385"/>
      <c r="B385"/>
      <c r="C385"/>
      <c r="D385"/>
      <c r="E385"/>
      <c r="F385"/>
      <c r="G385"/>
      <c r="H385"/>
      <c r="I385"/>
      <c r="J385"/>
      <c r="K385"/>
      <c r="L385"/>
      <c r="M385"/>
      <c r="N385"/>
      <c r="O385"/>
      <c r="P385"/>
      <c r="Q385"/>
      <c r="R385"/>
      <c r="S385"/>
      <c r="T385"/>
      <c r="U385"/>
    </row>
    <row r="386" spans="1:21" x14ac:dyDescent="0.25">
      <c r="A386"/>
      <c r="B386"/>
      <c r="C386"/>
      <c r="D386"/>
      <c r="E386"/>
      <c r="F386"/>
      <c r="G386"/>
      <c r="H386"/>
      <c r="I386"/>
      <c r="J386"/>
      <c r="K386"/>
      <c r="L386"/>
      <c r="M386"/>
      <c r="N386"/>
      <c r="O386"/>
      <c r="P386"/>
      <c r="Q386"/>
      <c r="R386"/>
      <c r="S386"/>
      <c r="T386"/>
      <c r="U386"/>
    </row>
    <row r="387" spans="1:21" x14ac:dyDescent="0.25">
      <c r="A387"/>
      <c r="B387"/>
      <c r="C387"/>
      <c r="D387"/>
      <c r="E387"/>
      <c r="F387"/>
      <c r="G387"/>
      <c r="H387"/>
      <c r="I387"/>
      <c r="J387"/>
      <c r="K387"/>
      <c r="L387"/>
      <c r="M387"/>
      <c r="N387"/>
      <c r="O387"/>
      <c r="P387"/>
      <c r="Q387"/>
      <c r="R387"/>
      <c r="S387"/>
      <c r="T387"/>
      <c r="U387"/>
    </row>
    <row r="388" spans="1:21" x14ac:dyDescent="0.25">
      <c r="A388"/>
      <c r="B388"/>
      <c r="C388"/>
      <c r="D388"/>
      <c r="E388"/>
      <c r="F388"/>
      <c r="G388"/>
      <c r="H388"/>
      <c r="I388"/>
      <c r="J388"/>
      <c r="K388"/>
      <c r="L388"/>
      <c r="M388"/>
      <c r="N388"/>
      <c r="O388"/>
      <c r="P388"/>
      <c r="Q388"/>
      <c r="R388"/>
      <c r="S388"/>
      <c r="T388"/>
      <c r="U388"/>
    </row>
    <row r="389" spans="1:21" x14ac:dyDescent="0.25">
      <c r="A389"/>
      <c r="B389"/>
      <c r="C389"/>
      <c r="D389"/>
      <c r="E389"/>
      <c r="F389"/>
      <c r="G389"/>
      <c r="H389"/>
      <c r="I389"/>
      <c r="J389"/>
      <c r="K389"/>
      <c r="L389"/>
      <c r="M389"/>
      <c r="N389"/>
      <c r="O389"/>
      <c r="P389"/>
      <c r="Q389"/>
      <c r="R389"/>
      <c r="S389"/>
      <c r="T389"/>
      <c r="U389"/>
    </row>
    <row r="390" spans="1:21" x14ac:dyDescent="0.25">
      <c r="A390"/>
      <c r="B390"/>
      <c r="C390"/>
      <c r="D390"/>
      <c r="E390"/>
      <c r="F390"/>
      <c r="G390"/>
      <c r="H390"/>
      <c r="I390"/>
      <c r="J390"/>
      <c r="K390"/>
      <c r="L390"/>
      <c r="M390"/>
      <c r="N390"/>
      <c r="O390"/>
      <c r="P390"/>
      <c r="Q390"/>
      <c r="R390"/>
      <c r="S390"/>
      <c r="T390"/>
      <c r="U390"/>
    </row>
    <row r="391" spans="1:21" x14ac:dyDescent="0.25">
      <c r="A391"/>
      <c r="B391"/>
      <c r="C391"/>
      <c r="D391"/>
      <c r="E391"/>
      <c r="F391"/>
      <c r="G391"/>
      <c r="H391"/>
      <c r="I391"/>
      <c r="J391"/>
      <c r="K391"/>
      <c r="L391"/>
      <c r="M391"/>
      <c r="N391"/>
      <c r="O391"/>
      <c r="P391"/>
      <c r="Q391"/>
      <c r="R391"/>
      <c r="S391"/>
      <c r="T391"/>
      <c r="U391"/>
    </row>
    <row r="392" spans="1:21" x14ac:dyDescent="0.25">
      <c r="A392"/>
      <c r="B392"/>
      <c r="C392"/>
      <c r="D392"/>
      <c r="E392"/>
      <c r="F392"/>
      <c r="G392"/>
      <c r="H392"/>
      <c r="I392"/>
      <c r="J392"/>
      <c r="K392"/>
      <c r="L392"/>
      <c r="M392"/>
      <c r="N392"/>
      <c r="O392"/>
      <c r="P392"/>
      <c r="Q392"/>
      <c r="R392"/>
      <c r="S392"/>
      <c r="T392"/>
      <c r="U392"/>
    </row>
    <row r="393" spans="1:21" x14ac:dyDescent="0.25">
      <c r="A393"/>
      <c r="B393"/>
      <c r="C393"/>
      <c r="D393"/>
      <c r="E393"/>
      <c r="F393"/>
      <c r="G393"/>
      <c r="H393"/>
      <c r="I393"/>
      <c r="J393"/>
      <c r="K393"/>
      <c r="L393"/>
      <c r="M393"/>
      <c r="N393"/>
      <c r="O393"/>
      <c r="P393"/>
      <c r="Q393"/>
      <c r="R393"/>
      <c r="S393"/>
      <c r="T393"/>
      <c r="U393"/>
    </row>
    <row r="394" spans="1:21" x14ac:dyDescent="0.25">
      <c r="A394"/>
      <c r="B394"/>
      <c r="C394"/>
      <c r="D394"/>
      <c r="E394"/>
      <c r="F394"/>
      <c r="G394"/>
      <c r="H394"/>
      <c r="I394"/>
      <c r="J394"/>
      <c r="K394"/>
      <c r="L394"/>
      <c r="M394"/>
      <c r="N394"/>
      <c r="O394"/>
      <c r="P394"/>
      <c r="Q394"/>
      <c r="R394"/>
      <c r="S394"/>
      <c r="T394"/>
      <c r="U394"/>
    </row>
    <row r="395" spans="1:21" x14ac:dyDescent="0.25">
      <c r="A395"/>
      <c r="B395"/>
      <c r="C395"/>
      <c r="D395"/>
      <c r="E395"/>
      <c r="F395"/>
      <c r="G395"/>
      <c r="H395"/>
      <c r="I395"/>
      <c r="J395"/>
      <c r="K395"/>
      <c r="L395"/>
      <c r="M395"/>
      <c r="N395"/>
      <c r="O395"/>
      <c r="P395"/>
      <c r="Q395"/>
      <c r="R395"/>
      <c r="S395"/>
      <c r="T395"/>
      <c r="U395"/>
    </row>
    <row r="396" spans="1:21" x14ac:dyDescent="0.25">
      <c r="A396"/>
      <c r="B396"/>
      <c r="C396"/>
      <c r="D396"/>
      <c r="E396"/>
      <c r="F396"/>
      <c r="G396"/>
      <c r="H396"/>
      <c r="I396"/>
      <c r="J396"/>
      <c r="K396"/>
      <c r="L396"/>
      <c r="M396"/>
      <c r="N396"/>
      <c r="O396"/>
      <c r="P396"/>
      <c r="Q396"/>
      <c r="R396"/>
      <c r="S396"/>
      <c r="T396"/>
      <c r="U396"/>
    </row>
    <row r="397" spans="1:21" x14ac:dyDescent="0.25">
      <c r="A397"/>
      <c r="B397"/>
      <c r="C397"/>
      <c r="D397"/>
      <c r="E397"/>
      <c r="F397"/>
      <c r="G397"/>
      <c r="H397"/>
      <c r="I397"/>
      <c r="J397"/>
      <c r="K397"/>
      <c r="L397"/>
      <c r="M397"/>
      <c r="N397"/>
      <c r="O397"/>
      <c r="P397"/>
      <c r="Q397"/>
      <c r="R397"/>
      <c r="S397"/>
      <c r="T397"/>
      <c r="U397"/>
    </row>
    <row r="398" spans="1:21" x14ac:dyDescent="0.25">
      <c r="A398"/>
      <c r="B398"/>
      <c r="C398"/>
      <c r="D398"/>
      <c r="E398"/>
      <c r="F398"/>
      <c r="G398"/>
      <c r="H398"/>
      <c r="I398"/>
      <c r="J398"/>
      <c r="K398"/>
      <c r="L398"/>
      <c r="M398"/>
      <c r="N398"/>
      <c r="O398"/>
      <c r="P398"/>
      <c r="Q398"/>
      <c r="R398"/>
      <c r="S398"/>
      <c r="T398"/>
      <c r="U398"/>
    </row>
    <row r="399" spans="1:21" x14ac:dyDescent="0.25">
      <c r="A399"/>
      <c r="B399"/>
      <c r="C399"/>
      <c r="D399"/>
      <c r="E399"/>
      <c r="F399"/>
      <c r="G399"/>
      <c r="H399"/>
      <c r="I399"/>
      <c r="J399"/>
      <c r="K399"/>
      <c r="L399"/>
      <c r="M399"/>
      <c r="N399"/>
      <c r="O399"/>
      <c r="P399"/>
      <c r="Q399"/>
      <c r="R399"/>
      <c r="S399"/>
      <c r="T399"/>
      <c r="U399"/>
    </row>
    <row r="400" spans="1:21" x14ac:dyDescent="0.25">
      <c r="A400"/>
      <c r="B400"/>
      <c r="C400"/>
      <c r="D400"/>
      <c r="E400"/>
      <c r="F400"/>
      <c r="G400"/>
      <c r="H400"/>
      <c r="I400"/>
      <c r="J400"/>
      <c r="K400"/>
      <c r="L400"/>
      <c r="M400"/>
      <c r="N400"/>
      <c r="O400"/>
      <c r="P400"/>
      <c r="Q400"/>
      <c r="R400"/>
      <c r="S400"/>
      <c r="T400"/>
      <c r="U400"/>
    </row>
    <row r="401" spans="1:21" x14ac:dyDescent="0.25">
      <c r="A401"/>
      <c r="B401"/>
      <c r="C401"/>
      <c r="D401"/>
      <c r="E401"/>
      <c r="F401"/>
      <c r="G401"/>
      <c r="H401"/>
      <c r="I401"/>
      <c r="J401"/>
      <c r="K401"/>
      <c r="L401"/>
      <c r="M401"/>
      <c r="N401"/>
      <c r="O401"/>
      <c r="P401"/>
      <c r="Q401"/>
      <c r="R401"/>
      <c r="S401"/>
      <c r="T401"/>
      <c r="U401"/>
    </row>
    <row r="402" spans="1:21" x14ac:dyDescent="0.25">
      <c r="A402"/>
      <c r="B402"/>
      <c r="C402"/>
      <c r="D402"/>
      <c r="E402"/>
      <c r="F402"/>
      <c r="G402"/>
      <c r="H402"/>
      <c r="I402"/>
      <c r="J402"/>
      <c r="K402"/>
      <c r="L402"/>
      <c r="M402"/>
      <c r="N402"/>
      <c r="O402"/>
      <c r="P402"/>
      <c r="Q402"/>
      <c r="R402"/>
      <c r="S402"/>
      <c r="T402"/>
      <c r="U402"/>
    </row>
    <row r="403" spans="1:21" x14ac:dyDescent="0.25">
      <c r="A403"/>
      <c r="B403"/>
      <c r="C403"/>
      <c r="D403"/>
      <c r="E403"/>
      <c r="F403"/>
      <c r="G403"/>
      <c r="H403"/>
      <c r="I403"/>
      <c r="J403"/>
      <c r="K403"/>
      <c r="L403"/>
      <c r="M403"/>
      <c r="N403"/>
      <c r="O403"/>
      <c r="P403"/>
      <c r="Q403"/>
      <c r="R403"/>
      <c r="S403"/>
      <c r="T403"/>
      <c r="U403"/>
    </row>
    <row r="404" spans="1:21" x14ac:dyDescent="0.25">
      <c r="A404"/>
      <c r="B404"/>
      <c r="C404"/>
      <c r="D404"/>
      <c r="E404"/>
      <c r="F404"/>
      <c r="G404"/>
      <c r="H404"/>
      <c r="I404"/>
      <c r="J404"/>
      <c r="K404"/>
      <c r="L404"/>
      <c r="M404"/>
      <c r="N404"/>
      <c r="O404"/>
      <c r="P404"/>
      <c r="Q404"/>
      <c r="R404"/>
      <c r="S404"/>
      <c r="T404"/>
      <c r="U404"/>
    </row>
    <row r="405" spans="1:21" x14ac:dyDescent="0.25">
      <c r="A405"/>
      <c r="B405"/>
      <c r="C405"/>
      <c r="D405"/>
      <c r="E405"/>
      <c r="F405"/>
      <c r="G405"/>
      <c r="H405"/>
      <c r="I405"/>
      <c r="J405"/>
      <c r="K405"/>
      <c r="L405"/>
      <c r="M405"/>
      <c r="N405"/>
      <c r="O405"/>
      <c r="P405"/>
      <c r="Q405"/>
      <c r="R405"/>
      <c r="S405"/>
      <c r="T405"/>
      <c r="U405"/>
    </row>
    <row r="406" spans="1:21" x14ac:dyDescent="0.25">
      <c r="A406"/>
      <c r="B406"/>
      <c r="C406"/>
      <c r="D406"/>
      <c r="E406"/>
      <c r="F406"/>
      <c r="G406"/>
      <c r="H406"/>
      <c r="I406"/>
      <c r="J406"/>
      <c r="K406"/>
      <c r="L406"/>
      <c r="M406"/>
      <c r="N406"/>
      <c r="O406"/>
      <c r="P406"/>
      <c r="Q406"/>
      <c r="R406"/>
      <c r="S406"/>
      <c r="T406"/>
      <c r="U406"/>
    </row>
    <row r="407" spans="1:21" x14ac:dyDescent="0.25">
      <c r="A407"/>
      <c r="B407"/>
      <c r="C407"/>
      <c r="D407"/>
      <c r="E407"/>
      <c r="F407"/>
      <c r="G407"/>
      <c r="H407"/>
      <c r="I407"/>
      <c r="J407"/>
      <c r="K407"/>
      <c r="L407"/>
      <c r="M407"/>
      <c r="N407"/>
      <c r="O407"/>
      <c r="P407"/>
      <c r="Q407"/>
      <c r="R407"/>
      <c r="S407"/>
      <c r="T407"/>
      <c r="U407"/>
    </row>
    <row r="408" spans="1:21" x14ac:dyDescent="0.25">
      <c r="A408"/>
      <c r="B408"/>
      <c r="C408"/>
      <c r="D408"/>
      <c r="E408"/>
      <c r="F408"/>
      <c r="G408"/>
      <c r="H408"/>
      <c r="I408"/>
      <c r="J408"/>
      <c r="K408"/>
      <c r="L408"/>
      <c r="M408"/>
      <c r="N408"/>
      <c r="O408"/>
      <c r="P408"/>
      <c r="Q408"/>
      <c r="R408"/>
      <c r="S408"/>
      <c r="T408"/>
      <c r="U408"/>
    </row>
    <row r="409" spans="1:21" x14ac:dyDescent="0.25">
      <c r="A409"/>
      <c r="B409"/>
      <c r="C409"/>
      <c r="D409"/>
      <c r="E409"/>
      <c r="F409"/>
      <c r="G409"/>
      <c r="H409"/>
      <c r="I409"/>
      <c r="J409"/>
      <c r="K409"/>
      <c r="L409"/>
      <c r="M409"/>
      <c r="N409"/>
      <c r="O409"/>
      <c r="P409"/>
      <c r="Q409"/>
      <c r="R409"/>
      <c r="S409"/>
      <c r="T409"/>
      <c r="U409"/>
    </row>
    <row r="410" spans="1:21" x14ac:dyDescent="0.25">
      <c r="A410"/>
      <c r="B410"/>
      <c r="C410"/>
      <c r="D410"/>
      <c r="E410"/>
      <c r="F410"/>
      <c r="G410"/>
      <c r="H410"/>
      <c r="I410"/>
      <c r="J410"/>
      <c r="K410"/>
      <c r="L410"/>
      <c r="M410"/>
      <c r="N410"/>
      <c r="O410"/>
      <c r="P410"/>
      <c r="Q410"/>
      <c r="R410"/>
      <c r="S410"/>
      <c r="T410"/>
      <c r="U410"/>
    </row>
    <row r="411" spans="1:21" x14ac:dyDescent="0.25">
      <c r="A411"/>
      <c r="B411"/>
      <c r="C411"/>
      <c r="D411"/>
      <c r="E411"/>
      <c r="F411"/>
      <c r="G411"/>
      <c r="H411"/>
      <c r="I411"/>
      <c r="J411"/>
      <c r="K411"/>
      <c r="L411"/>
      <c r="M411"/>
      <c r="N411"/>
      <c r="O411"/>
      <c r="P411"/>
      <c r="Q411"/>
      <c r="R411"/>
      <c r="S411"/>
      <c r="T411"/>
      <c r="U411"/>
    </row>
    <row r="412" spans="1:21" x14ac:dyDescent="0.25">
      <c r="A412"/>
      <c r="B412"/>
      <c r="C412"/>
      <c r="D412"/>
      <c r="E412"/>
      <c r="F412"/>
      <c r="G412"/>
      <c r="H412"/>
      <c r="I412"/>
      <c r="J412"/>
      <c r="K412"/>
      <c r="L412"/>
      <c r="M412"/>
      <c r="N412"/>
      <c r="O412"/>
      <c r="P412"/>
      <c r="Q412"/>
      <c r="R412"/>
      <c r="S412"/>
      <c r="T412"/>
      <c r="U412"/>
    </row>
    <row r="413" spans="1:21" x14ac:dyDescent="0.25">
      <c r="A413"/>
      <c r="B413"/>
      <c r="C413"/>
      <c r="D413"/>
      <c r="E413"/>
      <c r="F413"/>
      <c r="G413"/>
      <c r="H413"/>
      <c r="I413"/>
      <c r="J413"/>
      <c r="K413"/>
      <c r="L413"/>
      <c r="M413"/>
      <c r="N413"/>
      <c r="O413"/>
      <c r="P413"/>
      <c r="Q413"/>
      <c r="R413"/>
      <c r="S413"/>
      <c r="T413"/>
      <c r="U413"/>
    </row>
    <row r="414" spans="1:21" x14ac:dyDescent="0.25">
      <c r="A414"/>
      <c r="B414"/>
      <c r="C414"/>
      <c r="D414"/>
      <c r="E414"/>
      <c r="F414"/>
      <c r="G414"/>
      <c r="H414"/>
      <c r="I414"/>
      <c r="J414"/>
      <c r="K414"/>
      <c r="L414"/>
      <c r="M414"/>
      <c r="N414"/>
      <c r="O414"/>
      <c r="P414"/>
      <c r="Q414"/>
      <c r="R414"/>
      <c r="S414"/>
      <c r="T414"/>
      <c r="U414"/>
    </row>
    <row r="415" spans="1:21" x14ac:dyDescent="0.25">
      <c r="A415"/>
      <c r="B415"/>
      <c r="C415"/>
      <c r="D415"/>
      <c r="E415"/>
      <c r="F415"/>
      <c r="G415"/>
      <c r="H415"/>
      <c r="I415"/>
      <c r="J415"/>
      <c r="K415"/>
      <c r="L415"/>
      <c r="M415"/>
      <c r="N415"/>
      <c r="O415"/>
      <c r="P415"/>
      <c r="Q415"/>
      <c r="R415"/>
      <c r="S415"/>
      <c r="T415"/>
      <c r="U415"/>
    </row>
    <row r="416" spans="1:21" x14ac:dyDescent="0.25">
      <c r="A416"/>
      <c r="B416"/>
      <c r="C416"/>
      <c r="D416"/>
      <c r="E416"/>
      <c r="F416"/>
      <c r="G416"/>
      <c r="H416"/>
      <c r="I416"/>
      <c r="J416"/>
      <c r="K416"/>
      <c r="L416"/>
      <c r="M416"/>
      <c r="N416"/>
      <c r="O416"/>
      <c r="P416"/>
      <c r="Q416"/>
      <c r="R416"/>
      <c r="S416"/>
      <c r="T416"/>
      <c r="U416"/>
    </row>
    <row r="417" spans="1:21" x14ac:dyDescent="0.25">
      <c r="A417"/>
      <c r="B417"/>
      <c r="C417"/>
      <c r="D417"/>
      <c r="E417"/>
      <c r="F417"/>
      <c r="G417"/>
      <c r="H417"/>
      <c r="I417"/>
      <c r="J417"/>
      <c r="K417"/>
      <c r="L417"/>
      <c r="M417"/>
      <c r="N417"/>
      <c r="O417"/>
      <c r="P417"/>
      <c r="Q417"/>
      <c r="R417"/>
      <c r="S417"/>
      <c r="T417"/>
      <c r="U417"/>
    </row>
    <row r="418" spans="1:21" x14ac:dyDescent="0.25">
      <c r="A418"/>
      <c r="B418"/>
      <c r="C418"/>
      <c r="D418"/>
      <c r="E418"/>
      <c r="F418"/>
      <c r="G418"/>
      <c r="H418"/>
      <c r="I418"/>
      <c r="J418"/>
      <c r="K418"/>
      <c r="L418"/>
      <c r="M418"/>
      <c r="N418"/>
      <c r="O418"/>
      <c r="P418"/>
      <c r="Q418"/>
      <c r="R418"/>
      <c r="S418"/>
      <c r="T418"/>
      <c r="U418"/>
    </row>
    <row r="419" spans="1:21" x14ac:dyDescent="0.25">
      <c r="A419"/>
      <c r="B419"/>
      <c r="C419"/>
      <c r="D419"/>
      <c r="E419"/>
      <c r="F419"/>
      <c r="G419"/>
      <c r="H419"/>
      <c r="I419"/>
      <c r="J419"/>
      <c r="K419"/>
      <c r="L419"/>
      <c r="M419"/>
      <c r="N419"/>
      <c r="O419"/>
      <c r="P419"/>
      <c r="Q419"/>
      <c r="R419"/>
      <c r="S419"/>
      <c r="T419"/>
      <c r="U419"/>
    </row>
    <row r="420" spans="1:21" x14ac:dyDescent="0.25">
      <c r="A420"/>
      <c r="B420"/>
      <c r="C420"/>
      <c r="D420"/>
      <c r="E420"/>
      <c r="F420"/>
      <c r="G420"/>
      <c r="H420"/>
      <c r="I420"/>
      <c r="J420"/>
      <c r="K420"/>
      <c r="L420"/>
      <c r="M420"/>
      <c r="N420"/>
      <c r="O420"/>
      <c r="P420"/>
      <c r="Q420"/>
      <c r="R420"/>
      <c r="S420"/>
      <c r="T420"/>
      <c r="U420"/>
    </row>
    <row r="421" spans="1:21" x14ac:dyDescent="0.25">
      <c r="A421"/>
      <c r="B421"/>
      <c r="C421"/>
      <c r="D421"/>
      <c r="E421"/>
      <c r="F421"/>
      <c r="G421"/>
      <c r="H421"/>
      <c r="I421"/>
      <c r="J421"/>
      <c r="K421"/>
      <c r="L421"/>
      <c r="M421"/>
      <c r="N421"/>
      <c r="O421"/>
      <c r="P421"/>
      <c r="Q421"/>
      <c r="R421"/>
      <c r="S421"/>
      <c r="T421"/>
      <c r="U421"/>
    </row>
    <row r="422" spans="1:21" x14ac:dyDescent="0.25">
      <c r="A422"/>
      <c r="B422"/>
      <c r="C422"/>
      <c r="D422"/>
      <c r="E422"/>
      <c r="F422"/>
      <c r="G422"/>
      <c r="H422"/>
      <c r="I422"/>
      <c r="J422"/>
      <c r="K422"/>
      <c r="L422"/>
      <c r="M422"/>
      <c r="N422"/>
      <c r="O422"/>
      <c r="P422"/>
      <c r="Q422"/>
      <c r="R422"/>
      <c r="S422"/>
      <c r="T422"/>
      <c r="U422"/>
    </row>
    <row r="423" spans="1:21" x14ac:dyDescent="0.25">
      <c r="A423"/>
      <c r="B423"/>
      <c r="C423"/>
      <c r="D423"/>
      <c r="E423"/>
      <c r="F423"/>
      <c r="G423"/>
      <c r="H423"/>
      <c r="I423"/>
      <c r="J423"/>
      <c r="K423"/>
      <c r="L423"/>
      <c r="M423"/>
      <c r="N423"/>
      <c r="O423"/>
      <c r="P423"/>
      <c r="Q423"/>
      <c r="R423"/>
      <c r="S423"/>
      <c r="T423"/>
      <c r="U423"/>
    </row>
    <row r="424" spans="1:21" x14ac:dyDescent="0.25">
      <c r="A424"/>
      <c r="B424"/>
      <c r="C424"/>
      <c r="D424"/>
      <c r="E424"/>
      <c r="F424"/>
      <c r="G424"/>
      <c r="H424"/>
      <c r="I424"/>
      <c r="J424"/>
      <c r="K424"/>
      <c r="L424"/>
      <c r="M424"/>
      <c r="N424"/>
      <c r="O424"/>
      <c r="P424"/>
      <c r="Q424"/>
      <c r="R424"/>
      <c r="S424"/>
      <c r="T424"/>
      <c r="U424"/>
    </row>
    <row r="425" spans="1:21" x14ac:dyDescent="0.25">
      <c r="A425"/>
      <c r="B425"/>
      <c r="C425"/>
      <c r="D425"/>
      <c r="E425"/>
      <c r="F425"/>
      <c r="G425"/>
      <c r="H425"/>
      <c r="I425"/>
      <c r="J425"/>
      <c r="K425"/>
      <c r="L425"/>
      <c r="M425"/>
      <c r="N425"/>
      <c r="O425"/>
      <c r="P425"/>
      <c r="Q425"/>
      <c r="R425"/>
      <c r="S425"/>
      <c r="T425"/>
      <c r="U425"/>
    </row>
    <row r="426" spans="1:21" x14ac:dyDescent="0.25">
      <c r="A426"/>
      <c r="B426"/>
      <c r="C426"/>
      <c r="D426"/>
      <c r="E426"/>
      <c r="F426"/>
      <c r="G426"/>
      <c r="H426"/>
      <c r="I426"/>
      <c r="J426"/>
      <c r="K426"/>
      <c r="L426"/>
      <c r="M426"/>
      <c r="N426"/>
      <c r="O426"/>
      <c r="P426"/>
      <c r="Q426"/>
      <c r="R426"/>
      <c r="S426"/>
      <c r="T426"/>
      <c r="U426"/>
    </row>
    <row r="427" spans="1:21" x14ac:dyDescent="0.25">
      <c r="A427"/>
      <c r="B427"/>
      <c r="C427"/>
      <c r="D427"/>
      <c r="E427"/>
      <c r="F427"/>
      <c r="G427"/>
      <c r="H427"/>
      <c r="I427"/>
      <c r="J427"/>
      <c r="K427"/>
      <c r="L427"/>
      <c r="M427"/>
      <c r="N427"/>
      <c r="O427"/>
      <c r="P427"/>
      <c r="Q427"/>
      <c r="R427"/>
      <c r="S427"/>
      <c r="T427"/>
      <c r="U427"/>
    </row>
    <row r="428" spans="1:21" x14ac:dyDescent="0.25">
      <c r="A428"/>
      <c r="B428"/>
      <c r="C428"/>
      <c r="D428"/>
      <c r="E428"/>
      <c r="F428"/>
      <c r="G428"/>
      <c r="H428"/>
      <c r="I428"/>
      <c r="J428"/>
      <c r="K428"/>
      <c r="L428"/>
      <c r="M428"/>
      <c r="N428"/>
      <c r="O428"/>
      <c r="P428"/>
      <c r="Q428"/>
      <c r="R428"/>
      <c r="S428"/>
      <c r="T428"/>
      <c r="U428"/>
    </row>
    <row r="429" spans="1:21" x14ac:dyDescent="0.25">
      <c r="A429"/>
      <c r="B429"/>
      <c r="C429"/>
      <c r="D429"/>
      <c r="E429"/>
      <c r="F429"/>
      <c r="G429"/>
      <c r="H429"/>
      <c r="I429"/>
      <c r="J429"/>
      <c r="K429"/>
      <c r="L429"/>
      <c r="M429"/>
      <c r="N429"/>
      <c r="O429"/>
      <c r="P429"/>
      <c r="Q429"/>
      <c r="R429"/>
      <c r="S429"/>
      <c r="T429"/>
      <c r="U429"/>
    </row>
    <row r="430" spans="1:21" x14ac:dyDescent="0.25">
      <c r="A430"/>
      <c r="B430"/>
      <c r="C430"/>
      <c r="D430"/>
      <c r="E430"/>
      <c r="F430"/>
      <c r="G430"/>
      <c r="H430"/>
      <c r="I430"/>
      <c r="J430"/>
      <c r="K430"/>
      <c r="L430"/>
      <c r="M430"/>
      <c r="N430"/>
      <c r="O430"/>
      <c r="P430"/>
      <c r="Q430"/>
      <c r="R430"/>
      <c r="S430"/>
      <c r="T430"/>
      <c r="U430"/>
    </row>
    <row r="431" spans="1:21" x14ac:dyDescent="0.25">
      <c r="A431"/>
      <c r="B431"/>
      <c r="C431"/>
      <c r="D431"/>
      <c r="E431"/>
      <c r="F431"/>
      <c r="G431"/>
      <c r="H431"/>
      <c r="I431"/>
      <c r="J431"/>
      <c r="K431"/>
      <c r="L431"/>
      <c r="M431"/>
      <c r="N431"/>
      <c r="O431"/>
      <c r="P431"/>
      <c r="Q431"/>
      <c r="R431"/>
      <c r="S431"/>
      <c r="T431"/>
      <c r="U431"/>
    </row>
    <row r="432" spans="1:21" x14ac:dyDescent="0.25">
      <c r="A432"/>
      <c r="B432"/>
      <c r="C432"/>
      <c r="D432"/>
      <c r="E432"/>
      <c r="F432"/>
      <c r="G432"/>
      <c r="H432"/>
      <c r="I432"/>
      <c r="J432"/>
      <c r="K432"/>
      <c r="L432"/>
      <c r="M432"/>
      <c r="N432"/>
      <c r="O432"/>
      <c r="P432"/>
      <c r="Q432"/>
      <c r="R432"/>
      <c r="S432"/>
      <c r="T432"/>
      <c r="U432"/>
    </row>
    <row r="433" spans="1:21" x14ac:dyDescent="0.25">
      <c r="A433"/>
      <c r="B433"/>
      <c r="C433"/>
      <c r="D433"/>
      <c r="E433"/>
      <c r="F433"/>
      <c r="G433"/>
      <c r="H433"/>
      <c r="I433"/>
      <c r="J433"/>
      <c r="K433"/>
      <c r="L433"/>
      <c r="M433"/>
      <c r="N433"/>
      <c r="O433"/>
      <c r="P433"/>
      <c r="Q433"/>
      <c r="R433"/>
      <c r="S433"/>
      <c r="T433"/>
      <c r="U433"/>
    </row>
    <row r="434" spans="1:21" x14ac:dyDescent="0.25">
      <c r="A434"/>
      <c r="B434"/>
      <c r="C434"/>
      <c r="D434"/>
      <c r="E434"/>
      <c r="F434"/>
      <c r="G434"/>
      <c r="H434"/>
      <c r="I434"/>
      <c r="J434"/>
      <c r="K434"/>
      <c r="L434"/>
      <c r="M434"/>
      <c r="N434"/>
      <c r="O434"/>
      <c r="P434"/>
      <c r="Q434"/>
      <c r="R434"/>
      <c r="S434"/>
      <c r="T434"/>
      <c r="U434"/>
    </row>
    <row r="435" spans="1:21" x14ac:dyDescent="0.25">
      <c r="A435"/>
      <c r="B435"/>
      <c r="C435"/>
      <c r="D435"/>
      <c r="E435"/>
      <c r="F435"/>
      <c r="G435"/>
      <c r="H435"/>
      <c r="I435"/>
      <c r="J435"/>
      <c r="K435"/>
      <c r="L435"/>
      <c r="M435"/>
      <c r="N435"/>
      <c r="O435"/>
      <c r="P435"/>
      <c r="Q435"/>
      <c r="R435"/>
      <c r="S435"/>
      <c r="T435"/>
      <c r="U435"/>
    </row>
    <row r="436" spans="1:21" x14ac:dyDescent="0.25">
      <c r="A436"/>
      <c r="B436"/>
      <c r="C436"/>
      <c r="D436"/>
      <c r="E436"/>
      <c r="F436"/>
      <c r="G436"/>
      <c r="H436"/>
      <c r="I436"/>
      <c r="J436"/>
      <c r="K436"/>
      <c r="L436"/>
      <c r="M436"/>
      <c r="N436"/>
      <c r="O436"/>
      <c r="P436"/>
      <c r="Q436"/>
      <c r="R436"/>
      <c r="S436"/>
      <c r="T436"/>
      <c r="U436"/>
    </row>
    <row r="437" spans="1:21" x14ac:dyDescent="0.25">
      <c r="A437"/>
      <c r="B437"/>
      <c r="C437"/>
      <c r="D437"/>
      <c r="E437"/>
      <c r="F437"/>
      <c r="G437"/>
      <c r="H437"/>
      <c r="I437"/>
      <c r="J437"/>
      <c r="K437"/>
      <c r="L437"/>
      <c r="M437"/>
      <c r="N437"/>
      <c r="O437"/>
      <c r="P437"/>
      <c r="Q437"/>
      <c r="R437"/>
      <c r="S437"/>
      <c r="T437"/>
      <c r="U437"/>
    </row>
    <row r="438" spans="1:21" x14ac:dyDescent="0.25">
      <c r="A438"/>
      <c r="B438"/>
      <c r="C438"/>
      <c r="D438"/>
      <c r="E438"/>
      <c r="F438"/>
      <c r="G438"/>
      <c r="H438"/>
      <c r="I438"/>
      <c r="J438"/>
      <c r="K438"/>
      <c r="L438"/>
      <c r="M438"/>
      <c r="N438"/>
      <c r="O438"/>
      <c r="P438"/>
      <c r="Q438"/>
      <c r="R438"/>
      <c r="S438"/>
      <c r="T438"/>
      <c r="U438"/>
    </row>
    <row r="439" spans="1:21" x14ac:dyDescent="0.25">
      <c r="A439"/>
      <c r="B439"/>
      <c r="C439"/>
      <c r="D439"/>
      <c r="E439"/>
      <c r="F439"/>
      <c r="G439"/>
      <c r="H439"/>
      <c r="I439"/>
      <c r="J439"/>
      <c r="K439"/>
      <c r="L439"/>
      <c r="M439"/>
      <c r="N439"/>
      <c r="O439"/>
      <c r="P439"/>
      <c r="Q439"/>
      <c r="R439"/>
      <c r="S439"/>
      <c r="T439"/>
      <c r="U439"/>
    </row>
    <row r="440" spans="1:21" x14ac:dyDescent="0.25">
      <c r="A440"/>
      <c r="B440"/>
      <c r="C440"/>
      <c r="D440"/>
      <c r="E440"/>
      <c r="F440"/>
      <c r="G440"/>
      <c r="H440"/>
      <c r="I440"/>
      <c r="J440"/>
      <c r="K440"/>
      <c r="L440"/>
      <c r="M440"/>
      <c r="N440"/>
      <c r="O440"/>
      <c r="P440"/>
      <c r="Q440"/>
      <c r="R440"/>
      <c r="S440"/>
      <c r="T440"/>
      <c r="U440"/>
    </row>
    <row r="441" spans="1:21" x14ac:dyDescent="0.25">
      <c r="A441"/>
      <c r="B441"/>
      <c r="C441"/>
      <c r="D441"/>
      <c r="E441"/>
      <c r="F441"/>
      <c r="G441"/>
      <c r="H441"/>
      <c r="I441"/>
      <c r="J441"/>
      <c r="K441"/>
      <c r="L441"/>
      <c r="M441"/>
      <c r="N441"/>
      <c r="O441"/>
      <c r="P441"/>
      <c r="Q441"/>
      <c r="R441"/>
      <c r="S441"/>
      <c r="T441"/>
      <c r="U441"/>
    </row>
    <row r="442" spans="1:21" x14ac:dyDescent="0.25">
      <c r="A442"/>
      <c r="B442"/>
      <c r="C442"/>
      <c r="D442"/>
      <c r="E442"/>
      <c r="F442"/>
      <c r="G442"/>
      <c r="H442"/>
      <c r="I442"/>
      <c r="J442"/>
      <c r="K442"/>
      <c r="L442"/>
      <c r="M442"/>
      <c r="N442"/>
      <c r="O442"/>
      <c r="P442"/>
      <c r="Q442"/>
      <c r="R442"/>
      <c r="S442"/>
      <c r="T442"/>
      <c r="U442"/>
    </row>
    <row r="443" spans="1:21" x14ac:dyDescent="0.25">
      <c r="A443"/>
      <c r="B443"/>
      <c r="C443"/>
      <c r="D443"/>
      <c r="E443"/>
      <c r="F443"/>
      <c r="G443"/>
      <c r="H443"/>
      <c r="I443"/>
      <c r="J443"/>
      <c r="K443"/>
      <c r="L443"/>
      <c r="M443"/>
      <c r="N443"/>
      <c r="O443"/>
      <c r="P443"/>
      <c r="Q443"/>
      <c r="R443"/>
      <c r="S443"/>
      <c r="T443"/>
      <c r="U443"/>
    </row>
    <row r="444" spans="1:21" x14ac:dyDescent="0.25">
      <c r="A444"/>
      <c r="B444"/>
      <c r="C444"/>
      <c r="D444"/>
      <c r="E444"/>
      <c r="F444"/>
      <c r="G444"/>
      <c r="H444"/>
      <c r="I444"/>
      <c r="J444"/>
      <c r="K444"/>
      <c r="L444"/>
      <c r="M444"/>
      <c r="N444"/>
      <c r="O444"/>
      <c r="P444"/>
      <c r="Q444"/>
      <c r="R444"/>
      <c r="S444"/>
      <c r="T444"/>
      <c r="U444"/>
    </row>
    <row r="445" spans="1:21" x14ac:dyDescent="0.25">
      <c r="A445"/>
      <c r="B445"/>
      <c r="C445"/>
      <c r="D445"/>
      <c r="E445"/>
      <c r="F445"/>
      <c r="G445"/>
      <c r="H445"/>
      <c r="I445"/>
      <c r="J445"/>
      <c r="K445"/>
      <c r="L445"/>
      <c r="M445"/>
      <c r="N445"/>
      <c r="O445"/>
      <c r="P445"/>
      <c r="Q445"/>
      <c r="R445"/>
      <c r="S445"/>
      <c r="T445"/>
      <c r="U445"/>
    </row>
    <row r="446" spans="1:21" x14ac:dyDescent="0.25">
      <c r="A446"/>
      <c r="B446"/>
      <c r="C446"/>
      <c r="D446"/>
      <c r="E446"/>
      <c r="F446"/>
      <c r="G446"/>
      <c r="H446"/>
      <c r="I446"/>
      <c r="J446"/>
      <c r="K446"/>
      <c r="L446"/>
      <c r="M446"/>
      <c r="N446"/>
      <c r="O446"/>
      <c r="P446"/>
      <c r="Q446"/>
      <c r="R446"/>
      <c r="S446"/>
      <c r="T446"/>
      <c r="U446"/>
    </row>
    <row r="447" spans="1:21" x14ac:dyDescent="0.25">
      <c r="A447"/>
      <c r="B447"/>
      <c r="C447"/>
      <c r="D447"/>
      <c r="E447"/>
      <c r="F447"/>
      <c r="G447"/>
      <c r="H447"/>
      <c r="I447"/>
      <c r="J447"/>
      <c r="K447"/>
      <c r="L447"/>
      <c r="M447"/>
      <c r="N447"/>
      <c r="O447"/>
      <c r="P447"/>
      <c r="Q447"/>
      <c r="R447"/>
      <c r="S447"/>
      <c r="T447"/>
      <c r="U447"/>
    </row>
    <row r="448" spans="1:21" x14ac:dyDescent="0.25">
      <c r="A448"/>
      <c r="B448"/>
      <c r="C448"/>
      <c r="D448"/>
      <c r="E448"/>
      <c r="F448"/>
      <c r="G448"/>
      <c r="H448"/>
      <c r="I448"/>
      <c r="J448"/>
      <c r="K448"/>
      <c r="L448"/>
      <c r="M448"/>
      <c r="N448"/>
      <c r="O448"/>
      <c r="P448"/>
      <c r="Q448"/>
      <c r="R448"/>
      <c r="S448"/>
      <c r="T448"/>
      <c r="U448"/>
    </row>
    <row r="449" spans="1:21" x14ac:dyDescent="0.25">
      <c r="A449"/>
      <c r="B449"/>
      <c r="C449"/>
      <c r="D449"/>
      <c r="E449"/>
      <c r="F449"/>
      <c r="G449"/>
      <c r="H449"/>
      <c r="I449"/>
      <c r="J449"/>
      <c r="K449"/>
      <c r="L449"/>
      <c r="M449"/>
      <c r="N449"/>
      <c r="O449"/>
      <c r="P449"/>
      <c r="Q449"/>
      <c r="R449"/>
      <c r="S449"/>
      <c r="T449"/>
      <c r="U449"/>
    </row>
    <row r="450" spans="1:21" x14ac:dyDescent="0.25">
      <c r="A450"/>
      <c r="B450"/>
      <c r="C450"/>
      <c r="D450"/>
      <c r="E450"/>
      <c r="F450"/>
      <c r="G450"/>
      <c r="H450"/>
      <c r="I450"/>
      <c r="J450"/>
      <c r="K450"/>
      <c r="L450"/>
      <c r="M450"/>
      <c r="N450"/>
      <c r="O450"/>
      <c r="P450"/>
      <c r="Q450"/>
      <c r="R450"/>
      <c r="S450"/>
      <c r="T450"/>
      <c r="U450"/>
    </row>
    <row r="451" spans="1:21" x14ac:dyDescent="0.25">
      <c r="A451"/>
      <c r="B451"/>
      <c r="C451"/>
      <c r="D451"/>
      <c r="E451"/>
      <c r="F451"/>
      <c r="G451"/>
      <c r="H451"/>
      <c r="I451"/>
      <c r="J451"/>
      <c r="K451"/>
      <c r="L451"/>
      <c r="M451"/>
      <c r="N451"/>
      <c r="O451"/>
      <c r="P451"/>
      <c r="Q451"/>
      <c r="R451"/>
      <c r="S451"/>
      <c r="T451"/>
      <c r="U451"/>
    </row>
    <row r="452" spans="1:21" x14ac:dyDescent="0.25">
      <c r="A452"/>
      <c r="B452"/>
      <c r="C452"/>
      <c r="D452"/>
      <c r="E452"/>
      <c r="F452"/>
      <c r="G452"/>
      <c r="H452"/>
      <c r="I452"/>
      <c r="J452"/>
      <c r="K452"/>
      <c r="L452"/>
      <c r="M452"/>
      <c r="N452"/>
      <c r="O452"/>
      <c r="P452"/>
      <c r="Q452"/>
      <c r="R452"/>
      <c r="S452"/>
      <c r="T452"/>
      <c r="U452"/>
    </row>
    <row r="453" spans="1:21" x14ac:dyDescent="0.25">
      <c r="A453"/>
      <c r="B453"/>
      <c r="C453"/>
      <c r="D453"/>
      <c r="E453"/>
      <c r="F453"/>
      <c r="G453"/>
      <c r="H453"/>
      <c r="I453"/>
      <c r="J453"/>
      <c r="K453"/>
      <c r="L453"/>
      <c r="M453"/>
      <c r="N453"/>
      <c r="O453"/>
      <c r="P453"/>
      <c r="Q453"/>
      <c r="R453"/>
      <c r="S453"/>
      <c r="T453"/>
      <c r="U453"/>
    </row>
    <row r="454" spans="1:21" x14ac:dyDescent="0.25">
      <c r="A454"/>
      <c r="B454"/>
      <c r="C454"/>
      <c r="D454"/>
      <c r="E454"/>
      <c r="F454"/>
      <c r="G454"/>
      <c r="H454"/>
      <c r="I454"/>
      <c r="J454"/>
      <c r="K454"/>
      <c r="L454"/>
      <c r="M454"/>
      <c r="N454"/>
      <c r="O454"/>
      <c r="P454"/>
      <c r="Q454"/>
      <c r="R454"/>
      <c r="S454"/>
      <c r="T454"/>
      <c r="U454"/>
    </row>
    <row r="455" spans="1:21" x14ac:dyDescent="0.25">
      <c r="A455"/>
      <c r="B455"/>
      <c r="C455"/>
      <c r="D455"/>
      <c r="E455"/>
      <c r="F455"/>
      <c r="G455"/>
      <c r="H455"/>
      <c r="I455"/>
      <c r="J455"/>
      <c r="K455"/>
      <c r="L455"/>
      <c r="M455"/>
      <c r="N455"/>
      <c r="O455"/>
      <c r="P455"/>
      <c r="Q455"/>
      <c r="R455"/>
      <c r="S455"/>
      <c r="T455"/>
      <c r="U455"/>
    </row>
    <row r="456" spans="1:21" x14ac:dyDescent="0.25">
      <c r="A456"/>
      <c r="B456"/>
      <c r="C456"/>
      <c r="D456"/>
      <c r="E456"/>
      <c r="F456"/>
      <c r="G456"/>
      <c r="H456"/>
      <c r="I456"/>
      <c r="J456"/>
      <c r="K456"/>
      <c r="L456"/>
      <c r="M456"/>
      <c r="N456"/>
      <c r="O456"/>
      <c r="P456"/>
      <c r="Q456"/>
      <c r="R456"/>
      <c r="S456"/>
      <c r="T456"/>
      <c r="U456"/>
    </row>
    <row r="457" spans="1:21" x14ac:dyDescent="0.25">
      <c r="A457"/>
      <c r="B457"/>
      <c r="C457"/>
      <c r="D457"/>
      <c r="E457"/>
      <c r="F457"/>
      <c r="G457"/>
      <c r="H457"/>
      <c r="I457"/>
      <c r="J457"/>
      <c r="K457"/>
      <c r="L457"/>
      <c r="M457"/>
      <c r="N457"/>
      <c r="O457"/>
      <c r="P457"/>
      <c r="Q457"/>
      <c r="R457"/>
      <c r="S457"/>
      <c r="T457"/>
      <c r="U457"/>
    </row>
    <row r="458" spans="1:21" x14ac:dyDescent="0.25">
      <c r="A458"/>
      <c r="B458"/>
      <c r="C458"/>
      <c r="D458"/>
      <c r="E458"/>
      <c r="F458"/>
      <c r="G458"/>
      <c r="H458"/>
      <c r="I458"/>
      <c r="J458"/>
      <c r="K458"/>
      <c r="L458"/>
      <c r="M458"/>
      <c r="N458"/>
      <c r="O458"/>
      <c r="P458"/>
      <c r="Q458"/>
      <c r="R458"/>
      <c r="S458"/>
      <c r="T458"/>
      <c r="U458"/>
    </row>
    <row r="459" spans="1:21" x14ac:dyDescent="0.25">
      <c r="A459"/>
      <c r="B459"/>
      <c r="C459"/>
      <c r="D459"/>
      <c r="E459"/>
      <c r="F459"/>
      <c r="G459"/>
      <c r="H459"/>
      <c r="I459"/>
      <c r="J459"/>
      <c r="K459"/>
      <c r="L459"/>
      <c r="M459"/>
      <c r="N459"/>
      <c r="O459"/>
      <c r="P459"/>
      <c r="Q459"/>
      <c r="R459"/>
      <c r="S459"/>
      <c r="T459"/>
      <c r="U459"/>
    </row>
    <row r="460" spans="1:21" x14ac:dyDescent="0.25">
      <c r="A460"/>
      <c r="B460"/>
      <c r="C460"/>
      <c r="D460"/>
      <c r="E460"/>
      <c r="F460"/>
      <c r="G460"/>
      <c r="H460"/>
      <c r="I460"/>
      <c r="J460"/>
      <c r="K460"/>
      <c r="L460"/>
      <c r="M460"/>
      <c r="N460"/>
      <c r="O460"/>
      <c r="P460"/>
      <c r="Q460"/>
      <c r="R460"/>
      <c r="S460"/>
      <c r="T460"/>
      <c r="U460"/>
    </row>
    <row r="461" spans="1:21" x14ac:dyDescent="0.25">
      <c r="A461"/>
      <c r="B461"/>
      <c r="C461"/>
      <c r="D461"/>
      <c r="E461"/>
      <c r="F461"/>
      <c r="G461"/>
      <c r="H461"/>
      <c r="I461"/>
      <c r="J461"/>
      <c r="K461"/>
      <c r="L461"/>
      <c r="M461"/>
      <c r="N461"/>
      <c r="O461"/>
      <c r="P461"/>
      <c r="Q461"/>
      <c r="R461"/>
      <c r="S461"/>
      <c r="T461"/>
      <c r="U461"/>
    </row>
    <row r="462" spans="1:21" x14ac:dyDescent="0.25">
      <c r="A462"/>
      <c r="B462"/>
      <c r="C462"/>
      <c r="D462"/>
      <c r="E462"/>
      <c r="F462"/>
      <c r="G462"/>
      <c r="H462"/>
      <c r="I462"/>
      <c r="J462"/>
      <c r="K462"/>
      <c r="L462"/>
      <c r="M462"/>
      <c r="N462"/>
      <c r="O462"/>
      <c r="P462"/>
      <c r="Q462"/>
      <c r="R462"/>
      <c r="S462"/>
      <c r="T462"/>
      <c r="U462"/>
    </row>
    <row r="463" spans="1:21" x14ac:dyDescent="0.25">
      <c r="A463"/>
      <c r="B463"/>
      <c r="C463"/>
      <c r="D463"/>
      <c r="E463"/>
      <c r="F463"/>
      <c r="G463"/>
      <c r="H463"/>
      <c r="I463"/>
      <c r="J463"/>
      <c r="K463"/>
      <c r="L463"/>
      <c r="M463"/>
      <c r="N463"/>
      <c r="O463"/>
      <c r="P463"/>
      <c r="Q463"/>
      <c r="R463"/>
      <c r="S463"/>
      <c r="T463"/>
      <c r="U463"/>
    </row>
    <row r="464" spans="1:21" x14ac:dyDescent="0.25">
      <c r="A464"/>
      <c r="B464"/>
      <c r="C464"/>
      <c r="D464"/>
      <c r="E464"/>
      <c r="F464"/>
      <c r="G464"/>
      <c r="H464"/>
      <c r="I464"/>
      <c r="J464"/>
      <c r="K464"/>
      <c r="L464"/>
      <c r="M464"/>
      <c r="N464"/>
      <c r="O464"/>
      <c r="P464"/>
      <c r="Q464"/>
      <c r="R464"/>
      <c r="S464"/>
      <c r="T464"/>
      <c r="U464"/>
    </row>
    <row r="465" spans="1:21" x14ac:dyDescent="0.25">
      <c r="A465"/>
      <c r="B465"/>
      <c r="C465"/>
      <c r="D465"/>
      <c r="E465"/>
      <c r="F465"/>
      <c r="G465"/>
      <c r="H465"/>
      <c r="I465"/>
      <c r="J465"/>
      <c r="K465"/>
      <c r="L465"/>
      <c r="M465"/>
      <c r="N465"/>
      <c r="O465"/>
      <c r="P465"/>
      <c r="Q465"/>
      <c r="R465"/>
      <c r="S465"/>
      <c r="T465"/>
      <c r="U465"/>
    </row>
    <row r="466" spans="1:21" x14ac:dyDescent="0.25">
      <c r="A466"/>
      <c r="B466"/>
      <c r="C466"/>
      <c r="D466"/>
      <c r="E466"/>
      <c r="F466"/>
      <c r="G466"/>
      <c r="H466"/>
      <c r="I466"/>
      <c r="J466"/>
      <c r="K466"/>
      <c r="L466"/>
      <c r="M466"/>
      <c r="N466"/>
      <c r="O466"/>
      <c r="P466"/>
      <c r="Q466"/>
      <c r="R466"/>
      <c r="S466"/>
      <c r="T466"/>
      <c r="U466"/>
    </row>
    <row r="467" spans="1:21" x14ac:dyDescent="0.25">
      <c r="A467"/>
      <c r="B467"/>
      <c r="C467"/>
      <c r="D467"/>
      <c r="E467"/>
      <c r="F467"/>
      <c r="G467"/>
      <c r="H467"/>
      <c r="I467"/>
      <c r="J467"/>
      <c r="K467"/>
      <c r="L467"/>
      <c r="M467"/>
      <c r="N467"/>
      <c r="O467"/>
      <c r="P467"/>
      <c r="Q467"/>
      <c r="R467"/>
      <c r="S467"/>
      <c r="T467"/>
      <c r="U467"/>
    </row>
    <row r="468" spans="1:21" x14ac:dyDescent="0.25">
      <c r="A468"/>
      <c r="B468"/>
      <c r="C468"/>
      <c r="D468"/>
      <c r="E468"/>
      <c r="F468"/>
      <c r="G468"/>
      <c r="H468"/>
      <c r="I468"/>
      <c r="J468"/>
      <c r="K468"/>
      <c r="L468"/>
      <c r="M468"/>
      <c r="N468"/>
      <c r="O468"/>
      <c r="P468"/>
      <c r="Q468"/>
      <c r="R468"/>
      <c r="S468"/>
      <c r="T468"/>
      <c r="U468"/>
    </row>
    <row r="469" spans="1:21" x14ac:dyDescent="0.25">
      <c r="A469"/>
      <c r="B469"/>
      <c r="C469"/>
      <c r="D469"/>
      <c r="E469"/>
      <c r="F469"/>
      <c r="G469"/>
      <c r="H469"/>
      <c r="I469"/>
      <c r="J469"/>
      <c r="K469"/>
      <c r="L469"/>
      <c r="M469"/>
      <c r="N469"/>
      <c r="O469"/>
      <c r="P469"/>
      <c r="Q469"/>
      <c r="R469"/>
      <c r="S469"/>
      <c r="T469"/>
      <c r="U469"/>
    </row>
    <row r="470" spans="1:21" x14ac:dyDescent="0.25">
      <c r="A470"/>
      <c r="B470"/>
      <c r="C470"/>
      <c r="D470"/>
      <c r="E470"/>
      <c r="F470"/>
      <c r="G470"/>
      <c r="H470"/>
      <c r="I470"/>
      <c r="J470"/>
      <c r="K470"/>
      <c r="L470"/>
      <c r="M470"/>
      <c r="N470"/>
      <c r="O470"/>
      <c r="P470"/>
      <c r="Q470"/>
      <c r="R470"/>
      <c r="S470"/>
      <c r="T470"/>
      <c r="U470"/>
    </row>
    <row r="471" spans="1:21" x14ac:dyDescent="0.25">
      <c r="A471"/>
      <c r="B471"/>
      <c r="C471"/>
      <c r="D471"/>
      <c r="E471"/>
      <c r="F471"/>
      <c r="G471"/>
      <c r="H471"/>
      <c r="I471"/>
      <c r="J471"/>
      <c r="K471"/>
      <c r="L471"/>
      <c r="M471"/>
      <c r="N471"/>
      <c r="O471"/>
      <c r="P471"/>
      <c r="Q471"/>
      <c r="R471"/>
      <c r="S471"/>
      <c r="T471"/>
      <c r="U471"/>
    </row>
    <row r="472" spans="1:21" x14ac:dyDescent="0.25">
      <c r="A472"/>
      <c r="B472"/>
      <c r="C472"/>
      <c r="D472"/>
      <c r="E472"/>
      <c r="F472"/>
      <c r="G472"/>
      <c r="H472"/>
      <c r="I472"/>
      <c r="J472"/>
      <c r="K472"/>
      <c r="L472"/>
      <c r="M472"/>
      <c r="N472"/>
      <c r="O472"/>
      <c r="P472"/>
      <c r="Q472"/>
      <c r="R472"/>
      <c r="S472"/>
      <c r="T472"/>
      <c r="U472"/>
    </row>
    <row r="473" spans="1:21" x14ac:dyDescent="0.25">
      <c r="A473"/>
      <c r="B473"/>
      <c r="C473"/>
      <c r="D473"/>
      <c r="E473"/>
      <c r="F473"/>
      <c r="G473"/>
      <c r="H473"/>
      <c r="I473"/>
      <c r="J473"/>
      <c r="K473"/>
      <c r="L473"/>
      <c r="M473"/>
      <c r="N473"/>
      <c r="O473"/>
      <c r="P473"/>
      <c r="Q473"/>
      <c r="R473"/>
      <c r="S473"/>
      <c r="T473"/>
      <c r="U473"/>
    </row>
    <row r="474" spans="1:21" x14ac:dyDescent="0.25">
      <c r="A474"/>
      <c r="B474"/>
      <c r="C474"/>
      <c r="D474"/>
      <c r="E474"/>
      <c r="F474"/>
      <c r="G474"/>
      <c r="H474"/>
      <c r="I474"/>
      <c r="J474"/>
      <c r="K474"/>
      <c r="L474"/>
      <c r="M474"/>
      <c r="N474"/>
      <c r="O474"/>
      <c r="P474"/>
      <c r="Q474"/>
      <c r="R474"/>
      <c r="S474"/>
      <c r="T474"/>
      <c r="U474"/>
    </row>
    <row r="475" spans="1:21" x14ac:dyDescent="0.25">
      <c r="A475"/>
      <c r="B475"/>
      <c r="C475"/>
      <c r="D475"/>
      <c r="E475"/>
      <c r="F475"/>
      <c r="G475"/>
      <c r="H475"/>
      <c r="I475"/>
      <c r="J475"/>
      <c r="K475"/>
      <c r="L475"/>
      <c r="M475"/>
      <c r="N475"/>
      <c r="O475"/>
      <c r="P475"/>
      <c r="Q475"/>
      <c r="R475"/>
      <c r="S475"/>
      <c r="T475"/>
      <c r="U475"/>
    </row>
    <row r="476" spans="1:21" x14ac:dyDescent="0.25">
      <c r="A476"/>
      <c r="B476"/>
      <c r="C476"/>
      <c r="D476"/>
      <c r="E476"/>
      <c r="F476"/>
      <c r="G476"/>
      <c r="H476"/>
      <c r="I476"/>
      <c r="J476"/>
      <c r="K476"/>
      <c r="L476"/>
      <c r="M476"/>
      <c r="N476"/>
      <c r="O476"/>
      <c r="P476"/>
      <c r="Q476"/>
      <c r="R476"/>
      <c r="S476"/>
      <c r="T476"/>
      <c r="U476"/>
    </row>
    <row r="477" spans="1:21" x14ac:dyDescent="0.25">
      <c r="A477"/>
      <c r="B477"/>
      <c r="C477"/>
      <c r="D477"/>
      <c r="E477"/>
      <c r="F477"/>
      <c r="G477"/>
      <c r="H477"/>
      <c r="I477"/>
      <c r="J477"/>
      <c r="K477"/>
      <c r="L477"/>
      <c r="M477"/>
      <c r="N477"/>
      <c r="O477"/>
      <c r="P477"/>
      <c r="Q477"/>
      <c r="R477"/>
      <c r="S477"/>
      <c r="T477"/>
      <c r="U477"/>
    </row>
    <row r="478" spans="1:21" x14ac:dyDescent="0.25">
      <c r="A478"/>
      <c r="B478"/>
      <c r="C478"/>
      <c r="D478"/>
      <c r="E478"/>
      <c r="F478"/>
      <c r="G478"/>
      <c r="H478"/>
      <c r="I478"/>
      <c r="J478"/>
      <c r="K478"/>
      <c r="L478"/>
      <c r="M478"/>
      <c r="N478"/>
      <c r="O478"/>
      <c r="P478"/>
      <c r="Q478"/>
      <c r="R478"/>
      <c r="S478"/>
      <c r="T478"/>
      <c r="U478"/>
    </row>
    <row r="479" spans="1:21" x14ac:dyDescent="0.25">
      <c r="A479"/>
      <c r="B479"/>
      <c r="C479"/>
      <c r="D479"/>
      <c r="E479"/>
      <c r="F479"/>
      <c r="G479"/>
      <c r="H479"/>
      <c r="I479"/>
      <c r="J479"/>
      <c r="K479"/>
      <c r="L479"/>
      <c r="M479"/>
      <c r="N479"/>
      <c r="O479"/>
      <c r="P479"/>
      <c r="Q479"/>
      <c r="R479"/>
      <c r="S479"/>
      <c r="T479"/>
      <c r="U479"/>
    </row>
    <row r="480" spans="1:21" x14ac:dyDescent="0.25">
      <c r="A480"/>
      <c r="B480"/>
      <c r="C480"/>
      <c r="D480"/>
      <c r="E480"/>
      <c r="F480"/>
      <c r="G480"/>
      <c r="H480"/>
      <c r="I480"/>
      <c r="J480"/>
      <c r="K480"/>
      <c r="L480"/>
      <c r="M480"/>
      <c r="N480"/>
      <c r="O480"/>
      <c r="P480"/>
      <c r="Q480"/>
      <c r="R480"/>
      <c r="S480"/>
      <c r="T480"/>
      <c r="U480"/>
    </row>
    <row r="481" spans="1:21" x14ac:dyDescent="0.25">
      <c r="A481"/>
      <c r="B481"/>
      <c r="C481"/>
      <c r="D481"/>
      <c r="E481"/>
      <c r="F481"/>
      <c r="G481"/>
      <c r="H481"/>
      <c r="I481"/>
      <c r="J481"/>
      <c r="K481"/>
      <c r="L481"/>
      <c r="M481"/>
      <c r="N481"/>
      <c r="O481"/>
      <c r="P481"/>
      <c r="Q481"/>
      <c r="R481"/>
      <c r="S481"/>
      <c r="T481"/>
      <c r="U481"/>
    </row>
    <row r="482" spans="1:21" x14ac:dyDescent="0.25">
      <c r="A482"/>
      <c r="B482"/>
      <c r="C482"/>
      <c r="D482"/>
      <c r="E482"/>
      <c r="F482"/>
      <c r="G482"/>
      <c r="H482"/>
      <c r="I482"/>
      <c r="J482"/>
      <c r="K482"/>
      <c r="L482"/>
      <c r="M482"/>
      <c r="N482"/>
      <c r="O482"/>
      <c r="P482"/>
      <c r="Q482"/>
      <c r="R482"/>
      <c r="S482"/>
      <c r="T482"/>
      <c r="U482"/>
    </row>
    <row r="483" spans="1:21" x14ac:dyDescent="0.25">
      <c r="A483"/>
      <c r="B483"/>
      <c r="C483"/>
      <c r="D483"/>
      <c r="E483"/>
      <c r="F483"/>
      <c r="G483"/>
      <c r="H483"/>
      <c r="I483"/>
      <c r="J483"/>
      <c r="K483"/>
      <c r="L483"/>
      <c r="M483"/>
      <c r="N483"/>
      <c r="O483"/>
      <c r="P483"/>
      <c r="Q483"/>
      <c r="R483"/>
      <c r="S483"/>
      <c r="T483"/>
      <c r="U483"/>
    </row>
    <row r="484" spans="1:21" x14ac:dyDescent="0.25">
      <c r="A484"/>
      <c r="B484"/>
      <c r="C484"/>
      <c r="D484"/>
      <c r="E484"/>
      <c r="F484"/>
      <c r="G484"/>
      <c r="H484"/>
      <c r="I484"/>
      <c r="J484"/>
      <c r="K484"/>
      <c r="L484"/>
      <c r="M484"/>
      <c r="N484"/>
      <c r="O484"/>
      <c r="P484"/>
      <c r="Q484"/>
      <c r="R484"/>
      <c r="S484"/>
      <c r="T484"/>
      <c r="U484"/>
    </row>
    <row r="485" spans="1:21" x14ac:dyDescent="0.25">
      <c r="A485"/>
      <c r="B485"/>
      <c r="C485"/>
      <c r="D485"/>
      <c r="E485"/>
      <c r="F485"/>
      <c r="G485"/>
      <c r="H485"/>
      <c r="I485"/>
      <c r="J485"/>
      <c r="K485"/>
      <c r="L485"/>
      <c r="M485"/>
      <c r="N485"/>
      <c r="O485"/>
      <c r="P485"/>
      <c r="Q485"/>
      <c r="R485"/>
      <c r="S485"/>
      <c r="T485"/>
      <c r="U485"/>
    </row>
    <row r="486" spans="1:21" x14ac:dyDescent="0.25">
      <c r="A486"/>
      <c r="B486"/>
      <c r="C486"/>
      <c r="D486"/>
      <c r="E486"/>
      <c r="F486"/>
      <c r="G486"/>
      <c r="H486"/>
      <c r="I486"/>
      <c r="J486"/>
      <c r="K486"/>
      <c r="L486"/>
      <c r="M486"/>
      <c r="N486"/>
      <c r="O486"/>
      <c r="P486"/>
      <c r="Q486"/>
      <c r="R486"/>
      <c r="S486"/>
      <c r="T486"/>
      <c r="U486"/>
    </row>
    <row r="487" spans="1:21" x14ac:dyDescent="0.25">
      <c r="A487"/>
      <c r="B487"/>
      <c r="C487"/>
      <c r="D487"/>
      <c r="E487"/>
      <c r="F487"/>
      <c r="G487"/>
      <c r="H487"/>
      <c r="I487"/>
      <c r="J487"/>
      <c r="K487"/>
      <c r="L487"/>
      <c r="M487"/>
      <c r="N487"/>
      <c r="O487"/>
      <c r="P487"/>
      <c r="Q487"/>
      <c r="R487"/>
      <c r="S487"/>
      <c r="T487"/>
      <c r="U487"/>
    </row>
    <row r="488" spans="1:21" x14ac:dyDescent="0.25">
      <c r="A488"/>
      <c r="B488"/>
      <c r="C488"/>
      <c r="D488"/>
      <c r="E488"/>
      <c r="F488"/>
      <c r="G488"/>
      <c r="H488"/>
      <c r="I488"/>
      <c r="J488"/>
      <c r="K488"/>
      <c r="L488"/>
      <c r="M488"/>
      <c r="N488"/>
      <c r="O488"/>
      <c r="P488"/>
      <c r="Q488"/>
      <c r="R488"/>
      <c r="S488"/>
      <c r="T488"/>
      <c r="U488"/>
    </row>
    <row r="489" spans="1:21" x14ac:dyDescent="0.25">
      <c r="A489"/>
      <c r="B489"/>
      <c r="C489"/>
      <c r="D489"/>
      <c r="E489"/>
      <c r="F489"/>
      <c r="G489"/>
      <c r="H489"/>
      <c r="I489"/>
      <c r="J489"/>
      <c r="K489"/>
      <c r="L489"/>
      <c r="M489"/>
      <c r="N489"/>
      <c r="O489"/>
      <c r="P489"/>
      <c r="Q489"/>
      <c r="R489"/>
      <c r="S489"/>
      <c r="T489"/>
      <c r="U489"/>
    </row>
    <row r="490" spans="1:21" x14ac:dyDescent="0.25">
      <c r="A490"/>
      <c r="B490"/>
      <c r="C490"/>
      <c r="D490"/>
      <c r="E490"/>
      <c r="F490"/>
      <c r="G490"/>
      <c r="H490"/>
      <c r="I490"/>
      <c r="J490"/>
      <c r="K490"/>
      <c r="L490"/>
      <c r="M490"/>
      <c r="N490"/>
      <c r="O490"/>
      <c r="P490"/>
      <c r="Q490"/>
      <c r="R490"/>
      <c r="S490"/>
      <c r="T490"/>
      <c r="U490"/>
    </row>
    <row r="491" spans="1:21" x14ac:dyDescent="0.25">
      <c r="A491"/>
      <c r="B491"/>
      <c r="C491"/>
      <c r="D491"/>
      <c r="E491"/>
      <c r="F491"/>
      <c r="G491"/>
      <c r="H491"/>
      <c r="I491"/>
      <c r="J491"/>
      <c r="K491"/>
      <c r="L491"/>
      <c r="M491"/>
      <c r="N491"/>
      <c r="O491"/>
      <c r="P491"/>
      <c r="Q491"/>
      <c r="R491"/>
      <c r="S491"/>
      <c r="T491"/>
      <c r="U491"/>
    </row>
    <row r="492" spans="1:21" x14ac:dyDescent="0.25">
      <c r="A492"/>
      <c r="B492"/>
      <c r="C492"/>
      <c r="D492"/>
      <c r="E492"/>
      <c r="F492"/>
      <c r="G492"/>
      <c r="H492"/>
      <c r="I492"/>
      <c r="J492"/>
      <c r="K492"/>
      <c r="L492"/>
      <c r="M492"/>
      <c r="N492"/>
      <c r="O492"/>
      <c r="P492"/>
      <c r="Q492"/>
      <c r="R492"/>
      <c r="S492"/>
      <c r="T492"/>
      <c r="U492"/>
    </row>
    <row r="493" spans="1:21" x14ac:dyDescent="0.25">
      <c r="A493"/>
      <c r="B493"/>
      <c r="C493"/>
      <c r="D493"/>
      <c r="E493"/>
      <c r="F493"/>
      <c r="G493"/>
      <c r="H493"/>
      <c r="I493"/>
      <c r="J493"/>
      <c r="K493"/>
      <c r="L493"/>
      <c r="M493"/>
      <c r="N493"/>
      <c r="O493"/>
      <c r="P493"/>
      <c r="Q493"/>
      <c r="R493"/>
      <c r="S493"/>
      <c r="T493"/>
      <c r="U493"/>
    </row>
    <row r="494" spans="1:21" x14ac:dyDescent="0.25">
      <c r="A494"/>
      <c r="B494"/>
      <c r="C494"/>
      <c r="D494"/>
      <c r="E494"/>
      <c r="F494"/>
      <c r="G494"/>
      <c r="H494"/>
      <c r="I494"/>
      <c r="J494"/>
      <c r="K494"/>
      <c r="L494"/>
      <c r="M494"/>
      <c r="N494"/>
      <c r="O494"/>
      <c r="P494"/>
      <c r="Q494"/>
      <c r="R494"/>
      <c r="S494"/>
      <c r="T494"/>
      <c r="U494"/>
    </row>
    <row r="495" spans="1:21" x14ac:dyDescent="0.25">
      <c r="A495"/>
      <c r="B495"/>
      <c r="C495"/>
      <c r="D495"/>
      <c r="E495"/>
      <c r="F495"/>
      <c r="G495"/>
      <c r="H495"/>
      <c r="I495"/>
      <c r="J495"/>
      <c r="K495"/>
      <c r="L495"/>
      <c r="M495"/>
      <c r="N495"/>
      <c r="O495"/>
      <c r="P495"/>
      <c r="Q495"/>
      <c r="R495"/>
      <c r="S495"/>
      <c r="T495"/>
      <c r="U495"/>
    </row>
    <row r="496" spans="1:21" x14ac:dyDescent="0.25">
      <c r="A496"/>
      <c r="B496"/>
      <c r="C496"/>
      <c r="D496"/>
      <c r="E496"/>
      <c r="F496"/>
      <c r="G496"/>
      <c r="H496"/>
      <c r="I496"/>
      <c r="J496"/>
      <c r="K496"/>
      <c r="L496"/>
      <c r="M496"/>
      <c r="N496"/>
      <c r="O496"/>
      <c r="P496"/>
      <c r="Q496"/>
      <c r="R496"/>
      <c r="S496"/>
      <c r="T496"/>
      <c r="U496"/>
    </row>
    <row r="497" spans="1:21" x14ac:dyDescent="0.25">
      <c r="A497"/>
      <c r="B497"/>
      <c r="C497"/>
      <c r="D497"/>
      <c r="E497"/>
      <c r="F497"/>
      <c r="G497"/>
      <c r="H497"/>
      <c r="I497"/>
      <c r="J497"/>
      <c r="K497"/>
      <c r="L497"/>
      <c r="M497"/>
      <c r="N497"/>
      <c r="O497"/>
      <c r="P497"/>
      <c r="Q497"/>
      <c r="R497"/>
      <c r="S497"/>
      <c r="T497"/>
      <c r="U497"/>
    </row>
    <row r="498" spans="1:21" x14ac:dyDescent="0.25">
      <c r="A498"/>
      <c r="B498"/>
      <c r="C498"/>
      <c r="D498"/>
      <c r="E498"/>
      <c r="F498"/>
      <c r="G498"/>
      <c r="H498"/>
      <c r="I498"/>
      <c r="J498"/>
      <c r="K498"/>
      <c r="L498"/>
      <c r="M498"/>
      <c r="N498"/>
      <c r="O498"/>
      <c r="P498"/>
      <c r="Q498"/>
      <c r="R498"/>
      <c r="S498"/>
      <c r="T498"/>
      <c r="U498"/>
    </row>
    <row r="499" spans="1:21" x14ac:dyDescent="0.25">
      <c r="A499"/>
      <c r="B499"/>
      <c r="C499"/>
      <c r="D499"/>
      <c r="E499"/>
      <c r="F499"/>
      <c r="G499"/>
      <c r="H499"/>
      <c r="I499"/>
      <c r="J499"/>
      <c r="K499"/>
      <c r="L499"/>
      <c r="M499"/>
      <c r="N499"/>
      <c r="O499"/>
      <c r="P499"/>
      <c r="Q499"/>
      <c r="R499"/>
      <c r="S499"/>
      <c r="T499"/>
      <c r="U499"/>
    </row>
    <row r="500" spans="1:21" x14ac:dyDescent="0.25">
      <c r="A500"/>
      <c r="B500"/>
      <c r="C500"/>
      <c r="D500"/>
      <c r="E500"/>
      <c r="F500"/>
      <c r="G500"/>
      <c r="H500"/>
      <c r="I500"/>
      <c r="J500"/>
      <c r="K500"/>
      <c r="L500"/>
      <c r="M500"/>
      <c r="N500"/>
      <c r="O500"/>
      <c r="P500"/>
      <c r="Q500"/>
      <c r="R500"/>
      <c r="S500"/>
      <c r="T500"/>
      <c r="U500"/>
    </row>
    <row r="501" spans="1:21" x14ac:dyDescent="0.25">
      <c r="A501"/>
      <c r="B501"/>
      <c r="C501"/>
      <c r="D501"/>
      <c r="E501"/>
      <c r="F501"/>
      <c r="G501"/>
      <c r="H501"/>
      <c r="I501"/>
      <c r="J501"/>
      <c r="K501"/>
      <c r="L501"/>
      <c r="M501"/>
      <c r="N501"/>
      <c r="O501"/>
      <c r="P501"/>
      <c r="Q501"/>
      <c r="R501"/>
      <c r="S501"/>
      <c r="T501"/>
      <c r="U501"/>
    </row>
    <row r="502" spans="1:21" x14ac:dyDescent="0.25">
      <c r="A502"/>
      <c r="B502"/>
      <c r="C502"/>
      <c r="D502"/>
      <c r="E502"/>
      <c r="F502"/>
      <c r="G502"/>
      <c r="H502"/>
      <c r="I502"/>
      <c r="J502"/>
      <c r="K502"/>
      <c r="L502"/>
      <c r="M502"/>
      <c r="N502"/>
      <c r="O502"/>
      <c r="P502"/>
      <c r="Q502"/>
      <c r="R502"/>
      <c r="S502"/>
      <c r="T502"/>
      <c r="U502"/>
    </row>
    <row r="503" spans="1:21" x14ac:dyDescent="0.25">
      <c r="A503"/>
      <c r="B503"/>
      <c r="C503"/>
      <c r="D503"/>
      <c r="E503"/>
      <c r="F503"/>
      <c r="G503"/>
      <c r="H503"/>
      <c r="I503"/>
      <c r="J503"/>
      <c r="K503"/>
      <c r="L503"/>
      <c r="M503"/>
      <c r="N503"/>
      <c r="O503"/>
      <c r="P503"/>
      <c r="Q503"/>
      <c r="R503"/>
      <c r="S503"/>
      <c r="T503"/>
      <c r="U503"/>
    </row>
    <row r="504" spans="1:21" x14ac:dyDescent="0.25">
      <c r="A504"/>
      <c r="B504"/>
      <c r="C504"/>
      <c r="D504"/>
      <c r="E504"/>
      <c r="F504"/>
      <c r="G504"/>
      <c r="H504"/>
      <c r="I504"/>
      <c r="J504"/>
      <c r="K504"/>
      <c r="L504"/>
      <c r="M504"/>
      <c r="N504"/>
      <c r="O504"/>
      <c r="P504"/>
      <c r="Q504"/>
      <c r="R504"/>
      <c r="S504"/>
      <c r="T504"/>
      <c r="U504"/>
    </row>
    <row r="505" spans="1:21" x14ac:dyDescent="0.25">
      <c r="A505"/>
      <c r="B505"/>
      <c r="C505"/>
      <c r="D505"/>
      <c r="E505"/>
      <c r="F505"/>
      <c r="G505"/>
      <c r="H505"/>
      <c r="I505"/>
      <c r="J505"/>
      <c r="K505"/>
      <c r="L505"/>
      <c r="M505"/>
      <c r="N505"/>
      <c r="O505"/>
      <c r="P505"/>
      <c r="Q505"/>
      <c r="R505"/>
      <c r="S505"/>
      <c r="T505"/>
      <c r="U505"/>
    </row>
    <row r="506" spans="1:21" x14ac:dyDescent="0.25">
      <c r="A506"/>
      <c r="B506"/>
      <c r="C506"/>
      <c r="D506"/>
      <c r="E506"/>
      <c r="F506"/>
      <c r="G506"/>
      <c r="H506"/>
      <c r="I506"/>
      <c r="J506"/>
      <c r="K506"/>
      <c r="L506"/>
      <c r="M506"/>
      <c r="N506"/>
      <c r="O506"/>
      <c r="P506"/>
      <c r="Q506"/>
      <c r="R506"/>
      <c r="S506"/>
      <c r="T506"/>
      <c r="U506"/>
    </row>
    <row r="507" spans="1:21" x14ac:dyDescent="0.25">
      <c r="A507"/>
      <c r="B507"/>
      <c r="C507"/>
      <c r="D507"/>
      <c r="E507"/>
      <c r="F507"/>
      <c r="G507"/>
      <c r="H507"/>
      <c r="I507"/>
      <c r="J507"/>
      <c r="K507"/>
      <c r="L507"/>
      <c r="M507"/>
      <c r="N507"/>
      <c r="O507"/>
      <c r="P507"/>
      <c r="Q507"/>
      <c r="R507"/>
      <c r="S507"/>
      <c r="T507"/>
      <c r="U507"/>
    </row>
    <row r="508" spans="1:21" x14ac:dyDescent="0.25">
      <c r="A508"/>
      <c r="B508"/>
      <c r="C508"/>
      <c r="D508"/>
      <c r="E508"/>
      <c r="F508"/>
      <c r="G508"/>
      <c r="H508"/>
      <c r="I508"/>
      <c r="J508"/>
      <c r="K508"/>
      <c r="L508"/>
      <c r="M508"/>
      <c r="N508"/>
      <c r="O508"/>
      <c r="P508"/>
      <c r="Q508"/>
      <c r="R508"/>
      <c r="S508"/>
      <c r="T508"/>
      <c r="U508"/>
    </row>
    <row r="509" spans="1:21" x14ac:dyDescent="0.25">
      <c r="A509"/>
      <c r="B509"/>
      <c r="C509"/>
      <c r="D509"/>
      <c r="E509"/>
      <c r="F509"/>
      <c r="G509"/>
      <c r="H509"/>
      <c r="I509"/>
      <c r="J509"/>
      <c r="K509"/>
      <c r="L509"/>
      <c r="M509"/>
      <c r="N509"/>
      <c r="O509"/>
      <c r="P509"/>
      <c r="Q509"/>
      <c r="R509"/>
      <c r="S509"/>
      <c r="T509"/>
      <c r="U509"/>
    </row>
    <row r="510" spans="1:21" x14ac:dyDescent="0.25">
      <c r="A510"/>
      <c r="B510"/>
      <c r="C510"/>
      <c r="D510"/>
      <c r="E510"/>
      <c r="F510"/>
      <c r="G510"/>
      <c r="H510"/>
      <c r="I510"/>
      <c r="J510"/>
      <c r="K510"/>
      <c r="L510"/>
      <c r="M510"/>
      <c r="N510"/>
      <c r="O510"/>
      <c r="P510"/>
      <c r="Q510"/>
      <c r="R510"/>
      <c r="S510"/>
      <c r="T510"/>
      <c r="U510"/>
    </row>
    <row r="511" spans="1:21" x14ac:dyDescent="0.25">
      <c r="A511"/>
      <c r="B511"/>
      <c r="C511"/>
      <c r="D511"/>
      <c r="E511"/>
      <c r="F511"/>
      <c r="G511"/>
      <c r="H511"/>
      <c r="I511"/>
      <c r="J511"/>
      <c r="K511"/>
      <c r="L511"/>
      <c r="M511"/>
      <c r="N511"/>
      <c r="O511"/>
      <c r="P511"/>
      <c r="Q511"/>
      <c r="R511"/>
      <c r="S511"/>
      <c r="T511"/>
      <c r="U511"/>
    </row>
    <row r="512" spans="1:21" x14ac:dyDescent="0.25">
      <c r="A512"/>
      <c r="B512"/>
      <c r="C512"/>
      <c r="D512"/>
      <c r="E512"/>
      <c r="F512"/>
      <c r="G512"/>
      <c r="H512"/>
      <c r="I512"/>
      <c r="J512"/>
      <c r="K512"/>
      <c r="L512"/>
      <c r="M512"/>
      <c r="N512"/>
      <c r="O512"/>
      <c r="P512"/>
      <c r="Q512"/>
      <c r="R512"/>
      <c r="S512"/>
      <c r="T512"/>
      <c r="U512"/>
    </row>
    <row r="513" spans="1:21" x14ac:dyDescent="0.25">
      <c r="A513"/>
      <c r="B513"/>
      <c r="C513"/>
      <c r="D513"/>
      <c r="E513"/>
      <c r="F513"/>
      <c r="G513"/>
      <c r="H513"/>
      <c r="I513"/>
      <c r="J513"/>
      <c r="K513"/>
      <c r="L513"/>
      <c r="M513"/>
      <c r="N513"/>
      <c r="O513"/>
      <c r="P513"/>
      <c r="Q513"/>
      <c r="R513"/>
      <c r="S513"/>
      <c r="T513"/>
      <c r="U513"/>
    </row>
    <row r="514" spans="1:21" x14ac:dyDescent="0.25">
      <c r="A514"/>
      <c r="B514"/>
      <c r="C514"/>
      <c r="D514"/>
      <c r="E514"/>
      <c r="F514"/>
      <c r="G514"/>
      <c r="H514"/>
      <c r="I514"/>
      <c r="J514"/>
      <c r="K514"/>
      <c r="L514"/>
      <c r="M514"/>
      <c r="N514"/>
      <c r="O514"/>
      <c r="P514"/>
      <c r="Q514"/>
      <c r="R514"/>
      <c r="S514"/>
      <c r="T514"/>
      <c r="U514"/>
    </row>
    <row r="515" spans="1:21" x14ac:dyDescent="0.25">
      <c r="A515"/>
      <c r="B515"/>
      <c r="C515"/>
      <c r="D515"/>
      <c r="E515"/>
      <c r="F515"/>
      <c r="G515"/>
      <c r="H515"/>
      <c r="I515"/>
      <c r="J515"/>
      <c r="K515"/>
      <c r="L515"/>
      <c r="M515"/>
      <c r="N515"/>
      <c r="O515"/>
      <c r="P515"/>
      <c r="Q515"/>
      <c r="R515"/>
      <c r="S515"/>
      <c r="T515"/>
      <c r="U515"/>
    </row>
    <row r="516" spans="1:21" x14ac:dyDescent="0.25">
      <c r="A516"/>
      <c r="B516"/>
      <c r="C516"/>
      <c r="D516"/>
      <c r="E516"/>
      <c r="F516"/>
      <c r="G516"/>
      <c r="H516"/>
      <c r="I516"/>
      <c r="J516"/>
      <c r="K516"/>
      <c r="L516"/>
      <c r="M516"/>
      <c r="N516"/>
      <c r="O516"/>
      <c r="P516"/>
      <c r="Q516"/>
      <c r="R516"/>
      <c r="S516"/>
      <c r="T516"/>
      <c r="U516"/>
    </row>
    <row r="517" spans="1:21" x14ac:dyDescent="0.25">
      <c r="A517"/>
      <c r="B517"/>
      <c r="C517"/>
      <c r="D517"/>
      <c r="E517"/>
      <c r="F517"/>
      <c r="G517"/>
      <c r="H517"/>
      <c r="I517"/>
      <c r="J517"/>
      <c r="K517"/>
      <c r="L517"/>
      <c r="M517"/>
      <c r="N517"/>
      <c r="O517"/>
      <c r="P517"/>
      <c r="Q517"/>
      <c r="R517"/>
      <c r="S517"/>
      <c r="T517"/>
      <c r="U517"/>
    </row>
    <row r="518" spans="1:21" x14ac:dyDescent="0.25">
      <c r="A518"/>
      <c r="B518"/>
      <c r="C518"/>
      <c r="D518"/>
      <c r="E518"/>
      <c r="F518"/>
      <c r="G518"/>
      <c r="H518"/>
      <c r="I518"/>
      <c r="J518"/>
      <c r="K518"/>
      <c r="L518"/>
      <c r="M518"/>
      <c r="N518"/>
      <c r="O518"/>
      <c r="P518"/>
      <c r="Q518"/>
      <c r="R518"/>
      <c r="S518"/>
      <c r="T518"/>
      <c r="U518"/>
    </row>
    <row r="519" spans="1:21" x14ac:dyDescent="0.25">
      <c r="A519"/>
      <c r="B519"/>
      <c r="C519"/>
      <c r="D519"/>
      <c r="E519"/>
      <c r="F519"/>
      <c r="G519"/>
      <c r="H519"/>
      <c r="I519"/>
      <c r="J519"/>
      <c r="K519"/>
      <c r="L519"/>
      <c r="M519"/>
      <c r="N519"/>
      <c r="O519"/>
      <c r="P519"/>
      <c r="Q519"/>
      <c r="R519"/>
      <c r="S519"/>
      <c r="T519"/>
      <c r="U519"/>
    </row>
    <row r="520" spans="1:21" x14ac:dyDescent="0.25">
      <c r="A520"/>
      <c r="B520"/>
      <c r="C520"/>
      <c r="D520"/>
      <c r="E520"/>
      <c r="F520"/>
      <c r="G520"/>
      <c r="H520"/>
      <c r="I520"/>
      <c r="J520"/>
      <c r="K520"/>
      <c r="L520"/>
      <c r="M520"/>
      <c r="N520"/>
      <c r="O520"/>
      <c r="P520"/>
      <c r="Q520"/>
      <c r="R520"/>
      <c r="S520"/>
      <c r="T520"/>
      <c r="U520"/>
    </row>
    <row r="521" spans="1:21" x14ac:dyDescent="0.25">
      <c r="A521"/>
      <c r="B521"/>
      <c r="C521"/>
      <c r="D521"/>
      <c r="E521"/>
      <c r="F521"/>
      <c r="G521"/>
      <c r="H521"/>
      <c r="I521"/>
      <c r="J521"/>
      <c r="K521"/>
      <c r="L521"/>
      <c r="M521"/>
      <c r="N521"/>
      <c r="O521"/>
      <c r="P521"/>
      <c r="Q521"/>
      <c r="R521"/>
      <c r="S521"/>
      <c r="T521"/>
      <c r="U521"/>
    </row>
    <row r="522" spans="1:21" x14ac:dyDescent="0.25">
      <c r="A522"/>
      <c r="B522"/>
      <c r="C522"/>
      <c r="D522"/>
      <c r="E522"/>
      <c r="F522"/>
      <c r="G522"/>
      <c r="H522"/>
      <c r="I522"/>
      <c r="J522"/>
      <c r="K522"/>
      <c r="L522"/>
      <c r="M522"/>
      <c r="N522"/>
      <c r="O522"/>
      <c r="P522"/>
      <c r="Q522"/>
      <c r="R522"/>
      <c r="S522"/>
      <c r="T522"/>
      <c r="U522"/>
    </row>
    <row r="523" spans="1:21" x14ac:dyDescent="0.25">
      <c r="A523"/>
      <c r="B523"/>
      <c r="C523"/>
      <c r="D523"/>
      <c r="E523"/>
      <c r="F523"/>
      <c r="G523"/>
      <c r="H523"/>
      <c r="I523"/>
      <c r="J523"/>
      <c r="K523"/>
      <c r="L523"/>
      <c r="M523"/>
      <c r="N523"/>
      <c r="O523"/>
      <c r="P523"/>
      <c r="Q523"/>
      <c r="R523"/>
      <c r="S523"/>
      <c r="T523"/>
      <c r="U523"/>
    </row>
    <row r="524" spans="1:21" x14ac:dyDescent="0.25">
      <c r="A524"/>
      <c r="B524"/>
      <c r="C524"/>
      <c r="D524"/>
      <c r="E524"/>
      <c r="F524"/>
      <c r="G524"/>
      <c r="H524"/>
      <c r="I524"/>
      <c r="J524"/>
      <c r="K524"/>
      <c r="L524"/>
      <c r="M524"/>
      <c r="N524"/>
      <c r="O524"/>
      <c r="P524"/>
      <c r="Q524"/>
      <c r="R524"/>
      <c r="S524"/>
      <c r="T524"/>
      <c r="U524"/>
    </row>
    <row r="525" spans="1:21" x14ac:dyDescent="0.25">
      <c r="A525"/>
      <c r="B525"/>
      <c r="C525"/>
      <c r="D525"/>
      <c r="E525"/>
      <c r="F525"/>
      <c r="G525"/>
      <c r="H525"/>
      <c r="I525"/>
      <c r="J525"/>
      <c r="K525"/>
      <c r="L525"/>
      <c r="M525"/>
      <c r="N525"/>
      <c r="O525"/>
      <c r="P525"/>
      <c r="Q525"/>
      <c r="R525"/>
      <c r="S525"/>
      <c r="T525"/>
      <c r="U525"/>
    </row>
    <row r="526" spans="1:21" x14ac:dyDescent="0.25">
      <c r="A526"/>
      <c r="B526"/>
      <c r="C526"/>
      <c r="D526"/>
      <c r="E526"/>
      <c r="F526"/>
      <c r="G526"/>
      <c r="H526"/>
      <c r="I526"/>
      <c r="J526"/>
      <c r="K526"/>
      <c r="L526"/>
      <c r="M526"/>
      <c r="N526"/>
      <c r="O526"/>
      <c r="P526"/>
      <c r="Q526"/>
      <c r="R526"/>
      <c r="S526"/>
      <c r="T526"/>
      <c r="U526"/>
    </row>
    <row r="527" spans="1:21" x14ac:dyDescent="0.25">
      <c r="A527"/>
      <c r="B527"/>
      <c r="C527"/>
      <c r="D527"/>
      <c r="E527"/>
      <c r="F527"/>
      <c r="G527"/>
      <c r="H527"/>
      <c r="I527"/>
      <c r="J527"/>
      <c r="K527"/>
      <c r="L527"/>
      <c r="M527"/>
      <c r="N527"/>
      <c r="O527"/>
      <c r="P527"/>
      <c r="Q527"/>
      <c r="R527"/>
      <c r="S527"/>
      <c r="T527"/>
      <c r="U527"/>
    </row>
    <row r="528" spans="1:21" x14ac:dyDescent="0.25">
      <c r="A528"/>
      <c r="B528"/>
      <c r="C528"/>
      <c r="D528"/>
      <c r="E528"/>
      <c r="F528"/>
      <c r="G528"/>
      <c r="H528"/>
      <c r="I528"/>
      <c r="J528"/>
      <c r="K528"/>
      <c r="L528"/>
      <c r="M528"/>
      <c r="N528"/>
      <c r="O528"/>
      <c r="P528"/>
      <c r="Q528"/>
      <c r="R528"/>
      <c r="S528"/>
      <c r="T528"/>
      <c r="U528"/>
    </row>
    <row r="529" spans="1:21" x14ac:dyDescent="0.25">
      <c r="A529"/>
      <c r="B529"/>
      <c r="C529"/>
      <c r="D529"/>
      <c r="E529"/>
      <c r="F529"/>
      <c r="G529"/>
      <c r="H529"/>
      <c r="I529"/>
      <c r="J529"/>
      <c r="K529"/>
      <c r="L529"/>
      <c r="M529"/>
      <c r="N529"/>
      <c r="O529"/>
      <c r="P529"/>
      <c r="Q529"/>
      <c r="R529"/>
      <c r="S529"/>
      <c r="T529"/>
      <c r="U529"/>
    </row>
    <row r="530" spans="1:21" x14ac:dyDescent="0.25">
      <c r="A530"/>
      <c r="B530"/>
      <c r="C530"/>
      <c r="D530"/>
      <c r="E530"/>
      <c r="F530"/>
      <c r="G530"/>
      <c r="H530"/>
      <c r="I530"/>
      <c r="J530"/>
      <c r="K530"/>
      <c r="L530"/>
      <c r="M530"/>
      <c r="N530"/>
      <c r="O530"/>
      <c r="P530"/>
      <c r="Q530"/>
      <c r="R530"/>
      <c r="S530"/>
      <c r="T530"/>
      <c r="U530"/>
    </row>
    <row r="531" spans="1:21" x14ac:dyDescent="0.25">
      <c r="A531"/>
      <c r="B531"/>
      <c r="C531"/>
      <c r="D531"/>
      <c r="E531"/>
      <c r="F531"/>
      <c r="G531"/>
      <c r="H531"/>
      <c r="I531"/>
      <c r="J531"/>
      <c r="K531"/>
      <c r="L531"/>
      <c r="M531"/>
      <c r="N531"/>
      <c r="O531"/>
      <c r="P531"/>
      <c r="Q531"/>
      <c r="R531"/>
      <c r="S531"/>
      <c r="T531"/>
      <c r="U531"/>
    </row>
    <row r="532" spans="1:21" x14ac:dyDescent="0.25">
      <c r="A532"/>
      <c r="B532"/>
      <c r="C532"/>
      <c r="D532"/>
      <c r="E532"/>
      <c r="F532"/>
      <c r="G532"/>
      <c r="H532"/>
      <c r="I532"/>
      <c r="J532"/>
      <c r="K532"/>
      <c r="L532"/>
      <c r="M532"/>
      <c r="N532"/>
      <c r="O532"/>
      <c r="P532"/>
      <c r="Q532"/>
      <c r="R532"/>
      <c r="S532"/>
      <c r="T532"/>
      <c r="U532"/>
    </row>
    <row r="533" spans="1:21" x14ac:dyDescent="0.25">
      <c r="A533"/>
      <c r="B533"/>
      <c r="C533"/>
      <c r="D533"/>
      <c r="E533"/>
      <c r="F533"/>
      <c r="G533"/>
      <c r="H533"/>
      <c r="I533"/>
      <c r="J533"/>
      <c r="K533"/>
      <c r="L533"/>
      <c r="M533"/>
      <c r="N533"/>
      <c r="O533"/>
      <c r="P533"/>
      <c r="Q533"/>
      <c r="R533"/>
      <c r="S533"/>
      <c r="T533"/>
      <c r="U533"/>
    </row>
    <row r="534" spans="1:21" x14ac:dyDescent="0.25">
      <c r="A534"/>
      <c r="B534"/>
      <c r="C534"/>
      <c r="D534"/>
      <c r="E534"/>
      <c r="F534"/>
      <c r="G534"/>
      <c r="H534"/>
      <c r="I534"/>
      <c r="J534"/>
      <c r="K534"/>
      <c r="L534"/>
      <c r="M534"/>
      <c r="N534"/>
      <c r="O534"/>
      <c r="P534"/>
      <c r="Q534"/>
      <c r="R534"/>
      <c r="S534"/>
      <c r="T534"/>
      <c r="U534"/>
    </row>
    <row r="535" spans="1:21" x14ac:dyDescent="0.25">
      <c r="A535"/>
      <c r="B535"/>
      <c r="C535"/>
      <c r="D535"/>
      <c r="E535"/>
      <c r="F535"/>
      <c r="G535"/>
      <c r="H535"/>
      <c r="I535"/>
      <c r="J535"/>
      <c r="K535"/>
      <c r="L535"/>
      <c r="M535"/>
      <c r="N535"/>
      <c r="O535"/>
      <c r="P535"/>
      <c r="Q535"/>
      <c r="R535"/>
      <c r="S535"/>
      <c r="T535"/>
      <c r="U535"/>
    </row>
    <row r="536" spans="1:21" x14ac:dyDescent="0.25">
      <c r="A536"/>
      <c r="B536"/>
      <c r="C536"/>
      <c r="D536"/>
      <c r="E536"/>
      <c r="F536"/>
      <c r="G536"/>
      <c r="H536"/>
      <c r="I536"/>
      <c r="J536"/>
      <c r="K536"/>
      <c r="L536"/>
      <c r="M536"/>
      <c r="N536"/>
      <c r="O536"/>
      <c r="P536"/>
      <c r="Q536"/>
      <c r="R536"/>
      <c r="S536"/>
      <c r="T536"/>
      <c r="U536"/>
    </row>
    <row r="537" spans="1:21" x14ac:dyDescent="0.25">
      <c r="A537"/>
      <c r="B537"/>
      <c r="C537"/>
      <c r="D537"/>
      <c r="E537"/>
      <c r="F537"/>
      <c r="G537"/>
      <c r="H537"/>
      <c r="I537"/>
      <c r="J537"/>
      <c r="K537"/>
      <c r="L537"/>
      <c r="M537"/>
      <c r="N537"/>
      <c r="O537"/>
      <c r="P537"/>
      <c r="Q537"/>
      <c r="R537"/>
      <c r="S537"/>
      <c r="T537"/>
      <c r="U537"/>
    </row>
    <row r="538" spans="1:21" x14ac:dyDescent="0.25">
      <c r="A538"/>
      <c r="B538"/>
      <c r="C538"/>
      <c r="D538"/>
      <c r="E538"/>
      <c r="F538"/>
      <c r="G538"/>
      <c r="H538"/>
      <c r="I538"/>
      <c r="J538"/>
      <c r="K538"/>
      <c r="L538"/>
      <c r="M538"/>
      <c r="N538"/>
      <c r="O538"/>
      <c r="P538"/>
      <c r="Q538"/>
      <c r="R538"/>
      <c r="S538"/>
      <c r="T538"/>
      <c r="U538"/>
    </row>
    <row r="539" spans="1:21" x14ac:dyDescent="0.25">
      <c r="A539"/>
      <c r="B539"/>
      <c r="C539"/>
      <c r="D539"/>
      <c r="E539"/>
      <c r="F539"/>
      <c r="G539"/>
      <c r="H539"/>
      <c r="I539"/>
      <c r="J539"/>
      <c r="K539"/>
      <c r="L539"/>
      <c r="M539"/>
      <c r="N539"/>
      <c r="O539"/>
      <c r="P539"/>
      <c r="Q539"/>
      <c r="R539"/>
      <c r="S539"/>
      <c r="T539"/>
      <c r="U539"/>
    </row>
    <row r="540" spans="1:21" x14ac:dyDescent="0.25">
      <c r="A540"/>
      <c r="B540"/>
      <c r="C540"/>
      <c r="D540"/>
      <c r="E540"/>
      <c r="F540"/>
      <c r="G540"/>
      <c r="H540"/>
      <c r="I540"/>
      <c r="J540"/>
      <c r="K540"/>
      <c r="L540"/>
      <c r="M540"/>
      <c r="N540"/>
      <c r="O540"/>
      <c r="P540"/>
      <c r="Q540"/>
      <c r="R540"/>
      <c r="S540"/>
      <c r="T540"/>
      <c r="U540"/>
    </row>
    <row r="541" spans="1:21" x14ac:dyDescent="0.25">
      <c r="A541"/>
      <c r="B541"/>
      <c r="C541"/>
      <c r="D541"/>
      <c r="E541"/>
      <c r="F541"/>
      <c r="G541"/>
      <c r="H541"/>
      <c r="I541"/>
      <c r="J541"/>
      <c r="K541"/>
      <c r="L541"/>
      <c r="M541"/>
      <c r="N541"/>
      <c r="O541"/>
      <c r="P541"/>
      <c r="Q541"/>
      <c r="R541"/>
      <c r="S541"/>
      <c r="T541"/>
      <c r="U541"/>
    </row>
    <row r="542" spans="1:21" x14ac:dyDescent="0.25">
      <c r="A542"/>
      <c r="B542"/>
      <c r="C542"/>
      <c r="D542"/>
      <c r="E542"/>
      <c r="F542"/>
      <c r="G542"/>
      <c r="H542"/>
      <c r="I542"/>
      <c r="J542"/>
      <c r="K542"/>
      <c r="L542"/>
      <c r="M542"/>
      <c r="N542"/>
      <c r="O542"/>
      <c r="P542"/>
      <c r="Q542"/>
      <c r="R542"/>
      <c r="S542"/>
      <c r="T542"/>
      <c r="U542"/>
    </row>
    <row r="543" spans="1:21" x14ac:dyDescent="0.25">
      <c r="A543"/>
      <c r="B543"/>
      <c r="C543"/>
      <c r="D543"/>
      <c r="E543"/>
      <c r="F543"/>
      <c r="G543"/>
      <c r="H543"/>
      <c r="I543"/>
      <c r="J543"/>
      <c r="K543"/>
      <c r="L543"/>
      <c r="M543"/>
      <c r="N543"/>
      <c r="O543"/>
      <c r="P543"/>
      <c r="Q543"/>
      <c r="R543"/>
      <c r="S543"/>
      <c r="T543"/>
      <c r="U543"/>
    </row>
    <row r="544" spans="1:21" x14ac:dyDescent="0.25">
      <c r="A544"/>
      <c r="B544"/>
      <c r="C544"/>
      <c r="D544"/>
      <c r="E544"/>
      <c r="F544"/>
      <c r="G544"/>
      <c r="H544"/>
      <c r="I544"/>
      <c r="J544"/>
      <c r="K544"/>
      <c r="L544"/>
      <c r="M544"/>
      <c r="N544"/>
      <c r="O544"/>
      <c r="P544"/>
      <c r="Q544"/>
      <c r="R544"/>
      <c r="S544"/>
      <c r="T544"/>
      <c r="U544"/>
    </row>
    <row r="545" spans="1:21" x14ac:dyDescent="0.25">
      <c r="A545"/>
      <c r="B545"/>
      <c r="C545"/>
      <c r="D545"/>
      <c r="E545"/>
      <c r="F545"/>
      <c r="G545"/>
      <c r="H545"/>
      <c r="I545"/>
      <c r="J545"/>
      <c r="K545"/>
      <c r="L545"/>
      <c r="M545"/>
      <c r="N545"/>
      <c r="O545"/>
      <c r="P545"/>
      <c r="Q545"/>
      <c r="R545"/>
      <c r="S545"/>
      <c r="T545"/>
      <c r="U545"/>
    </row>
    <row r="546" spans="1:21" x14ac:dyDescent="0.25">
      <c r="A546"/>
      <c r="B546"/>
      <c r="C546"/>
      <c r="D546"/>
      <c r="E546"/>
      <c r="F546"/>
      <c r="G546"/>
      <c r="H546"/>
      <c r="I546"/>
      <c r="J546"/>
      <c r="K546"/>
      <c r="L546"/>
      <c r="M546"/>
      <c r="N546"/>
      <c r="O546"/>
      <c r="P546"/>
      <c r="Q546"/>
      <c r="R546"/>
      <c r="S546"/>
      <c r="T546"/>
      <c r="U546"/>
    </row>
    <row r="547" spans="1:21" x14ac:dyDescent="0.25">
      <c r="A547"/>
      <c r="B547"/>
      <c r="C547"/>
      <c r="D547"/>
      <c r="E547"/>
      <c r="F547"/>
      <c r="G547"/>
      <c r="H547"/>
      <c r="I547"/>
      <c r="J547"/>
      <c r="K547"/>
      <c r="L547"/>
      <c r="M547"/>
      <c r="N547"/>
      <c r="O547"/>
      <c r="P547"/>
      <c r="Q547"/>
      <c r="R547"/>
      <c r="S547"/>
      <c r="T547"/>
      <c r="U547"/>
    </row>
    <row r="548" spans="1:21" x14ac:dyDescent="0.25">
      <c r="A548"/>
      <c r="B548"/>
      <c r="C548"/>
      <c r="D548"/>
      <c r="E548"/>
      <c r="F548"/>
      <c r="G548"/>
      <c r="H548"/>
      <c r="I548"/>
      <c r="J548"/>
      <c r="K548"/>
      <c r="L548"/>
      <c r="M548"/>
      <c r="N548"/>
      <c r="O548"/>
      <c r="P548"/>
      <c r="Q548"/>
      <c r="R548"/>
      <c r="S548"/>
      <c r="T548"/>
      <c r="U548"/>
    </row>
    <row r="549" spans="1:21" x14ac:dyDescent="0.25">
      <c r="A549"/>
      <c r="B549"/>
      <c r="C549"/>
      <c r="D549"/>
      <c r="E549"/>
      <c r="F549"/>
      <c r="G549"/>
      <c r="H549"/>
      <c r="I549"/>
      <c r="J549"/>
      <c r="K549"/>
      <c r="L549"/>
      <c r="M549"/>
      <c r="N549"/>
      <c r="O549"/>
      <c r="P549"/>
      <c r="Q549"/>
      <c r="R549"/>
      <c r="S549"/>
      <c r="T549"/>
      <c r="U549"/>
    </row>
    <row r="550" spans="1:21" x14ac:dyDescent="0.25">
      <c r="A550"/>
      <c r="B550"/>
      <c r="C550"/>
      <c r="D550"/>
      <c r="E550"/>
      <c r="F550"/>
      <c r="G550"/>
      <c r="H550"/>
      <c r="I550"/>
      <c r="J550"/>
      <c r="K550"/>
      <c r="L550"/>
      <c r="M550"/>
      <c r="N550"/>
      <c r="O550"/>
      <c r="P550"/>
      <c r="Q550"/>
      <c r="R550"/>
      <c r="S550"/>
      <c r="T550"/>
      <c r="U550"/>
    </row>
    <row r="551" spans="1:21" x14ac:dyDescent="0.25">
      <c r="A551"/>
      <c r="B551"/>
      <c r="C551"/>
      <c r="D551"/>
      <c r="E551"/>
      <c r="F551"/>
      <c r="G551"/>
      <c r="H551"/>
      <c r="I551"/>
      <c r="J551"/>
      <c r="K551"/>
      <c r="L551"/>
      <c r="M551"/>
      <c r="N551"/>
      <c r="O551"/>
      <c r="P551"/>
      <c r="Q551"/>
      <c r="R551"/>
      <c r="S551"/>
      <c r="T551"/>
      <c r="U551"/>
    </row>
    <row r="552" spans="1:21" x14ac:dyDescent="0.25">
      <c r="A552"/>
      <c r="B552"/>
      <c r="C552"/>
      <c r="D552"/>
      <c r="E552"/>
      <c r="F552"/>
      <c r="G552"/>
      <c r="H552"/>
      <c r="I552"/>
      <c r="J552"/>
      <c r="K552"/>
      <c r="L552"/>
      <c r="M552"/>
      <c r="N552"/>
      <c r="O552"/>
      <c r="P552"/>
      <c r="Q552"/>
      <c r="R552"/>
      <c r="S552"/>
      <c r="T552"/>
      <c r="U552"/>
    </row>
    <row r="553" spans="1:21" x14ac:dyDescent="0.25">
      <c r="A553"/>
      <c r="B553"/>
      <c r="C553"/>
      <c r="D553"/>
      <c r="E553"/>
      <c r="F553"/>
      <c r="G553"/>
      <c r="H553"/>
      <c r="I553"/>
      <c r="J553"/>
      <c r="K553"/>
      <c r="L553"/>
      <c r="M553"/>
      <c r="N553"/>
      <c r="O553"/>
      <c r="P553"/>
      <c r="Q553"/>
      <c r="R553"/>
      <c r="S553"/>
      <c r="T553"/>
      <c r="U553"/>
    </row>
    <row r="554" spans="1:21" x14ac:dyDescent="0.25">
      <c r="A554"/>
      <c r="B554"/>
      <c r="C554"/>
      <c r="D554"/>
      <c r="E554"/>
      <c r="F554"/>
      <c r="G554"/>
      <c r="H554"/>
      <c r="I554"/>
      <c r="J554"/>
      <c r="K554"/>
      <c r="L554"/>
      <c r="M554"/>
      <c r="N554"/>
      <c r="O554"/>
      <c r="P554"/>
      <c r="Q554"/>
      <c r="R554"/>
      <c r="S554"/>
      <c r="T554"/>
      <c r="U554"/>
    </row>
    <row r="555" spans="1:21" x14ac:dyDescent="0.25">
      <c r="A555"/>
      <c r="B555"/>
      <c r="C555"/>
      <c r="D555"/>
      <c r="E555"/>
      <c r="F555"/>
      <c r="G555"/>
      <c r="H555"/>
      <c r="I555"/>
      <c r="J555"/>
      <c r="K555"/>
      <c r="L555"/>
      <c r="M555"/>
      <c r="N555"/>
      <c r="O555"/>
      <c r="P555"/>
      <c r="Q555"/>
      <c r="R555"/>
      <c r="S555"/>
      <c r="T555"/>
      <c r="U555"/>
    </row>
    <row r="556" spans="1:21" x14ac:dyDescent="0.25">
      <c r="A556"/>
      <c r="B556"/>
      <c r="C556"/>
      <c r="D556"/>
      <c r="E556"/>
      <c r="F556"/>
      <c r="G556"/>
      <c r="H556"/>
      <c r="I556"/>
      <c r="J556"/>
      <c r="K556"/>
      <c r="L556"/>
      <c r="M556"/>
      <c r="N556"/>
      <c r="O556"/>
      <c r="P556"/>
      <c r="Q556"/>
      <c r="R556"/>
      <c r="S556"/>
      <c r="T556"/>
      <c r="U556"/>
    </row>
    <row r="557" spans="1:21" x14ac:dyDescent="0.25">
      <c r="A557"/>
      <c r="B557"/>
      <c r="C557"/>
      <c r="D557"/>
      <c r="E557"/>
      <c r="F557"/>
      <c r="G557"/>
      <c r="H557"/>
      <c r="I557"/>
      <c r="J557"/>
      <c r="K557"/>
      <c r="L557"/>
      <c r="M557"/>
      <c r="N557"/>
      <c r="O557"/>
      <c r="P557"/>
      <c r="Q557"/>
      <c r="R557"/>
      <c r="S557"/>
      <c r="T557"/>
      <c r="U557"/>
    </row>
    <row r="558" spans="1:21" x14ac:dyDescent="0.25">
      <c r="A558"/>
      <c r="B558"/>
      <c r="C558"/>
      <c r="D558"/>
      <c r="E558"/>
      <c r="F558"/>
      <c r="G558"/>
      <c r="H558"/>
      <c r="I558"/>
      <c r="J558"/>
      <c r="K558"/>
      <c r="L558"/>
      <c r="M558"/>
      <c r="N558"/>
      <c r="O558"/>
      <c r="P558"/>
      <c r="Q558"/>
      <c r="R558"/>
      <c r="S558"/>
      <c r="T558"/>
      <c r="U558"/>
    </row>
    <row r="559" spans="1:21" x14ac:dyDescent="0.25">
      <c r="A559"/>
      <c r="B559"/>
      <c r="C559"/>
      <c r="D559"/>
      <c r="E559"/>
      <c r="F559"/>
      <c r="G559"/>
      <c r="H559"/>
      <c r="I559"/>
      <c r="J559"/>
      <c r="K559"/>
      <c r="L559"/>
      <c r="M559"/>
      <c r="N559"/>
      <c r="O559"/>
      <c r="P559"/>
      <c r="Q559"/>
      <c r="R559"/>
      <c r="S559"/>
      <c r="T559"/>
      <c r="U559"/>
    </row>
    <row r="560" spans="1:21" x14ac:dyDescent="0.25">
      <c r="A560"/>
      <c r="B560"/>
      <c r="C560"/>
      <c r="D560"/>
      <c r="E560"/>
      <c r="F560"/>
      <c r="G560"/>
      <c r="H560"/>
      <c r="I560"/>
      <c r="J560"/>
      <c r="K560"/>
      <c r="L560"/>
      <c r="M560"/>
      <c r="N560"/>
      <c r="O560"/>
      <c r="P560"/>
      <c r="Q560"/>
      <c r="R560"/>
      <c r="S560"/>
      <c r="T560"/>
      <c r="U560"/>
    </row>
    <row r="561" spans="1:21" x14ac:dyDescent="0.25">
      <c r="A561"/>
      <c r="B561"/>
      <c r="C561"/>
      <c r="D561"/>
      <c r="E561"/>
      <c r="F561"/>
      <c r="G561"/>
      <c r="H561"/>
      <c r="I561"/>
      <c r="J561"/>
      <c r="K561"/>
      <c r="L561"/>
      <c r="M561"/>
      <c r="N561"/>
      <c r="O561"/>
      <c r="P561"/>
      <c r="Q561"/>
      <c r="R561"/>
      <c r="S561"/>
      <c r="T561"/>
      <c r="U561"/>
    </row>
    <row r="562" spans="1:21" x14ac:dyDescent="0.25">
      <c r="A562"/>
      <c r="B562"/>
      <c r="C562"/>
      <c r="D562"/>
      <c r="E562"/>
      <c r="F562"/>
      <c r="G562"/>
      <c r="H562"/>
      <c r="I562"/>
      <c r="J562"/>
      <c r="K562"/>
      <c r="L562"/>
      <c r="M562"/>
      <c r="N562"/>
      <c r="O562"/>
      <c r="P562"/>
      <c r="Q562"/>
      <c r="R562"/>
      <c r="S562"/>
      <c r="T562"/>
      <c r="U562"/>
    </row>
    <row r="563" spans="1:21" x14ac:dyDescent="0.25">
      <c r="A563"/>
      <c r="B563"/>
      <c r="C563"/>
      <c r="D563"/>
      <c r="E563"/>
      <c r="F563"/>
      <c r="G563"/>
      <c r="H563"/>
      <c r="I563"/>
      <c r="J563"/>
      <c r="K563"/>
      <c r="L563"/>
      <c r="M563"/>
      <c r="N563"/>
      <c r="O563"/>
      <c r="P563"/>
      <c r="Q563"/>
      <c r="R563"/>
      <c r="S563"/>
      <c r="T563"/>
      <c r="U563"/>
    </row>
    <row r="564" spans="1:21" x14ac:dyDescent="0.25">
      <c r="A564"/>
      <c r="B564"/>
      <c r="C564"/>
      <c r="D564"/>
      <c r="E564"/>
      <c r="F564"/>
      <c r="G564"/>
      <c r="H564"/>
      <c r="I564"/>
      <c r="J564"/>
      <c r="K564"/>
      <c r="L564"/>
      <c r="M564"/>
      <c r="N564"/>
      <c r="O564"/>
      <c r="P564"/>
      <c r="Q564"/>
      <c r="R564"/>
      <c r="S564"/>
      <c r="T564"/>
      <c r="U564"/>
    </row>
    <row r="565" spans="1:21" x14ac:dyDescent="0.25">
      <c r="A565"/>
      <c r="B565"/>
      <c r="C565"/>
      <c r="D565"/>
      <c r="E565"/>
      <c r="F565"/>
      <c r="G565"/>
      <c r="H565"/>
      <c r="I565"/>
      <c r="J565"/>
      <c r="K565"/>
      <c r="L565"/>
      <c r="M565"/>
      <c r="N565"/>
      <c r="O565"/>
      <c r="P565"/>
      <c r="Q565"/>
      <c r="R565"/>
      <c r="S565"/>
      <c r="T565"/>
      <c r="U565"/>
    </row>
    <row r="566" spans="1:21" x14ac:dyDescent="0.25">
      <c r="A566"/>
      <c r="B566"/>
      <c r="C566"/>
      <c r="D566"/>
      <c r="E566"/>
      <c r="F566"/>
      <c r="G566"/>
      <c r="H566"/>
      <c r="I566"/>
      <c r="J566"/>
      <c r="K566"/>
      <c r="L566"/>
      <c r="M566"/>
      <c r="N566"/>
      <c r="O566"/>
      <c r="P566"/>
      <c r="Q566"/>
      <c r="R566"/>
      <c r="S566"/>
      <c r="T566"/>
      <c r="U566"/>
    </row>
    <row r="567" spans="1:21" x14ac:dyDescent="0.25">
      <c r="A567"/>
      <c r="B567"/>
      <c r="C567"/>
      <c r="D567"/>
      <c r="E567"/>
      <c r="F567"/>
      <c r="G567"/>
      <c r="H567"/>
      <c r="I567"/>
      <c r="J567"/>
      <c r="K567"/>
      <c r="L567"/>
      <c r="M567"/>
      <c r="N567"/>
      <c r="O567"/>
      <c r="P567"/>
      <c r="Q567"/>
      <c r="R567"/>
      <c r="S567"/>
      <c r="T567"/>
      <c r="U567"/>
    </row>
    <row r="568" spans="1:21" x14ac:dyDescent="0.25">
      <c r="A568"/>
      <c r="B568"/>
      <c r="C568"/>
      <c r="D568"/>
      <c r="E568"/>
      <c r="F568"/>
      <c r="G568"/>
      <c r="H568"/>
      <c r="I568"/>
      <c r="J568"/>
      <c r="K568"/>
      <c r="L568"/>
      <c r="M568"/>
      <c r="N568"/>
      <c r="O568"/>
      <c r="P568"/>
      <c r="Q568"/>
      <c r="R568"/>
      <c r="S568"/>
      <c r="T568"/>
      <c r="U568"/>
    </row>
    <row r="569" spans="1:21" x14ac:dyDescent="0.25">
      <c r="A569"/>
      <c r="B569"/>
      <c r="C569"/>
      <c r="D569"/>
      <c r="E569"/>
      <c r="F569"/>
      <c r="G569"/>
      <c r="H569"/>
      <c r="I569"/>
      <c r="J569"/>
      <c r="K569"/>
      <c r="L569"/>
      <c r="M569"/>
      <c r="N569"/>
      <c r="O569"/>
      <c r="P569"/>
      <c r="Q569"/>
      <c r="R569"/>
      <c r="S569"/>
      <c r="T569"/>
      <c r="U569"/>
    </row>
    <row r="570" spans="1:21" x14ac:dyDescent="0.25">
      <c r="A570"/>
      <c r="B570"/>
      <c r="C570"/>
      <c r="D570"/>
      <c r="E570"/>
      <c r="F570"/>
      <c r="G570"/>
      <c r="H570"/>
      <c r="I570"/>
      <c r="J570"/>
      <c r="K570"/>
      <c r="L570"/>
      <c r="M570"/>
      <c r="N570"/>
      <c r="O570"/>
      <c r="P570"/>
      <c r="Q570"/>
      <c r="R570"/>
      <c r="S570"/>
      <c r="T570"/>
      <c r="U570"/>
    </row>
    <row r="571" spans="1:21" x14ac:dyDescent="0.25">
      <c r="A571"/>
      <c r="B571"/>
      <c r="C571"/>
      <c r="D571"/>
      <c r="E571"/>
      <c r="F571"/>
      <c r="G571"/>
      <c r="H571"/>
      <c r="I571"/>
      <c r="J571"/>
      <c r="K571"/>
      <c r="L571"/>
      <c r="M571"/>
      <c r="N571"/>
      <c r="O571"/>
      <c r="P571"/>
      <c r="Q571"/>
      <c r="R571"/>
      <c r="S571"/>
      <c r="T571"/>
      <c r="U571"/>
    </row>
    <row r="572" spans="1:21" x14ac:dyDescent="0.25">
      <c r="A572"/>
      <c r="B572"/>
      <c r="C572"/>
      <c r="D572"/>
      <c r="E572"/>
      <c r="F572"/>
      <c r="G572"/>
      <c r="H572"/>
      <c r="I572"/>
      <c r="J572"/>
      <c r="K572"/>
      <c r="L572"/>
      <c r="M572"/>
      <c r="N572"/>
      <c r="O572"/>
      <c r="P572"/>
      <c r="Q572"/>
      <c r="R572"/>
      <c r="S572"/>
      <c r="T572"/>
      <c r="U572"/>
    </row>
    <row r="573" spans="1:21" x14ac:dyDescent="0.25">
      <c r="A573"/>
      <c r="B573"/>
      <c r="C573"/>
      <c r="D573"/>
      <c r="E573"/>
      <c r="F573"/>
      <c r="G573"/>
      <c r="H573"/>
      <c r="I573"/>
      <c r="J573"/>
      <c r="K573"/>
      <c r="L573"/>
      <c r="M573"/>
      <c r="N573"/>
      <c r="O573"/>
      <c r="P573"/>
      <c r="Q573"/>
      <c r="R573"/>
      <c r="S573"/>
      <c r="T573"/>
      <c r="U573"/>
    </row>
    <row r="574" spans="1:21" x14ac:dyDescent="0.25">
      <c r="A574"/>
      <c r="B574"/>
      <c r="C574"/>
      <c r="D574"/>
      <c r="E574"/>
      <c r="F574"/>
      <c r="G574"/>
      <c r="H574"/>
      <c r="I574"/>
      <c r="J574"/>
      <c r="K574"/>
      <c r="L574"/>
      <c r="M574"/>
      <c r="N574"/>
      <c r="O574"/>
      <c r="P574"/>
      <c r="Q574"/>
      <c r="R574"/>
      <c r="S574"/>
      <c r="T574"/>
      <c r="U574"/>
    </row>
    <row r="575" spans="1:21" x14ac:dyDescent="0.25">
      <c r="A575"/>
      <c r="B575"/>
      <c r="C575"/>
      <c r="D575"/>
      <c r="E575"/>
      <c r="F575"/>
      <c r="G575"/>
      <c r="H575"/>
      <c r="I575"/>
      <c r="J575"/>
      <c r="K575"/>
      <c r="L575"/>
      <c r="M575"/>
      <c r="N575"/>
      <c r="O575"/>
      <c r="P575"/>
      <c r="Q575"/>
      <c r="R575"/>
      <c r="S575"/>
      <c r="T575"/>
      <c r="U575"/>
    </row>
    <row r="576" spans="1:21" x14ac:dyDescent="0.25">
      <c r="A576"/>
      <c r="B576"/>
      <c r="C576"/>
      <c r="D576"/>
      <c r="E576"/>
      <c r="F576"/>
      <c r="G576"/>
      <c r="H576"/>
      <c r="I576"/>
      <c r="J576"/>
      <c r="K576"/>
      <c r="L576"/>
      <c r="M576"/>
      <c r="N576"/>
      <c r="O576"/>
      <c r="P576"/>
      <c r="Q576"/>
      <c r="R576"/>
      <c r="S576"/>
      <c r="T576"/>
      <c r="U576"/>
    </row>
    <row r="577" spans="1:21" x14ac:dyDescent="0.25">
      <c r="A577"/>
      <c r="B577"/>
      <c r="C577"/>
      <c r="D577"/>
      <c r="E577"/>
      <c r="F577"/>
      <c r="G577"/>
      <c r="H577"/>
      <c r="I577"/>
      <c r="J577"/>
      <c r="K577"/>
      <c r="L577"/>
      <c r="M577"/>
      <c r="N577"/>
      <c r="O577"/>
      <c r="P577"/>
      <c r="Q577"/>
      <c r="R577"/>
      <c r="S577"/>
      <c r="T577"/>
      <c r="U577"/>
    </row>
    <row r="578" spans="1:21" x14ac:dyDescent="0.25">
      <c r="A578"/>
      <c r="B578"/>
      <c r="C578"/>
      <c r="D578"/>
      <c r="E578"/>
      <c r="F578"/>
      <c r="G578"/>
      <c r="H578"/>
      <c r="I578"/>
      <c r="J578"/>
      <c r="K578"/>
      <c r="L578"/>
      <c r="M578"/>
      <c r="N578"/>
      <c r="O578"/>
      <c r="P578"/>
      <c r="Q578"/>
      <c r="R578"/>
      <c r="S578"/>
      <c r="T578"/>
      <c r="U578"/>
    </row>
    <row r="579" spans="1:21" x14ac:dyDescent="0.25">
      <c r="A579"/>
      <c r="B579"/>
      <c r="C579"/>
      <c r="D579"/>
      <c r="E579"/>
      <c r="F579"/>
      <c r="G579"/>
      <c r="H579"/>
      <c r="I579"/>
      <c r="J579"/>
      <c r="K579"/>
      <c r="L579"/>
      <c r="M579"/>
      <c r="N579"/>
      <c r="O579"/>
      <c r="P579"/>
      <c r="Q579"/>
      <c r="R579"/>
      <c r="S579"/>
      <c r="T579"/>
      <c r="U579"/>
    </row>
    <row r="580" spans="1:21" x14ac:dyDescent="0.25">
      <c r="A580"/>
      <c r="B580"/>
      <c r="C580"/>
      <c r="D580"/>
      <c r="E580"/>
      <c r="F580"/>
      <c r="G580"/>
      <c r="H580"/>
      <c r="I580"/>
      <c r="J580"/>
      <c r="K580"/>
      <c r="L580"/>
      <c r="M580"/>
      <c r="N580"/>
      <c r="O580"/>
      <c r="P580"/>
      <c r="Q580"/>
      <c r="R580"/>
      <c r="S580"/>
      <c r="T580"/>
      <c r="U580"/>
    </row>
    <row r="581" spans="1:21" x14ac:dyDescent="0.25">
      <c r="A581"/>
      <c r="B581"/>
      <c r="C581"/>
      <c r="D581"/>
      <c r="E581"/>
      <c r="F581"/>
      <c r="G581"/>
      <c r="H581"/>
      <c r="I581"/>
      <c r="J581"/>
      <c r="K581"/>
      <c r="L581"/>
      <c r="M581"/>
      <c r="N581"/>
      <c r="O581"/>
      <c r="P581"/>
      <c r="Q581"/>
      <c r="R581"/>
      <c r="S581"/>
      <c r="T581"/>
      <c r="U581"/>
    </row>
    <row r="582" spans="1:21" x14ac:dyDescent="0.25">
      <c r="A582"/>
      <c r="B582"/>
      <c r="C582"/>
      <c r="D582"/>
      <c r="E582"/>
      <c r="F582"/>
      <c r="G582"/>
      <c r="H582"/>
      <c r="I582"/>
      <c r="J582"/>
      <c r="K582"/>
      <c r="L582"/>
      <c r="M582"/>
      <c r="N582"/>
      <c r="O582"/>
      <c r="P582"/>
      <c r="Q582"/>
      <c r="R582"/>
      <c r="S582"/>
      <c r="T582"/>
      <c r="U582"/>
    </row>
    <row r="583" spans="1:21" x14ac:dyDescent="0.25">
      <c r="A583"/>
      <c r="B583"/>
      <c r="C583"/>
      <c r="D583"/>
      <c r="E583"/>
      <c r="F583"/>
      <c r="G583"/>
      <c r="H583"/>
      <c r="I583"/>
      <c r="J583"/>
      <c r="K583"/>
      <c r="L583"/>
      <c r="M583"/>
      <c r="N583"/>
      <c r="O583"/>
      <c r="P583"/>
      <c r="Q583"/>
      <c r="R583"/>
      <c r="S583"/>
      <c r="T583"/>
      <c r="U583"/>
    </row>
    <row r="584" spans="1:21" x14ac:dyDescent="0.25">
      <c r="A584"/>
      <c r="B584"/>
      <c r="C584"/>
      <c r="D584"/>
      <c r="E584"/>
      <c r="F584"/>
      <c r="G584"/>
      <c r="H584"/>
      <c r="I584"/>
      <c r="J584"/>
      <c r="K584"/>
      <c r="L584"/>
      <c r="M584"/>
      <c r="N584"/>
      <c r="O584"/>
      <c r="P584"/>
      <c r="Q584"/>
      <c r="R584"/>
      <c r="S584"/>
      <c r="T584"/>
      <c r="U584"/>
    </row>
    <row r="585" spans="1:21" x14ac:dyDescent="0.25">
      <c r="A585"/>
      <c r="B585"/>
      <c r="C585"/>
      <c r="D585"/>
      <c r="E585"/>
      <c r="F585"/>
      <c r="G585"/>
      <c r="H585"/>
      <c r="I585"/>
      <c r="J585"/>
      <c r="K585"/>
      <c r="L585"/>
      <c r="M585"/>
      <c r="N585"/>
      <c r="O585"/>
      <c r="P585"/>
      <c r="Q585"/>
      <c r="R585"/>
      <c r="S585"/>
      <c r="T585"/>
      <c r="U585"/>
    </row>
    <row r="586" spans="1:21" x14ac:dyDescent="0.25">
      <c r="A586"/>
      <c r="B586"/>
      <c r="C586"/>
      <c r="D586"/>
      <c r="E586"/>
      <c r="F586"/>
      <c r="G586"/>
      <c r="H586"/>
      <c r="I586"/>
      <c r="J586"/>
      <c r="K586"/>
      <c r="L586"/>
      <c r="M586"/>
      <c r="N586"/>
      <c r="O586"/>
      <c r="P586"/>
      <c r="Q586"/>
      <c r="R586"/>
      <c r="S586"/>
      <c r="T586"/>
      <c r="U586"/>
    </row>
    <row r="587" spans="1:21" x14ac:dyDescent="0.25">
      <c r="A587"/>
      <c r="B587"/>
      <c r="C587"/>
      <c r="D587"/>
      <c r="E587"/>
      <c r="F587"/>
      <c r="G587"/>
      <c r="H587"/>
      <c r="I587"/>
      <c r="J587"/>
      <c r="K587"/>
      <c r="L587"/>
      <c r="M587"/>
      <c r="N587"/>
      <c r="O587"/>
      <c r="P587"/>
      <c r="Q587"/>
      <c r="R587"/>
      <c r="S587"/>
      <c r="T587"/>
      <c r="U587"/>
    </row>
    <row r="588" spans="1:21" x14ac:dyDescent="0.25">
      <c r="A588"/>
      <c r="B588"/>
      <c r="C588"/>
      <c r="D588"/>
      <c r="E588"/>
      <c r="F588"/>
      <c r="G588"/>
      <c r="H588"/>
      <c r="I588"/>
      <c r="J588"/>
      <c r="K588"/>
      <c r="L588"/>
      <c r="M588"/>
      <c r="N588"/>
      <c r="O588"/>
      <c r="P588"/>
      <c r="Q588"/>
      <c r="R588"/>
      <c r="S588"/>
      <c r="T588"/>
      <c r="U588"/>
    </row>
    <row r="589" spans="1:21" x14ac:dyDescent="0.25">
      <c r="A589"/>
      <c r="B589"/>
      <c r="C589"/>
      <c r="D589"/>
      <c r="E589"/>
      <c r="F589"/>
      <c r="G589"/>
      <c r="H589"/>
      <c r="I589"/>
      <c r="J589"/>
      <c r="K589"/>
      <c r="L589"/>
      <c r="M589"/>
      <c r="N589"/>
      <c r="O589"/>
      <c r="P589"/>
      <c r="Q589"/>
      <c r="R589"/>
      <c r="S589"/>
      <c r="T589"/>
      <c r="U589"/>
    </row>
    <row r="590" spans="1:21" x14ac:dyDescent="0.25">
      <c r="A590"/>
      <c r="B590"/>
      <c r="C590"/>
      <c r="D590"/>
      <c r="E590"/>
      <c r="F590"/>
      <c r="G590"/>
      <c r="H590"/>
      <c r="I590"/>
      <c r="J590"/>
      <c r="K590"/>
      <c r="L590"/>
      <c r="M590"/>
      <c r="N590"/>
      <c r="O590"/>
      <c r="P590"/>
      <c r="Q590"/>
      <c r="R590"/>
      <c r="S590"/>
      <c r="T590"/>
      <c r="U590"/>
    </row>
    <row r="591" spans="1:21" x14ac:dyDescent="0.25">
      <c r="A591"/>
      <c r="B591"/>
      <c r="C591"/>
      <c r="D591"/>
      <c r="E591"/>
      <c r="F591"/>
      <c r="G591"/>
      <c r="H591"/>
      <c r="I591"/>
      <c r="J591"/>
      <c r="K591"/>
      <c r="L591"/>
      <c r="M591"/>
      <c r="N591"/>
      <c r="O591"/>
      <c r="P591"/>
      <c r="Q591"/>
      <c r="R591"/>
      <c r="S591"/>
      <c r="T591"/>
      <c r="U591"/>
    </row>
    <row r="592" spans="1:21" x14ac:dyDescent="0.25">
      <c r="A592"/>
      <c r="B592"/>
      <c r="C592"/>
      <c r="D592"/>
      <c r="E592"/>
      <c r="F592"/>
      <c r="G592"/>
      <c r="H592"/>
      <c r="I592"/>
      <c r="J592"/>
      <c r="K592"/>
      <c r="L592"/>
      <c r="M592"/>
      <c r="N592"/>
      <c r="O592"/>
      <c r="P592"/>
      <c r="Q592"/>
      <c r="R592"/>
      <c r="S592"/>
      <c r="T592"/>
      <c r="U592"/>
    </row>
    <row r="593" spans="1:21" x14ac:dyDescent="0.25">
      <c r="A593"/>
      <c r="B593"/>
      <c r="C593"/>
      <c r="D593"/>
      <c r="E593"/>
      <c r="F593"/>
      <c r="G593"/>
      <c r="H593"/>
      <c r="I593"/>
      <c r="J593"/>
      <c r="K593"/>
      <c r="L593"/>
      <c r="M593"/>
      <c r="N593"/>
      <c r="O593"/>
      <c r="P593"/>
      <c r="Q593"/>
      <c r="R593"/>
      <c r="S593"/>
      <c r="T593"/>
      <c r="U593"/>
    </row>
    <row r="594" spans="1:21" x14ac:dyDescent="0.25">
      <c r="A594"/>
      <c r="B594"/>
      <c r="C594"/>
      <c r="D594"/>
      <c r="E594"/>
      <c r="F594"/>
      <c r="G594"/>
      <c r="H594"/>
      <c r="I594"/>
      <c r="J594"/>
      <c r="K594"/>
      <c r="L594"/>
      <c r="M594"/>
      <c r="N594"/>
      <c r="O594"/>
      <c r="P594"/>
      <c r="Q594"/>
      <c r="R594"/>
      <c r="S594"/>
      <c r="T594"/>
      <c r="U594"/>
    </row>
    <row r="595" spans="1:21" x14ac:dyDescent="0.25">
      <c r="A595"/>
      <c r="B595"/>
      <c r="C595"/>
      <c r="D595"/>
      <c r="E595"/>
      <c r="F595"/>
      <c r="G595"/>
      <c r="H595"/>
      <c r="I595"/>
      <c r="J595"/>
      <c r="K595"/>
      <c r="L595"/>
      <c r="M595"/>
      <c r="N595"/>
      <c r="O595"/>
      <c r="P595"/>
      <c r="Q595"/>
      <c r="R595"/>
      <c r="S595"/>
      <c r="T595"/>
      <c r="U595"/>
    </row>
    <row r="596" spans="1:21" x14ac:dyDescent="0.25">
      <c r="A596"/>
      <c r="B596"/>
      <c r="C596"/>
      <c r="D596"/>
      <c r="E596"/>
      <c r="F596"/>
      <c r="G596"/>
      <c r="H596"/>
      <c r="I596"/>
      <c r="J596"/>
      <c r="K596"/>
      <c r="L596"/>
      <c r="M596"/>
      <c r="N596"/>
      <c r="O596"/>
      <c r="P596"/>
      <c r="Q596"/>
      <c r="R596"/>
      <c r="S596"/>
      <c r="T596"/>
      <c r="U596"/>
    </row>
    <row r="597" spans="1:21" x14ac:dyDescent="0.25">
      <c r="A597"/>
      <c r="B597"/>
      <c r="C597"/>
      <c r="D597"/>
      <c r="E597"/>
      <c r="F597"/>
      <c r="G597"/>
      <c r="H597"/>
      <c r="I597"/>
      <c r="J597"/>
      <c r="K597"/>
      <c r="L597"/>
      <c r="M597"/>
      <c r="N597"/>
      <c r="O597"/>
      <c r="P597"/>
      <c r="Q597"/>
      <c r="R597"/>
      <c r="S597"/>
      <c r="T597"/>
      <c r="U597"/>
    </row>
    <row r="598" spans="1:21" x14ac:dyDescent="0.25">
      <c r="A598"/>
      <c r="B598"/>
      <c r="C598"/>
      <c r="D598"/>
      <c r="E598"/>
      <c r="F598"/>
      <c r="G598"/>
      <c r="H598"/>
      <c r="I598"/>
      <c r="J598"/>
      <c r="K598"/>
      <c r="L598"/>
      <c r="M598"/>
      <c r="N598"/>
      <c r="O598"/>
      <c r="P598"/>
      <c r="Q598"/>
      <c r="R598"/>
      <c r="S598"/>
      <c r="T598"/>
      <c r="U598"/>
    </row>
    <row r="599" spans="1:21" x14ac:dyDescent="0.25">
      <c r="A599"/>
      <c r="B599"/>
      <c r="C599"/>
      <c r="D599"/>
      <c r="E599"/>
      <c r="F599"/>
      <c r="G599"/>
      <c r="H599"/>
      <c r="I599"/>
      <c r="J599"/>
      <c r="K599"/>
      <c r="L599"/>
      <c r="M599"/>
      <c r="N599"/>
      <c r="O599"/>
      <c r="P599"/>
      <c r="Q599"/>
      <c r="R599"/>
      <c r="S599"/>
      <c r="T599"/>
      <c r="U599"/>
    </row>
    <row r="600" spans="1:21" x14ac:dyDescent="0.25">
      <c r="A600"/>
      <c r="B600"/>
      <c r="C600"/>
      <c r="D600"/>
      <c r="E600"/>
      <c r="F600"/>
      <c r="G600"/>
      <c r="H600"/>
      <c r="I600"/>
      <c r="J600"/>
      <c r="K600"/>
      <c r="L600"/>
      <c r="M600"/>
      <c r="N600"/>
      <c r="O600"/>
      <c r="P600"/>
      <c r="Q600"/>
      <c r="R600"/>
      <c r="S600"/>
      <c r="T600"/>
      <c r="U600"/>
    </row>
    <row r="601" spans="1:21" x14ac:dyDescent="0.25">
      <c r="A601"/>
      <c r="B601"/>
      <c r="C601"/>
      <c r="D601"/>
      <c r="E601"/>
      <c r="F601"/>
      <c r="G601"/>
      <c r="H601"/>
      <c r="I601"/>
      <c r="J601"/>
      <c r="K601"/>
      <c r="L601"/>
      <c r="M601"/>
      <c r="N601"/>
      <c r="O601"/>
      <c r="P601"/>
      <c r="Q601"/>
      <c r="R601"/>
      <c r="S601"/>
      <c r="T601"/>
      <c r="U601"/>
    </row>
    <row r="602" spans="1:21" x14ac:dyDescent="0.25">
      <c r="A602"/>
      <c r="B602"/>
      <c r="C602"/>
      <c r="D602"/>
      <c r="E602"/>
      <c r="F602"/>
      <c r="G602"/>
      <c r="H602"/>
      <c r="I602"/>
      <c r="J602"/>
      <c r="K602"/>
      <c r="L602"/>
      <c r="M602"/>
      <c r="N602"/>
      <c r="O602"/>
      <c r="P602"/>
      <c r="Q602"/>
      <c r="R602"/>
      <c r="S602"/>
      <c r="T602"/>
      <c r="U602"/>
    </row>
    <row r="603" spans="1:21" x14ac:dyDescent="0.25">
      <c r="A603"/>
      <c r="B603"/>
      <c r="C603"/>
      <c r="D603"/>
      <c r="E603"/>
      <c r="F603"/>
      <c r="G603"/>
      <c r="H603"/>
      <c r="I603"/>
      <c r="J603"/>
      <c r="K603"/>
      <c r="L603"/>
      <c r="M603"/>
      <c r="N603"/>
      <c r="O603"/>
      <c r="P603"/>
      <c r="Q603"/>
      <c r="R603"/>
      <c r="S603"/>
      <c r="T603"/>
      <c r="U603"/>
    </row>
    <row r="604" spans="1:21" x14ac:dyDescent="0.25">
      <c r="A604"/>
      <c r="B604"/>
      <c r="C604"/>
      <c r="D604"/>
      <c r="E604"/>
      <c r="F604"/>
      <c r="G604"/>
      <c r="H604"/>
      <c r="I604"/>
      <c r="J604"/>
      <c r="K604"/>
      <c r="L604"/>
      <c r="M604"/>
      <c r="N604"/>
      <c r="O604"/>
      <c r="P604"/>
      <c r="Q604"/>
      <c r="R604"/>
      <c r="S604"/>
      <c r="T604"/>
      <c r="U604"/>
    </row>
    <row r="605" spans="1:21" x14ac:dyDescent="0.25">
      <c r="A605"/>
      <c r="B605"/>
      <c r="C605"/>
      <c r="D605"/>
      <c r="E605"/>
      <c r="F605"/>
      <c r="G605"/>
      <c r="H605"/>
      <c r="I605"/>
      <c r="J605"/>
      <c r="K605"/>
      <c r="L605"/>
      <c r="M605"/>
      <c r="N605"/>
      <c r="O605"/>
      <c r="P605"/>
      <c r="Q605"/>
      <c r="R605"/>
      <c r="S605"/>
      <c r="T605"/>
      <c r="U605"/>
    </row>
    <row r="606" spans="1:21" x14ac:dyDescent="0.25">
      <c r="A606"/>
      <c r="B606"/>
      <c r="C606"/>
      <c r="D606"/>
      <c r="E606"/>
      <c r="F606"/>
      <c r="G606"/>
      <c r="H606"/>
      <c r="I606"/>
      <c r="J606"/>
      <c r="K606"/>
      <c r="L606"/>
      <c r="M606"/>
      <c r="N606"/>
      <c r="O606"/>
      <c r="P606"/>
      <c r="Q606"/>
      <c r="R606"/>
      <c r="S606"/>
      <c r="T606"/>
      <c r="U606"/>
    </row>
    <row r="607" spans="1:21" x14ac:dyDescent="0.25">
      <c r="A607"/>
      <c r="B607"/>
      <c r="C607"/>
      <c r="D607"/>
      <c r="E607"/>
      <c r="F607"/>
      <c r="G607"/>
      <c r="H607"/>
      <c r="I607"/>
      <c r="J607"/>
      <c r="K607"/>
      <c r="L607"/>
      <c r="M607"/>
      <c r="N607"/>
      <c r="O607"/>
      <c r="P607"/>
      <c r="Q607"/>
      <c r="R607"/>
      <c r="S607"/>
      <c r="T607"/>
      <c r="U607"/>
    </row>
    <row r="608" spans="1:21" x14ac:dyDescent="0.25">
      <c r="A608"/>
      <c r="B608"/>
      <c r="C608"/>
      <c r="D608"/>
      <c r="E608"/>
      <c r="F608"/>
      <c r="G608"/>
      <c r="H608"/>
      <c r="I608"/>
      <c r="J608"/>
      <c r="K608"/>
      <c r="L608"/>
      <c r="M608"/>
      <c r="N608"/>
      <c r="O608"/>
      <c r="P608"/>
      <c r="Q608"/>
      <c r="R608"/>
      <c r="S608"/>
      <c r="T608"/>
      <c r="U608"/>
    </row>
    <row r="609" spans="1:21" x14ac:dyDescent="0.25">
      <c r="A609"/>
      <c r="B609"/>
      <c r="C609"/>
      <c r="D609"/>
      <c r="E609"/>
      <c r="F609"/>
      <c r="G609"/>
      <c r="H609"/>
      <c r="I609"/>
      <c r="J609"/>
      <c r="K609"/>
      <c r="L609"/>
      <c r="M609"/>
      <c r="N609"/>
      <c r="O609"/>
      <c r="P609"/>
      <c r="Q609"/>
      <c r="R609"/>
      <c r="S609"/>
      <c r="T609"/>
      <c r="U609"/>
    </row>
    <row r="610" spans="1:21" x14ac:dyDescent="0.25">
      <c r="A610"/>
      <c r="B610"/>
      <c r="C610"/>
      <c r="D610"/>
      <c r="E610"/>
      <c r="F610"/>
      <c r="G610"/>
      <c r="H610"/>
      <c r="I610"/>
      <c r="J610"/>
      <c r="K610"/>
      <c r="L610"/>
      <c r="M610"/>
      <c r="N610"/>
      <c r="O610"/>
      <c r="P610"/>
      <c r="Q610"/>
      <c r="R610"/>
      <c r="S610"/>
      <c r="T610"/>
      <c r="U610"/>
    </row>
    <row r="611" spans="1:21" x14ac:dyDescent="0.25">
      <c r="A611"/>
      <c r="B611"/>
      <c r="C611"/>
      <c r="D611"/>
      <c r="E611"/>
      <c r="F611"/>
      <c r="G611"/>
      <c r="H611"/>
      <c r="I611"/>
      <c r="J611"/>
      <c r="K611"/>
      <c r="L611"/>
      <c r="M611"/>
      <c r="N611"/>
      <c r="O611"/>
      <c r="P611"/>
      <c r="Q611"/>
      <c r="R611"/>
      <c r="S611"/>
      <c r="T611"/>
      <c r="U611"/>
    </row>
    <row r="612" spans="1:21" x14ac:dyDescent="0.25">
      <c r="A612"/>
      <c r="B612"/>
      <c r="C612"/>
      <c r="D612"/>
      <c r="E612"/>
      <c r="F612"/>
      <c r="G612"/>
      <c r="H612"/>
      <c r="I612"/>
      <c r="J612"/>
      <c r="K612"/>
      <c r="L612"/>
      <c r="M612"/>
      <c r="N612"/>
      <c r="O612"/>
      <c r="P612"/>
      <c r="Q612"/>
      <c r="R612"/>
      <c r="S612"/>
      <c r="T612"/>
      <c r="U612"/>
    </row>
    <row r="613" spans="1:21" x14ac:dyDescent="0.25">
      <c r="A613"/>
      <c r="B613"/>
      <c r="C613"/>
      <c r="D613"/>
      <c r="E613"/>
      <c r="F613"/>
      <c r="G613"/>
      <c r="H613"/>
      <c r="I613"/>
      <c r="J613"/>
      <c r="K613"/>
      <c r="L613"/>
      <c r="M613"/>
      <c r="N613"/>
      <c r="O613"/>
      <c r="P613"/>
      <c r="Q613"/>
      <c r="R613"/>
      <c r="S613"/>
      <c r="T613"/>
      <c r="U613"/>
    </row>
    <row r="614" spans="1:21" x14ac:dyDescent="0.25">
      <c r="A614"/>
      <c r="B614"/>
      <c r="C614"/>
      <c r="D614"/>
      <c r="E614"/>
      <c r="F614"/>
      <c r="G614"/>
      <c r="H614"/>
      <c r="I614"/>
      <c r="J614"/>
      <c r="K614"/>
      <c r="L614"/>
      <c r="M614"/>
      <c r="N614"/>
      <c r="O614"/>
      <c r="P614"/>
      <c r="Q614"/>
      <c r="R614"/>
      <c r="S614"/>
      <c r="T614"/>
      <c r="U614"/>
    </row>
    <row r="615" spans="1:21" x14ac:dyDescent="0.25">
      <c r="A615"/>
      <c r="B615"/>
      <c r="C615"/>
      <c r="D615"/>
      <c r="E615"/>
      <c r="F615"/>
      <c r="G615"/>
      <c r="H615"/>
      <c r="I615"/>
      <c r="J615"/>
      <c r="K615"/>
      <c r="L615"/>
      <c r="M615"/>
      <c r="N615"/>
      <c r="O615"/>
      <c r="P615"/>
      <c r="Q615"/>
      <c r="R615"/>
      <c r="S615"/>
      <c r="T615"/>
      <c r="U615"/>
    </row>
    <row r="616" spans="1:21" x14ac:dyDescent="0.25">
      <c r="A616"/>
      <c r="B616"/>
      <c r="C616"/>
      <c r="D616"/>
      <c r="E616"/>
      <c r="F616"/>
      <c r="G616"/>
      <c r="H616"/>
      <c r="I616"/>
      <c r="J616"/>
      <c r="K616"/>
      <c r="L616"/>
      <c r="M616"/>
      <c r="N616"/>
      <c r="O616"/>
      <c r="P616"/>
      <c r="Q616"/>
      <c r="R616"/>
      <c r="S616"/>
      <c r="T616"/>
      <c r="U616"/>
    </row>
    <row r="617" spans="1:21" x14ac:dyDescent="0.25">
      <c r="A617"/>
      <c r="B617"/>
      <c r="C617"/>
      <c r="D617"/>
      <c r="E617"/>
      <c r="F617"/>
      <c r="G617"/>
      <c r="H617"/>
      <c r="I617"/>
      <c r="J617"/>
      <c r="K617"/>
      <c r="L617"/>
      <c r="M617"/>
      <c r="N617"/>
      <c r="O617"/>
      <c r="P617"/>
      <c r="Q617"/>
      <c r="R617"/>
      <c r="S617"/>
      <c r="T617"/>
      <c r="U617"/>
    </row>
    <row r="618" spans="1:21" x14ac:dyDescent="0.25">
      <c r="A618"/>
      <c r="B618"/>
      <c r="C618"/>
      <c r="D618"/>
      <c r="E618"/>
      <c r="F618"/>
      <c r="G618"/>
      <c r="H618"/>
      <c r="I618"/>
      <c r="J618"/>
      <c r="K618"/>
      <c r="L618"/>
      <c r="M618"/>
      <c r="N618"/>
      <c r="O618"/>
      <c r="P618"/>
      <c r="Q618"/>
      <c r="R618"/>
      <c r="S618"/>
      <c r="T618"/>
      <c r="U618"/>
    </row>
    <row r="619" spans="1:21" x14ac:dyDescent="0.25">
      <c r="A619"/>
      <c r="B619"/>
      <c r="C619"/>
      <c r="D619"/>
      <c r="E619"/>
      <c r="F619"/>
      <c r="G619"/>
      <c r="H619"/>
      <c r="I619"/>
      <c r="J619"/>
      <c r="K619"/>
      <c r="L619"/>
      <c r="M619"/>
      <c r="N619"/>
      <c r="O619"/>
      <c r="P619"/>
      <c r="Q619"/>
      <c r="R619"/>
      <c r="S619"/>
      <c r="T619"/>
      <c r="U619"/>
    </row>
    <row r="620" spans="1:21" x14ac:dyDescent="0.25">
      <c r="A620"/>
      <c r="B620"/>
      <c r="C620"/>
      <c r="D620"/>
      <c r="E620"/>
      <c r="F620"/>
      <c r="G620"/>
      <c r="H620"/>
      <c r="I620"/>
      <c r="J620"/>
      <c r="K620"/>
      <c r="L620"/>
      <c r="M620"/>
      <c r="N620"/>
      <c r="O620"/>
      <c r="P620"/>
      <c r="Q620"/>
      <c r="R620"/>
      <c r="S620"/>
      <c r="T620"/>
      <c r="U620"/>
    </row>
    <row r="621" spans="1:21" x14ac:dyDescent="0.25">
      <c r="A621"/>
      <c r="B621"/>
      <c r="C621"/>
      <c r="D621"/>
      <c r="E621"/>
      <c r="F621"/>
      <c r="G621"/>
      <c r="H621"/>
      <c r="I621"/>
      <c r="J621"/>
      <c r="K621"/>
      <c r="L621"/>
      <c r="M621"/>
      <c r="N621"/>
      <c r="O621"/>
      <c r="P621"/>
      <c r="Q621"/>
      <c r="R621"/>
      <c r="S621"/>
      <c r="T621"/>
      <c r="U621"/>
    </row>
    <row r="622" spans="1:21" x14ac:dyDescent="0.25">
      <c r="A622"/>
      <c r="B622"/>
      <c r="C622"/>
      <c r="D622"/>
      <c r="E622"/>
      <c r="F622"/>
      <c r="G622"/>
      <c r="H622"/>
      <c r="I622"/>
      <c r="J622"/>
      <c r="K622"/>
      <c r="L622"/>
      <c r="M622"/>
      <c r="N622"/>
      <c r="O622"/>
      <c r="P622"/>
      <c r="Q622"/>
      <c r="R622"/>
      <c r="S622"/>
      <c r="T622"/>
      <c r="U622"/>
    </row>
    <row r="623" spans="1:21" x14ac:dyDescent="0.25">
      <c r="A623"/>
      <c r="B623"/>
      <c r="C623"/>
      <c r="D623"/>
      <c r="E623"/>
      <c r="F623"/>
      <c r="G623"/>
      <c r="H623"/>
      <c r="I623"/>
      <c r="J623"/>
      <c r="K623"/>
      <c r="L623"/>
      <c r="M623"/>
      <c r="N623"/>
      <c r="O623"/>
      <c r="P623"/>
      <c r="Q623"/>
      <c r="R623"/>
      <c r="S623"/>
      <c r="T623"/>
      <c r="U623"/>
    </row>
    <row r="624" spans="1:21" x14ac:dyDescent="0.25">
      <c r="A624"/>
      <c r="B624"/>
      <c r="C624"/>
      <c r="D624"/>
      <c r="E624"/>
      <c r="F624"/>
      <c r="G624"/>
      <c r="H624"/>
      <c r="I624"/>
      <c r="J624"/>
      <c r="K624"/>
      <c r="L624"/>
      <c r="M624"/>
      <c r="N624"/>
      <c r="O624"/>
      <c r="P624"/>
      <c r="Q624"/>
      <c r="R624"/>
      <c r="S624"/>
      <c r="T624"/>
      <c r="U624"/>
    </row>
    <row r="625" spans="1:21" x14ac:dyDescent="0.25">
      <c r="A625"/>
      <c r="B625"/>
      <c r="C625"/>
      <c r="D625"/>
      <c r="E625"/>
      <c r="F625"/>
      <c r="G625"/>
      <c r="H625"/>
      <c r="I625"/>
      <c r="J625"/>
      <c r="K625"/>
      <c r="L625"/>
      <c r="M625"/>
      <c r="N625"/>
      <c r="O625"/>
      <c r="P625"/>
      <c r="Q625"/>
      <c r="R625"/>
      <c r="S625"/>
      <c r="T625"/>
      <c r="U625"/>
    </row>
    <row r="626" spans="1:21" x14ac:dyDescent="0.25">
      <c r="A626"/>
      <c r="B626"/>
      <c r="C626"/>
      <c r="D626"/>
      <c r="E626"/>
      <c r="F626"/>
      <c r="G626"/>
      <c r="H626"/>
      <c r="I626"/>
      <c r="J626"/>
      <c r="K626"/>
      <c r="L626"/>
      <c r="M626"/>
      <c r="N626"/>
      <c r="O626"/>
      <c r="P626"/>
      <c r="Q626"/>
      <c r="R626"/>
      <c r="S626"/>
      <c r="T626"/>
      <c r="U626"/>
    </row>
    <row r="627" spans="1:21" x14ac:dyDescent="0.25">
      <c r="A627"/>
      <c r="B627"/>
      <c r="C627"/>
      <c r="D627"/>
      <c r="E627"/>
      <c r="F627"/>
      <c r="G627"/>
      <c r="H627"/>
      <c r="I627"/>
      <c r="J627"/>
      <c r="K627"/>
      <c r="L627"/>
      <c r="M627"/>
      <c r="N627"/>
      <c r="O627"/>
      <c r="P627"/>
      <c r="Q627"/>
      <c r="R627"/>
      <c r="S627"/>
      <c r="T627"/>
      <c r="U627"/>
    </row>
    <row r="628" spans="1:21" x14ac:dyDescent="0.25">
      <c r="A628"/>
      <c r="B628"/>
      <c r="C628"/>
      <c r="D628"/>
      <c r="E628"/>
      <c r="F628"/>
      <c r="G628"/>
      <c r="H628"/>
      <c r="I628"/>
      <c r="J628"/>
      <c r="K628"/>
      <c r="L628"/>
      <c r="M628"/>
      <c r="N628"/>
      <c r="O628"/>
      <c r="P628"/>
      <c r="Q628"/>
      <c r="R628"/>
      <c r="S628"/>
      <c r="T628"/>
      <c r="U628"/>
    </row>
    <row r="629" spans="1:21" x14ac:dyDescent="0.25">
      <c r="A629"/>
      <c r="B629"/>
      <c r="C629"/>
      <c r="D629"/>
      <c r="E629"/>
      <c r="F629"/>
      <c r="G629"/>
      <c r="H629"/>
      <c r="I629"/>
      <c r="J629"/>
      <c r="K629"/>
      <c r="L629"/>
      <c r="M629"/>
      <c r="N629"/>
      <c r="O629"/>
      <c r="P629"/>
      <c r="Q629"/>
      <c r="R629"/>
      <c r="S629"/>
      <c r="T629"/>
      <c r="U629"/>
    </row>
    <row r="630" spans="1:21" x14ac:dyDescent="0.25">
      <c r="A630"/>
      <c r="B630"/>
      <c r="C630"/>
      <c r="D630"/>
      <c r="E630"/>
      <c r="F630"/>
      <c r="G630"/>
      <c r="H630"/>
      <c r="I630"/>
      <c r="J630"/>
      <c r="K630"/>
      <c r="L630"/>
      <c r="M630"/>
      <c r="N630"/>
      <c r="O630"/>
      <c r="P630"/>
      <c r="Q630"/>
      <c r="R630"/>
      <c r="S630"/>
      <c r="T630"/>
      <c r="U630"/>
    </row>
    <row r="631" spans="1:21" x14ac:dyDescent="0.25">
      <c r="A631"/>
      <c r="B631"/>
      <c r="C631"/>
      <c r="D631"/>
      <c r="E631"/>
      <c r="F631"/>
      <c r="G631"/>
      <c r="H631"/>
      <c r="I631"/>
      <c r="J631"/>
      <c r="K631"/>
      <c r="L631"/>
      <c r="M631"/>
      <c r="N631"/>
      <c r="O631"/>
      <c r="P631"/>
      <c r="Q631"/>
      <c r="R631"/>
      <c r="S631"/>
      <c r="T631"/>
      <c r="U631"/>
    </row>
    <row r="632" spans="1:21" x14ac:dyDescent="0.25">
      <c r="A632"/>
      <c r="B632"/>
      <c r="C632"/>
      <c r="D632"/>
      <c r="E632"/>
      <c r="F632"/>
      <c r="G632"/>
      <c r="H632"/>
      <c r="I632"/>
      <c r="J632"/>
      <c r="K632"/>
      <c r="L632"/>
      <c r="M632"/>
      <c r="N632"/>
      <c r="O632"/>
      <c r="P632"/>
      <c r="Q632"/>
      <c r="R632"/>
      <c r="S632"/>
      <c r="T632"/>
      <c r="U632"/>
    </row>
    <row r="633" spans="1:21" x14ac:dyDescent="0.25">
      <c r="A633"/>
      <c r="B633"/>
      <c r="C633"/>
      <c r="D633"/>
      <c r="E633"/>
      <c r="F633"/>
      <c r="G633"/>
      <c r="H633"/>
      <c r="I633"/>
      <c r="J633"/>
      <c r="K633"/>
      <c r="L633"/>
      <c r="M633"/>
      <c r="N633"/>
      <c r="O633"/>
      <c r="P633"/>
      <c r="Q633"/>
      <c r="R633"/>
      <c r="S633"/>
      <c r="T633"/>
      <c r="U633"/>
    </row>
    <row r="634" spans="1:21" x14ac:dyDescent="0.25">
      <c r="A634"/>
      <c r="B634"/>
      <c r="C634"/>
      <c r="D634"/>
      <c r="E634"/>
      <c r="F634"/>
      <c r="G634"/>
      <c r="H634"/>
      <c r="I634"/>
      <c r="J634"/>
      <c r="K634"/>
      <c r="L634"/>
      <c r="M634"/>
      <c r="N634"/>
      <c r="O634"/>
      <c r="P634"/>
      <c r="Q634"/>
      <c r="R634"/>
      <c r="S634"/>
      <c r="T634"/>
      <c r="U634"/>
    </row>
    <row r="635" spans="1:21" x14ac:dyDescent="0.25">
      <c r="A635"/>
      <c r="B635"/>
      <c r="C635"/>
      <c r="D635"/>
      <c r="E635"/>
      <c r="F635"/>
      <c r="G635"/>
      <c r="H635"/>
      <c r="I635"/>
      <c r="J635"/>
      <c r="K635"/>
      <c r="L635"/>
      <c r="M635"/>
      <c r="N635"/>
      <c r="O635"/>
      <c r="P635"/>
      <c r="Q635"/>
      <c r="R635"/>
      <c r="S635"/>
      <c r="T635"/>
      <c r="U635"/>
    </row>
    <row r="636" spans="1:21" x14ac:dyDescent="0.25">
      <c r="A636"/>
      <c r="B636"/>
      <c r="C636"/>
      <c r="D636"/>
      <c r="E636"/>
      <c r="F636"/>
      <c r="G636"/>
      <c r="H636"/>
      <c r="I636"/>
      <c r="J636"/>
      <c r="K636"/>
      <c r="L636"/>
      <c r="M636"/>
      <c r="N636"/>
      <c r="O636"/>
      <c r="P636"/>
      <c r="Q636"/>
      <c r="R636"/>
      <c r="S636"/>
      <c r="T636"/>
      <c r="U636"/>
    </row>
    <row r="637" spans="1:21" x14ac:dyDescent="0.25">
      <c r="A637"/>
      <c r="B637"/>
      <c r="C637"/>
      <c r="D637"/>
      <c r="E637"/>
      <c r="F637"/>
      <c r="G637"/>
      <c r="H637"/>
      <c r="I637"/>
      <c r="J637"/>
      <c r="K637"/>
      <c r="L637"/>
      <c r="M637"/>
      <c r="N637"/>
      <c r="O637"/>
      <c r="P637"/>
      <c r="Q637"/>
      <c r="R637"/>
      <c r="S637"/>
      <c r="T637"/>
      <c r="U637"/>
    </row>
    <row r="638" spans="1:21" x14ac:dyDescent="0.25">
      <c r="A638"/>
      <c r="B638"/>
      <c r="C638"/>
      <c r="D638"/>
      <c r="E638"/>
      <c r="F638"/>
      <c r="G638"/>
      <c r="H638"/>
      <c r="I638"/>
      <c r="J638"/>
      <c r="K638"/>
      <c r="L638"/>
      <c r="M638"/>
      <c r="N638"/>
      <c r="O638"/>
      <c r="P638"/>
      <c r="Q638"/>
      <c r="R638"/>
      <c r="S638"/>
      <c r="T638"/>
      <c r="U638"/>
    </row>
    <row r="639" spans="1:21" x14ac:dyDescent="0.25">
      <c r="A639"/>
      <c r="B639"/>
      <c r="C639"/>
      <c r="D639"/>
      <c r="E639"/>
      <c r="F639"/>
      <c r="G639"/>
      <c r="H639"/>
      <c r="I639"/>
      <c r="J639"/>
      <c r="K639"/>
      <c r="L639"/>
      <c r="M639"/>
      <c r="N639"/>
      <c r="O639"/>
      <c r="P639"/>
      <c r="Q639"/>
      <c r="R639"/>
      <c r="S639"/>
      <c r="T639"/>
      <c r="U639"/>
    </row>
    <row r="640" spans="1:21" x14ac:dyDescent="0.25">
      <c r="A640"/>
      <c r="B640"/>
      <c r="C640"/>
      <c r="D640"/>
      <c r="E640"/>
      <c r="F640"/>
      <c r="G640"/>
      <c r="H640"/>
      <c r="I640"/>
      <c r="J640"/>
      <c r="K640"/>
      <c r="L640"/>
      <c r="M640"/>
      <c r="N640"/>
      <c r="O640"/>
      <c r="P640"/>
      <c r="Q640"/>
      <c r="R640"/>
      <c r="S640"/>
      <c r="T640"/>
      <c r="U640"/>
    </row>
    <row r="641" spans="1:21" x14ac:dyDescent="0.25">
      <c r="A641"/>
      <c r="B641"/>
      <c r="C641"/>
      <c r="D641"/>
      <c r="E641"/>
      <c r="F641"/>
      <c r="G641"/>
      <c r="H641"/>
      <c r="I641"/>
      <c r="J641"/>
      <c r="K641"/>
      <c r="L641"/>
      <c r="M641"/>
      <c r="N641"/>
      <c r="O641"/>
      <c r="P641"/>
      <c r="Q641"/>
      <c r="R641"/>
      <c r="S641"/>
      <c r="T641"/>
      <c r="U641"/>
    </row>
    <row r="642" spans="1:21" x14ac:dyDescent="0.25">
      <c r="A642"/>
      <c r="B642"/>
      <c r="C642"/>
      <c r="D642"/>
      <c r="E642"/>
      <c r="F642"/>
      <c r="G642"/>
      <c r="H642"/>
      <c r="I642"/>
      <c r="J642"/>
      <c r="K642"/>
      <c r="L642"/>
      <c r="M642"/>
      <c r="N642"/>
      <c r="O642"/>
      <c r="P642"/>
      <c r="Q642"/>
      <c r="R642"/>
      <c r="S642"/>
      <c r="T642"/>
      <c r="U642"/>
    </row>
    <row r="643" spans="1:21" x14ac:dyDescent="0.25">
      <c r="A643"/>
      <c r="B643"/>
      <c r="C643"/>
      <c r="D643"/>
      <c r="E643"/>
      <c r="F643"/>
      <c r="G643"/>
      <c r="H643"/>
      <c r="I643"/>
      <c r="J643"/>
      <c r="K643"/>
      <c r="L643"/>
      <c r="M643"/>
      <c r="N643"/>
      <c r="O643"/>
      <c r="P643"/>
      <c r="Q643"/>
      <c r="R643"/>
      <c r="S643"/>
      <c r="T643"/>
      <c r="U643"/>
    </row>
    <row r="644" spans="1:21" x14ac:dyDescent="0.25">
      <c r="A644"/>
      <c r="B644"/>
      <c r="C644"/>
      <c r="D644"/>
      <c r="E644"/>
      <c r="F644"/>
      <c r="G644"/>
      <c r="H644"/>
      <c r="I644"/>
      <c r="J644"/>
      <c r="K644"/>
      <c r="L644"/>
      <c r="M644"/>
      <c r="N644"/>
      <c r="O644"/>
      <c r="P644"/>
      <c r="Q644"/>
      <c r="R644"/>
      <c r="S644"/>
      <c r="T644"/>
      <c r="U644"/>
    </row>
    <row r="645" spans="1:21" x14ac:dyDescent="0.25">
      <c r="A645"/>
      <c r="B645"/>
      <c r="C645"/>
      <c r="D645"/>
      <c r="E645"/>
      <c r="F645"/>
      <c r="G645"/>
      <c r="H645"/>
      <c r="I645"/>
      <c r="J645"/>
      <c r="K645"/>
      <c r="L645"/>
      <c r="M645"/>
      <c r="N645"/>
      <c r="O645"/>
      <c r="P645"/>
      <c r="Q645"/>
      <c r="R645"/>
      <c r="S645"/>
      <c r="T645"/>
      <c r="U645"/>
    </row>
    <row r="646" spans="1:21" x14ac:dyDescent="0.25">
      <c r="A646"/>
      <c r="B646"/>
      <c r="C646"/>
      <c r="D646"/>
      <c r="E646"/>
      <c r="F646"/>
      <c r="G646"/>
      <c r="H646"/>
      <c r="I646"/>
      <c r="J646"/>
      <c r="K646"/>
      <c r="L646"/>
      <c r="M646"/>
      <c r="N646"/>
      <c r="O646"/>
      <c r="P646"/>
      <c r="Q646"/>
      <c r="R646"/>
      <c r="S646"/>
      <c r="T646"/>
      <c r="U646"/>
    </row>
    <row r="647" spans="1:21" x14ac:dyDescent="0.25">
      <c r="A647"/>
      <c r="B647"/>
      <c r="C647"/>
      <c r="D647"/>
      <c r="E647"/>
      <c r="F647"/>
      <c r="G647"/>
      <c r="H647"/>
      <c r="I647"/>
      <c r="J647"/>
      <c r="K647"/>
      <c r="L647"/>
      <c r="M647"/>
      <c r="N647"/>
      <c r="O647"/>
      <c r="P647"/>
      <c r="Q647"/>
      <c r="R647"/>
      <c r="S647"/>
      <c r="T647"/>
      <c r="U647"/>
    </row>
    <row r="648" spans="1:21" x14ac:dyDescent="0.25">
      <c r="A648"/>
      <c r="B648"/>
      <c r="C648"/>
      <c r="D648"/>
      <c r="E648"/>
      <c r="F648"/>
      <c r="G648"/>
      <c r="H648"/>
      <c r="I648"/>
      <c r="J648"/>
      <c r="K648"/>
      <c r="L648"/>
      <c r="M648"/>
      <c r="N648"/>
      <c r="O648"/>
      <c r="P648"/>
      <c r="Q648"/>
      <c r="R648"/>
      <c r="S648"/>
      <c r="T648"/>
      <c r="U648"/>
    </row>
    <row r="649" spans="1:21" x14ac:dyDescent="0.25">
      <c r="A649"/>
      <c r="B649"/>
      <c r="C649"/>
      <c r="D649"/>
      <c r="E649"/>
      <c r="F649"/>
      <c r="G649"/>
      <c r="H649"/>
      <c r="I649"/>
      <c r="J649"/>
      <c r="K649"/>
      <c r="L649"/>
      <c r="M649"/>
      <c r="N649"/>
      <c r="O649"/>
      <c r="P649"/>
      <c r="Q649"/>
      <c r="R649"/>
      <c r="S649"/>
      <c r="T649"/>
      <c r="U649"/>
    </row>
    <row r="650" spans="1:21" x14ac:dyDescent="0.25">
      <c r="A650"/>
      <c r="B650"/>
      <c r="C650"/>
      <c r="D650"/>
      <c r="E650"/>
      <c r="F650"/>
      <c r="G650"/>
      <c r="H650"/>
      <c r="I650"/>
      <c r="J650"/>
      <c r="K650"/>
      <c r="L650"/>
      <c r="M650"/>
      <c r="N650"/>
      <c r="O650"/>
      <c r="P650"/>
      <c r="Q650"/>
      <c r="R650"/>
      <c r="S650"/>
      <c r="T650"/>
      <c r="U650"/>
    </row>
    <row r="651" spans="1:21" x14ac:dyDescent="0.25">
      <c r="A651"/>
      <c r="B651"/>
      <c r="C651"/>
      <c r="D651"/>
      <c r="E651"/>
      <c r="F651"/>
      <c r="G651"/>
      <c r="H651"/>
      <c r="I651"/>
      <c r="J651"/>
      <c r="K651"/>
      <c r="L651"/>
      <c r="M651"/>
      <c r="N651"/>
      <c r="O651"/>
      <c r="P651"/>
      <c r="Q651"/>
      <c r="R651"/>
      <c r="S651"/>
      <c r="T651"/>
      <c r="U651"/>
    </row>
    <row r="652" spans="1:21" x14ac:dyDescent="0.25">
      <c r="A652"/>
      <c r="B652"/>
      <c r="C652"/>
      <c r="D652"/>
      <c r="E652"/>
      <c r="F652"/>
      <c r="G652"/>
      <c r="H652"/>
      <c r="I652"/>
      <c r="J652"/>
      <c r="K652"/>
      <c r="L652"/>
      <c r="M652"/>
      <c r="N652"/>
      <c r="O652"/>
      <c r="P652"/>
      <c r="Q652"/>
      <c r="R652"/>
      <c r="S652"/>
      <c r="T652"/>
      <c r="U652"/>
    </row>
    <row r="653" spans="1:21" x14ac:dyDescent="0.25">
      <c r="A653"/>
      <c r="B653"/>
      <c r="C653"/>
      <c r="D653"/>
      <c r="E653"/>
      <c r="F653"/>
      <c r="G653"/>
      <c r="H653"/>
      <c r="I653"/>
      <c r="J653"/>
      <c r="K653"/>
      <c r="L653"/>
      <c r="M653"/>
      <c r="N653"/>
      <c r="O653"/>
      <c r="P653"/>
      <c r="Q653"/>
      <c r="R653"/>
      <c r="S653"/>
      <c r="T653"/>
      <c r="U653"/>
    </row>
    <row r="654" spans="1:21" x14ac:dyDescent="0.25">
      <c r="A654"/>
      <c r="B654"/>
      <c r="C654"/>
      <c r="D654"/>
      <c r="E654"/>
      <c r="F654"/>
      <c r="G654"/>
      <c r="H654"/>
      <c r="I654"/>
      <c r="J654"/>
      <c r="K654"/>
      <c r="L654"/>
      <c r="M654"/>
      <c r="N654"/>
      <c r="O654"/>
      <c r="P654"/>
      <c r="Q654"/>
      <c r="R654"/>
      <c r="S654"/>
      <c r="T654"/>
      <c r="U654"/>
    </row>
    <row r="655" spans="1:21" x14ac:dyDescent="0.25">
      <c r="A655"/>
      <c r="B655"/>
      <c r="C655"/>
      <c r="D655"/>
      <c r="E655"/>
      <c r="F655"/>
      <c r="G655"/>
      <c r="H655"/>
      <c r="I655"/>
      <c r="J655"/>
      <c r="K655"/>
      <c r="L655"/>
      <c r="M655"/>
      <c r="N655"/>
      <c r="O655"/>
      <c r="P655"/>
      <c r="Q655"/>
      <c r="R655"/>
      <c r="S655"/>
      <c r="T655"/>
      <c r="U655"/>
    </row>
    <row r="656" spans="1:21" x14ac:dyDescent="0.25">
      <c r="A656"/>
      <c r="B656"/>
      <c r="C656"/>
      <c r="D656"/>
      <c r="E656"/>
      <c r="F656"/>
      <c r="G656"/>
      <c r="H656"/>
      <c r="I656"/>
      <c r="J656"/>
      <c r="K656"/>
      <c r="L656"/>
      <c r="M656"/>
      <c r="N656"/>
      <c r="O656"/>
      <c r="P656"/>
      <c r="Q656"/>
      <c r="R656"/>
      <c r="S656"/>
      <c r="T656"/>
      <c r="U656"/>
    </row>
    <row r="657" spans="1:21" x14ac:dyDescent="0.25">
      <c r="A657"/>
      <c r="B657"/>
      <c r="C657"/>
      <c r="D657"/>
      <c r="E657"/>
      <c r="F657"/>
      <c r="G657"/>
      <c r="H657"/>
      <c r="I657"/>
      <c r="J657"/>
      <c r="K657"/>
      <c r="L657"/>
      <c r="M657"/>
      <c r="N657"/>
      <c r="O657"/>
      <c r="P657"/>
      <c r="Q657"/>
      <c r="R657"/>
      <c r="S657"/>
      <c r="T657"/>
      <c r="U657"/>
    </row>
    <row r="658" spans="1:21" x14ac:dyDescent="0.25">
      <c r="A658"/>
      <c r="B658"/>
      <c r="C658"/>
      <c r="D658"/>
      <c r="E658"/>
      <c r="F658"/>
      <c r="G658"/>
      <c r="H658"/>
      <c r="I658"/>
      <c r="J658"/>
      <c r="K658"/>
      <c r="L658"/>
      <c r="M658"/>
      <c r="N658"/>
      <c r="O658"/>
      <c r="P658"/>
      <c r="Q658"/>
      <c r="R658"/>
      <c r="S658"/>
      <c r="T658"/>
      <c r="U658"/>
    </row>
    <row r="659" spans="1:21" x14ac:dyDescent="0.25">
      <c r="A659"/>
      <c r="B659"/>
      <c r="C659"/>
      <c r="D659"/>
      <c r="E659"/>
      <c r="F659"/>
      <c r="G659"/>
      <c r="H659"/>
      <c r="I659"/>
      <c r="J659"/>
      <c r="K659"/>
      <c r="L659"/>
      <c r="M659"/>
      <c r="N659"/>
      <c r="O659"/>
      <c r="P659"/>
      <c r="Q659"/>
      <c r="R659"/>
      <c r="S659"/>
      <c r="T659"/>
      <c r="U659"/>
    </row>
    <row r="660" spans="1:21" x14ac:dyDescent="0.25">
      <c r="A660"/>
      <c r="B660"/>
      <c r="C660"/>
      <c r="D660"/>
      <c r="E660"/>
      <c r="F660"/>
      <c r="G660"/>
      <c r="H660"/>
      <c r="I660"/>
      <c r="J660"/>
      <c r="K660"/>
      <c r="L660"/>
      <c r="M660"/>
      <c r="N660"/>
      <c r="O660"/>
      <c r="P660"/>
      <c r="Q660"/>
      <c r="R660"/>
      <c r="S660"/>
      <c r="T660"/>
      <c r="U660"/>
    </row>
    <row r="661" spans="1:21" x14ac:dyDescent="0.25">
      <c r="A661"/>
      <c r="B661"/>
      <c r="C661"/>
      <c r="D661"/>
      <c r="E661"/>
      <c r="F661"/>
      <c r="G661"/>
      <c r="H661"/>
      <c r="I661"/>
      <c r="J661"/>
      <c r="K661"/>
      <c r="L661"/>
      <c r="M661"/>
      <c r="N661"/>
      <c r="O661"/>
      <c r="P661"/>
      <c r="Q661"/>
      <c r="R661"/>
      <c r="S661"/>
      <c r="T661"/>
      <c r="U661"/>
    </row>
    <row r="662" spans="1:21" x14ac:dyDescent="0.25">
      <c r="A662"/>
      <c r="B662"/>
      <c r="C662"/>
      <c r="D662"/>
      <c r="E662"/>
      <c r="F662"/>
      <c r="G662"/>
      <c r="H662"/>
      <c r="I662"/>
      <c r="J662"/>
      <c r="K662"/>
      <c r="L662"/>
      <c r="M662"/>
      <c r="N662"/>
      <c r="O662"/>
      <c r="P662"/>
      <c r="Q662"/>
      <c r="R662"/>
      <c r="S662"/>
      <c r="T662"/>
      <c r="U662"/>
    </row>
    <row r="663" spans="1:21" x14ac:dyDescent="0.25">
      <c r="A663"/>
      <c r="B663"/>
      <c r="C663"/>
      <c r="D663"/>
      <c r="E663"/>
      <c r="F663"/>
      <c r="G663"/>
      <c r="H663"/>
      <c r="I663"/>
      <c r="J663"/>
      <c r="K663"/>
      <c r="L663"/>
      <c r="M663"/>
      <c r="N663"/>
      <c r="O663"/>
      <c r="P663"/>
      <c r="Q663"/>
      <c r="R663"/>
      <c r="S663"/>
      <c r="T663"/>
      <c r="U663"/>
    </row>
    <row r="664" spans="1:21" x14ac:dyDescent="0.25">
      <c r="A664"/>
      <c r="B664"/>
      <c r="C664"/>
      <c r="D664"/>
      <c r="E664"/>
      <c r="F664"/>
      <c r="G664"/>
      <c r="H664"/>
      <c r="I664"/>
      <c r="J664"/>
      <c r="K664"/>
      <c r="L664"/>
      <c r="M664"/>
      <c r="N664"/>
      <c r="O664"/>
      <c r="P664"/>
      <c r="Q664"/>
      <c r="R664"/>
      <c r="S664"/>
      <c r="T664"/>
      <c r="U664"/>
    </row>
    <row r="665" spans="1:21" x14ac:dyDescent="0.25">
      <c r="A665"/>
      <c r="B665"/>
      <c r="C665"/>
      <c r="D665"/>
      <c r="E665"/>
      <c r="F665"/>
      <c r="G665"/>
      <c r="H665"/>
      <c r="I665"/>
      <c r="J665"/>
      <c r="K665"/>
      <c r="L665"/>
      <c r="M665"/>
      <c r="N665"/>
      <c r="O665"/>
      <c r="P665"/>
      <c r="Q665"/>
      <c r="R665"/>
      <c r="S665"/>
      <c r="T665"/>
      <c r="U665"/>
    </row>
    <row r="666" spans="1:21" x14ac:dyDescent="0.25">
      <c r="A666"/>
      <c r="B666"/>
      <c r="C666"/>
      <c r="D666"/>
      <c r="E666"/>
      <c r="F666"/>
      <c r="G666"/>
      <c r="H666"/>
      <c r="I666"/>
      <c r="J666"/>
      <c r="K666"/>
      <c r="L666"/>
      <c r="M666"/>
      <c r="N666"/>
      <c r="O666"/>
      <c r="P666"/>
      <c r="Q666"/>
      <c r="R666"/>
      <c r="S666"/>
      <c r="T666"/>
      <c r="U666"/>
    </row>
    <row r="667" spans="1:21" x14ac:dyDescent="0.25">
      <c r="A667"/>
      <c r="B667"/>
      <c r="C667"/>
      <c r="D667"/>
      <c r="E667"/>
      <c r="F667"/>
      <c r="G667"/>
      <c r="H667"/>
      <c r="I667"/>
      <c r="J667"/>
      <c r="K667"/>
      <c r="L667"/>
      <c r="M667"/>
      <c r="N667"/>
      <c r="O667"/>
      <c r="P667"/>
      <c r="Q667"/>
      <c r="R667"/>
      <c r="S667"/>
      <c r="T667"/>
      <c r="U667"/>
    </row>
    <row r="668" spans="1:21" x14ac:dyDescent="0.25">
      <c r="A668"/>
      <c r="B668"/>
      <c r="C668"/>
      <c r="D668"/>
      <c r="E668"/>
      <c r="F668"/>
      <c r="G668"/>
      <c r="H668"/>
      <c r="I668"/>
      <c r="J668"/>
      <c r="K668"/>
      <c r="L668"/>
      <c r="M668"/>
      <c r="N668"/>
      <c r="O668"/>
      <c r="P668"/>
      <c r="Q668"/>
      <c r="R668"/>
      <c r="S668"/>
      <c r="T668"/>
      <c r="U668"/>
    </row>
    <row r="669" spans="1:21" x14ac:dyDescent="0.25">
      <c r="A669"/>
      <c r="B669"/>
      <c r="C669"/>
      <c r="D669"/>
      <c r="E669"/>
      <c r="F669"/>
      <c r="G669"/>
      <c r="H669"/>
      <c r="I669"/>
      <c r="J669"/>
      <c r="K669"/>
      <c r="L669"/>
      <c r="M669"/>
      <c r="N669"/>
      <c r="O669"/>
      <c r="P669"/>
      <c r="Q669"/>
      <c r="R669"/>
      <c r="S669"/>
      <c r="T669"/>
      <c r="U669"/>
    </row>
    <row r="670" spans="1:21" x14ac:dyDescent="0.25">
      <c r="A670"/>
      <c r="B670"/>
      <c r="C670"/>
      <c r="D670"/>
      <c r="E670"/>
      <c r="F670"/>
      <c r="G670"/>
      <c r="H670"/>
      <c r="I670"/>
      <c r="J670"/>
      <c r="K670"/>
      <c r="L670"/>
      <c r="M670"/>
      <c r="N670"/>
      <c r="O670"/>
      <c r="P670"/>
      <c r="Q670"/>
      <c r="R670"/>
      <c r="S670"/>
      <c r="T670"/>
      <c r="U670"/>
    </row>
    <row r="671" spans="1:21" x14ac:dyDescent="0.25">
      <c r="A671"/>
      <c r="B671"/>
      <c r="C671"/>
      <c r="D671"/>
      <c r="E671"/>
      <c r="F671"/>
      <c r="G671"/>
      <c r="H671"/>
      <c r="I671"/>
      <c r="J671"/>
      <c r="K671"/>
      <c r="L671"/>
      <c r="M671"/>
      <c r="N671"/>
      <c r="O671"/>
      <c r="P671"/>
      <c r="Q671"/>
      <c r="R671"/>
      <c r="S671"/>
      <c r="T671"/>
      <c r="U671"/>
    </row>
    <row r="672" spans="1:21" x14ac:dyDescent="0.25">
      <c r="A672"/>
      <c r="B672"/>
      <c r="C672"/>
      <c r="D672"/>
      <c r="E672"/>
      <c r="F672"/>
      <c r="G672"/>
      <c r="H672"/>
      <c r="I672"/>
      <c r="J672"/>
      <c r="K672"/>
      <c r="L672"/>
      <c r="M672"/>
      <c r="N672"/>
      <c r="O672"/>
      <c r="P672"/>
      <c r="Q672"/>
      <c r="R672"/>
      <c r="S672"/>
      <c r="T672"/>
      <c r="U672"/>
    </row>
    <row r="673" spans="1:21" x14ac:dyDescent="0.25">
      <c r="A673"/>
      <c r="B673"/>
      <c r="C673"/>
      <c r="D673"/>
      <c r="E673"/>
      <c r="F673"/>
      <c r="G673"/>
      <c r="H673"/>
      <c r="I673"/>
      <c r="J673"/>
      <c r="K673"/>
      <c r="L673"/>
      <c r="M673"/>
      <c r="N673"/>
      <c r="O673"/>
      <c r="P673"/>
      <c r="Q673"/>
      <c r="R673"/>
      <c r="S673"/>
      <c r="T673"/>
      <c r="U673"/>
    </row>
    <row r="674" spans="1:21" x14ac:dyDescent="0.25">
      <c r="A674"/>
      <c r="B674"/>
      <c r="C674"/>
      <c r="D674"/>
      <c r="E674"/>
      <c r="F674"/>
      <c r="G674"/>
      <c r="H674"/>
      <c r="I674"/>
      <c r="J674"/>
      <c r="K674"/>
      <c r="L674"/>
      <c r="M674"/>
      <c r="N674"/>
      <c r="O674"/>
      <c r="P674"/>
      <c r="Q674"/>
      <c r="R674"/>
      <c r="S674"/>
      <c r="T674"/>
      <c r="U674"/>
    </row>
    <row r="675" spans="1:21" x14ac:dyDescent="0.25">
      <c r="A675"/>
      <c r="B675"/>
      <c r="C675"/>
      <c r="D675"/>
      <c r="E675"/>
      <c r="F675"/>
      <c r="G675"/>
      <c r="H675"/>
      <c r="I675"/>
      <c r="J675"/>
      <c r="K675"/>
      <c r="L675"/>
      <c r="M675"/>
      <c r="N675"/>
      <c r="O675"/>
      <c r="P675"/>
      <c r="Q675"/>
      <c r="R675"/>
      <c r="S675"/>
      <c r="T675"/>
      <c r="U675"/>
    </row>
    <row r="676" spans="1:21" x14ac:dyDescent="0.25">
      <c r="A676"/>
      <c r="B676"/>
      <c r="C676"/>
      <c r="D676"/>
      <c r="E676"/>
      <c r="F676"/>
      <c r="G676"/>
      <c r="H676"/>
      <c r="I676"/>
      <c r="J676"/>
      <c r="K676"/>
      <c r="L676"/>
      <c r="M676"/>
      <c r="N676"/>
      <c r="O676"/>
      <c r="P676"/>
      <c r="Q676"/>
      <c r="R676"/>
      <c r="S676"/>
      <c r="T676"/>
      <c r="U676"/>
    </row>
    <row r="677" spans="1:21" x14ac:dyDescent="0.25">
      <c r="A677"/>
      <c r="B677"/>
      <c r="C677"/>
      <c r="D677"/>
      <c r="E677"/>
      <c r="F677"/>
      <c r="G677"/>
      <c r="H677"/>
      <c r="I677"/>
      <c r="J677"/>
      <c r="K677"/>
      <c r="L677"/>
      <c r="M677"/>
      <c r="N677"/>
      <c r="O677"/>
      <c r="P677"/>
      <c r="Q677"/>
      <c r="R677"/>
      <c r="S677"/>
      <c r="T677"/>
      <c r="U677"/>
    </row>
    <row r="678" spans="1:21" x14ac:dyDescent="0.25">
      <c r="A678"/>
      <c r="B678"/>
      <c r="C678"/>
      <c r="D678"/>
      <c r="E678"/>
      <c r="F678"/>
      <c r="G678"/>
      <c r="H678"/>
      <c r="I678"/>
      <c r="J678"/>
      <c r="K678"/>
      <c r="L678"/>
      <c r="M678"/>
      <c r="N678"/>
      <c r="O678"/>
      <c r="P678"/>
      <c r="Q678"/>
      <c r="R678"/>
      <c r="S678"/>
      <c r="T678"/>
      <c r="U678"/>
    </row>
    <row r="679" spans="1:21" x14ac:dyDescent="0.25">
      <c r="A679"/>
      <c r="B679"/>
      <c r="C679"/>
      <c r="D679"/>
      <c r="E679"/>
      <c r="F679"/>
      <c r="G679"/>
      <c r="H679"/>
      <c r="I679"/>
      <c r="J679"/>
      <c r="K679"/>
      <c r="L679"/>
      <c r="M679"/>
      <c r="N679"/>
      <c r="O679"/>
      <c r="P679"/>
      <c r="Q679"/>
      <c r="R679"/>
      <c r="S679"/>
      <c r="T679"/>
      <c r="U679"/>
    </row>
    <row r="680" spans="1:21" x14ac:dyDescent="0.25">
      <c r="A680"/>
      <c r="B680"/>
      <c r="C680"/>
      <c r="D680"/>
      <c r="E680"/>
      <c r="F680"/>
      <c r="G680"/>
      <c r="H680"/>
      <c r="I680"/>
      <c r="J680"/>
      <c r="K680"/>
      <c r="L680"/>
      <c r="M680"/>
      <c r="N680"/>
      <c r="O680"/>
      <c r="P680"/>
      <c r="Q680"/>
      <c r="R680"/>
      <c r="S680"/>
      <c r="T680"/>
      <c r="U680"/>
    </row>
    <row r="681" spans="1:21" x14ac:dyDescent="0.25">
      <c r="A681"/>
      <c r="B681"/>
      <c r="C681"/>
      <c r="D681"/>
      <c r="E681"/>
      <c r="F681"/>
      <c r="G681"/>
      <c r="H681"/>
      <c r="I681"/>
      <c r="J681"/>
      <c r="K681"/>
      <c r="L681"/>
      <c r="M681"/>
      <c r="N681"/>
      <c r="O681"/>
      <c r="P681"/>
      <c r="Q681"/>
      <c r="R681"/>
      <c r="S681"/>
      <c r="T681"/>
      <c r="U681"/>
    </row>
    <row r="682" spans="1:21" x14ac:dyDescent="0.25">
      <c r="A682"/>
      <c r="B682"/>
      <c r="C682"/>
      <c r="D682"/>
      <c r="E682"/>
      <c r="F682"/>
      <c r="G682"/>
      <c r="H682"/>
      <c r="I682"/>
      <c r="J682"/>
      <c r="K682"/>
      <c r="L682"/>
      <c r="M682"/>
      <c r="N682"/>
      <c r="O682"/>
      <c r="P682"/>
      <c r="Q682"/>
      <c r="R682"/>
      <c r="S682"/>
      <c r="T682"/>
      <c r="U682"/>
    </row>
    <row r="683" spans="1:21" x14ac:dyDescent="0.25">
      <c r="A683"/>
      <c r="B683"/>
      <c r="C683"/>
      <c r="D683"/>
      <c r="E683"/>
      <c r="F683"/>
      <c r="G683"/>
      <c r="H683"/>
      <c r="I683"/>
      <c r="J683"/>
      <c r="K683"/>
      <c r="L683"/>
      <c r="M683"/>
      <c r="N683"/>
      <c r="O683"/>
      <c r="P683"/>
      <c r="Q683"/>
      <c r="R683"/>
      <c r="S683"/>
      <c r="T683"/>
      <c r="U683"/>
    </row>
    <row r="684" spans="1:21" x14ac:dyDescent="0.25">
      <c r="A684"/>
      <c r="B684"/>
      <c r="C684"/>
      <c r="D684"/>
      <c r="E684"/>
      <c r="F684"/>
      <c r="G684"/>
      <c r="H684"/>
      <c r="I684"/>
      <c r="J684"/>
      <c r="K684"/>
      <c r="L684"/>
      <c r="M684"/>
      <c r="N684"/>
      <c r="O684"/>
      <c r="P684"/>
      <c r="Q684"/>
      <c r="R684"/>
      <c r="S684"/>
      <c r="T684"/>
      <c r="U684"/>
    </row>
    <row r="685" spans="1:21" x14ac:dyDescent="0.25">
      <c r="A685"/>
      <c r="B685"/>
      <c r="C685"/>
      <c r="D685"/>
      <c r="E685"/>
      <c r="F685"/>
      <c r="G685"/>
      <c r="H685"/>
      <c r="I685"/>
      <c r="J685"/>
      <c r="K685"/>
      <c r="L685"/>
      <c r="M685"/>
      <c r="N685"/>
      <c r="O685"/>
      <c r="P685"/>
      <c r="Q685"/>
      <c r="R685"/>
      <c r="S685"/>
      <c r="T685"/>
      <c r="U685"/>
    </row>
    <row r="686" spans="1:21" x14ac:dyDescent="0.25">
      <c r="A686"/>
      <c r="B686"/>
      <c r="C686"/>
      <c r="D686"/>
      <c r="E686"/>
      <c r="F686"/>
      <c r="G686"/>
      <c r="H686"/>
      <c r="I686"/>
      <c r="J686"/>
      <c r="K686"/>
      <c r="L686"/>
      <c r="M686"/>
      <c r="N686"/>
      <c r="O686"/>
      <c r="P686"/>
      <c r="Q686"/>
      <c r="R686"/>
      <c r="S686"/>
      <c r="T686"/>
      <c r="U686"/>
    </row>
    <row r="687" spans="1:21" x14ac:dyDescent="0.25">
      <c r="A687"/>
      <c r="B687"/>
      <c r="C687"/>
      <c r="D687"/>
      <c r="E687"/>
      <c r="F687"/>
      <c r="G687"/>
      <c r="H687"/>
      <c r="I687"/>
      <c r="J687"/>
      <c r="K687"/>
      <c r="L687"/>
      <c r="M687"/>
      <c r="N687"/>
      <c r="O687"/>
      <c r="P687"/>
      <c r="Q687"/>
      <c r="R687"/>
      <c r="S687"/>
      <c r="T687"/>
      <c r="U687"/>
    </row>
    <row r="688" spans="1:21" x14ac:dyDescent="0.25">
      <c r="A688"/>
      <c r="B688"/>
      <c r="C688"/>
      <c r="D688"/>
      <c r="E688"/>
      <c r="F688"/>
      <c r="G688"/>
      <c r="H688"/>
      <c r="I688"/>
      <c r="J688"/>
      <c r="K688"/>
      <c r="L688"/>
      <c r="M688"/>
      <c r="N688"/>
      <c r="O688"/>
      <c r="P688"/>
      <c r="Q688"/>
      <c r="R688"/>
      <c r="S688"/>
      <c r="T688"/>
      <c r="U688"/>
    </row>
    <row r="689" spans="1:21" x14ac:dyDescent="0.25">
      <c r="A689"/>
      <c r="B689"/>
      <c r="C689"/>
      <c r="D689"/>
      <c r="E689"/>
      <c r="F689"/>
      <c r="G689"/>
      <c r="H689"/>
      <c r="I689"/>
      <c r="J689"/>
      <c r="K689"/>
      <c r="L689"/>
      <c r="M689"/>
      <c r="N689"/>
      <c r="O689"/>
      <c r="P689"/>
      <c r="Q689"/>
      <c r="R689"/>
      <c r="S689"/>
      <c r="T689"/>
      <c r="U689"/>
    </row>
    <row r="690" spans="1:21" x14ac:dyDescent="0.25">
      <c r="A690"/>
      <c r="B690"/>
      <c r="C690"/>
      <c r="D690"/>
      <c r="E690"/>
      <c r="F690"/>
      <c r="G690"/>
      <c r="H690"/>
      <c r="I690"/>
      <c r="J690"/>
      <c r="K690"/>
      <c r="L690"/>
      <c r="M690"/>
      <c r="N690"/>
      <c r="O690"/>
      <c r="P690"/>
      <c r="Q690"/>
      <c r="R690"/>
      <c r="S690"/>
      <c r="T690"/>
      <c r="U690"/>
    </row>
    <row r="691" spans="1:21" x14ac:dyDescent="0.25">
      <c r="A691"/>
      <c r="B691"/>
      <c r="C691"/>
      <c r="D691"/>
      <c r="E691"/>
      <c r="F691"/>
      <c r="G691"/>
      <c r="H691"/>
      <c r="I691"/>
      <c r="J691"/>
      <c r="K691"/>
      <c r="L691"/>
      <c r="M691"/>
      <c r="N691"/>
      <c r="O691"/>
      <c r="P691"/>
      <c r="Q691"/>
      <c r="R691"/>
      <c r="S691"/>
      <c r="T691"/>
      <c r="U691"/>
    </row>
    <row r="692" spans="1:21" x14ac:dyDescent="0.25">
      <c r="A692"/>
      <c r="B692"/>
      <c r="C692"/>
      <c r="D692"/>
      <c r="E692"/>
      <c r="F692"/>
      <c r="G692"/>
      <c r="H692"/>
      <c r="I692"/>
      <c r="J692"/>
      <c r="K692"/>
      <c r="L692"/>
      <c r="M692"/>
      <c r="N692"/>
      <c r="O692"/>
      <c r="P692"/>
      <c r="Q692"/>
      <c r="R692"/>
      <c r="S692"/>
      <c r="T692"/>
      <c r="U692"/>
    </row>
    <row r="693" spans="1:21" x14ac:dyDescent="0.25">
      <c r="A693"/>
      <c r="B693"/>
      <c r="C693"/>
      <c r="D693"/>
      <c r="E693"/>
      <c r="F693"/>
      <c r="G693"/>
      <c r="H693"/>
      <c r="I693"/>
      <c r="J693"/>
      <c r="K693"/>
      <c r="L693"/>
      <c r="M693"/>
      <c r="N693"/>
      <c r="O693"/>
      <c r="P693"/>
      <c r="Q693"/>
      <c r="R693"/>
      <c r="S693"/>
      <c r="T693"/>
      <c r="U693"/>
    </row>
    <row r="694" spans="1:21" x14ac:dyDescent="0.25">
      <c r="A694"/>
      <c r="B694"/>
      <c r="C694"/>
      <c r="D694"/>
      <c r="E694"/>
      <c r="F694"/>
      <c r="G694"/>
      <c r="H694"/>
      <c r="I694"/>
      <c r="J694"/>
      <c r="K694"/>
      <c r="L694"/>
      <c r="M694"/>
      <c r="N694"/>
      <c r="O694"/>
      <c r="P694"/>
      <c r="Q694"/>
      <c r="R694"/>
      <c r="S694"/>
      <c r="T694"/>
      <c r="U694"/>
    </row>
    <row r="695" spans="1:21" x14ac:dyDescent="0.25">
      <c r="A695"/>
      <c r="B695"/>
      <c r="C695"/>
      <c r="D695"/>
      <c r="E695"/>
      <c r="F695"/>
      <c r="G695"/>
      <c r="H695"/>
      <c r="I695"/>
      <c r="J695"/>
      <c r="K695"/>
      <c r="L695"/>
      <c r="M695"/>
      <c r="N695"/>
      <c r="O695"/>
      <c r="P695"/>
      <c r="Q695"/>
      <c r="R695"/>
      <c r="S695"/>
      <c r="T695"/>
      <c r="U695"/>
    </row>
    <row r="696" spans="1:21" x14ac:dyDescent="0.25">
      <c r="A696"/>
      <c r="B696"/>
      <c r="C696"/>
      <c r="D696"/>
      <c r="E696"/>
      <c r="F696"/>
      <c r="G696"/>
      <c r="H696"/>
      <c r="I696"/>
      <c r="J696"/>
      <c r="K696"/>
      <c r="L696"/>
      <c r="M696"/>
      <c r="N696"/>
      <c r="O696"/>
      <c r="P696"/>
      <c r="Q696"/>
      <c r="R696"/>
      <c r="S696"/>
      <c r="T696"/>
      <c r="U696"/>
    </row>
    <row r="697" spans="1:21" x14ac:dyDescent="0.25">
      <c r="A697"/>
      <c r="B697"/>
      <c r="C697"/>
      <c r="D697"/>
      <c r="E697"/>
      <c r="F697"/>
      <c r="G697"/>
      <c r="H697"/>
      <c r="I697"/>
      <c r="J697"/>
      <c r="K697"/>
      <c r="L697"/>
      <c r="M697"/>
      <c r="N697"/>
      <c r="O697"/>
      <c r="P697"/>
      <c r="Q697"/>
      <c r="R697"/>
      <c r="S697"/>
      <c r="T697"/>
      <c r="U697"/>
    </row>
    <row r="698" spans="1:21" x14ac:dyDescent="0.25">
      <c r="A698"/>
      <c r="B698"/>
      <c r="C698"/>
      <c r="D698"/>
      <c r="E698"/>
      <c r="F698"/>
      <c r="G698"/>
      <c r="H698"/>
      <c r="I698"/>
      <c r="J698"/>
      <c r="K698"/>
      <c r="L698"/>
      <c r="M698"/>
      <c r="N698"/>
      <c r="O698"/>
      <c r="P698"/>
      <c r="Q698"/>
      <c r="R698"/>
      <c r="S698"/>
      <c r="T698"/>
      <c r="U698"/>
    </row>
    <row r="699" spans="1:21" x14ac:dyDescent="0.25">
      <c r="A699"/>
      <c r="B699"/>
      <c r="C699"/>
      <c r="D699"/>
      <c r="E699"/>
      <c r="F699"/>
      <c r="G699"/>
      <c r="H699"/>
      <c r="I699"/>
      <c r="J699"/>
      <c r="K699"/>
      <c r="L699"/>
      <c r="M699"/>
      <c r="N699"/>
      <c r="O699"/>
      <c r="P699"/>
      <c r="Q699"/>
      <c r="R699"/>
      <c r="S699"/>
      <c r="T699"/>
      <c r="U699"/>
    </row>
    <row r="700" spans="1:21" x14ac:dyDescent="0.25">
      <c r="A700"/>
      <c r="B700"/>
      <c r="C700"/>
      <c r="D700"/>
      <c r="E700"/>
      <c r="F700"/>
      <c r="G700"/>
      <c r="H700"/>
      <c r="I700"/>
      <c r="J700"/>
      <c r="K700"/>
      <c r="L700"/>
      <c r="M700"/>
      <c r="N700"/>
      <c r="O700"/>
      <c r="P700"/>
      <c r="Q700"/>
      <c r="R700"/>
      <c r="S700"/>
      <c r="T700"/>
      <c r="U700"/>
    </row>
    <row r="701" spans="1:21" x14ac:dyDescent="0.25">
      <c r="A701"/>
      <c r="B701"/>
      <c r="C701"/>
      <c r="D701"/>
      <c r="E701"/>
      <c r="F701"/>
      <c r="G701"/>
      <c r="H701"/>
      <c r="I701"/>
      <c r="J701"/>
      <c r="K701"/>
      <c r="L701"/>
      <c r="M701"/>
      <c r="N701"/>
      <c r="O701"/>
      <c r="P701"/>
      <c r="Q701"/>
      <c r="R701"/>
      <c r="S701"/>
      <c r="T701"/>
      <c r="U701"/>
    </row>
    <row r="702" spans="1:21" x14ac:dyDescent="0.25">
      <c r="A702"/>
      <c r="B702"/>
      <c r="C702"/>
      <c r="D702"/>
      <c r="E702"/>
      <c r="F702"/>
      <c r="G702"/>
      <c r="H702"/>
      <c r="I702"/>
      <c r="J702"/>
      <c r="K702"/>
      <c r="L702"/>
      <c r="M702"/>
      <c r="N702"/>
      <c r="O702"/>
      <c r="P702"/>
      <c r="Q702"/>
      <c r="R702"/>
      <c r="S702"/>
      <c r="T702"/>
      <c r="U702"/>
    </row>
    <row r="703" spans="1:21" x14ac:dyDescent="0.25">
      <c r="A703"/>
      <c r="B703"/>
      <c r="C703"/>
      <c r="D703"/>
      <c r="E703"/>
      <c r="F703"/>
      <c r="G703"/>
      <c r="H703"/>
      <c r="I703"/>
      <c r="J703"/>
      <c r="K703"/>
      <c r="L703"/>
      <c r="M703"/>
      <c r="N703"/>
      <c r="O703"/>
      <c r="P703"/>
      <c r="Q703"/>
      <c r="R703"/>
      <c r="S703"/>
      <c r="T703"/>
      <c r="U703"/>
    </row>
    <row r="704" spans="1:21" x14ac:dyDescent="0.25">
      <c r="A704"/>
      <c r="B704"/>
      <c r="C704"/>
      <c r="D704"/>
      <c r="E704"/>
      <c r="F704"/>
      <c r="G704"/>
      <c r="H704"/>
      <c r="I704"/>
      <c r="J704"/>
      <c r="K704"/>
      <c r="L704"/>
      <c r="M704"/>
      <c r="N704"/>
      <c r="O704"/>
      <c r="P704"/>
      <c r="Q704"/>
      <c r="R704"/>
      <c r="S704"/>
      <c r="T704"/>
      <c r="U704"/>
    </row>
    <row r="705" spans="1:21" x14ac:dyDescent="0.25">
      <c r="A705"/>
      <c r="B705"/>
      <c r="C705"/>
      <c r="D705"/>
      <c r="E705"/>
      <c r="F705"/>
      <c r="G705"/>
      <c r="H705"/>
      <c r="I705"/>
      <c r="J705"/>
      <c r="K705"/>
      <c r="L705"/>
      <c r="M705"/>
      <c r="N705"/>
      <c r="O705"/>
      <c r="P705"/>
      <c r="Q705"/>
      <c r="R705"/>
      <c r="S705"/>
      <c r="T705"/>
      <c r="U705"/>
    </row>
    <row r="706" spans="1:21" x14ac:dyDescent="0.25">
      <c r="A706"/>
      <c r="B706"/>
      <c r="C706"/>
      <c r="D706"/>
      <c r="E706"/>
      <c r="F706"/>
      <c r="G706"/>
      <c r="H706"/>
      <c r="I706"/>
      <c r="J706"/>
      <c r="K706"/>
      <c r="L706"/>
      <c r="M706"/>
      <c r="N706"/>
      <c r="O706"/>
      <c r="P706"/>
      <c r="Q706"/>
      <c r="R706"/>
      <c r="S706"/>
      <c r="T706"/>
      <c r="U706"/>
    </row>
    <row r="707" spans="1:21" x14ac:dyDescent="0.25">
      <c r="A707"/>
      <c r="B707"/>
      <c r="C707"/>
      <c r="D707"/>
      <c r="E707"/>
      <c r="F707"/>
      <c r="G707"/>
      <c r="H707"/>
      <c r="I707"/>
      <c r="J707"/>
      <c r="K707"/>
      <c r="L707"/>
      <c r="M707"/>
      <c r="N707"/>
      <c r="O707"/>
      <c r="P707"/>
      <c r="Q707"/>
      <c r="R707"/>
      <c r="S707"/>
      <c r="T707"/>
      <c r="U707"/>
    </row>
    <row r="708" spans="1:21" x14ac:dyDescent="0.25">
      <c r="A708"/>
      <c r="B708"/>
      <c r="C708"/>
      <c r="D708"/>
      <c r="E708"/>
      <c r="F708"/>
      <c r="G708"/>
      <c r="H708"/>
      <c r="I708"/>
      <c r="J708"/>
      <c r="K708"/>
      <c r="L708"/>
      <c r="M708"/>
      <c r="N708"/>
      <c r="O708"/>
      <c r="P708"/>
      <c r="Q708"/>
      <c r="R708"/>
      <c r="S708"/>
      <c r="T708"/>
      <c r="U708"/>
    </row>
    <row r="709" spans="1:21" x14ac:dyDescent="0.25">
      <c r="A709"/>
      <c r="B709"/>
      <c r="C709"/>
      <c r="D709"/>
      <c r="E709"/>
      <c r="F709"/>
      <c r="G709"/>
      <c r="H709"/>
      <c r="I709"/>
      <c r="J709"/>
      <c r="K709"/>
      <c r="L709"/>
      <c r="M709"/>
      <c r="N709"/>
      <c r="O709"/>
      <c r="P709"/>
      <c r="Q709"/>
      <c r="R709"/>
      <c r="S709"/>
      <c r="T709"/>
      <c r="U709"/>
    </row>
    <row r="710" spans="1:21" x14ac:dyDescent="0.25">
      <c r="A710"/>
      <c r="B710"/>
      <c r="C710"/>
      <c r="D710"/>
      <c r="E710"/>
      <c r="F710"/>
      <c r="G710"/>
      <c r="H710"/>
      <c r="I710"/>
      <c r="J710"/>
      <c r="K710"/>
      <c r="L710"/>
      <c r="M710"/>
      <c r="N710"/>
      <c r="O710"/>
      <c r="P710"/>
      <c r="Q710"/>
      <c r="R710"/>
      <c r="S710"/>
      <c r="T710"/>
      <c r="U710"/>
    </row>
    <row r="711" spans="1:21" x14ac:dyDescent="0.25">
      <c r="A711"/>
      <c r="B711"/>
      <c r="C711"/>
      <c r="D711"/>
      <c r="E711"/>
      <c r="F711"/>
      <c r="G711"/>
      <c r="H711"/>
      <c r="I711"/>
      <c r="J711"/>
      <c r="K711"/>
      <c r="L711"/>
      <c r="M711"/>
      <c r="N711"/>
      <c r="O711"/>
      <c r="P711"/>
      <c r="Q711"/>
      <c r="R711"/>
      <c r="S711"/>
      <c r="T711"/>
      <c r="U711"/>
    </row>
    <row r="712" spans="1:21" x14ac:dyDescent="0.25">
      <c r="A712"/>
      <c r="B712"/>
      <c r="C712"/>
      <c r="D712"/>
      <c r="E712"/>
      <c r="F712"/>
      <c r="G712"/>
      <c r="H712"/>
      <c r="I712"/>
      <c r="J712"/>
      <c r="K712"/>
      <c r="L712"/>
      <c r="M712"/>
      <c r="N712"/>
      <c r="O712"/>
      <c r="P712"/>
      <c r="Q712"/>
      <c r="R712"/>
      <c r="S712"/>
      <c r="T712"/>
      <c r="U712"/>
    </row>
    <row r="713" spans="1:21" x14ac:dyDescent="0.25">
      <c r="A713"/>
      <c r="B713"/>
      <c r="C713"/>
      <c r="D713"/>
      <c r="E713"/>
      <c r="F713"/>
      <c r="G713"/>
      <c r="H713"/>
      <c r="I713"/>
      <c r="J713"/>
      <c r="K713"/>
      <c r="L713"/>
      <c r="M713"/>
      <c r="N713"/>
      <c r="O713"/>
      <c r="P713"/>
      <c r="Q713"/>
      <c r="R713"/>
      <c r="S713"/>
      <c r="T713"/>
      <c r="U713"/>
    </row>
    <row r="714" spans="1:21" x14ac:dyDescent="0.25">
      <c r="A714"/>
      <c r="B714"/>
      <c r="C714"/>
      <c r="D714"/>
      <c r="E714"/>
      <c r="F714"/>
      <c r="G714"/>
      <c r="H714"/>
      <c r="I714"/>
      <c r="J714"/>
      <c r="K714"/>
      <c r="L714"/>
      <c r="M714"/>
      <c r="N714"/>
      <c r="O714"/>
      <c r="P714"/>
      <c r="Q714"/>
      <c r="R714"/>
      <c r="S714"/>
      <c r="T714"/>
      <c r="U714"/>
    </row>
    <row r="715" spans="1:21" x14ac:dyDescent="0.25">
      <c r="A715"/>
      <c r="B715"/>
      <c r="C715"/>
      <c r="D715"/>
      <c r="E715"/>
      <c r="F715"/>
      <c r="G715"/>
      <c r="H715"/>
      <c r="I715"/>
      <c r="J715"/>
      <c r="K715"/>
      <c r="L715"/>
      <c r="M715"/>
      <c r="N715"/>
      <c r="O715"/>
      <c r="P715"/>
      <c r="Q715"/>
      <c r="R715"/>
      <c r="S715"/>
      <c r="T715"/>
      <c r="U715"/>
    </row>
    <row r="716" spans="1:21" x14ac:dyDescent="0.25">
      <c r="A716"/>
      <c r="B716"/>
      <c r="C716"/>
      <c r="D716"/>
      <c r="E716"/>
      <c r="F716"/>
      <c r="G716"/>
      <c r="H716"/>
      <c r="I716"/>
      <c r="J716"/>
      <c r="K716"/>
      <c r="L716"/>
      <c r="M716"/>
      <c r="N716"/>
      <c r="O716"/>
      <c r="P716"/>
      <c r="Q716"/>
      <c r="R716"/>
      <c r="S716"/>
      <c r="T716"/>
      <c r="U716"/>
    </row>
    <row r="717" spans="1:21" x14ac:dyDescent="0.25">
      <c r="A717"/>
      <c r="B717"/>
      <c r="C717"/>
      <c r="D717"/>
      <c r="E717"/>
      <c r="F717"/>
      <c r="G717"/>
      <c r="H717"/>
      <c r="I717"/>
      <c r="J717"/>
      <c r="K717"/>
      <c r="L717"/>
      <c r="M717"/>
      <c r="N717"/>
      <c r="O717"/>
      <c r="P717"/>
      <c r="Q717"/>
      <c r="R717"/>
      <c r="S717"/>
      <c r="T717"/>
      <c r="U717"/>
    </row>
    <row r="718" spans="1:21" x14ac:dyDescent="0.25">
      <c r="A718"/>
      <c r="B718"/>
      <c r="C718"/>
      <c r="D718"/>
      <c r="E718"/>
      <c r="F718"/>
      <c r="G718"/>
      <c r="H718"/>
      <c r="I718"/>
      <c r="J718"/>
      <c r="K718"/>
      <c r="L718"/>
      <c r="M718"/>
      <c r="N718"/>
      <c r="O718"/>
      <c r="P718"/>
      <c r="Q718"/>
      <c r="R718"/>
      <c r="S718"/>
      <c r="T718"/>
      <c r="U718"/>
    </row>
    <row r="719" spans="1:21" x14ac:dyDescent="0.25">
      <c r="A719"/>
      <c r="B719"/>
      <c r="C719"/>
      <c r="D719"/>
      <c r="E719"/>
      <c r="F719"/>
      <c r="G719"/>
      <c r="H719"/>
      <c r="I719"/>
      <c r="J719"/>
      <c r="K719"/>
      <c r="L719"/>
      <c r="M719"/>
      <c r="N719"/>
      <c r="O719"/>
      <c r="P719"/>
      <c r="Q719"/>
      <c r="R719"/>
      <c r="S719"/>
      <c r="T719"/>
      <c r="U719"/>
    </row>
    <row r="720" spans="1:21" x14ac:dyDescent="0.25">
      <c r="A720"/>
      <c r="B720"/>
      <c r="C720"/>
      <c r="D720"/>
      <c r="E720"/>
      <c r="F720"/>
      <c r="G720"/>
      <c r="H720"/>
      <c r="I720"/>
      <c r="J720"/>
      <c r="K720"/>
      <c r="L720"/>
      <c r="M720"/>
      <c r="N720"/>
      <c r="O720"/>
      <c r="P720"/>
      <c r="Q720"/>
      <c r="R720"/>
      <c r="S720"/>
      <c r="T720"/>
      <c r="U720"/>
    </row>
    <row r="721" spans="1:21" x14ac:dyDescent="0.25">
      <c r="A721"/>
      <c r="B721"/>
      <c r="C721"/>
      <c r="D721"/>
      <c r="E721"/>
      <c r="F721"/>
      <c r="G721"/>
      <c r="H721"/>
      <c r="I721"/>
      <c r="J721"/>
      <c r="K721"/>
      <c r="L721"/>
      <c r="M721"/>
      <c r="N721"/>
      <c r="O721"/>
      <c r="P721"/>
      <c r="Q721"/>
      <c r="R721"/>
      <c r="S721"/>
      <c r="T721"/>
      <c r="U721"/>
    </row>
    <row r="722" spans="1:21" x14ac:dyDescent="0.25">
      <c r="A722"/>
      <c r="B722"/>
      <c r="C722"/>
      <c r="D722"/>
      <c r="E722"/>
      <c r="F722"/>
      <c r="G722"/>
      <c r="H722"/>
      <c r="I722"/>
      <c r="J722"/>
      <c r="K722"/>
      <c r="L722"/>
      <c r="M722"/>
      <c r="N722"/>
      <c r="O722"/>
      <c r="P722"/>
      <c r="Q722"/>
      <c r="R722"/>
      <c r="S722"/>
      <c r="T722"/>
      <c r="U722"/>
    </row>
    <row r="723" spans="1:21" x14ac:dyDescent="0.25">
      <c r="A723"/>
      <c r="B723"/>
      <c r="C723"/>
      <c r="D723"/>
      <c r="E723"/>
      <c r="F723"/>
      <c r="G723"/>
      <c r="H723"/>
      <c r="I723"/>
      <c r="J723"/>
      <c r="K723"/>
      <c r="L723"/>
      <c r="M723"/>
      <c r="N723"/>
      <c r="O723"/>
      <c r="P723"/>
      <c r="Q723"/>
      <c r="R723"/>
      <c r="S723"/>
      <c r="T723"/>
      <c r="U723"/>
    </row>
    <row r="724" spans="1:21" x14ac:dyDescent="0.25">
      <c r="A724"/>
      <c r="B724"/>
      <c r="C724"/>
      <c r="D724"/>
      <c r="E724"/>
      <c r="F724"/>
      <c r="G724"/>
      <c r="H724"/>
      <c r="I724"/>
      <c r="J724"/>
      <c r="K724"/>
      <c r="L724"/>
      <c r="M724"/>
      <c r="N724"/>
      <c r="O724"/>
      <c r="P724"/>
      <c r="Q724"/>
      <c r="R724"/>
      <c r="S724"/>
      <c r="T724"/>
      <c r="U724"/>
    </row>
    <row r="725" spans="1:21" x14ac:dyDescent="0.25">
      <c r="A725"/>
      <c r="B725"/>
      <c r="C725"/>
      <c r="D725"/>
      <c r="E725"/>
      <c r="F725"/>
      <c r="G725"/>
      <c r="H725"/>
      <c r="I725"/>
      <c r="J725"/>
      <c r="K725"/>
      <c r="L725"/>
      <c r="M725"/>
      <c r="N725"/>
      <c r="O725"/>
      <c r="P725"/>
      <c r="Q725"/>
      <c r="R725"/>
      <c r="S725"/>
      <c r="T725"/>
      <c r="U725"/>
    </row>
    <row r="726" spans="1:21" x14ac:dyDescent="0.25">
      <c r="A726"/>
      <c r="B726"/>
      <c r="C726"/>
      <c r="D726"/>
      <c r="E726"/>
      <c r="F726"/>
      <c r="G726"/>
      <c r="H726"/>
      <c r="I726"/>
      <c r="J726"/>
      <c r="K726"/>
      <c r="L726"/>
      <c r="M726"/>
      <c r="N726"/>
      <c r="O726"/>
      <c r="P726"/>
      <c r="Q726"/>
      <c r="R726"/>
      <c r="S726"/>
      <c r="T726"/>
      <c r="U726"/>
    </row>
    <row r="727" spans="1:21" x14ac:dyDescent="0.25">
      <c r="A727"/>
      <c r="B727"/>
      <c r="C727"/>
      <c r="D727"/>
      <c r="E727"/>
      <c r="F727"/>
      <c r="G727"/>
      <c r="H727"/>
      <c r="I727"/>
      <c r="J727"/>
      <c r="K727"/>
      <c r="L727"/>
      <c r="M727"/>
      <c r="N727"/>
      <c r="O727"/>
      <c r="P727"/>
      <c r="Q727"/>
      <c r="R727"/>
      <c r="S727"/>
      <c r="T727"/>
      <c r="U727"/>
    </row>
    <row r="728" spans="1:21" x14ac:dyDescent="0.25">
      <c r="A728"/>
      <c r="B728"/>
      <c r="C728"/>
      <c r="D728"/>
      <c r="E728"/>
      <c r="F728"/>
      <c r="G728"/>
      <c r="H728"/>
      <c r="I728"/>
      <c r="J728"/>
      <c r="K728"/>
      <c r="L728"/>
      <c r="M728"/>
      <c r="N728"/>
      <c r="O728"/>
      <c r="P728"/>
      <c r="Q728"/>
      <c r="R728"/>
      <c r="S728"/>
      <c r="T728"/>
      <c r="U728"/>
    </row>
    <row r="729" spans="1:21" x14ac:dyDescent="0.25">
      <c r="A729"/>
      <c r="B729"/>
      <c r="C729"/>
      <c r="D729"/>
      <c r="E729"/>
      <c r="F729"/>
      <c r="G729"/>
      <c r="H729"/>
      <c r="I729"/>
      <c r="J729"/>
      <c r="K729"/>
      <c r="L729"/>
      <c r="M729"/>
      <c r="N729"/>
      <c r="O729"/>
      <c r="P729"/>
      <c r="Q729"/>
      <c r="R729"/>
      <c r="S729"/>
      <c r="T729"/>
      <c r="U729"/>
    </row>
    <row r="730" spans="1:21" x14ac:dyDescent="0.25">
      <c r="A730"/>
      <c r="B730"/>
      <c r="C730"/>
      <c r="D730"/>
      <c r="E730"/>
      <c r="F730"/>
      <c r="G730"/>
      <c r="H730"/>
      <c r="I730"/>
      <c r="J730"/>
      <c r="K730"/>
      <c r="L730"/>
      <c r="M730"/>
      <c r="N730"/>
      <c r="O730"/>
      <c r="P730"/>
      <c r="Q730"/>
      <c r="R730"/>
      <c r="S730"/>
      <c r="T730"/>
      <c r="U730"/>
    </row>
    <row r="731" spans="1:21" x14ac:dyDescent="0.25">
      <c r="A731"/>
      <c r="B731"/>
      <c r="C731"/>
      <c r="D731"/>
      <c r="E731"/>
      <c r="F731"/>
      <c r="G731"/>
      <c r="H731"/>
      <c r="I731"/>
      <c r="J731"/>
      <c r="K731"/>
      <c r="L731"/>
      <c r="M731"/>
      <c r="N731"/>
      <c r="O731"/>
      <c r="P731"/>
      <c r="Q731"/>
      <c r="R731"/>
      <c r="S731"/>
      <c r="T731"/>
      <c r="U731"/>
    </row>
    <row r="732" spans="1:21" x14ac:dyDescent="0.25">
      <c r="A732"/>
      <c r="B732"/>
      <c r="C732"/>
      <c r="D732"/>
      <c r="E732"/>
      <c r="F732"/>
      <c r="G732"/>
      <c r="H732"/>
      <c r="I732"/>
      <c r="J732"/>
      <c r="K732"/>
      <c r="L732"/>
      <c r="M732"/>
      <c r="N732"/>
      <c r="O732"/>
      <c r="P732"/>
      <c r="Q732"/>
      <c r="R732"/>
      <c r="S732"/>
      <c r="T732"/>
      <c r="U732"/>
    </row>
    <row r="733" spans="1:21" x14ac:dyDescent="0.25">
      <c r="A733"/>
      <c r="B733"/>
      <c r="C733"/>
      <c r="D733"/>
      <c r="E733"/>
      <c r="F733"/>
      <c r="G733"/>
      <c r="H733"/>
      <c r="I733"/>
      <c r="J733"/>
      <c r="K733"/>
      <c r="L733"/>
      <c r="M733"/>
      <c r="N733"/>
      <c r="O733"/>
      <c r="P733"/>
      <c r="Q733"/>
      <c r="R733"/>
      <c r="S733"/>
      <c r="T733"/>
      <c r="U733"/>
    </row>
    <row r="734" spans="1:21" x14ac:dyDescent="0.25">
      <c r="A734"/>
      <c r="B734"/>
      <c r="C734"/>
      <c r="D734"/>
      <c r="E734"/>
      <c r="F734"/>
      <c r="G734"/>
      <c r="H734"/>
      <c r="I734"/>
      <c r="J734"/>
      <c r="K734"/>
      <c r="L734"/>
      <c r="M734"/>
      <c r="N734"/>
      <c r="O734"/>
      <c r="P734"/>
      <c r="Q734"/>
      <c r="R734"/>
      <c r="S734"/>
      <c r="T734"/>
      <c r="U734"/>
    </row>
    <row r="735" spans="1:21" x14ac:dyDescent="0.25">
      <c r="A735"/>
      <c r="B735"/>
      <c r="C735"/>
      <c r="D735"/>
      <c r="E735"/>
      <c r="F735"/>
      <c r="G735"/>
      <c r="H735"/>
      <c r="I735"/>
      <c r="J735"/>
      <c r="K735"/>
      <c r="L735"/>
      <c r="M735"/>
      <c r="N735"/>
      <c r="O735"/>
      <c r="P735"/>
      <c r="Q735"/>
      <c r="R735"/>
      <c r="S735"/>
      <c r="T735"/>
      <c r="U735"/>
    </row>
    <row r="736" spans="1:21" x14ac:dyDescent="0.25">
      <c r="A736"/>
      <c r="B736"/>
      <c r="C736"/>
      <c r="D736"/>
      <c r="E736"/>
      <c r="F736"/>
      <c r="G736"/>
      <c r="H736"/>
      <c r="I736"/>
      <c r="J736"/>
      <c r="K736"/>
      <c r="L736"/>
      <c r="M736"/>
      <c r="N736"/>
      <c r="O736"/>
      <c r="P736"/>
      <c r="Q736"/>
      <c r="R736"/>
      <c r="S736"/>
      <c r="T736"/>
      <c r="U736"/>
    </row>
    <row r="737" spans="1:21" x14ac:dyDescent="0.25">
      <c r="A737"/>
      <c r="B737"/>
      <c r="C737"/>
      <c r="D737"/>
      <c r="E737"/>
      <c r="F737"/>
      <c r="G737"/>
      <c r="H737"/>
      <c r="I737"/>
      <c r="J737"/>
      <c r="K737"/>
      <c r="L737"/>
      <c r="M737"/>
      <c r="N737"/>
      <c r="O737"/>
      <c r="P737"/>
      <c r="Q737"/>
      <c r="R737"/>
      <c r="S737"/>
      <c r="T737"/>
      <c r="U737"/>
    </row>
    <row r="738" spans="1:21" x14ac:dyDescent="0.25">
      <c r="A738"/>
      <c r="B738"/>
      <c r="C738"/>
      <c r="D738"/>
      <c r="E738"/>
      <c r="F738"/>
      <c r="G738"/>
      <c r="H738"/>
      <c r="I738"/>
      <c r="J738"/>
      <c r="K738"/>
      <c r="L738"/>
      <c r="M738"/>
      <c r="N738"/>
      <c r="O738"/>
      <c r="P738"/>
      <c r="Q738"/>
      <c r="R738"/>
      <c r="S738"/>
      <c r="T738"/>
      <c r="U738"/>
    </row>
    <row r="739" spans="1:21" x14ac:dyDescent="0.25">
      <c r="A739"/>
      <c r="B739"/>
      <c r="C739"/>
      <c r="D739"/>
      <c r="E739"/>
      <c r="F739"/>
      <c r="G739"/>
      <c r="H739"/>
      <c r="I739"/>
      <c r="J739"/>
      <c r="K739"/>
      <c r="L739"/>
      <c r="M739"/>
      <c r="N739"/>
      <c r="O739"/>
      <c r="P739"/>
      <c r="Q739"/>
      <c r="R739"/>
      <c r="S739"/>
      <c r="T739"/>
      <c r="U739"/>
    </row>
    <row r="740" spans="1:21" x14ac:dyDescent="0.25">
      <c r="A740"/>
      <c r="B740"/>
      <c r="C740"/>
      <c r="D740"/>
      <c r="E740"/>
      <c r="F740"/>
      <c r="G740"/>
      <c r="H740"/>
      <c r="I740"/>
      <c r="J740"/>
      <c r="K740"/>
      <c r="L740"/>
      <c r="M740"/>
      <c r="N740"/>
      <c r="O740"/>
      <c r="P740"/>
      <c r="Q740"/>
      <c r="R740"/>
      <c r="S740"/>
      <c r="T740"/>
      <c r="U740"/>
    </row>
    <row r="741" spans="1:21" x14ac:dyDescent="0.25">
      <c r="A741"/>
      <c r="B741"/>
      <c r="C741"/>
      <c r="D741"/>
      <c r="E741"/>
      <c r="F741"/>
      <c r="G741"/>
      <c r="H741"/>
      <c r="I741"/>
      <c r="J741"/>
      <c r="K741"/>
      <c r="L741"/>
      <c r="M741"/>
      <c r="N741"/>
      <c r="O741"/>
      <c r="P741"/>
      <c r="Q741"/>
      <c r="R741"/>
      <c r="S741"/>
      <c r="T741"/>
      <c r="U741"/>
    </row>
    <row r="742" spans="1:21" x14ac:dyDescent="0.25">
      <c r="A742"/>
      <c r="B742"/>
      <c r="C742"/>
      <c r="D742"/>
      <c r="E742"/>
      <c r="F742"/>
      <c r="G742"/>
      <c r="H742"/>
      <c r="I742"/>
      <c r="J742"/>
      <c r="K742"/>
      <c r="L742"/>
      <c r="M742"/>
      <c r="N742"/>
      <c r="O742"/>
      <c r="P742"/>
      <c r="Q742"/>
      <c r="R742"/>
      <c r="S742"/>
      <c r="T742"/>
      <c r="U742"/>
    </row>
    <row r="743" spans="1:21" x14ac:dyDescent="0.25">
      <c r="A743"/>
      <c r="B743"/>
      <c r="C743"/>
      <c r="D743"/>
      <c r="E743"/>
      <c r="F743"/>
      <c r="G743"/>
      <c r="H743"/>
      <c r="I743"/>
      <c r="J743"/>
      <c r="K743"/>
      <c r="L743"/>
      <c r="M743"/>
      <c r="N743"/>
      <c r="O743"/>
      <c r="P743"/>
      <c r="Q743"/>
      <c r="R743"/>
      <c r="S743"/>
      <c r="T743"/>
      <c r="U743"/>
    </row>
    <row r="744" spans="1:21" x14ac:dyDescent="0.25">
      <c r="A744"/>
      <c r="B744"/>
      <c r="C744"/>
      <c r="D744"/>
      <c r="E744"/>
      <c r="F744"/>
      <c r="G744"/>
      <c r="H744"/>
      <c r="I744"/>
      <c r="J744"/>
      <c r="K744"/>
      <c r="L744"/>
      <c r="M744"/>
      <c r="N744"/>
      <c r="O744"/>
      <c r="P744"/>
      <c r="Q744"/>
      <c r="R744"/>
      <c r="S744"/>
      <c r="T744"/>
      <c r="U744"/>
    </row>
    <row r="745" spans="1:21" x14ac:dyDescent="0.25">
      <c r="A745"/>
      <c r="B745"/>
      <c r="C745"/>
      <c r="D745"/>
      <c r="E745"/>
      <c r="F745"/>
      <c r="G745"/>
      <c r="H745"/>
      <c r="I745"/>
      <c r="J745"/>
      <c r="K745"/>
      <c r="L745"/>
      <c r="M745"/>
      <c r="N745"/>
      <c r="O745"/>
      <c r="P745"/>
      <c r="Q745"/>
      <c r="R745"/>
      <c r="S745"/>
      <c r="T745"/>
      <c r="U745"/>
    </row>
    <row r="746" spans="1:21" x14ac:dyDescent="0.25">
      <c r="A746"/>
      <c r="B746"/>
      <c r="C746"/>
      <c r="D746"/>
      <c r="E746"/>
      <c r="F746"/>
      <c r="G746"/>
      <c r="H746"/>
      <c r="I746"/>
      <c r="J746"/>
      <c r="K746"/>
      <c r="L746"/>
      <c r="M746"/>
      <c r="N746"/>
      <c r="O746"/>
      <c r="P746"/>
      <c r="Q746"/>
      <c r="R746"/>
      <c r="S746"/>
      <c r="T746"/>
      <c r="U746"/>
    </row>
    <row r="747" spans="1:21" x14ac:dyDescent="0.25">
      <c r="A747"/>
      <c r="B747"/>
      <c r="C747"/>
      <c r="D747"/>
      <c r="E747"/>
      <c r="F747"/>
      <c r="G747"/>
      <c r="H747"/>
      <c r="I747"/>
      <c r="J747"/>
      <c r="K747"/>
      <c r="L747"/>
      <c r="M747"/>
      <c r="N747"/>
      <c r="O747"/>
      <c r="P747"/>
      <c r="Q747"/>
      <c r="R747"/>
      <c r="S747"/>
      <c r="T747"/>
      <c r="U747"/>
    </row>
    <row r="748" spans="1:21" x14ac:dyDescent="0.25">
      <c r="A748"/>
      <c r="B748"/>
      <c r="C748"/>
      <c r="D748"/>
      <c r="E748"/>
      <c r="F748"/>
      <c r="G748"/>
      <c r="H748"/>
      <c r="I748"/>
      <c r="J748"/>
      <c r="K748"/>
      <c r="L748"/>
      <c r="M748"/>
      <c r="N748"/>
      <c r="O748"/>
      <c r="P748"/>
      <c r="Q748"/>
      <c r="R748"/>
      <c r="S748"/>
      <c r="T748"/>
      <c r="U748"/>
    </row>
    <row r="749" spans="1:21" x14ac:dyDescent="0.25">
      <c r="A749"/>
      <c r="B749"/>
      <c r="C749"/>
      <c r="D749"/>
      <c r="E749"/>
      <c r="F749"/>
      <c r="G749"/>
      <c r="H749"/>
      <c r="I749"/>
      <c r="J749"/>
      <c r="K749"/>
      <c r="L749"/>
      <c r="M749"/>
      <c r="N749"/>
      <c r="O749"/>
      <c r="P749"/>
      <c r="Q749"/>
      <c r="R749"/>
      <c r="S749"/>
      <c r="T749"/>
      <c r="U749"/>
    </row>
    <row r="750" spans="1:21" x14ac:dyDescent="0.25">
      <c r="A750"/>
      <c r="B750"/>
      <c r="C750"/>
      <c r="D750"/>
      <c r="E750"/>
      <c r="F750"/>
      <c r="G750"/>
      <c r="H750"/>
      <c r="I750"/>
      <c r="J750"/>
      <c r="K750"/>
      <c r="L750"/>
      <c r="M750"/>
      <c r="N750"/>
      <c r="O750"/>
      <c r="P750"/>
      <c r="Q750"/>
      <c r="R750"/>
      <c r="S750"/>
      <c r="T750"/>
      <c r="U750"/>
    </row>
    <row r="751" spans="1:21" x14ac:dyDescent="0.25">
      <c r="A751"/>
      <c r="B751"/>
      <c r="C751"/>
      <c r="D751"/>
      <c r="E751"/>
      <c r="F751"/>
      <c r="G751"/>
      <c r="H751"/>
      <c r="I751"/>
      <c r="J751"/>
      <c r="K751"/>
      <c r="L751"/>
      <c r="M751"/>
      <c r="N751"/>
      <c r="O751"/>
      <c r="P751"/>
      <c r="Q751"/>
      <c r="R751"/>
      <c r="S751"/>
      <c r="T751"/>
      <c r="U751"/>
    </row>
    <row r="752" spans="1:21" x14ac:dyDescent="0.25">
      <c r="A752"/>
      <c r="B752"/>
      <c r="C752"/>
      <c r="D752"/>
      <c r="E752"/>
      <c r="F752"/>
      <c r="G752"/>
      <c r="H752"/>
      <c r="I752"/>
      <c r="J752"/>
      <c r="K752"/>
      <c r="L752"/>
      <c r="M752"/>
      <c r="N752"/>
      <c r="O752"/>
      <c r="P752"/>
      <c r="Q752"/>
      <c r="R752"/>
      <c r="S752"/>
      <c r="T752"/>
      <c r="U752"/>
    </row>
    <row r="753" spans="1:21" x14ac:dyDescent="0.25">
      <c r="A753"/>
      <c r="B753"/>
      <c r="C753"/>
      <c r="D753"/>
      <c r="E753"/>
      <c r="F753"/>
      <c r="G753"/>
      <c r="H753"/>
      <c r="I753"/>
      <c r="J753"/>
      <c r="K753"/>
      <c r="L753"/>
      <c r="M753"/>
      <c r="N753"/>
      <c r="O753"/>
      <c r="P753"/>
      <c r="Q753"/>
      <c r="R753"/>
      <c r="S753"/>
      <c r="T753"/>
      <c r="U753"/>
    </row>
    <row r="754" spans="1:21" x14ac:dyDescent="0.25">
      <c r="A754"/>
      <c r="B754"/>
      <c r="C754"/>
      <c r="D754"/>
      <c r="E754"/>
      <c r="F754"/>
      <c r="G754"/>
      <c r="H754"/>
      <c r="I754"/>
      <c r="J754"/>
      <c r="K754"/>
      <c r="L754"/>
      <c r="M754"/>
      <c r="N754"/>
      <c r="O754"/>
      <c r="P754"/>
      <c r="Q754"/>
      <c r="R754"/>
      <c r="S754"/>
      <c r="T754"/>
      <c r="U754"/>
    </row>
    <row r="755" spans="1:21" x14ac:dyDescent="0.25">
      <c r="A755"/>
      <c r="B755"/>
      <c r="C755"/>
      <c r="D755"/>
      <c r="E755"/>
      <c r="F755"/>
      <c r="G755"/>
      <c r="H755"/>
      <c r="I755"/>
      <c r="J755"/>
      <c r="K755"/>
      <c r="L755"/>
      <c r="M755"/>
      <c r="N755"/>
      <c r="O755"/>
      <c r="P755"/>
      <c r="Q755"/>
      <c r="R755"/>
      <c r="S755"/>
      <c r="T755"/>
      <c r="U755"/>
    </row>
    <row r="756" spans="1:21" x14ac:dyDescent="0.25">
      <c r="A756"/>
      <c r="B756"/>
      <c r="C756"/>
      <c r="D756"/>
      <c r="E756"/>
      <c r="F756"/>
      <c r="G756"/>
      <c r="H756"/>
      <c r="I756"/>
      <c r="J756"/>
      <c r="K756"/>
      <c r="L756"/>
      <c r="M756"/>
      <c r="N756"/>
      <c r="O756"/>
      <c r="P756"/>
      <c r="Q756"/>
      <c r="R756"/>
      <c r="S756"/>
      <c r="T756"/>
      <c r="U756"/>
    </row>
    <row r="757" spans="1:21" x14ac:dyDescent="0.25">
      <c r="A757"/>
      <c r="B757"/>
      <c r="C757"/>
      <c r="D757"/>
      <c r="E757"/>
      <c r="F757"/>
      <c r="G757"/>
      <c r="H757"/>
      <c r="I757"/>
      <c r="J757"/>
      <c r="K757"/>
      <c r="L757"/>
      <c r="M757"/>
      <c r="N757"/>
      <c r="O757"/>
      <c r="P757"/>
      <c r="Q757"/>
      <c r="R757"/>
      <c r="S757"/>
      <c r="T757"/>
      <c r="U757"/>
    </row>
    <row r="758" spans="1:21" x14ac:dyDescent="0.25">
      <c r="A758"/>
      <c r="B758"/>
      <c r="C758"/>
      <c r="D758"/>
      <c r="E758"/>
      <c r="F758"/>
      <c r="G758"/>
      <c r="H758"/>
      <c r="I758"/>
      <c r="J758"/>
      <c r="K758"/>
      <c r="L758"/>
      <c r="M758"/>
      <c r="N758"/>
      <c r="O758"/>
      <c r="P758"/>
      <c r="Q758"/>
      <c r="R758"/>
      <c r="S758"/>
      <c r="T758"/>
      <c r="U758"/>
    </row>
    <row r="759" spans="1:21" x14ac:dyDescent="0.25">
      <c r="A759"/>
      <c r="B759"/>
      <c r="C759"/>
      <c r="D759"/>
      <c r="E759"/>
      <c r="F759"/>
      <c r="G759"/>
      <c r="H759"/>
      <c r="I759"/>
      <c r="J759"/>
      <c r="K759"/>
      <c r="L759"/>
      <c r="M759"/>
      <c r="N759"/>
      <c r="O759"/>
      <c r="P759"/>
      <c r="Q759"/>
      <c r="R759"/>
      <c r="S759"/>
      <c r="T759"/>
      <c r="U759"/>
    </row>
    <row r="760" spans="1:21" x14ac:dyDescent="0.25">
      <c r="A760"/>
      <c r="B760"/>
      <c r="C760"/>
      <c r="D760"/>
      <c r="E760"/>
      <c r="F760"/>
      <c r="G760"/>
      <c r="H760"/>
      <c r="I760"/>
      <c r="J760"/>
      <c r="K760"/>
      <c r="L760"/>
      <c r="M760"/>
      <c r="N760"/>
      <c r="O760"/>
      <c r="P760"/>
      <c r="Q760"/>
      <c r="R760"/>
      <c r="S760"/>
      <c r="T760"/>
      <c r="U760"/>
    </row>
    <row r="761" spans="1:21" x14ac:dyDescent="0.25">
      <c r="A761"/>
      <c r="B761"/>
      <c r="C761"/>
      <c r="D761"/>
      <c r="E761"/>
      <c r="F761"/>
      <c r="G761"/>
      <c r="H761"/>
      <c r="I761"/>
      <c r="J761"/>
      <c r="K761"/>
      <c r="L761"/>
      <c r="M761"/>
      <c r="N761"/>
      <c r="O761"/>
      <c r="P761"/>
      <c r="Q761"/>
      <c r="R761"/>
      <c r="S761"/>
      <c r="T761"/>
      <c r="U761"/>
    </row>
    <row r="762" spans="1:21" x14ac:dyDescent="0.25">
      <c r="A762"/>
      <c r="B762"/>
      <c r="C762"/>
      <c r="D762"/>
      <c r="E762"/>
      <c r="F762"/>
      <c r="G762"/>
      <c r="H762"/>
      <c r="I762"/>
      <c r="J762"/>
      <c r="K762"/>
      <c r="L762"/>
      <c r="M762"/>
      <c r="N762"/>
      <c r="O762"/>
      <c r="P762"/>
      <c r="Q762"/>
      <c r="R762"/>
      <c r="S762"/>
      <c r="T762"/>
      <c r="U762"/>
    </row>
    <row r="763" spans="1:21" x14ac:dyDescent="0.25">
      <c r="A763"/>
      <c r="B763"/>
      <c r="C763"/>
      <c r="D763"/>
      <c r="E763"/>
      <c r="F763"/>
      <c r="G763"/>
      <c r="H763"/>
      <c r="I763"/>
      <c r="J763"/>
      <c r="K763"/>
      <c r="L763"/>
      <c r="M763"/>
      <c r="N763"/>
      <c r="O763"/>
      <c r="P763"/>
      <c r="Q763"/>
      <c r="R763"/>
      <c r="S763"/>
      <c r="T763"/>
      <c r="U763"/>
    </row>
    <row r="764" spans="1:21" x14ac:dyDescent="0.25">
      <c r="A764"/>
      <c r="B764"/>
      <c r="C764"/>
      <c r="D764"/>
      <c r="E764"/>
      <c r="F764"/>
      <c r="G764"/>
      <c r="H764"/>
      <c r="I764"/>
      <c r="J764"/>
      <c r="K764"/>
      <c r="L764"/>
      <c r="M764"/>
      <c r="N764"/>
      <c r="O764"/>
      <c r="P764"/>
      <c r="Q764"/>
      <c r="R764"/>
      <c r="S764"/>
      <c r="T764"/>
      <c r="U764"/>
    </row>
    <row r="765" spans="1:21" x14ac:dyDescent="0.25">
      <c r="A765"/>
      <c r="B765"/>
      <c r="C765"/>
      <c r="D765"/>
      <c r="E765"/>
      <c r="F765"/>
      <c r="G765"/>
      <c r="H765"/>
      <c r="I765"/>
      <c r="J765"/>
      <c r="K765"/>
      <c r="L765"/>
      <c r="M765"/>
      <c r="N765"/>
      <c r="O765"/>
      <c r="P765"/>
      <c r="Q765"/>
      <c r="R765"/>
      <c r="S765"/>
      <c r="T765"/>
      <c r="U765"/>
    </row>
    <row r="766" spans="1:21" x14ac:dyDescent="0.25">
      <c r="A766"/>
      <c r="B766"/>
      <c r="C766"/>
      <c r="D766"/>
      <c r="E766"/>
      <c r="F766"/>
      <c r="G766"/>
      <c r="H766"/>
      <c r="I766"/>
      <c r="J766"/>
      <c r="K766"/>
      <c r="L766"/>
      <c r="M766"/>
      <c r="N766"/>
      <c r="O766"/>
      <c r="P766"/>
      <c r="Q766"/>
      <c r="R766"/>
      <c r="S766"/>
      <c r="T766"/>
      <c r="U766"/>
    </row>
    <row r="767" spans="1:21" x14ac:dyDescent="0.25">
      <c r="A767"/>
      <c r="B767"/>
      <c r="C767"/>
      <c r="D767"/>
      <c r="E767"/>
      <c r="F767"/>
      <c r="G767"/>
      <c r="H767"/>
      <c r="I767"/>
      <c r="J767"/>
      <c r="K767"/>
      <c r="L767"/>
      <c r="M767"/>
      <c r="N767"/>
      <c r="O767"/>
      <c r="P767"/>
      <c r="Q767"/>
      <c r="R767"/>
      <c r="S767"/>
      <c r="T767"/>
      <c r="U767"/>
    </row>
    <row r="768" spans="1:21" x14ac:dyDescent="0.25">
      <c r="A768"/>
      <c r="B768"/>
      <c r="C768"/>
      <c r="D768"/>
      <c r="E768"/>
      <c r="F768"/>
      <c r="G768"/>
      <c r="H768"/>
      <c r="I768"/>
      <c r="J768"/>
      <c r="K768"/>
      <c r="L768"/>
      <c r="M768"/>
      <c r="N768"/>
      <c r="O768"/>
      <c r="P768"/>
      <c r="Q768"/>
      <c r="R768"/>
      <c r="S768"/>
      <c r="T768"/>
      <c r="U768"/>
    </row>
    <row r="769" spans="1:21" x14ac:dyDescent="0.25">
      <c r="A769"/>
      <c r="B769"/>
      <c r="C769"/>
      <c r="D769"/>
      <c r="E769"/>
      <c r="F769"/>
      <c r="G769"/>
      <c r="H769"/>
      <c r="I769"/>
      <c r="J769"/>
      <c r="K769"/>
      <c r="L769"/>
      <c r="M769"/>
      <c r="N769"/>
      <c r="O769"/>
      <c r="P769"/>
      <c r="Q769"/>
      <c r="R769"/>
      <c r="S769"/>
      <c r="T769"/>
      <c r="U769"/>
    </row>
    <row r="770" spans="1:21" x14ac:dyDescent="0.25">
      <c r="A770"/>
      <c r="B770"/>
      <c r="C770"/>
      <c r="D770"/>
      <c r="E770"/>
      <c r="F770"/>
      <c r="G770"/>
      <c r="H770"/>
      <c r="I770"/>
      <c r="J770"/>
      <c r="K770"/>
      <c r="L770"/>
      <c r="M770"/>
      <c r="N770"/>
      <c r="O770"/>
      <c r="P770"/>
      <c r="Q770"/>
      <c r="R770"/>
      <c r="S770"/>
      <c r="T770"/>
      <c r="U770"/>
    </row>
    <row r="771" spans="1:21" x14ac:dyDescent="0.25">
      <c r="A771"/>
      <c r="B771"/>
      <c r="C771"/>
      <c r="D771"/>
      <c r="E771"/>
      <c r="F771"/>
      <c r="G771"/>
      <c r="H771"/>
      <c r="I771"/>
      <c r="J771"/>
      <c r="K771"/>
      <c r="L771"/>
      <c r="M771"/>
      <c r="N771"/>
      <c r="O771"/>
      <c r="P771"/>
      <c r="Q771"/>
      <c r="R771"/>
      <c r="S771"/>
      <c r="T771"/>
      <c r="U771"/>
    </row>
    <row r="772" spans="1:21" x14ac:dyDescent="0.25">
      <c r="A772"/>
      <c r="B772"/>
      <c r="C772"/>
      <c r="D772"/>
      <c r="E772"/>
      <c r="F772"/>
      <c r="G772"/>
      <c r="H772"/>
      <c r="I772"/>
      <c r="J772"/>
      <c r="K772"/>
      <c r="L772"/>
      <c r="M772"/>
      <c r="N772"/>
      <c r="O772"/>
      <c r="P772"/>
      <c r="Q772"/>
      <c r="R772"/>
      <c r="S772"/>
      <c r="T772"/>
      <c r="U772"/>
    </row>
    <row r="773" spans="1:21" x14ac:dyDescent="0.25">
      <c r="A773"/>
      <c r="B773"/>
      <c r="C773"/>
      <c r="D773"/>
      <c r="E773"/>
      <c r="F773"/>
      <c r="G773"/>
      <c r="H773"/>
      <c r="I773"/>
      <c r="J773"/>
      <c r="K773"/>
      <c r="L773"/>
      <c r="M773"/>
      <c r="N773"/>
      <c r="O773"/>
      <c r="P773"/>
      <c r="Q773"/>
      <c r="R773"/>
      <c r="S773"/>
      <c r="T773"/>
      <c r="U773"/>
    </row>
    <row r="774" spans="1:21" x14ac:dyDescent="0.25">
      <c r="A774"/>
      <c r="B774"/>
      <c r="C774"/>
      <c r="D774"/>
      <c r="E774"/>
      <c r="F774"/>
      <c r="G774"/>
      <c r="H774"/>
      <c r="I774"/>
      <c r="J774"/>
      <c r="K774"/>
      <c r="L774"/>
      <c r="M774"/>
      <c r="N774"/>
      <c r="O774"/>
      <c r="P774"/>
      <c r="Q774"/>
      <c r="R774"/>
      <c r="S774"/>
      <c r="T774"/>
      <c r="U774"/>
    </row>
    <row r="775" spans="1:21" x14ac:dyDescent="0.25">
      <c r="A775"/>
      <c r="B775"/>
      <c r="C775"/>
      <c r="D775"/>
      <c r="E775"/>
      <c r="F775"/>
      <c r="G775"/>
      <c r="H775"/>
      <c r="I775"/>
      <c r="J775"/>
      <c r="K775"/>
      <c r="L775"/>
      <c r="M775"/>
      <c r="N775"/>
      <c r="O775"/>
      <c r="P775"/>
      <c r="Q775"/>
      <c r="R775"/>
      <c r="S775"/>
      <c r="T775"/>
      <c r="U775"/>
    </row>
    <row r="776" spans="1:21" x14ac:dyDescent="0.25">
      <c r="A776"/>
      <c r="B776"/>
      <c r="C776"/>
      <c r="D776"/>
      <c r="E776"/>
      <c r="F776"/>
      <c r="G776"/>
      <c r="H776"/>
      <c r="I776"/>
      <c r="J776"/>
      <c r="K776"/>
      <c r="L776"/>
      <c r="M776"/>
      <c r="N776"/>
      <c r="O776"/>
      <c r="P776"/>
      <c r="Q776"/>
      <c r="R776"/>
      <c r="S776"/>
      <c r="T776"/>
      <c r="U776"/>
    </row>
    <row r="777" spans="1:21" x14ac:dyDescent="0.25">
      <c r="A777"/>
      <c r="B777"/>
      <c r="C777"/>
      <c r="D777"/>
      <c r="E777"/>
      <c r="F777"/>
      <c r="G777"/>
      <c r="H777"/>
      <c r="I777"/>
      <c r="J777"/>
      <c r="K777"/>
      <c r="L777"/>
      <c r="M777"/>
      <c r="N777"/>
      <c r="O777"/>
      <c r="P777"/>
      <c r="Q777"/>
      <c r="R777"/>
      <c r="S777"/>
      <c r="T777"/>
      <c r="U777"/>
    </row>
    <row r="778" spans="1:21" x14ac:dyDescent="0.25">
      <c r="A778"/>
      <c r="B778"/>
      <c r="C778"/>
      <c r="D778"/>
      <c r="E778"/>
      <c r="F778"/>
      <c r="G778"/>
      <c r="H778"/>
      <c r="I778"/>
      <c r="J778"/>
      <c r="K778"/>
      <c r="L778"/>
      <c r="M778"/>
      <c r="N778"/>
      <c r="O778"/>
      <c r="P778"/>
      <c r="Q778"/>
      <c r="R778"/>
      <c r="S778"/>
      <c r="T778"/>
      <c r="U778"/>
    </row>
    <row r="779" spans="1:21" x14ac:dyDescent="0.25">
      <c r="A779"/>
      <c r="B779"/>
      <c r="C779"/>
      <c r="D779"/>
      <c r="E779"/>
      <c r="F779"/>
      <c r="G779"/>
      <c r="H779"/>
      <c r="I779"/>
      <c r="J779"/>
      <c r="K779"/>
      <c r="L779"/>
      <c r="M779"/>
      <c r="N779"/>
      <c r="O779"/>
      <c r="P779"/>
      <c r="Q779"/>
      <c r="R779"/>
      <c r="S779"/>
      <c r="T779"/>
      <c r="U779"/>
    </row>
    <row r="780" spans="1:21" x14ac:dyDescent="0.25">
      <c r="A780"/>
      <c r="B780"/>
      <c r="C780"/>
      <c r="D780"/>
      <c r="E780"/>
      <c r="F780"/>
      <c r="G780"/>
      <c r="H780"/>
      <c r="I780"/>
      <c r="J780"/>
      <c r="K780"/>
      <c r="L780"/>
      <c r="M780"/>
      <c r="N780"/>
      <c r="O780"/>
      <c r="P780"/>
      <c r="Q780"/>
      <c r="R780"/>
      <c r="S780"/>
      <c r="T780"/>
      <c r="U780"/>
    </row>
    <row r="781" spans="1:21" x14ac:dyDescent="0.25">
      <c r="A781"/>
      <c r="B781"/>
      <c r="C781"/>
      <c r="D781"/>
      <c r="E781"/>
      <c r="F781"/>
      <c r="G781"/>
      <c r="H781"/>
      <c r="I781"/>
      <c r="J781"/>
      <c r="K781"/>
      <c r="L781"/>
      <c r="M781"/>
      <c r="N781"/>
      <c r="O781"/>
      <c r="P781"/>
      <c r="Q781"/>
      <c r="R781"/>
      <c r="S781"/>
      <c r="T781"/>
      <c r="U781"/>
    </row>
    <row r="782" spans="1:21" x14ac:dyDescent="0.25">
      <c r="A782"/>
      <c r="B782"/>
      <c r="C782"/>
      <c r="D782"/>
      <c r="E782"/>
      <c r="F782"/>
      <c r="G782"/>
      <c r="H782"/>
      <c r="I782"/>
      <c r="J782"/>
      <c r="K782"/>
      <c r="L782"/>
      <c r="M782"/>
      <c r="N782"/>
      <c r="O782"/>
      <c r="P782"/>
      <c r="Q782"/>
      <c r="R782"/>
      <c r="S782"/>
      <c r="T782"/>
      <c r="U782"/>
    </row>
    <row r="783" spans="1:21" x14ac:dyDescent="0.25">
      <c r="A783"/>
      <c r="B783"/>
      <c r="C783"/>
      <c r="D783"/>
      <c r="E783"/>
      <c r="F783"/>
      <c r="G783"/>
      <c r="H783"/>
      <c r="I783"/>
      <c r="J783"/>
      <c r="K783"/>
      <c r="L783"/>
      <c r="M783"/>
      <c r="N783"/>
      <c r="O783"/>
      <c r="P783"/>
      <c r="Q783"/>
      <c r="R783"/>
      <c r="S783"/>
      <c r="T783"/>
      <c r="U783"/>
    </row>
    <row r="784" spans="1:21" x14ac:dyDescent="0.25">
      <c r="A784"/>
      <c r="B784"/>
      <c r="C784"/>
      <c r="D784"/>
      <c r="E784"/>
      <c r="F784"/>
      <c r="G784"/>
      <c r="H784"/>
      <c r="I784"/>
      <c r="J784"/>
      <c r="K784"/>
      <c r="L784"/>
      <c r="M784"/>
      <c r="N784"/>
      <c r="O784"/>
      <c r="P784"/>
      <c r="Q784"/>
      <c r="R784"/>
      <c r="S784"/>
      <c r="T784"/>
      <c r="U784"/>
    </row>
    <row r="785" spans="1:21" x14ac:dyDescent="0.25">
      <c r="A785"/>
      <c r="B785"/>
      <c r="C785"/>
      <c r="D785"/>
      <c r="E785"/>
      <c r="F785"/>
      <c r="G785"/>
      <c r="H785"/>
      <c r="I785"/>
      <c r="J785"/>
      <c r="K785"/>
      <c r="L785"/>
      <c r="M785"/>
      <c r="N785"/>
      <c r="O785"/>
      <c r="P785"/>
      <c r="Q785"/>
      <c r="R785"/>
      <c r="S785"/>
      <c r="T785"/>
      <c r="U785"/>
    </row>
    <row r="786" spans="1:21" x14ac:dyDescent="0.25">
      <c r="A786"/>
      <c r="B786"/>
      <c r="C786"/>
      <c r="D786"/>
      <c r="E786"/>
      <c r="F786"/>
      <c r="G786"/>
      <c r="H786"/>
      <c r="I786"/>
      <c r="J786"/>
      <c r="K786"/>
      <c r="L786"/>
      <c r="M786"/>
      <c r="N786"/>
      <c r="O786"/>
      <c r="P786"/>
      <c r="Q786"/>
      <c r="R786"/>
      <c r="S786"/>
      <c r="T786"/>
      <c r="U786"/>
    </row>
    <row r="787" spans="1:21" x14ac:dyDescent="0.25">
      <c r="A787"/>
      <c r="B787"/>
      <c r="C787"/>
      <c r="D787"/>
      <c r="E787"/>
      <c r="F787"/>
      <c r="G787"/>
      <c r="H787"/>
      <c r="I787"/>
      <c r="J787"/>
      <c r="K787"/>
      <c r="L787"/>
      <c r="M787"/>
      <c r="N787"/>
      <c r="O787"/>
      <c r="P787"/>
      <c r="Q787"/>
      <c r="R787"/>
      <c r="S787"/>
      <c r="T787"/>
      <c r="U787"/>
    </row>
    <row r="788" spans="1:21" x14ac:dyDescent="0.25">
      <c r="A788"/>
      <c r="B788"/>
      <c r="C788"/>
      <c r="D788"/>
      <c r="E788"/>
      <c r="F788"/>
      <c r="G788"/>
      <c r="H788"/>
      <c r="I788"/>
      <c r="J788"/>
      <c r="K788"/>
      <c r="L788"/>
      <c r="M788"/>
      <c r="N788"/>
      <c r="O788"/>
      <c r="P788"/>
      <c r="Q788"/>
      <c r="R788"/>
      <c r="S788"/>
      <c r="T788"/>
      <c r="U788"/>
    </row>
    <row r="789" spans="1:21" x14ac:dyDescent="0.25">
      <c r="A789"/>
      <c r="B789"/>
      <c r="C789"/>
      <c r="D789"/>
      <c r="E789"/>
      <c r="F789"/>
      <c r="G789"/>
      <c r="H789"/>
      <c r="I789"/>
      <c r="J789"/>
      <c r="K789"/>
      <c r="L789"/>
      <c r="M789"/>
      <c r="N789"/>
      <c r="O789"/>
      <c r="P789"/>
      <c r="Q789"/>
      <c r="R789"/>
      <c r="S789"/>
      <c r="T789"/>
      <c r="U789"/>
    </row>
    <row r="790" spans="1:21" x14ac:dyDescent="0.25">
      <c r="A790"/>
      <c r="B790"/>
      <c r="C790"/>
      <c r="D790"/>
      <c r="E790"/>
      <c r="F790"/>
      <c r="G790"/>
      <c r="H790"/>
      <c r="I790"/>
      <c r="J790"/>
      <c r="K790"/>
      <c r="L790"/>
      <c r="M790"/>
      <c r="N790"/>
      <c r="O790"/>
      <c r="P790"/>
      <c r="Q790"/>
      <c r="R790"/>
      <c r="S790"/>
      <c r="T790"/>
      <c r="U790"/>
    </row>
    <row r="791" spans="1:21" x14ac:dyDescent="0.25">
      <c r="A791"/>
      <c r="B791"/>
      <c r="C791"/>
      <c r="D791"/>
      <c r="E791"/>
      <c r="F791"/>
      <c r="G791"/>
      <c r="H791"/>
      <c r="I791"/>
      <c r="J791"/>
      <c r="K791"/>
      <c r="L791"/>
      <c r="M791"/>
      <c r="N791"/>
      <c r="O791"/>
      <c r="P791"/>
      <c r="Q791"/>
      <c r="R791"/>
      <c r="S791"/>
      <c r="T791"/>
      <c r="U791"/>
    </row>
    <row r="792" spans="1:21" x14ac:dyDescent="0.25">
      <c r="A792"/>
      <c r="B792"/>
      <c r="C792"/>
      <c r="D792"/>
      <c r="E792"/>
      <c r="F792"/>
      <c r="G792"/>
      <c r="H792"/>
      <c r="I792"/>
      <c r="J792"/>
      <c r="K792"/>
      <c r="L792"/>
      <c r="M792"/>
      <c r="N792"/>
      <c r="O792"/>
      <c r="P792"/>
      <c r="Q792"/>
      <c r="R792"/>
      <c r="S792"/>
      <c r="T792"/>
      <c r="U792"/>
    </row>
    <row r="793" spans="1:21" x14ac:dyDescent="0.25">
      <c r="A793"/>
      <c r="B793"/>
      <c r="C793"/>
      <c r="D793"/>
      <c r="E793"/>
      <c r="F793"/>
      <c r="G793"/>
      <c r="H793"/>
      <c r="I793"/>
      <c r="J793"/>
      <c r="K793"/>
      <c r="L793"/>
      <c r="M793"/>
      <c r="N793"/>
      <c r="O793"/>
      <c r="P793"/>
      <c r="Q793"/>
      <c r="R793"/>
      <c r="S793"/>
      <c r="T793"/>
      <c r="U793"/>
    </row>
    <row r="794" spans="1:21" x14ac:dyDescent="0.25">
      <c r="A794"/>
      <c r="B794"/>
      <c r="C794"/>
      <c r="D794"/>
      <c r="E794"/>
      <c r="F794"/>
      <c r="G794"/>
      <c r="H794"/>
      <c r="I794"/>
      <c r="J794"/>
      <c r="K794"/>
      <c r="L794"/>
      <c r="M794"/>
      <c r="N794"/>
      <c r="O794"/>
      <c r="P794"/>
      <c r="Q794"/>
      <c r="R794"/>
      <c r="S794"/>
      <c r="T794"/>
      <c r="U794"/>
    </row>
    <row r="795" spans="1:21" x14ac:dyDescent="0.25">
      <c r="A795"/>
      <c r="B795"/>
      <c r="C795"/>
      <c r="D795"/>
      <c r="E795"/>
      <c r="F795"/>
      <c r="G795"/>
      <c r="H795"/>
      <c r="I795"/>
      <c r="J795"/>
      <c r="K795"/>
      <c r="L795"/>
      <c r="M795"/>
      <c r="N795"/>
      <c r="O795"/>
      <c r="P795"/>
      <c r="Q795"/>
      <c r="R795"/>
      <c r="S795"/>
      <c r="T795"/>
      <c r="U795"/>
    </row>
    <row r="796" spans="1:21" x14ac:dyDescent="0.25">
      <c r="A796"/>
      <c r="B796"/>
      <c r="C796"/>
      <c r="D796"/>
      <c r="E796"/>
      <c r="F796"/>
      <c r="G796"/>
      <c r="H796"/>
      <c r="I796"/>
      <c r="J796"/>
      <c r="K796"/>
      <c r="L796"/>
      <c r="M796"/>
      <c r="N796"/>
      <c r="O796"/>
      <c r="P796"/>
      <c r="Q796"/>
      <c r="R796"/>
      <c r="S796"/>
      <c r="T796"/>
      <c r="U796"/>
    </row>
    <row r="797" spans="1:21" x14ac:dyDescent="0.25">
      <c r="A797"/>
      <c r="B797"/>
      <c r="C797"/>
      <c r="D797"/>
      <c r="E797"/>
      <c r="F797"/>
      <c r="G797"/>
      <c r="H797"/>
      <c r="I797"/>
      <c r="J797"/>
      <c r="K797"/>
      <c r="L797"/>
      <c r="M797"/>
      <c r="N797"/>
      <c r="O797"/>
      <c r="P797"/>
      <c r="Q797"/>
      <c r="R797"/>
      <c r="S797"/>
      <c r="T797"/>
      <c r="U797"/>
    </row>
    <row r="798" spans="1:21" x14ac:dyDescent="0.25">
      <c r="A798"/>
      <c r="B798"/>
      <c r="C798"/>
      <c r="D798"/>
      <c r="E798"/>
      <c r="F798"/>
      <c r="G798"/>
      <c r="H798"/>
      <c r="I798"/>
      <c r="J798"/>
      <c r="K798"/>
      <c r="L798"/>
      <c r="M798"/>
      <c r="N798"/>
      <c r="O798"/>
      <c r="P798"/>
      <c r="Q798"/>
      <c r="R798"/>
      <c r="S798"/>
      <c r="T798"/>
      <c r="U798"/>
    </row>
    <row r="799" spans="1:21" x14ac:dyDescent="0.25">
      <c r="A799"/>
      <c r="B799"/>
      <c r="C799"/>
      <c r="D799"/>
      <c r="E799"/>
      <c r="F799"/>
      <c r="G799"/>
      <c r="H799"/>
      <c r="I799"/>
      <c r="J799"/>
      <c r="K799"/>
      <c r="L799"/>
      <c r="M799"/>
      <c r="N799"/>
      <c r="O799"/>
      <c r="P799"/>
      <c r="Q799"/>
      <c r="R799"/>
      <c r="S799"/>
      <c r="T799"/>
      <c r="U799"/>
    </row>
    <row r="800" spans="1:21" x14ac:dyDescent="0.25">
      <c r="A800"/>
      <c r="B800"/>
      <c r="C800"/>
      <c r="D800"/>
      <c r="E800"/>
      <c r="F800"/>
      <c r="G800"/>
      <c r="H800"/>
      <c r="I800"/>
      <c r="J800"/>
      <c r="K800"/>
      <c r="L800"/>
      <c r="M800"/>
      <c r="N800"/>
      <c r="O800"/>
      <c r="P800"/>
      <c r="Q800"/>
      <c r="R800"/>
      <c r="S800"/>
      <c r="T800"/>
      <c r="U800"/>
    </row>
    <row r="801" spans="1:21" x14ac:dyDescent="0.25">
      <c r="A801"/>
      <c r="B801"/>
      <c r="C801"/>
      <c r="D801"/>
      <c r="E801"/>
      <c r="F801"/>
      <c r="G801"/>
      <c r="H801"/>
      <c r="I801"/>
      <c r="J801"/>
      <c r="K801"/>
      <c r="L801"/>
      <c r="M801"/>
      <c r="N801"/>
      <c r="O801"/>
      <c r="P801"/>
      <c r="Q801"/>
      <c r="R801"/>
      <c r="S801"/>
      <c r="T801"/>
      <c r="U801"/>
    </row>
    <row r="802" spans="1:21" x14ac:dyDescent="0.25">
      <c r="A802"/>
      <c r="B802"/>
      <c r="C802"/>
      <c r="D802"/>
      <c r="E802"/>
      <c r="F802"/>
      <c r="G802"/>
      <c r="H802"/>
      <c r="I802"/>
      <c r="J802"/>
      <c r="K802"/>
      <c r="L802"/>
      <c r="M802"/>
      <c r="N802"/>
      <c r="O802"/>
      <c r="P802"/>
      <c r="Q802"/>
      <c r="R802"/>
      <c r="S802"/>
      <c r="T802"/>
      <c r="U802"/>
    </row>
    <row r="803" spans="1:21" x14ac:dyDescent="0.25">
      <c r="A803"/>
      <c r="B803"/>
      <c r="C803"/>
      <c r="D803"/>
      <c r="E803"/>
      <c r="F803"/>
      <c r="G803"/>
      <c r="H803"/>
      <c r="I803"/>
      <c r="J803"/>
      <c r="K803"/>
      <c r="L803"/>
      <c r="M803"/>
      <c r="N803"/>
      <c r="O803"/>
      <c r="P803"/>
      <c r="Q803"/>
      <c r="R803"/>
      <c r="S803"/>
      <c r="T803"/>
      <c r="U803"/>
    </row>
    <row r="804" spans="1:21" x14ac:dyDescent="0.25">
      <c r="A804"/>
      <c r="B804"/>
      <c r="C804"/>
      <c r="D804"/>
      <c r="E804"/>
      <c r="F804"/>
      <c r="G804"/>
      <c r="H804"/>
      <c r="I804"/>
      <c r="J804"/>
      <c r="K804"/>
      <c r="L804"/>
      <c r="M804"/>
      <c r="N804"/>
      <c r="O804"/>
      <c r="P804"/>
      <c r="Q804"/>
      <c r="R804"/>
      <c r="S804"/>
      <c r="T804"/>
      <c r="U804"/>
    </row>
    <row r="805" spans="1:21" x14ac:dyDescent="0.25">
      <c r="A805"/>
      <c r="B805"/>
      <c r="C805"/>
      <c r="D805"/>
      <c r="E805"/>
      <c r="F805"/>
      <c r="G805"/>
      <c r="H805"/>
      <c r="I805"/>
      <c r="J805"/>
      <c r="K805"/>
      <c r="L805"/>
      <c r="M805"/>
      <c r="N805"/>
      <c r="O805"/>
      <c r="P805"/>
      <c r="Q805"/>
      <c r="R805"/>
      <c r="S805"/>
      <c r="T805"/>
      <c r="U805"/>
    </row>
    <row r="806" spans="1:21" x14ac:dyDescent="0.25">
      <c r="A806"/>
      <c r="B806"/>
      <c r="C806"/>
      <c r="D806"/>
      <c r="E806"/>
      <c r="F806"/>
      <c r="G806"/>
      <c r="H806"/>
      <c r="I806"/>
      <c r="J806"/>
      <c r="K806"/>
      <c r="L806"/>
      <c r="M806"/>
      <c r="N806"/>
      <c r="O806"/>
      <c r="P806"/>
      <c r="Q806"/>
      <c r="R806"/>
      <c r="S806"/>
      <c r="T806"/>
      <c r="U806"/>
    </row>
    <row r="807" spans="1:21" x14ac:dyDescent="0.25">
      <c r="A807"/>
      <c r="B807"/>
      <c r="C807"/>
      <c r="D807"/>
      <c r="E807"/>
      <c r="F807"/>
      <c r="G807"/>
      <c r="H807"/>
      <c r="I807"/>
      <c r="J807"/>
      <c r="K807"/>
      <c r="L807"/>
      <c r="M807"/>
      <c r="N807"/>
      <c r="O807"/>
      <c r="P807"/>
      <c r="Q807"/>
      <c r="R807"/>
      <c r="S807"/>
      <c r="T807"/>
      <c r="U807"/>
    </row>
    <row r="808" spans="1:21" x14ac:dyDescent="0.25">
      <c r="A808"/>
      <c r="B808"/>
      <c r="C808"/>
      <c r="D808"/>
      <c r="E808"/>
      <c r="F808"/>
      <c r="G808"/>
      <c r="H808"/>
      <c r="I808"/>
      <c r="J808"/>
      <c r="K808"/>
      <c r="L808"/>
      <c r="M808"/>
      <c r="N808"/>
      <c r="O808"/>
      <c r="P808"/>
      <c r="Q808"/>
      <c r="R808"/>
      <c r="S808"/>
      <c r="T808"/>
      <c r="U808"/>
    </row>
    <row r="809" spans="1:21" x14ac:dyDescent="0.25">
      <c r="A809"/>
      <c r="B809"/>
      <c r="C809"/>
      <c r="D809"/>
      <c r="E809"/>
      <c r="F809"/>
      <c r="G809"/>
      <c r="H809"/>
      <c r="I809"/>
      <c r="J809"/>
      <c r="K809"/>
      <c r="L809"/>
      <c r="M809"/>
      <c r="N809"/>
      <c r="O809"/>
      <c r="P809"/>
      <c r="Q809"/>
      <c r="R809"/>
      <c r="S809"/>
      <c r="T809"/>
      <c r="U809"/>
    </row>
    <row r="810" spans="1:21" x14ac:dyDescent="0.25">
      <c r="A810"/>
      <c r="B810"/>
      <c r="C810"/>
      <c r="D810"/>
      <c r="E810"/>
      <c r="F810"/>
      <c r="G810"/>
      <c r="H810"/>
      <c r="I810"/>
      <c r="J810"/>
      <c r="K810"/>
      <c r="L810"/>
      <c r="M810"/>
      <c r="N810"/>
      <c r="O810"/>
      <c r="P810"/>
      <c r="Q810"/>
      <c r="R810"/>
      <c r="S810"/>
      <c r="T810"/>
      <c r="U810"/>
    </row>
    <row r="811" spans="1:21" x14ac:dyDescent="0.25">
      <c r="A811"/>
      <c r="B811"/>
      <c r="C811"/>
      <c r="D811"/>
      <c r="E811"/>
      <c r="F811"/>
      <c r="G811"/>
      <c r="H811"/>
      <c r="I811"/>
      <c r="J811"/>
      <c r="K811"/>
      <c r="L811"/>
      <c r="M811"/>
      <c r="N811"/>
      <c r="O811"/>
      <c r="P811"/>
      <c r="Q811"/>
      <c r="R811"/>
      <c r="S811"/>
      <c r="T811"/>
      <c r="U811"/>
    </row>
    <row r="812" spans="1:21" x14ac:dyDescent="0.25">
      <c r="A812"/>
      <c r="B812"/>
      <c r="C812"/>
      <c r="D812"/>
      <c r="E812"/>
      <c r="F812"/>
      <c r="G812"/>
      <c r="H812"/>
      <c r="I812"/>
      <c r="J812"/>
      <c r="K812"/>
      <c r="L812"/>
      <c r="M812"/>
      <c r="N812"/>
      <c r="O812"/>
      <c r="P812"/>
      <c r="Q812"/>
      <c r="R812"/>
      <c r="S812"/>
      <c r="T812"/>
      <c r="U812"/>
    </row>
    <row r="813" spans="1:21" x14ac:dyDescent="0.25">
      <c r="A813"/>
      <c r="B813"/>
      <c r="C813"/>
      <c r="D813"/>
      <c r="E813"/>
      <c r="F813"/>
      <c r="G813"/>
      <c r="H813"/>
      <c r="I813"/>
      <c r="J813"/>
      <c r="K813"/>
      <c r="L813"/>
      <c r="M813"/>
      <c r="N813"/>
      <c r="O813"/>
      <c r="P813"/>
      <c r="Q813"/>
      <c r="R813"/>
      <c r="S813"/>
      <c r="T813"/>
      <c r="U813"/>
    </row>
    <row r="814" spans="1:21" x14ac:dyDescent="0.25">
      <c r="A814"/>
      <c r="B814"/>
      <c r="C814"/>
      <c r="D814"/>
      <c r="E814"/>
      <c r="F814"/>
      <c r="G814"/>
      <c r="H814"/>
      <c r="I814"/>
      <c r="J814"/>
      <c r="K814"/>
      <c r="L814"/>
      <c r="M814"/>
      <c r="N814"/>
      <c r="O814"/>
      <c r="P814"/>
      <c r="Q814"/>
      <c r="R814"/>
      <c r="S814"/>
      <c r="T814"/>
      <c r="U814"/>
    </row>
    <row r="815" spans="1:21" x14ac:dyDescent="0.25">
      <c r="A815"/>
      <c r="B815"/>
      <c r="C815"/>
      <c r="D815"/>
      <c r="E815"/>
      <c r="F815"/>
      <c r="G815"/>
      <c r="H815"/>
      <c r="I815"/>
      <c r="J815"/>
      <c r="K815"/>
      <c r="L815"/>
      <c r="M815"/>
      <c r="N815"/>
      <c r="O815"/>
      <c r="P815"/>
      <c r="Q815"/>
      <c r="R815"/>
      <c r="S815"/>
      <c r="T815"/>
      <c r="U815"/>
    </row>
    <row r="816" spans="1:21" x14ac:dyDescent="0.25">
      <c r="A816"/>
      <c r="B816"/>
      <c r="C816"/>
      <c r="D816"/>
      <c r="E816"/>
      <c r="F816"/>
      <c r="G816"/>
      <c r="H816"/>
      <c r="I816"/>
      <c r="J816"/>
      <c r="K816"/>
      <c r="L816"/>
      <c r="M816"/>
      <c r="N816"/>
      <c r="O816"/>
      <c r="P816"/>
      <c r="Q816"/>
      <c r="R816"/>
      <c r="S816"/>
      <c r="T816"/>
      <c r="U816"/>
    </row>
    <row r="817" spans="1:21" x14ac:dyDescent="0.25">
      <c r="A817"/>
      <c r="B817"/>
      <c r="C817"/>
      <c r="D817"/>
      <c r="E817"/>
      <c r="F817"/>
      <c r="G817"/>
      <c r="H817"/>
      <c r="I817"/>
      <c r="J817"/>
      <c r="K817"/>
      <c r="L817"/>
      <c r="M817"/>
      <c r="N817"/>
      <c r="O817"/>
      <c r="P817"/>
      <c r="Q817"/>
      <c r="R817"/>
      <c r="S817"/>
      <c r="T817"/>
      <c r="U817"/>
    </row>
    <row r="818" spans="1:21" x14ac:dyDescent="0.25">
      <c r="A818"/>
      <c r="B818"/>
      <c r="C818"/>
      <c r="D818"/>
      <c r="E818"/>
      <c r="F818"/>
      <c r="G818"/>
      <c r="H818"/>
      <c r="I818"/>
      <c r="J818"/>
      <c r="K818"/>
      <c r="L818"/>
      <c r="M818"/>
      <c r="N818"/>
      <c r="O818"/>
      <c r="P818"/>
      <c r="Q818"/>
      <c r="R818"/>
      <c r="S818"/>
      <c r="T818"/>
      <c r="U818"/>
    </row>
    <row r="819" spans="1:21" x14ac:dyDescent="0.25">
      <c r="A819"/>
      <c r="B819"/>
      <c r="C819"/>
      <c r="D819"/>
      <c r="E819"/>
      <c r="F819"/>
      <c r="G819"/>
      <c r="H819"/>
      <c r="I819"/>
      <c r="J819"/>
      <c r="K819"/>
      <c r="L819"/>
      <c r="M819"/>
      <c r="N819"/>
      <c r="O819"/>
      <c r="P819"/>
      <c r="Q819"/>
      <c r="R819"/>
      <c r="S819"/>
      <c r="T819"/>
      <c r="U819"/>
    </row>
    <row r="820" spans="1:21" x14ac:dyDescent="0.25">
      <c r="A820"/>
      <c r="B820"/>
      <c r="C820"/>
      <c r="D820"/>
      <c r="E820"/>
      <c r="F820"/>
      <c r="G820"/>
      <c r="H820"/>
      <c r="I820"/>
      <c r="J820"/>
      <c r="K820"/>
      <c r="L820"/>
      <c r="M820"/>
      <c r="N820"/>
      <c r="O820"/>
      <c r="P820"/>
      <c r="Q820"/>
      <c r="R820"/>
      <c r="S820"/>
      <c r="T820"/>
      <c r="U820"/>
    </row>
    <row r="821" spans="1:21" x14ac:dyDescent="0.25">
      <c r="A821"/>
      <c r="B821"/>
      <c r="C821"/>
      <c r="D821"/>
      <c r="E821"/>
      <c r="F821"/>
      <c r="G821"/>
      <c r="H821"/>
      <c r="I821"/>
      <c r="J821"/>
      <c r="K821"/>
      <c r="L821"/>
      <c r="M821"/>
      <c r="N821"/>
      <c r="O821"/>
      <c r="P821"/>
      <c r="Q821"/>
      <c r="R821"/>
      <c r="S821"/>
      <c r="T821"/>
      <c r="U821"/>
    </row>
    <row r="822" spans="1:21" x14ac:dyDescent="0.25">
      <c r="A822"/>
      <c r="B822"/>
      <c r="C822"/>
      <c r="D822"/>
      <c r="E822"/>
      <c r="F822"/>
      <c r="G822"/>
      <c r="H822"/>
      <c r="I822"/>
      <c r="J822"/>
      <c r="K822"/>
      <c r="L822"/>
      <c r="M822"/>
      <c r="N822"/>
      <c r="O822"/>
      <c r="P822"/>
      <c r="Q822"/>
      <c r="R822"/>
      <c r="S822"/>
      <c r="T822"/>
      <c r="U822"/>
    </row>
    <row r="823" spans="1:21" x14ac:dyDescent="0.25">
      <c r="A823"/>
      <c r="B823"/>
      <c r="C823"/>
      <c r="D823"/>
      <c r="E823"/>
      <c r="F823"/>
      <c r="G823"/>
      <c r="H823"/>
      <c r="I823"/>
      <c r="J823"/>
      <c r="K823"/>
      <c r="L823"/>
      <c r="M823"/>
      <c r="N823"/>
      <c r="O823"/>
      <c r="P823"/>
      <c r="Q823"/>
      <c r="R823"/>
      <c r="S823"/>
      <c r="T823"/>
      <c r="U823"/>
    </row>
    <row r="824" spans="1:21" x14ac:dyDescent="0.25">
      <c r="A824"/>
      <c r="B824"/>
      <c r="C824"/>
      <c r="D824"/>
      <c r="E824"/>
      <c r="F824"/>
      <c r="G824"/>
      <c r="H824"/>
      <c r="I824"/>
      <c r="J824"/>
      <c r="K824"/>
      <c r="L824"/>
      <c r="M824"/>
      <c r="N824"/>
      <c r="O824"/>
      <c r="P824"/>
      <c r="Q824"/>
      <c r="R824"/>
      <c r="S824"/>
      <c r="T824"/>
      <c r="U824"/>
    </row>
    <row r="825" spans="1:21" x14ac:dyDescent="0.25">
      <c r="A825"/>
      <c r="B825"/>
      <c r="C825"/>
      <c r="D825"/>
      <c r="E825"/>
      <c r="F825"/>
      <c r="G825"/>
      <c r="H825"/>
      <c r="I825"/>
      <c r="J825"/>
      <c r="K825"/>
      <c r="L825"/>
      <c r="M825"/>
      <c r="N825"/>
      <c r="O825"/>
      <c r="P825"/>
      <c r="Q825"/>
      <c r="R825"/>
      <c r="S825"/>
      <c r="T825"/>
      <c r="U825"/>
    </row>
    <row r="826" spans="1:21" x14ac:dyDescent="0.25">
      <c r="A826"/>
      <c r="B826"/>
      <c r="C826"/>
      <c r="D826"/>
      <c r="E826"/>
      <c r="F826"/>
      <c r="G826"/>
      <c r="H826"/>
      <c r="I826"/>
      <c r="J826"/>
      <c r="K826"/>
      <c r="L826"/>
      <c r="M826"/>
      <c r="N826"/>
      <c r="O826"/>
      <c r="P826"/>
      <c r="Q826"/>
      <c r="R826"/>
      <c r="S826"/>
      <c r="T826"/>
      <c r="U826"/>
    </row>
    <row r="827" spans="1:21" x14ac:dyDescent="0.25">
      <c r="A827"/>
      <c r="B827"/>
      <c r="C827"/>
      <c r="D827"/>
      <c r="E827"/>
      <c r="F827"/>
      <c r="G827"/>
      <c r="H827"/>
      <c r="I827"/>
      <c r="J827"/>
      <c r="K827"/>
      <c r="L827"/>
      <c r="M827"/>
      <c r="N827"/>
      <c r="O827"/>
      <c r="P827"/>
      <c r="Q827"/>
      <c r="R827"/>
      <c r="S827"/>
      <c r="T827"/>
      <c r="U827"/>
    </row>
    <row r="828" spans="1:21" x14ac:dyDescent="0.25">
      <c r="A828"/>
      <c r="B828"/>
      <c r="C828"/>
      <c r="D828"/>
      <c r="E828"/>
      <c r="F828"/>
      <c r="G828"/>
      <c r="H828"/>
      <c r="I828"/>
      <c r="J828"/>
      <c r="K828"/>
      <c r="L828"/>
      <c r="M828"/>
      <c r="N828"/>
      <c r="O828"/>
      <c r="P828"/>
      <c r="Q828"/>
      <c r="R828"/>
      <c r="S828"/>
      <c r="T828"/>
      <c r="U828"/>
    </row>
    <row r="829" spans="1:21" x14ac:dyDescent="0.25">
      <c r="A829"/>
      <c r="B829"/>
      <c r="C829"/>
      <c r="D829"/>
      <c r="E829"/>
      <c r="F829"/>
      <c r="G829"/>
      <c r="H829"/>
      <c r="I829"/>
      <c r="J829"/>
      <c r="K829"/>
      <c r="L829"/>
      <c r="M829"/>
      <c r="N829"/>
      <c r="O829"/>
      <c r="P829"/>
      <c r="Q829"/>
      <c r="R829"/>
      <c r="S829"/>
      <c r="T829"/>
      <c r="U829"/>
    </row>
    <row r="830" spans="1:21" x14ac:dyDescent="0.25">
      <c r="A830"/>
      <c r="B830"/>
      <c r="C830"/>
      <c r="D830"/>
      <c r="E830"/>
      <c r="F830"/>
      <c r="G830"/>
      <c r="H830"/>
      <c r="I830"/>
      <c r="J830"/>
      <c r="K830"/>
      <c r="L830"/>
      <c r="M830"/>
      <c r="N830"/>
      <c r="O830"/>
      <c r="P830"/>
      <c r="Q830"/>
      <c r="R830"/>
      <c r="S830"/>
      <c r="T830"/>
      <c r="U830"/>
    </row>
    <row r="831" spans="1:21" x14ac:dyDescent="0.25">
      <c r="A831"/>
      <c r="B831"/>
      <c r="C831"/>
      <c r="D831"/>
      <c r="E831"/>
      <c r="F831"/>
      <c r="G831"/>
      <c r="H831"/>
      <c r="I831"/>
      <c r="J831"/>
      <c r="K831"/>
      <c r="L831"/>
      <c r="M831"/>
      <c r="N831"/>
      <c r="O831"/>
      <c r="P831"/>
      <c r="Q831"/>
      <c r="R831"/>
      <c r="S831"/>
      <c r="T831"/>
      <c r="U831"/>
    </row>
    <row r="832" spans="1:21" x14ac:dyDescent="0.25">
      <c r="A832"/>
      <c r="B832"/>
      <c r="C832"/>
      <c r="D832"/>
      <c r="E832"/>
      <c r="F832"/>
      <c r="G832"/>
      <c r="H832"/>
      <c r="I832"/>
      <c r="J832"/>
      <c r="K832"/>
      <c r="L832"/>
      <c r="M832"/>
      <c r="N832"/>
      <c r="O832"/>
      <c r="P832"/>
      <c r="Q832"/>
      <c r="R832"/>
      <c r="S832"/>
      <c r="T832"/>
      <c r="U832"/>
    </row>
    <row r="833" spans="1:21" x14ac:dyDescent="0.25">
      <c r="A833"/>
      <c r="B833"/>
      <c r="C833"/>
      <c r="D833"/>
      <c r="E833"/>
      <c r="F833"/>
      <c r="G833"/>
      <c r="H833"/>
      <c r="I833"/>
      <c r="J833"/>
      <c r="K833"/>
      <c r="L833"/>
      <c r="M833"/>
      <c r="N833"/>
      <c r="O833"/>
      <c r="P833"/>
      <c r="Q833"/>
      <c r="R833"/>
      <c r="S833"/>
      <c r="T833"/>
      <c r="U833"/>
    </row>
    <row r="834" spans="1:21" x14ac:dyDescent="0.25">
      <c r="A834"/>
      <c r="B834"/>
      <c r="C834"/>
      <c r="D834"/>
      <c r="E834"/>
      <c r="F834"/>
      <c r="G834"/>
      <c r="H834"/>
      <c r="I834"/>
      <c r="J834"/>
      <c r="K834"/>
      <c r="L834"/>
      <c r="M834"/>
      <c r="N834"/>
      <c r="O834"/>
      <c r="P834"/>
      <c r="Q834"/>
      <c r="R834"/>
      <c r="S834"/>
      <c r="T834"/>
      <c r="U834"/>
    </row>
    <row r="835" spans="1:21" x14ac:dyDescent="0.25">
      <c r="A835"/>
      <c r="B835"/>
      <c r="C835"/>
      <c r="D835"/>
      <c r="E835"/>
      <c r="F835"/>
      <c r="G835"/>
      <c r="H835"/>
      <c r="I835"/>
      <c r="J835"/>
      <c r="K835"/>
      <c r="L835"/>
      <c r="M835"/>
      <c r="N835"/>
      <c r="O835"/>
      <c r="P835"/>
      <c r="Q835"/>
      <c r="R835"/>
      <c r="S835"/>
      <c r="T835"/>
      <c r="U835"/>
    </row>
    <row r="836" spans="1:21" x14ac:dyDescent="0.25">
      <c r="A836"/>
      <c r="B836"/>
      <c r="C836"/>
      <c r="D836"/>
      <c r="E836"/>
      <c r="F836"/>
      <c r="G836"/>
      <c r="H836"/>
      <c r="I836"/>
      <c r="J836"/>
      <c r="K836"/>
      <c r="L836"/>
      <c r="M836"/>
      <c r="N836"/>
      <c r="O836"/>
      <c r="P836"/>
      <c r="Q836"/>
      <c r="R836"/>
      <c r="S836"/>
      <c r="T836"/>
      <c r="U836"/>
    </row>
    <row r="837" spans="1:21" x14ac:dyDescent="0.25">
      <c r="A837"/>
      <c r="B837"/>
      <c r="C837"/>
      <c r="D837"/>
      <c r="E837"/>
      <c r="F837"/>
      <c r="G837"/>
      <c r="H837"/>
      <c r="I837"/>
      <c r="J837"/>
      <c r="K837"/>
      <c r="L837"/>
      <c r="M837"/>
      <c r="N837"/>
      <c r="O837"/>
      <c r="P837"/>
      <c r="Q837"/>
      <c r="R837"/>
      <c r="S837"/>
      <c r="T837"/>
      <c r="U837"/>
    </row>
    <row r="838" spans="1:21" x14ac:dyDescent="0.25">
      <c r="A838"/>
      <c r="B838"/>
      <c r="C838"/>
      <c r="D838"/>
      <c r="E838"/>
      <c r="F838"/>
      <c r="G838"/>
      <c r="H838"/>
      <c r="I838"/>
      <c r="J838"/>
      <c r="K838"/>
      <c r="L838"/>
      <c r="M838"/>
      <c r="N838"/>
      <c r="O838"/>
      <c r="P838"/>
      <c r="Q838"/>
      <c r="R838"/>
      <c r="S838"/>
      <c r="T838"/>
      <c r="U838"/>
    </row>
    <row r="839" spans="1:21" x14ac:dyDescent="0.25">
      <c r="A839"/>
      <c r="B839"/>
      <c r="C839"/>
      <c r="D839"/>
      <c r="E839"/>
      <c r="F839"/>
      <c r="G839"/>
      <c r="H839"/>
      <c r="I839"/>
      <c r="J839"/>
      <c r="K839"/>
    </row>
    <row r="840" spans="1:21" x14ac:dyDescent="0.25">
      <c r="A840"/>
      <c r="B840"/>
      <c r="C840"/>
      <c r="D840"/>
      <c r="E840"/>
      <c r="F840"/>
      <c r="G840"/>
      <c r="H840"/>
      <c r="I840"/>
      <c r="J840"/>
      <c r="K840"/>
    </row>
    <row r="841" spans="1:21" x14ac:dyDescent="0.25">
      <c r="A841"/>
      <c r="B841"/>
      <c r="C841"/>
      <c r="D841"/>
      <c r="E841"/>
      <c r="F841"/>
      <c r="G841"/>
      <c r="H841"/>
      <c r="I841"/>
      <c r="J841"/>
      <c r="K841"/>
    </row>
    <row r="842" spans="1:21" x14ac:dyDescent="0.25">
      <c r="A842"/>
      <c r="B842"/>
      <c r="C842"/>
      <c r="D842"/>
      <c r="E842"/>
      <c r="F842"/>
      <c r="G842"/>
      <c r="H842"/>
      <c r="I842"/>
      <c r="J842"/>
      <c r="K842"/>
    </row>
    <row r="843" spans="1:21" x14ac:dyDescent="0.25">
      <c r="A843"/>
      <c r="B843"/>
      <c r="C843"/>
      <c r="D843"/>
      <c r="E843"/>
      <c r="F843"/>
      <c r="G843"/>
      <c r="H843"/>
      <c r="I843"/>
      <c r="J843"/>
      <c r="K843"/>
    </row>
    <row r="844" spans="1:21" x14ac:dyDescent="0.25">
      <c r="A844"/>
      <c r="B844"/>
      <c r="C844"/>
      <c r="D844"/>
      <c r="E844"/>
      <c r="F844"/>
      <c r="G844"/>
      <c r="H844"/>
      <c r="I844"/>
      <c r="J844"/>
      <c r="K844"/>
    </row>
    <row r="845" spans="1:21" x14ac:dyDescent="0.25">
      <c r="A845"/>
      <c r="B845"/>
      <c r="C845"/>
      <c r="D845"/>
      <c r="E845"/>
      <c r="F845"/>
      <c r="G845"/>
      <c r="H845"/>
      <c r="I845"/>
      <c r="J845"/>
      <c r="K845"/>
    </row>
    <row r="846" spans="1:21" x14ac:dyDescent="0.25">
      <c r="A846"/>
      <c r="B846"/>
      <c r="C846"/>
      <c r="D846"/>
      <c r="E846"/>
      <c r="F846"/>
      <c r="G846"/>
      <c r="H846"/>
      <c r="I846"/>
      <c r="J846"/>
      <c r="K846"/>
    </row>
    <row r="847" spans="1:21" x14ac:dyDescent="0.25">
      <c r="A847"/>
      <c r="B847"/>
      <c r="C847"/>
      <c r="D847"/>
      <c r="E847"/>
      <c r="F847"/>
      <c r="G847"/>
      <c r="H847"/>
      <c r="I847"/>
      <c r="J847"/>
      <c r="K847"/>
    </row>
    <row r="848" spans="1:21" x14ac:dyDescent="0.25">
      <c r="A848"/>
      <c r="B848"/>
      <c r="C848"/>
      <c r="D848"/>
      <c r="E848"/>
      <c r="F848"/>
      <c r="G848"/>
      <c r="H848"/>
      <c r="I848"/>
      <c r="J848"/>
      <c r="K848"/>
    </row>
    <row r="849" spans="1:11" x14ac:dyDescent="0.25">
      <c r="A849"/>
      <c r="B849"/>
      <c r="C849"/>
      <c r="D849"/>
      <c r="E849"/>
      <c r="F849"/>
      <c r="G849"/>
      <c r="H849"/>
      <c r="I849"/>
      <c r="J849"/>
      <c r="K849"/>
    </row>
    <row r="850" spans="1:11" x14ac:dyDescent="0.25">
      <c r="A850"/>
      <c r="B850"/>
      <c r="C850"/>
      <c r="D850"/>
      <c r="E850"/>
      <c r="F850"/>
      <c r="G850"/>
      <c r="H850"/>
      <c r="I850"/>
      <c r="J850"/>
      <c r="K850"/>
    </row>
    <row r="851" spans="1:11" x14ac:dyDescent="0.25">
      <c r="A851"/>
      <c r="B851"/>
      <c r="C851"/>
      <c r="D851"/>
      <c r="E851"/>
      <c r="F851"/>
      <c r="G851"/>
      <c r="H851"/>
      <c r="I851"/>
      <c r="J851"/>
      <c r="K851"/>
    </row>
    <row r="852" spans="1:11" x14ac:dyDescent="0.25">
      <c r="A852"/>
      <c r="B852"/>
      <c r="C852"/>
      <c r="D852"/>
      <c r="E852"/>
      <c r="F852"/>
      <c r="G852"/>
      <c r="H852"/>
      <c r="I852"/>
      <c r="J852"/>
      <c r="K852"/>
    </row>
    <row r="853" spans="1:11" x14ac:dyDescent="0.25">
      <c r="A853"/>
      <c r="B853"/>
      <c r="C853"/>
      <c r="D853"/>
      <c r="E853"/>
      <c r="F853"/>
      <c r="G853"/>
      <c r="H853"/>
      <c r="I853"/>
      <c r="J853"/>
      <c r="K853"/>
    </row>
    <row r="854" spans="1:11" x14ac:dyDescent="0.25">
      <c r="A854"/>
      <c r="B854"/>
      <c r="C854"/>
      <c r="D854"/>
      <c r="E854"/>
      <c r="F854"/>
      <c r="G854"/>
      <c r="H854"/>
      <c r="I854"/>
      <c r="J854"/>
      <c r="K854"/>
    </row>
    <row r="855" spans="1:11" x14ac:dyDescent="0.25">
      <c r="A855"/>
      <c r="B855"/>
      <c r="C855"/>
      <c r="D855"/>
      <c r="E855"/>
      <c r="F855"/>
      <c r="G855"/>
      <c r="H855"/>
      <c r="I855"/>
      <c r="J855"/>
      <c r="K855"/>
    </row>
    <row r="856" spans="1:11" x14ac:dyDescent="0.25">
      <c r="A856"/>
      <c r="B856"/>
      <c r="C856"/>
      <c r="D856"/>
      <c r="E856"/>
      <c r="F856"/>
      <c r="G856"/>
      <c r="H856"/>
      <c r="I856"/>
      <c r="J856"/>
      <c r="K856"/>
    </row>
    <row r="857" spans="1:11" x14ac:dyDescent="0.25">
      <c r="A857"/>
      <c r="B857"/>
      <c r="C857"/>
      <c r="D857"/>
      <c r="E857"/>
      <c r="F857"/>
      <c r="G857"/>
      <c r="H857"/>
      <c r="I857"/>
      <c r="J857"/>
      <c r="K857"/>
    </row>
    <row r="858" spans="1:11" x14ac:dyDescent="0.25">
      <c r="A858"/>
      <c r="B858"/>
      <c r="C858"/>
      <c r="D858"/>
      <c r="E858"/>
      <c r="F858"/>
      <c r="G858"/>
      <c r="H858"/>
      <c r="I858"/>
      <c r="J858"/>
      <c r="K858"/>
    </row>
    <row r="859" spans="1:11" x14ac:dyDescent="0.25">
      <c r="A859"/>
      <c r="B859"/>
      <c r="C859"/>
      <c r="D859"/>
      <c r="E859"/>
      <c r="F859"/>
      <c r="G859"/>
      <c r="H859"/>
      <c r="I859"/>
      <c r="J859"/>
      <c r="K859"/>
    </row>
    <row r="860" spans="1:11" x14ac:dyDescent="0.25">
      <c r="A860"/>
      <c r="B860"/>
      <c r="C860"/>
      <c r="D860"/>
      <c r="E860"/>
      <c r="F860"/>
      <c r="G860"/>
      <c r="H860"/>
      <c r="I860"/>
      <c r="J860"/>
      <c r="K860"/>
    </row>
    <row r="861" spans="1:11" x14ac:dyDescent="0.25">
      <c r="A861"/>
      <c r="B861"/>
      <c r="C861"/>
      <c r="D861"/>
      <c r="E861"/>
      <c r="F861"/>
      <c r="G861"/>
      <c r="H861"/>
      <c r="I861"/>
      <c r="J861"/>
      <c r="K861"/>
    </row>
    <row r="862" spans="1:11" x14ac:dyDescent="0.25">
      <c r="A862"/>
      <c r="B862"/>
      <c r="C862"/>
      <c r="D862"/>
      <c r="E862"/>
      <c r="F862"/>
      <c r="G862"/>
      <c r="H862"/>
      <c r="I862"/>
      <c r="J862"/>
      <c r="K862"/>
    </row>
    <row r="863" spans="1:11" x14ac:dyDescent="0.25">
      <c r="A863"/>
      <c r="B863"/>
      <c r="C863"/>
      <c r="D863"/>
      <c r="E863"/>
      <c r="F863"/>
      <c r="G863"/>
      <c r="H863"/>
      <c r="I863"/>
      <c r="J863"/>
      <c r="K863"/>
    </row>
    <row r="864" spans="1:11" x14ac:dyDescent="0.25">
      <c r="A864"/>
      <c r="B864"/>
      <c r="C864"/>
      <c r="D864"/>
      <c r="E864"/>
      <c r="F864"/>
      <c r="G864"/>
      <c r="H864"/>
      <c r="I864"/>
      <c r="J864"/>
      <c r="K864"/>
    </row>
    <row r="865" spans="1:11" x14ac:dyDescent="0.25">
      <c r="A865"/>
      <c r="B865"/>
      <c r="C865"/>
      <c r="D865"/>
      <c r="E865"/>
      <c r="F865"/>
      <c r="G865"/>
      <c r="H865"/>
      <c r="I865"/>
      <c r="J865"/>
      <c r="K865"/>
    </row>
    <row r="866" spans="1:11" x14ac:dyDescent="0.25">
      <c r="A866"/>
      <c r="B866"/>
      <c r="C866"/>
      <c r="D866"/>
      <c r="E866"/>
      <c r="F866"/>
      <c r="G866"/>
      <c r="H866"/>
      <c r="I866"/>
      <c r="J866"/>
      <c r="K866"/>
    </row>
    <row r="867" spans="1:11" x14ac:dyDescent="0.25">
      <c r="A867"/>
      <c r="B867"/>
      <c r="C867"/>
      <c r="D867"/>
      <c r="E867"/>
      <c r="F867"/>
      <c r="G867"/>
      <c r="H867"/>
      <c r="I867"/>
      <c r="J867"/>
      <c r="K867"/>
    </row>
    <row r="868" spans="1:11" x14ac:dyDescent="0.25">
      <c r="A868"/>
      <c r="B868"/>
      <c r="C868"/>
      <c r="D868"/>
      <c r="E868"/>
      <c r="F868"/>
      <c r="G868"/>
      <c r="H868"/>
      <c r="I868"/>
      <c r="J868"/>
      <c r="K868"/>
    </row>
    <row r="869" spans="1:11" x14ac:dyDescent="0.25">
      <c r="A869"/>
      <c r="B869"/>
      <c r="C869"/>
      <c r="D869"/>
      <c r="E869"/>
      <c r="F869"/>
      <c r="G869"/>
      <c r="H869"/>
      <c r="I869"/>
      <c r="J869"/>
      <c r="K869"/>
    </row>
    <row r="870" spans="1:11" x14ac:dyDescent="0.25">
      <c r="A870"/>
      <c r="B870"/>
      <c r="C870"/>
      <c r="D870"/>
      <c r="E870"/>
      <c r="F870"/>
      <c r="G870"/>
      <c r="H870"/>
      <c r="I870"/>
      <c r="J870"/>
      <c r="K870"/>
    </row>
    <row r="871" spans="1:11" x14ac:dyDescent="0.25">
      <c r="A871"/>
      <c r="B871"/>
      <c r="C871"/>
      <c r="D871"/>
      <c r="E871"/>
      <c r="F871"/>
      <c r="G871"/>
      <c r="H871"/>
      <c r="I871"/>
      <c r="J871"/>
      <c r="K871"/>
    </row>
    <row r="872" spans="1:11" x14ac:dyDescent="0.25">
      <c r="A872"/>
      <c r="B872"/>
      <c r="C872"/>
      <c r="D872"/>
      <c r="E872"/>
      <c r="F872"/>
      <c r="G872"/>
      <c r="H872"/>
      <c r="I872"/>
      <c r="J872"/>
      <c r="K872"/>
    </row>
    <row r="873" spans="1:11" x14ac:dyDescent="0.25">
      <c r="A873"/>
      <c r="B873"/>
      <c r="C873"/>
      <c r="D873"/>
      <c r="E873"/>
      <c r="F873"/>
      <c r="G873"/>
      <c r="H873"/>
      <c r="I873"/>
      <c r="J873"/>
      <c r="K873"/>
    </row>
    <row r="874" spans="1:11" x14ac:dyDescent="0.25">
      <c r="A874"/>
      <c r="B874"/>
      <c r="C874"/>
      <c r="D874"/>
      <c r="E874"/>
      <c r="F874"/>
      <c r="G874"/>
      <c r="H874"/>
      <c r="I874"/>
      <c r="J874"/>
      <c r="K874"/>
    </row>
    <row r="875" spans="1:11" x14ac:dyDescent="0.25">
      <c r="A875"/>
      <c r="B875"/>
      <c r="C875"/>
      <c r="D875"/>
      <c r="E875"/>
      <c r="F875"/>
      <c r="G875"/>
      <c r="H875"/>
      <c r="I875"/>
      <c r="J875"/>
      <c r="K875"/>
    </row>
    <row r="876" spans="1:11" x14ac:dyDescent="0.25">
      <c r="A876"/>
      <c r="B876"/>
      <c r="C876"/>
      <c r="D876"/>
      <c r="E876"/>
      <c r="F876"/>
      <c r="G876"/>
      <c r="H876"/>
      <c r="I876"/>
      <c r="J876"/>
      <c r="K876"/>
    </row>
    <row r="877" spans="1:11" x14ac:dyDescent="0.25">
      <c r="A877"/>
      <c r="B877"/>
      <c r="C877"/>
      <c r="D877"/>
      <c r="E877"/>
      <c r="F877"/>
      <c r="G877"/>
      <c r="H877"/>
      <c r="I877"/>
      <c r="J877"/>
      <c r="K877"/>
    </row>
    <row r="878" spans="1:11" x14ac:dyDescent="0.25">
      <c r="A878"/>
      <c r="B878"/>
      <c r="C878"/>
      <c r="D878"/>
      <c r="E878"/>
      <c r="F878"/>
      <c r="G878"/>
      <c r="H878"/>
      <c r="I878"/>
      <c r="J878"/>
      <c r="K878"/>
    </row>
    <row r="879" spans="1:11" x14ac:dyDescent="0.25">
      <c r="A879"/>
      <c r="B879"/>
      <c r="C879"/>
      <c r="D879"/>
      <c r="E879"/>
      <c r="F879"/>
      <c r="G879"/>
      <c r="H879"/>
      <c r="I879"/>
      <c r="J879"/>
      <c r="K879"/>
    </row>
    <row r="880" spans="1:11" x14ac:dyDescent="0.25">
      <c r="A880"/>
      <c r="B880"/>
      <c r="C880"/>
      <c r="D880"/>
      <c r="E880"/>
      <c r="F880"/>
      <c r="G880"/>
      <c r="H880"/>
      <c r="I880"/>
      <c r="J880"/>
      <c r="K880"/>
    </row>
    <row r="881" spans="1:11" x14ac:dyDescent="0.25">
      <c r="A881"/>
      <c r="B881"/>
      <c r="C881"/>
      <c r="D881"/>
      <c r="E881"/>
      <c r="F881"/>
      <c r="G881"/>
      <c r="H881"/>
      <c r="I881"/>
      <c r="J881"/>
      <c r="K881"/>
    </row>
    <row r="882" spans="1:11" x14ac:dyDescent="0.25">
      <c r="A882"/>
      <c r="B882"/>
      <c r="C882"/>
      <c r="D882"/>
      <c r="E882"/>
      <c r="F882"/>
      <c r="G882"/>
      <c r="H882"/>
      <c r="I882"/>
      <c r="J882"/>
      <c r="K882"/>
    </row>
    <row r="883" spans="1:11" x14ac:dyDescent="0.25">
      <c r="A883"/>
      <c r="B883"/>
      <c r="C883"/>
      <c r="D883"/>
      <c r="E883"/>
      <c r="F883"/>
      <c r="G883"/>
      <c r="H883"/>
      <c r="I883"/>
      <c r="J883"/>
      <c r="K883"/>
    </row>
    <row r="884" spans="1:11" x14ac:dyDescent="0.25">
      <c r="A884"/>
      <c r="B884"/>
      <c r="C884"/>
      <c r="D884"/>
      <c r="E884"/>
      <c r="F884"/>
      <c r="G884"/>
      <c r="H884"/>
      <c r="I884"/>
      <c r="J884"/>
      <c r="K884"/>
    </row>
    <row r="885" spans="1:11" x14ac:dyDescent="0.25">
      <c r="A885"/>
      <c r="B885"/>
      <c r="C885"/>
      <c r="D885"/>
      <c r="E885"/>
      <c r="F885"/>
      <c r="G885"/>
      <c r="H885"/>
      <c r="I885"/>
      <c r="J885"/>
      <c r="K885"/>
    </row>
    <row r="886" spans="1:11" x14ac:dyDescent="0.25">
      <c r="A886"/>
      <c r="B886"/>
      <c r="C886"/>
      <c r="D886"/>
      <c r="E886"/>
      <c r="F886"/>
      <c r="G886"/>
      <c r="H886"/>
      <c r="I886"/>
      <c r="J886"/>
      <c r="K886"/>
    </row>
    <row r="887" spans="1:11" x14ac:dyDescent="0.25">
      <c r="A887"/>
      <c r="B887"/>
      <c r="C887"/>
      <c r="D887"/>
      <c r="E887"/>
      <c r="F887"/>
      <c r="G887"/>
      <c r="H887"/>
      <c r="I887"/>
      <c r="J887"/>
      <c r="K887"/>
    </row>
    <row r="888" spans="1:11" x14ac:dyDescent="0.25">
      <c r="A888"/>
      <c r="B888"/>
      <c r="C888"/>
      <c r="D888"/>
      <c r="E888"/>
      <c r="F888"/>
      <c r="G888"/>
      <c r="H888"/>
      <c r="I888"/>
      <c r="J888"/>
      <c r="K888"/>
    </row>
    <row r="889" spans="1:11" x14ac:dyDescent="0.25">
      <c r="A889"/>
      <c r="B889"/>
      <c r="C889"/>
      <c r="D889"/>
      <c r="E889"/>
      <c r="F889"/>
      <c r="G889"/>
      <c r="H889"/>
      <c r="I889"/>
      <c r="J889"/>
      <c r="K889"/>
    </row>
    <row r="890" spans="1:11" x14ac:dyDescent="0.25">
      <c r="A890"/>
      <c r="B890"/>
      <c r="C890"/>
      <c r="D890"/>
      <c r="E890"/>
      <c r="F890"/>
      <c r="G890"/>
      <c r="H890"/>
      <c r="I890"/>
      <c r="J890"/>
      <c r="K890"/>
    </row>
    <row r="891" spans="1:11" x14ac:dyDescent="0.25">
      <c r="A891"/>
      <c r="B891"/>
      <c r="C891"/>
      <c r="D891"/>
      <c r="E891"/>
      <c r="F891"/>
      <c r="G891"/>
      <c r="H891"/>
      <c r="I891"/>
      <c r="J891"/>
      <c r="K891"/>
    </row>
    <row r="892" spans="1:11" x14ac:dyDescent="0.25">
      <c r="A892"/>
      <c r="B892"/>
      <c r="C892"/>
      <c r="D892"/>
      <c r="E892"/>
      <c r="F892"/>
      <c r="G892"/>
      <c r="H892"/>
      <c r="I892"/>
      <c r="J892"/>
      <c r="K892"/>
    </row>
    <row r="893" spans="1:11" x14ac:dyDescent="0.25">
      <c r="A893"/>
      <c r="B893"/>
      <c r="C893"/>
      <c r="D893"/>
      <c r="E893"/>
      <c r="F893"/>
      <c r="G893"/>
      <c r="H893"/>
      <c r="I893"/>
      <c r="J893"/>
      <c r="K893"/>
    </row>
    <row r="894" spans="1:11" x14ac:dyDescent="0.25">
      <c r="A894"/>
      <c r="B894"/>
      <c r="C894"/>
      <c r="D894"/>
      <c r="E894"/>
      <c r="F894"/>
      <c r="G894"/>
      <c r="H894"/>
      <c r="I894"/>
      <c r="J894"/>
      <c r="K894"/>
    </row>
    <row r="895" spans="1:11" x14ac:dyDescent="0.25">
      <c r="A895"/>
      <c r="B895"/>
      <c r="C895"/>
      <c r="D895"/>
      <c r="E895"/>
      <c r="F895"/>
      <c r="G895"/>
      <c r="H895"/>
      <c r="I895"/>
      <c r="J895"/>
      <c r="K895"/>
    </row>
    <row r="896" spans="1:11" x14ac:dyDescent="0.25">
      <c r="A896"/>
      <c r="B896"/>
      <c r="C896"/>
      <c r="D896"/>
      <c r="E896"/>
      <c r="F896"/>
      <c r="G896"/>
      <c r="H896"/>
      <c r="I896"/>
      <c r="J896"/>
      <c r="K896"/>
    </row>
    <row r="897" spans="1:11" x14ac:dyDescent="0.25">
      <c r="A897"/>
      <c r="B897"/>
      <c r="C897"/>
      <c r="D897"/>
      <c r="E897"/>
      <c r="F897"/>
      <c r="G897"/>
      <c r="H897"/>
      <c r="I897"/>
      <c r="J897"/>
      <c r="K897"/>
    </row>
    <row r="898" spans="1:11" x14ac:dyDescent="0.25">
      <c r="A898"/>
      <c r="B898"/>
      <c r="C898"/>
      <c r="D898"/>
      <c r="E898"/>
      <c r="F898"/>
      <c r="G898"/>
      <c r="H898"/>
      <c r="I898"/>
      <c r="J898"/>
      <c r="K898"/>
    </row>
    <row r="899" spans="1:11" x14ac:dyDescent="0.25">
      <c r="A899"/>
      <c r="B899"/>
      <c r="C899"/>
      <c r="D899"/>
      <c r="E899"/>
      <c r="F899"/>
      <c r="G899"/>
      <c r="H899"/>
      <c r="I899"/>
      <c r="J899"/>
      <c r="K899"/>
    </row>
    <row r="900" spans="1:11" x14ac:dyDescent="0.25">
      <c r="A900"/>
      <c r="B900"/>
      <c r="C900"/>
      <c r="D900"/>
      <c r="E900"/>
      <c r="F900"/>
      <c r="G900"/>
      <c r="H900"/>
      <c r="I900"/>
      <c r="J900"/>
      <c r="K900"/>
    </row>
    <row r="901" spans="1:11" x14ac:dyDescent="0.25">
      <c r="A901"/>
      <c r="B901"/>
      <c r="C901"/>
      <c r="D901"/>
      <c r="E901"/>
      <c r="F901"/>
      <c r="G901"/>
      <c r="H901"/>
      <c r="I901"/>
      <c r="J901"/>
      <c r="K901"/>
    </row>
    <row r="902" spans="1:11" x14ac:dyDescent="0.25">
      <c r="A902"/>
      <c r="B902"/>
      <c r="C902"/>
      <c r="D902"/>
      <c r="E902"/>
      <c r="F902"/>
      <c r="G902"/>
      <c r="H902"/>
      <c r="I902"/>
      <c r="J902"/>
      <c r="K902"/>
    </row>
    <row r="903" spans="1:11" x14ac:dyDescent="0.25">
      <c r="A903"/>
      <c r="B903"/>
      <c r="C903"/>
      <c r="D903"/>
      <c r="E903"/>
      <c r="F903"/>
      <c r="G903"/>
      <c r="H903"/>
      <c r="I903"/>
      <c r="J903"/>
      <c r="K903"/>
    </row>
    <row r="904" spans="1:11" x14ac:dyDescent="0.25">
      <c r="A904"/>
      <c r="B904"/>
      <c r="C904"/>
      <c r="D904"/>
      <c r="E904"/>
      <c r="F904"/>
      <c r="G904"/>
      <c r="H904"/>
      <c r="I904"/>
      <c r="J904"/>
      <c r="K904"/>
    </row>
    <row r="905" spans="1:11" x14ac:dyDescent="0.25">
      <c r="A905"/>
      <c r="B905"/>
      <c r="C905"/>
      <c r="D905"/>
      <c r="E905"/>
      <c r="F905"/>
      <c r="G905"/>
      <c r="H905"/>
      <c r="I905"/>
      <c r="J905"/>
      <c r="K905"/>
    </row>
    <row r="906" spans="1:11" x14ac:dyDescent="0.25">
      <c r="A906"/>
      <c r="B906"/>
      <c r="C906"/>
      <c r="D906"/>
      <c r="E906"/>
      <c r="F906"/>
      <c r="G906"/>
      <c r="H906"/>
      <c r="I906"/>
      <c r="J906"/>
      <c r="K906"/>
    </row>
    <row r="907" spans="1:11" x14ac:dyDescent="0.25">
      <c r="A907"/>
      <c r="B907"/>
      <c r="C907"/>
      <c r="D907"/>
      <c r="E907"/>
      <c r="F907"/>
      <c r="G907"/>
      <c r="H907"/>
      <c r="I907"/>
      <c r="J907"/>
      <c r="K907"/>
    </row>
    <row r="908" spans="1:11" x14ac:dyDescent="0.25">
      <c r="A908"/>
      <c r="B908"/>
      <c r="C908"/>
      <c r="D908"/>
      <c r="E908"/>
      <c r="F908"/>
      <c r="G908"/>
      <c r="H908"/>
      <c r="I908"/>
      <c r="J908"/>
      <c r="K908"/>
    </row>
    <row r="909" spans="1:11" x14ac:dyDescent="0.25">
      <c r="A909"/>
      <c r="B909"/>
      <c r="C909"/>
      <c r="D909"/>
      <c r="E909"/>
      <c r="F909"/>
      <c r="G909"/>
      <c r="H909"/>
      <c r="I909"/>
      <c r="J909"/>
      <c r="K909"/>
    </row>
    <row r="910" spans="1:11" x14ac:dyDescent="0.25">
      <c r="A910"/>
      <c r="B910"/>
      <c r="C910"/>
      <c r="D910"/>
      <c r="E910"/>
      <c r="F910"/>
      <c r="G910"/>
      <c r="H910"/>
      <c r="I910"/>
      <c r="J910"/>
      <c r="K910"/>
    </row>
    <row r="911" spans="1:11" x14ac:dyDescent="0.25">
      <c r="A911"/>
      <c r="B911"/>
      <c r="C911"/>
      <c r="D911"/>
      <c r="E911"/>
      <c r="F911"/>
      <c r="G911"/>
      <c r="H911"/>
      <c r="I911"/>
      <c r="J911"/>
      <c r="K911"/>
    </row>
    <row r="912" spans="1:11" x14ac:dyDescent="0.25">
      <c r="A912"/>
      <c r="B912"/>
      <c r="C912"/>
      <c r="D912"/>
      <c r="E912"/>
      <c r="F912"/>
      <c r="G912"/>
      <c r="H912"/>
      <c r="I912"/>
      <c r="J912"/>
      <c r="K912"/>
    </row>
    <row r="913" spans="1:11" x14ac:dyDescent="0.25">
      <c r="A913"/>
      <c r="B913"/>
      <c r="C913"/>
      <c r="D913"/>
      <c r="E913"/>
      <c r="F913"/>
      <c r="G913"/>
      <c r="H913"/>
      <c r="I913"/>
      <c r="J913"/>
      <c r="K913"/>
    </row>
    <row r="914" spans="1:11" x14ac:dyDescent="0.25">
      <c r="A914"/>
      <c r="B914"/>
      <c r="C914"/>
      <c r="D914"/>
      <c r="E914"/>
      <c r="F914"/>
      <c r="G914"/>
      <c r="H914"/>
      <c r="I914"/>
      <c r="J914"/>
      <c r="K914"/>
    </row>
    <row r="915" spans="1:11" x14ac:dyDescent="0.25">
      <c r="A915"/>
      <c r="B915"/>
      <c r="C915"/>
      <c r="D915"/>
      <c r="E915"/>
      <c r="F915"/>
      <c r="G915"/>
      <c r="H915"/>
      <c r="I915"/>
      <c r="J915"/>
      <c r="K915"/>
    </row>
    <row r="916" spans="1:11" x14ac:dyDescent="0.25">
      <c r="A916"/>
      <c r="B916"/>
      <c r="C916"/>
      <c r="D916"/>
      <c r="E916"/>
      <c r="F916"/>
      <c r="G916"/>
      <c r="H916"/>
      <c r="I916"/>
      <c r="J916"/>
      <c r="K916"/>
    </row>
    <row r="917" spans="1:11" x14ac:dyDescent="0.25">
      <c r="A917"/>
      <c r="B917"/>
      <c r="C917"/>
      <c r="D917"/>
      <c r="E917"/>
      <c r="F917"/>
      <c r="G917"/>
      <c r="H917"/>
      <c r="I917"/>
      <c r="J917"/>
      <c r="K917"/>
    </row>
    <row r="918" spans="1:11" x14ac:dyDescent="0.25">
      <c r="A918"/>
      <c r="B918"/>
      <c r="C918"/>
      <c r="D918"/>
      <c r="E918"/>
      <c r="F918"/>
      <c r="G918"/>
      <c r="H918"/>
      <c r="I918"/>
      <c r="J918"/>
      <c r="K918"/>
    </row>
    <row r="919" spans="1:11" x14ac:dyDescent="0.25">
      <c r="A919"/>
      <c r="B919"/>
      <c r="C919"/>
      <c r="D919"/>
      <c r="E919"/>
      <c r="F919"/>
      <c r="G919"/>
      <c r="H919"/>
      <c r="I919"/>
      <c r="J919"/>
      <c r="K919"/>
    </row>
    <row r="920" spans="1:11" x14ac:dyDescent="0.25">
      <c r="A920"/>
      <c r="B920"/>
      <c r="C920"/>
      <c r="D920"/>
      <c r="E920"/>
      <c r="F920"/>
      <c r="G920"/>
      <c r="H920"/>
      <c r="I920"/>
      <c r="J920"/>
      <c r="K920"/>
    </row>
    <row r="921" spans="1:11" x14ac:dyDescent="0.25">
      <c r="A921"/>
      <c r="B921"/>
      <c r="C921"/>
      <c r="D921"/>
      <c r="E921"/>
      <c r="F921"/>
      <c r="G921"/>
      <c r="H921"/>
      <c r="I921"/>
      <c r="J921"/>
      <c r="K921"/>
    </row>
    <row r="922" spans="1:11" x14ac:dyDescent="0.25">
      <c r="A922"/>
      <c r="B922"/>
      <c r="C922"/>
      <c r="D922"/>
      <c r="E922"/>
      <c r="F922"/>
      <c r="G922"/>
      <c r="H922"/>
      <c r="I922"/>
      <c r="J922"/>
      <c r="K922"/>
    </row>
    <row r="923" spans="1:11" x14ac:dyDescent="0.25">
      <c r="A923"/>
      <c r="B923"/>
      <c r="C923"/>
      <c r="D923"/>
      <c r="E923"/>
      <c r="F923"/>
      <c r="G923"/>
      <c r="H923"/>
      <c r="I923"/>
      <c r="J923"/>
      <c r="K923"/>
    </row>
    <row r="924" spans="1:11" x14ac:dyDescent="0.25">
      <c r="A924"/>
      <c r="B924"/>
      <c r="C924"/>
      <c r="D924"/>
      <c r="E924"/>
      <c r="F924"/>
      <c r="G924"/>
      <c r="H924"/>
      <c r="I924"/>
      <c r="J924"/>
      <c r="K924"/>
    </row>
    <row r="925" spans="1:11" x14ac:dyDescent="0.25">
      <c r="A925"/>
      <c r="B925"/>
      <c r="C925"/>
      <c r="D925"/>
      <c r="E925"/>
      <c r="F925"/>
      <c r="G925"/>
      <c r="H925"/>
      <c r="I925"/>
      <c r="J925"/>
      <c r="K925"/>
    </row>
    <row r="926" spans="1:11" x14ac:dyDescent="0.25">
      <c r="A926"/>
      <c r="B926"/>
      <c r="C926"/>
      <c r="D926"/>
      <c r="E926"/>
      <c r="F926"/>
      <c r="G926"/>
      <c r="H926"/>
      <c r="I926"/>
      <c r="J926"/>
      <c r="K926"/>
    </row>
    <row r="927" spans="1:11" x14ac:dyDescent="0.25">
      <c r="A927"/>
      <c r="B927"/>
      <c r="C927"/>
      <c r="D927"/>
      <c r="E927"/>
      <c r="F927"/>
      <c r="G927"/>
      <c r="H927"/>
      <c r="I927"/>
      <c r="J927"/>
      <c r="K927"/>
    </row>
    <row r="928" spans="1:11" x14ac:dyDescent="0.25">
      <c r="A928"/>
      <c r="B928"/>
      <c r="C928"/>
      <c r="D928"/>
      <c r="E928"/>
      <c r="F928"/>
      <c r="G928"/>
      <c r="H928"/>
      <c r="I928"/>
      <c r="J928"/>
      <c r="K928"/>
    </row>
    <row r="929" spans="1:11" x14ac:dyDescent="0.25">
      <c r="A929"/>
      <c r="B929"/>
      <c r="C929"/>
      <c r="D929"/>
      <c r="E929"/>
      <c r="F929"/>
      <c r="G929"/>
      <c r="H929"/>
      <c r="I929"/>
      <c r="J929"/>
      <c r="K929"/>
    </row>
    <row r="930" spans="1:11" x14ac:dyDescent="0.25">
      <c r="A930"/>
      <c r="B930"/>
      <c r="C930"/>
      <c r="D930"/>
      <c r="E930"/>
      <c r="F930"/>
      <c r="G930"/>
      <c r="H930"/>
      <c r="I930"/>
      <c r="J930"/>
      <c r="K930"/>
    </row>
    <row r="931" spans="1:11" x14ac:dyDescent="0.25">
      <c r="A931"/>
      <c r="B931"/>
      <c r="C931"/>
      <c r="D931"/>
      <c r="E931"/>
      <c r="F931"/>
      <c r="G931"/>
      <c r="H931"/>
      <c r="I931"/>
      <c r="J931"/>
      <c r="K931"/>
    </row>
    <row r="932" spans="1:11" x14ac:dyDescent="0.25">
      <c r="A932"/>
      <c r="B932"/>
      <c r="C932"/>
      <c r="D932"/>
      <c r="E932"/>
      <c r="F932"/>
      <c r="G932"/>
      <c r="H932"/>
      <c r="I932"/>
      <c r="J932"/>
      <c r="K932"/>
    </row>
    <row r="933" spans="1:11" x14ac:dyDescent="0.25">
      <c r="A933"/>
      <c r="B933"/>
      <c r="C933"/>
      <c r="D933"/>
      <c r="E933"/>
      <c r="F933"/>
      <c r="G933"/>
      <c r="H933"/>
      <c r="I933"/>
      <c r="J933"/>
      <c r="K933"/>
    </row>
    <row r="934" spans="1:11" x14ac:dyDescent="0.25">
      <c r="A934"/>
      <c r="B934"/>
      <c r="C934"/>
      <c r="D934"/>
      <c r="E934"/>
      <c r="F934"/>
      <c r="G934"/>
      <c r="H934"/>
      <c r="I934"/>
      <c r="J934"/>
      <c r="K934"/>
    </row>
    <row r="935" spans="1:11" x14ac:dyDescent="0.25">
      <c r="A935"/>
      <c r="B935"/>
      <c r="C935"/>
      <c r="D935"/>
      <c r="E935"/>
      <c r="F935"/>
      <c r="G935"/>
      <c r="H935"/>
      <c r="I935"/>
      <c r="J935"/>
      <c r="K935"/>
    </row>
    <row r="936" spans="1:11" x14ac:dyDescent="0.25">
      <c r="A936"/>
      <c r="B936"/>
      <c r="C936"/>
      <c r="D936"/>
      <c r="E936"/>
      <c r="F936"/>
      <c r="G936"/>
      <c r="H936"/>
      <c r="I936"/>
      <c r="J936"/>
      <c r="K936"/>
    </row>
    <row r="937" spans="1:11" x14ac:dyDescent="0.25">
      <c r="A937"/>
      <c r="B937"/>
      <c r="C937"/>
      <c r="D937"/>
      <c r="E937"/>
      <c r="F937"/>
      <c r="G937"/>
      <c r="H937"/>
      <c r="I937"/>
      <c r="J937"/>
      <c r="K937"/>
    </row>
    <row r="938" spans="1:11" x14ac:dyDescent="0.25">
      <c r="A938"/>
      <c r="B938"/>
      <c r="C938"/>
      <c r="D938"/>
      <c r="E938"/>
      <c r="F938"/>
      <c r="G938"/>
      <c r="H938"/>
      <c r="I938"/>
      <c r="J938"/>
      <c r="K938"/>
    </row>
    <row r="939" spans="1:11" x14ac:dyDescent="0.25">
      <c r="A939"/>
      <c r="B939"/>
      <c r="C939"/>
      <c r="D939"/>
      <c r="E939"/>
      <c r="F939"/>
      <c r="G939"/>
      <c r="H939"/>
      <c r="I939"/>
      <c r="J939"/>
      <c r="K939"/>
    </row>
    <row r="940" spans="1:11" x14ac:dyDescent="0.25">
      <c r="A940"/>
      <c r="B940"/>
      <c r="C940"/>
      <c r="D940"/>
      <c r="E940"/>
      <c r="F940"/>
      <c r="G940"/>
      <c r="H940"/>
      <c r="I940"/>
      <c r="J940"/>
      <c r="K940"/>
    </row>
    <row r="941" spans="1:11" x14ac:dyDescent="0.25">
      <c r="A941"/>
      <c r="B941"/>
      <c r="C941"/>
      <c r="D941"/>
      <c r="E941"/>
      <c r="F941"/>
      <c r="G941"/>
      <c r="H941"/>
      <c r="I941"/>
      <c r="J941"/>
      <c r="K941"/>
    </row>
    <row r="942" spans="1:11" x14ac:dyDescent="0.25">
      <c r="A942"/>
      <c r="B942"/>
      <c r="C942"/>
      <c r="D942"/>
      <c r="E942"/>
      <c r="F942"/>
      <c r="G942"/>
      <c r="H942"/>
      <c r="I942"/>
      <c r="J942"/>
      <c r="K942"/>
    </row>
    <row r="943" spans="1:11" x14ac:dyDescent="0.25">
      <c r="A943"/>
      <c r="B943"/>
      <c r="C943"/>
      <c r="D943"/>
      <c r="E943"/>
      <c r="F943"/>
      <c r="G943"/>
      <c r="H943"/>
      <c r="I943"/>
      <c r="J943"/>
      <c r="K943"/>
    </row>
    <row r="944" spans="1:11" x14ac:dyDescent="0.25">
      <c r="A944"/>
      <c r="B944"/>
      <c r="C944"/>
      <c r="D944"/>
      <c r="E944"/>
      <c r="F944"/>
      <c r="G944"/>
      <c r="H944"/>
      <c r="I944"/>
      <c r="J944"/>
      <c r="K944"/>
    </row>
    <row r="945" spans="1:11" x14ac:dyDescent="0.25">
      <c r="A945"/>
      <c r="B945"/>
      <c r="C945"/>
      <c r="D945"/>
      <c r="E945"/>
      <c r="F945"/>
      <c r="G945"/>
      <c r="H945"/>
      <c r="I945"/>
      <c r="J945"/>
      <c r="K945"/>
    </row>
    <row r="946" spans="1:11" x14ac:dyDescent="0.25">
      <c r="A946"/>
      <c r="B946"/>
      <c r="C946"/>
      <c r="D946"/>
      <c r="E946"/>
      <c r="F946"/>
      <c r="G946"/>
      <c r="H946"/>
      <c r="I946"/>
      <c r="J946"/>
      <c r="K946"/>
    </row>
    <row r="947" spans="1:11" x14ac:dyDescent="0.25">
      <c r="A947"/>
      <c r="B947"/>
      <c r="C947"/>
      <c r="D947"/>
      <c r="E947"/>
      <c r="F947"/>
      <c r="G947"/>
      <c r="H947"/>
      <c r="I947"/>
      <c r="J947"/>
      <c r="K947"/>
    </row>
    <row r="948" spans="1:11" x14ac:dyDescent="0.25">
      <c r="A948"/>
      <c r="B948"/>
      <c r="C948"/>
      <c r="D948"/>
      <c r="E948"/>
      <c r="F948"/>
      <c r="G948"/>
      <c r="H948"/>
      <c r="I948"/>
      <c r="J948"/>
      <c r="K948"/>
    </row>
    <row r="949" spans="1:11" x14ac:dyDescent="0.25">
      <c r="A949"/>
      <c r="B949"/>
      <c r="C949"/>
      <c r="D949"/>
      <c r="E949"/>
      <c r="F949"/>
      <c r="G949"/>
      <c r="H949"/>
      <c r="I949"/>
      <c r="J949"/>
      <c r="K949"/>
    </row>
    <row r="950" spans="1:11" x14ac:dyDescent="0.25">
      <c r="A950"/>
      <c r="B950"/>
      <c r="C950"/>
      <c r="D950"/>
      <c r="E950"/>
      <c r="F950"/>
      <c r="G950"/>
      <c r="H950"/>
      <c r="I950"/>
      <c r="J950"/>
      <c r="K950"/>
    </row>
    <row r="951" spans="1:11" x14ac:dyDescent="0.25">
      <c r="A951"/>
      <c r="B951"/>
      <c r="C951"/>
      <c r="D951"/>
      <c r="E951"/>
      <c r="F951"/>
      <c r="G951"/>
      <c r="H951"/>
      <c r="I951"/>
      <c r="J951"/>
      <c r="K951"/>
    </row>
    <row r="952" spans="1:11" x14ac:dyDescent="0.25">
      <c r="A952"/>
      <c r="B952"/>
      <c r="C952"/>
      <c r="D952"/>
      <c r="E952"/>
      <c r="F952"/>
      <c r="G952"/>
      <c r="H952"/>
      <c r="I952"/>
      <c r="J952"/>
      <c r="K952"/>
    </row>
    <row r="953" spans="1:11" x14ac:dyDescent="0.25">
      <c r="A953"/>
      <c r="B953"/>
      <c r="C953"/>
      <c r="D953"/>
      <c r="E953"/>
      <c r="F953"/>
      <c r="G953"/>
      <c r="H953"/>
      <c r="I953"/>
      <c r="J953"/>
      <c r="K95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1"/>
  <sheetViews>
    <sheetView tabSelected="1" topLeftCell="Z1" workbookViewId="0">
      <selection activeCell="AI2" sqref="AI2"/>
    </sheetView>
  </sheetViews>
  <sheetFormatPr baseColWidth="10" defaultRowHeight="15" x14ac:dyDescent="0.25"/>
  <cols>
    <col min="1" max="1" width="8.140625" bestFit="1" customWidth="1"/>
    <col min="2" max="2" width="5.140625" bestFit="1" customWidth="1"/>
    <col min="3" max="3" width="12.7109375" bestFit="1" customWidth="1"/>
    <col min="4" max="4" width="13.140625" bestFit="1" customWidth="1"/>
    <col min="5" max="5" width="24" bestFit="1" customWidth="1"/>
    <col min="6" max="6" width="8.42578125" bestFit="1" customWidth="1"/>
    <col min="7" max="7" width="32.42578125" customWidth="1"/>
    <col min="8" max="8" width="46.7109375" customWidth="1"/>
    <col min="9" max="9" width="26.5703125" bestFit="1" customWidth="1"/>
    <col min="10" max="10" width="33.85546875" bestFit="1" customWidth="1"/>
    <col min="11" max="11" width="8.7109375" bestFit="1" customWidth="1"/>
    <col min="12" max="12" width="15.7109375" bestFit="1" customWidth="1"/>
    <col min="13" max="13" width="22.28515625" bestFit="1" customWidth="1"/>
    <col min="14" max="14" width="15.7109375" bestFit="1" customWidth="1"/>
    <col min="15" max="15" width="23.7109375" bestFit="1" customWidth="1"/>
    <col min="16" max="16" width="23.28515625" bestFit="1" customWidth="1"/>
    <col min="17" max="17" width="27" bestFit="1" customWidth="1"/>
    <col min="18" max="18" width="21.7109375" style="9" bestFit="1" customWidth="1"/>
    <col min="19" max="19" width="28.28515625" style="5" bestFit="1" customWidth="1"/>
    <col min="20" max="20" width="11.5703125" style="9" bestFit="1" customWidth="1"/>
    <col min="21" max="21" width="20.85546875" bestFit="1" customWidth="1"/>
    <col min="22" max="22" width="11.140625" bestFit="1" customWidth="1"/>
    <col min="23" max="23" width="11" bestFit="1" customWidth="1"/>
    <col min="24" max="24" width="13.7109375" style="9" bestFit="1" customWidth="1"/>
    <col min="25" max="25" width="42.140625" bestFit="1" customWidth="1"/>
    <col min="26" max="26" width="13.28515625" bestFit="1" customWidth="1"/>
    <col min="27" max="30" width="19.85546875" bestFit="1" customWidth="1"/>
    <col min="31" max="31" width="5.5703125" bestFit="1" customWidth="1"/>
    <col min="32" max="32" width="17.85546875" bestFit="1" customWidth="1"/>
    <col min="33" max="33" width="16.5703125" bestFit="1" customWidth="1"/>
    <col min="34" max="34" width="7.7109375" bestFit="1" customWidth="1"/>
    <col min="35" max="35" width="11.8554687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s="9" t="s">
        <v>17</v>
      </c>
      <c r="S1" s="5" t="s">
        <v>18</v>
      </c>
      <c r="T1" s="9" t="s">
        <v>19</v>
      </c>
      <c r="U1" t="s">
        <v>20</v>
      </c>
      <c r="V1" t="s">
        <v>21</v>
      </c>
      <c r="W1" t="s">
        <v>22</v>
      </c>
      <c r="X1" s="9" t="s">
        <v>23</v>
      </c>
      <c r="Y1" t="s">
        <v>24</v>
      </c>
      <c r="Z1" t="s">
        <v>25</v>
      </c>
      <c r="AA1" t="s">
        <v>26</v>
      </c>
      <c r="AB1" t="s">
        <v>27</v>
      </c>
      <c r="AC1" t="s">
        <v>28</v>
      </c>
      <c r="AD1" t="s">
        <v>29</v>
      </c>
      <c r="AE1" t="s">
        <v>30</v>
      </c>
      <c r="AF1" t="s">
        <v>31</v>
      </c>
      <c r="AG1" t="s">
        <v>32</v>
      </c>
      <c r="AH1" t="s">
        <v>33</v>
      </c>
      <c r="AI1" t="s">
        <v>1334</v>
      </c>
    </row>
    <row r="2" spans="1:35" x14ac:dyDescent="0.25">
      <c r="B2" t="s">
        <v>34</v>
      </c>
      <c r="C2" t="s">
        <v>35</v>
      </c>
      <c r="D2" t="s">
        <v>36</v>
      </c>
      <c r="E2" t="s">
        <v>37</v>
      </c>
      <c r="F2" t="s">
        <v>38</v>
      </c>
      <c r="G2" t="s">
        <v>39</v>
      </c>
      <c r="H2" t="s">
        <v>40</v>
      </c>
      <c r="I2" t="s">
        <v>41</v>
      </c>
      <c r="J2" t="s">
        <v>41</v>
      </c>
      <c r="K2" t="s">
        <v>42</v>
      </c>
      <c r="L2" s="1">
        <v>42058.75</v>
      </c>
      <c r="M2" s="1">
        <v>42045.900694444441</v>
      </c>
      <c r="N2" s="1">
        <v>42045.900694444441</v>
      </c>
      <c r="O2" s="6">
        <f>L2-N2</f>
        <v>12.849305555559113</v>
      </c>
      <c r="P2" s="1">
        <f>N2+Z2</f>
        <v>42046.900694444441</v>
      </c>
      <c r="R2" s="8">
        <f>IF(U2="",(ROUNDDOWN(L2-P2,0)),ROUNDDOWN(U2-P2,0))</f>
        <v>4</v>
      </c>
      <c r="S2" s="8" t="str">
        <f>IF(Q2="","Sin Fecha",IF(U2="",(ROUNDDOWN(L2-Q2,0)),ROUNDDOWN(U2-P2,0)))</f>
        <v>Sin Fecha</v>
      </c>
      <c r="T2" s="6">
        <f>L2-M2</f>
        <v>12.849305555559113</v>
      </c>
      <c r="U2" s="1">
        <v>42051.73541666667</v>
      </c>
      <c r="V2" s="8" t="str">
        <f>IF(AND(U2&lt;&gt;"",R2&lt;=0),"Cumplió","No Cumplió")</f>
        <v>No Cumplió</v>
      </c>
      <c r="W2" s="8" t="str">
        <f>IF(AND(U2&lt;&gt;"",R2&lt;=0),"Cumplió",IF(R2="","Sin Fecha","No Cumplió"))</f>
        <v>No Cumplió</v>
      </c>
      <c r="X2" s="6">
        <f>IF(U2="",L2-M2,U2-M2)</f>
        <v>5.8347222222291748</v>
      </c>
      <c r="Z2">
        <v>1</v>
      </c>
      <c r="AE2">
        <v>0</v>
      </c>
      <c r="AG2">
        <v>0</v>
      </c>
      <c r="AI2">
        <f>COUNTA(AA2:AD2)</f>
        <v>0</v>
      </c>
    </row>
    <row r="3" spans="1:35" x14ac:dyDescent="0.25">
      <c r="B3" t="s">
        <v>43</v>
      </c>
      <c r="C3" t="s">
        <v>44</v>
      </c>
      <c r="D3" t="s">
        <v>36</v>
      </c>
      <c r="E3" t="s">
        <v>45</v>
      </c>
      <c r="F3" t="s">
        <v>46</v>
      </c>
      <c r="G3" t="s">
        <v>47</v>
      </c>
      <c r="H3" t="s">
        <v>48</v>
      </c>
      <c r="I3" t="s">
        <v>49</v>
      </c>
      <c r="J3" t="s">
        <v>50</v>
      </c>
      <c r="K3" t="s">
        <v>51</v>
      </c>
      <c r="L3" s="1">
        <v>42058.75</v>
      </c>
      <c r="M3" s="1">
        <v>42045.738888888889</v>
      </c>
      <c r="N3" s="1">
        <v>42051.47152777778</v>
      </c>
      <c r="O3" s="6">
        <f t="shared" ref="O3:O66" si="0">L3-N3</f>
        <v>7.2784722222204437</v>
      </c>
      <c r="P3" s="1">
        <f t="shared" ref="P3:P66" si="1">N3+Z3</f>
        <v>42052.47152777778</v>
      </c>
      <c r="R3" s="8">
        <f t="shared" ref="R3:R66" si="2">IF(U3="",(ROUNDDOWN(L3-P3,0)),ROUNDDOWN(U3-P3,0))</f>
        <v>6</v>
      </c>
      <c r="S3" s="8" t="str">
        <f t="shared" ref="S3:S66" si="3">IF(Q3="","Sin Fecha",IF(U3="",(ROUNDDOWN(L3-Q3,0)),ROUNDDOWN(U3-P3,0)))</f>
        <v>Sin Fecha</v>
      </c>
      <c r="T3" s="6">
        <f t="shared" ref="T3:T66" si="4">L3-M3</f>
        <v>13.011111111110949</v>
      </c>
      <c r="V3" s="8" t="str">
        <f t="shared" ref="V3:V66" si="5">IF(AND(U3&lt;&gt;"",R3&lt;=0),"Cumplió","No Cumplió")</f>
        <v>No Cumplió</v>
      </c>
      <c r="W3" s="8" t="str">
        <f t="shared" ref="W3:W66" si="6">IF(AND(U3&lt;&gt;"",R3&lt;=0),"Cumplió",IF(R3="","Sin Fecha","No Cumplió"))</f>
        <v>No Cumplió</v>
      </c>
      <c r="X3" s="6">
        <f t="shared" ref="X3:X66" si="7">IF(U3="",L3-M3,U3-M3)</f>
        <v>13.011111111110949</v>
      </c>
      <c r="Y3" t="s">
        <v>52</v>
      </c>
      <c r="Z3">
        <v>1</v>
      </c>
      <c r="AA3" s="1">
        <v>42051.47152777778</v>
      </c>
      <c r="AE3">
        <v>0</v>
      </c>
      <c r="AG3">
        <v>0</v>
      </c>
      <c r="AI3" s="8">
        <f t="shared" ref="AI3:AI66" si="8">COUNTA(AA3:AD3)</f>
        <v>1</v>
      </c>
    </row>
    <row r="4" spans="1:35" x14ac:dyDescent="0.25">
      <c r="B4" t="s">
        <v>34</v>
      </c>
      <c r="C4" t="s">
        <v>44</v>
      </c>
      <c r="D4" t="s">
        <v>36</v>
      </c>
      <c r="E4" t="s">
        <v>37</v>
      </c>
      <c r="F4" t="s">
        <v>46</v>
      </c>
      <c r="G4" t="s">
        <v>47</v>
      </c>
      <c r="H4" t="s">
        <v>48</v>
      </c>
      <c r="I4" t="s">
        <v>49</v>
      </c>
      <c r="J4" t="s">
        <v>53</v>
      </c>
      <c r="K4" t="s">
        <v>42</v>
      </c>
      <c r="L4" s="1">
        <v>42058.75</v>
      </c>
      <c r="M4" s="1">
        <v>42045.738888888889</v>
      </c>
      <c r="N4" s="1">
        <v>42045.738888888889</v>
      </c>
      <c r="O4" s="6">
        <f t="shared" si="0"/>
        <v>13.011111111110949</v>
      </c>
      <c r="P4" s="1">
        <f t="shared" si="1"/>
        <v>42046.738888888889</v>
      </c>
      <c r="R4" s="8">
        <f t="shared" si="2"/>
        <v>4</v>
      </c>
      <c r="S4" s="8" t="str">
        <f t="shared" si="3"/>
        <v>Sin Fecha</v>
      </c>
      <c r="T4" s="6">
        <f t="shared" si="4"/>
        <v>13.011111111110949</v>
      </c>
      <c r="U4" s="1">
        <v>42051.47152777778</v>
      </c>
      <c r="V4" s="8" t="str">
        <f t="shared" si="5"/>
        <v>No Cumplió</v>
      </c>
      <c r="W4" s="8" t="str">
        <f t="shared" si="6"/>
        <v>No Cumplió</v>
      </c>
      <c r="X4" s="6">
        <f t="shared" si="7"/>
        <v>5.7326388888905058</v>
      </c>
      <c r="Y4" t="s">
        <v>54</v>
      </c>
      <c r="Z4">
        <v>1</v>
      </c>
      <c r="AA4" s="1">
        <v>42051.47152777778</v>
      </c>
      <c r="AE4">
        <v>0</v>
      </c>
      <c r="AG4">
        <v>0</v>
      </c>
      <c r="AI4" s="8">
        <f t="shared" si="8"/>
        <v>1</v>
      </c>
    </row>
    <row r="5" spans="1:35" x14ac:dyDescent="0.25">
      <c r="B5" t="s">
        <v>34</v>
      </c>
      <c r="C5" t="s">
        <v>55</v>
      </c>
      <c r="D5" t="s">
        <v>36</v>
      </c>
      <c r="E5" t="s">
        <v>37</v>
      </c>
      <c r="F5" t="s">
        <v>46</v>
      </c>
      <c r="G5" t="s">
        <v>56</v>
      </c>
      <c r="H5" t="s">
        <v>57</v>
      </c>
      <c r="I5" t="s">
        <v>58</v>
      </c>
      <c r="J5" t="s">
        <v>59</v>
      </c>
      <c r="K5" t="s">
        <v>51</v>
      </c>
      <c r="L5" s="1">
        <v>42058.75</v>
      </c>
      <c r="M5" s="1">
        <v>42044.894444444442</v>
      </c>
      <c r="N5" s="1">
        <v>42051.731249999997</v>
      </c>
      <c r="O5" s="6">
        <f t="shared" si="0"/>
        <v>7.0187500000029104</v>
      </c>
      <c r="P5" s="1">
        <f t="shared" si="1"/>
        <v>42052.731249999997</v>
      </c>
      <c r="R5" s="8">
        <f t="shared" si="2"/>
        <v>4</v>
      </c>
      <c r="S5" s="8" t="str">
        <f t="shared" si="3"/>
        <v>Sin Fecha</v>
      </c>
      <c r="T5" s="6">
        <f t="shared" si="4"/>
        <v>13.855555555557657</v>
      </c>
      <c r="U5" s="1">
        <v>42057</v>
      </c>
      <c r="V5" s="8" t="str">
        <f t="shared" si="5"/>
        <v>No Cumplió</v>
      </c>
      <c r="W5" s="8" t="str">
        <f t="shared" si="6"/>
        <v>No Cumplió</v>
      </c>
      <c r="X5" s="6">
        <f t="shared" si="7"/>
        <v>12.105555555557657</v>
      </c>
      <c r="Y5" t="s">
        <v>60</v>
      </c>
      <c r="Z5">
        <v>1</v>
      </c>
      <c r="AE5">
        <v>0</v>
      </c>
      <c r="AG5">
        <v>0</v>
      </c>
      <c r="AI5" s="8">
        <f t="shared" si="8"/>
        <v>0</v>
      </c>
    </row>
    <row r="6" spans="1:35" x14ac:dyDescent="0.25">
      <c r="B6" t="s">
        <v>34</v>
      </c>
      <c r="C6" t="s">
        <v>61</v>
      </c>
      <c r="D6" t="s">
        <v>36</v>
      </c>
      <c r="E6" t="s">
        <v>37</v>
      </c>
      <c r="F6" t="s">
        <v>46</v>
      </c>
      <c r="G6" t="s">
        <v>62</v>
      </c>
      <c r="H6" t="s">
        <v>63</v>
      </c>
      <c r="I6" t="s">
        <v>58</v>
      </c>
      <c r="J6" t="s">
        <v>58</v>
      </c>
      <c r="K6" t="s">
        <v>42</v>
      </c>
      <c r="L6" s="1">
        <v>42058.75</v>
      </c>
      <c r="M6" s="1">
        <v>42044.887499999997</v>
      </c>
      <c r="N6" s="1">
        <v>42044.887499999997</v>
      </c>
      <c r="O6" s="6">
        <f t="shared" si="0"/>
        <v>13.86250000000291</v>
      </c>
      <c r="P6" s="1">
        <f t="shared" si="1"/>
        <v>42045.887499999997</v>
      </c>
      <c r="R6" s="8">
        <f t="shared" si="2"/>
        <v>1</v>
      </c>
      <c r="S6" s="8" t="str">
        <f t="shared" si="3"/>
        <v>Sin Fecha</v>
      </c>
      <c r="T6" s="6">
        <f t="shared" si="4"/>
        <v>13.86250000000291</v>
      </c>
      <c r="U6" s="1">
        <v>42047.806944444441</v>
      </c>
      <c r="V6" s="8" t="str">
        <f t="shared" si="5"/>
        <v>No Cumplió</v>
      </c>
      <c r="W6" s="8" t="str">
        <f t="shared" si="6"/>
        <v>No Cumplió</v>
      </c>
      <c r="X6" s="6">
        <f t="shared" si="7"/>
        <v>2.9194444444437977</v>
      </c>
      <c r="Y6" t="s">
        <v>60</v>
      </c>
      <c r="Z6">
        <v>1</v>
      </c>
      <c r="AE6">
        <v>0</v>
      </c>
      <c r="AG6">
        <v>0</v>
      </c>
      <c r="AI6" s="8">
        <f t="shared" si="8"/>
        <v>0</v>
      </c>
    </row>
    <row r="7" spans="1:35" x14ac:dyDescent="0.25">
      <c r="B7" t="s">
        <v>64</v>
      </c>
      <c r="C7" t="s">
        <v>65</v>
      </c>
      <c r="D7" t="s">
        <v>36</v>
      </c>
      <c r="E7" t="s">
        <v>45</v>
      </c>
      <c r="F7" t="s">
        <v>46</v>
      </c>
      <c r="G7" t="s">
        <v>66</v>
      </c>
      <c r="H7" t="s">
        <v>67</v>
      </c>
      <c r="I7" t="s">
        <v>68</v>
      </c>
      <c r="J7" t="s">
        <v>69</v>
      </c>
      <c r="K7" t="s">
        <v>51</v>
      </c>
      <c r="L7" s="1">
        <v>42058.75</v>
      </c>
      <c r="M7" s="1">
        <v>42044.740972222222</v>
      </c>
      <c r="N7" s="1">
        <v>42044.740972222222</v>
      </c>
      <c r="O7" s="6">
        <f t="shared" si="0"/>
        <v>14.009027777778101</v>
      </c>
      <c r="P7" s="1">
        <f t="shared" si="1"/>
        <v>42045.740972222222</v>
      </c>
      <c r="R7" s="8">
        <f t="shared" si="2"/>
        <v>13</v>
      </c>
      <c r="S7" s="8" t="str">
        <f t="shared" si="3"/>
        <v>Sin Fecha</v>
      </c>
      <c r="T7" s="6">
        <f t="shared" si="4"/>
        <v>14.009027777778101</v>
      </c>
      <c r="V7" s="8" t="str">
        <f t="shared" si="5"/>
        <v>No Cumplió</v>
      </c>
      <c r="W7" s="8" t="str">
        <f t="shared" si="6"/>
        <v>No Cumplió</v>
      </c>
      <c r="X7" s="6">
        <f t="shared" si="7"/>
        <v>14.009027777778101</v>
      </c>
      <c r="Z7">
        <v>1</v>
      </c>
      <c r="AE7">
        <v>0</v>
      </c>
      <c r="AG7">
        <v>0</v>
      </c>
      <c r="AI7" s="8">
        <f t="shared" si="8"/>
        <v>0</v>
      </c>
    </row>
    <row r="8" spans="1:35" x14ac:dyDescent="0.25">
      <c r="B8" t="s">
        <v>70</v>
      </c>
      <c r="C8" t="s">
        <v>71</v>
      </c>
      <c r="D8" t="s">
        <v>36</v>
      </c>
      <c r="E8" t="s">
        <v>72</v>
      </c>
      <c r="F8" t="s">
        <v>46</v>
      </c>
      <c r="G8" t="s">
        <v>73</v>
      </c>
      <c r="H8" t="s">
        <v>74</v>
      </c>
      <c r="I8" t="s">
        <v>58</v>
      </c>
      <c r="J8" t="s">
        <v>75</v>
      </c>
      <c r="K8" t="s">
        <v>51</v>
      </c>
      <c r="L8" s="1">
        <v>42058.75</v>
      </c>
      <c r="M8" s="1">
        <v>42044.724999999999</v>
      </c>
      <c r="N8" s="1">
        <v>42044.724999999999</v>
      </c>
      <c r="O8" s="6">
        <f t="shared" si="0"/>
        <v>14.025000000001455</v>
      </c>
      <c r="P8" s="1">
        <f t="shared" si="1"/>
        <v>42045.724999999999</v>
      </c>
      <c r="R8" s="8">
        <f t="shared" si="2"/>
        <v>13</v>
      </c>
      <c r="S8" s="8" t="str">
        <f t="shared" si="3"/>
        <v>Sin Fecha</v>
      </c>
      <c r="T8" s="6">
        <f t="shared" si="4"/>
        <v>14.025000000001455</v>
      </c>
      <c r="V8" s="8" t="str">
        <f t="shared" si="5"/>
        <v>No Cumplió</v>
      </c>
      <c r="W8" s="8" t="str">
        <f t="shared" si="6"/>
        <v>No Cumplió</v>
      </c>
      <c r="X8" s="6">
        <f t="shared" si="7"/>
        <v>14.025000000001455</v>
      </c>
      <c r="Y8" t="s">
        <v>60</v>
      </c>
      <c r="Z8">
        <v>1</v>
      </c>
      <c r="AE8">
        <v>0</v>
      </c>
      <c r="AG8">
        <v>0</v>
      </c>
      <c r="AI8" s="8">
        <f t="shared" si="8"/>
        <v>0</v>
      </c>
    </row>
    <row r="9" spans="1:35" x14ac:dyDescent="0.25">
      <c r="B9" t="s">
        <v>70</v>
      </c>
      <c r="C9" t="s">
        <v>76</v>
      </c>
      <c r="D9" t="s">
        <v>36</v>
      </c>
      <c r="E9" t="s">
        <v>72</v>
      </c>
      <c r="F9" t="s">
        <v>38</v>
      </c>
      <c r="G9" t="s">
        <v>77</v>
      </c>
      <c r="H9" t="s">
        <v>78</v>
      </c>
      <c r="I9" t="s">
        <v>79</v>
      </c>
      <c r="J9" t="s">
        <v>79</v>
      </c>
      <c r="K9" t="s">
        <v>42</v>
      </c>
      <c r="L9" s="1">
        <v>42058.75</v>
      </c>
      <c r="M9" s="1">
        <v>42044.421527777777</v>
      </c>
      <c r="N9" s="1">
        <v>42044.421527777777</v>
      </c>
      <c r="O9" s="6">
        <f t="shared" si="0"/>
        <v>14.328472222223354</v>
      </c>
      <c r="P9" s="1">
        <f t="shared" si="1"/>
        <v>42045.421527777777</v>
      </c>
      <c r="R9" s="8">
        <f t="shared" si="2"/>
        <v>1</v>
      </c>
      <c r="S9" s="8" t="str">
        <f t="shared" si="3"/>
        <v>Sin Fecha</v>
      </c>
      <c r="T9" s="6">
        <f t="shared" si="4"/>
        <v>14.328472222223354</v>
      </c>
      <c r="U9" s="1">
        <v>42046.762499999997</v>
      </c>
      <c r="V9" s="8" t="str">
        <f t="shared" si="5"/>
        <v>No Cumplió</v>
      </c>
      <c r="W9" s="8" t="str">
        <f t="shared" si="6"/>
        <v>No Cumplió</v>
      </c>
      <c r="X9" s="6">
        <f t="shared" si="7"/>
        <v>2.3409722222204437</v>
      </c>
      <c r="Y9" t="s">
        <v>80</v>
      </c>
      <c r="Z9">
        <v>1</v>
      </c>
      <c r="AE9">
        <v>0</v>
      </c>
      <c r="AG9">
        <v>0</v>
      </c>
      <c r="AI9" s="8">
        <f t="shared" si="8"/>
        <v>0</v>
      </c>
    </row>
    <row r="10" spans="1:35" x14ac:dyDescent="0.25">
      <c r="B10" t="s">
        <v>70</v>
      </c>
      <c r="C10" t="s">
        <v>81</v>
      </c>
      <c r="D10" t="s">
        <v>36</v>
      </c>
      <c r="E10" t="s">
        <v>72</v>
      </c>
      <c r="F10" t="s">
        <v>38</v>
      </c>
      <c r="G10" t="s">
        <v>82</v>
      </c>
      <c r="H10" t="s">
        <v>83</v>
      </c>
      <c r="I10" t="s">
        <v>79</v>
      </c>
      <c r="J10" t="s">
        <v>75</v>
      </c>
      <c r="K10" t="s">
        <v>51</v>
      </c>
      <c r="L10" s="1">
        <v>42058.75</v>
      </c>
      <c r="M10" s="1">
        <v>42044.407638888886</v>
      </c>
      <c r="N10" s="1">
        <v>42051.710416666669</v>
      </c>
      <c r="O10" s="6">
        <f t="shared" si="0"/>
        <v>7.0395833333313931</v>
      </c>
      <c r="P10" s="1">
        <f t="shared" si="1"/>
        <v>42052.710416666669</v>
      </c>
      <c r="R10" s="8">
        <f t="shared" si="2"/>
        <v>0</v>
      </c>
      <c r="S10" s="8" t="str">
        <f t="shared" si="3"/>
        <v>Sin Fecha</v>
      </c>
      <c r="T10" s="6">
        <f t="shared" si="4"/>
        <v>14.34236111111386</v>
      </c>
      <c r="U10" s="1">
        <v>42052</v>
      </c>
      <c r="V10" s="8" t="str">
        <f t="shared" si="5"/>
        <v>Cumplió</v>
      </c>
      <c r="W10" s="8" t="str">
        <f t="shared" si="6"/>
        <v>Cumplió</v>
      </c>
      <c r="X10" s="6">
        <f t="shared" si="7"/>
        <v>7.5923611111138598</v>
      </c>
      <c r="Y10" t="s">
        <v>80</v>
      </c>
      <c r="Z10">
        <v>1</v>
      </c>
      <c r="AE10">
        <v>0</v>
      </c>
      <c r="AG10">
        <v>0</v>
      </c>
      <c r="AI10" s="8">
        <f t="shared" si="8"/>
        <v>0</v>
      </c>
    </row>
    <row r="11" spans="1:35" x14ac:dyDescent="0.25">
      <c r="B11" t="s">
        <v>70</v>
      </c>
      <c r="C11" t="s">
        <v>81</v>
      </c>
      <c r="D11" t="s">
        <v>36</v>
      </c>
      <c r="E11" t="s">
        <v>72</v>
      </c>
      <c r="F11" t="s">
        <v>38</v>
      </c>
      <c r="G11" t="s">
        <v>82</v>
      </c>
      <c r="H11" t="s">
        <v>83</v>
      </c>
      <c r="I11" t="s">
        <v>79</v>
      </c>
      <c r="J11" t="s">
        <v>84</v>
      </c>
      <c r="K11" t="s">
        <v>42</v>
      </c>
      <c r="L11" s="1">
        <v>42058.75</v>
      </c>
      <c r="M11" s="1">
        <v>42044.407638888886</v>
      </c>
      <c r="N11" s="1">
        <v>42044.407638888886</v>
      </c>
      <c r="O11" s="6">
        <f t="shared" si="0"/>
        <v>14.34236111111386</v>
      </c>
      <c r="P11" s="1">
        <f t="shared" si="1"/>
        <v>42045.407638888886</v>
      </c>
      <c r="R11" s="8">
        <f t="shared" si="2"/>
        <v>6</v>
      </c>
      <c r="S11" s="8" t="str">
        <f t="shared" si="3"/>
        <v>Sin Fecha</v>
      </c>
      <c r="T11" s="6">
        <f t="shared" si="4"/>
        <v>14.34236111111386</v>
      </c>
      <c r="U11" s="1">
        <v>42051.710416666669</v>
      </c>
      <c r="V11" s="8" t="str">
        <f t="shared" si="5"/>
        <v>No Cumplió</v>
      </c>
      <c r="W11" s="8" t="str">
        <f t="shared" si="6"/>
        <v>No Cumplió</v>
      </c>
      <c r="X11" s="6">
        <f t="shared" si="7"/>
        <v>7.3027777777824667</v>
      </c>
      <c r="Y11" t="s">
        <v>80</v>
      </c>
      <c r="Z11">
        <v>1</v>
      </c>
      <c r="AE11">
        <v>0</v>
      </c>
      <c r="AG11">
        <v>0</v>
      </c>
      <c r="AI11" s="8">
        <f t="shared" si="8"/>
        <v>0</v>
      </c>
    </row>
    <row r="12" spans="1:35" x14ac:dyDescent="0.25">
      <c r="B12" t="s">
        <v>70</v>
      </c>
      <c r="C12" t="s">
        <v>85</v>
      </c>
      <c r="D12" t="s">
        <v>36</v>
      </c>
      <c r="E12" t="s">
        <v>72</v>
      </c>
      <c r="F12" t="s">
        <v>38</v>
      </c>
      <c r="G12" t="s">
        <v>86</v>
      </c>
      <c r="H12" t="s">
        <v>87</v>
      </c>
      <c r="I12" t="s">
        <v>79</v>
      </c>
      <c r="J12" t="s">
        <v>75</v>
      </c>
      <c r="K12" t="s">
        <v>51</v>
      </c>
      <c r="L12" s="1">
        <v>42058.75</v>
      </c>
      <c r="M12" s="1">
        <v>42044.395138888889</v>
      </c>
      <c r="N12" s="1">
        <v>42044.395138888889</v>
      </c>
      <c r="O12" s="6">
        <f t="shared" si="0"/>
        <v>14.354861111110949</v>
      </c>
      <c r="P12" s="1">
        <f t="shared" si="1"/>
        <v>42045.395138888889</v>
      </c>
      <c r="R12" s="8">
        <f t="shared" si="2"/>
        <v>6</v>
      </c>
      <c r="S12" s="8" t="str">
        <f t="shared" si="3"/>
        <v>Sin Fecha</v>
      </c>
      <c r="T12" s="6">
        <f t="shared" si="4"/>
        <v>14.354861111110949</v>
      </c>
      <c r="U12" s="1">
        <v>42051.760416666664</v>
      </c>
      <c r="V12" s="8" t="str">
        <f t="shared" si="5"/>
        <v>No Cumplió</v>
      </c>
      <c r="W12" s="8" t="str">
        <f t="shared" si="6"/>
        <v>No Cumplió</v>
      </c>
      <c r="X12" s="6">
        <f t="shared" si="7"/>
        <v>7.3652777777751908</v>
      </c>
      <c r="Y12" t="s">
        <v>60</v>
      </c>
      <c r="Z12">
        <v>1</v>
      </c>
      <c r="AE12">
        <v>0</v>
      </c>
      <c r="AG12">
        <v>0</v>
      </c>
      <c r="AI12" s="8">
        <f t="shared" si="8"/>
        <v>0</v>
      </c>
    </row>
    <row r="13" spans="1:35" x14ac:dyDescent="0.25">
      <c r="B13" t="s">
        <v>70</v>
      </c>
      <c r="C13" t="s">
        <v>88</v>
      </c>
      <c r="D13" t="s">
        <v>36</v>
      </c>
      <c r="E13" t="s">
        <v>89</v>
      </c>
      <c r="F13" t="s">
        <v>46</v>
      </c>
      <c r="G13" t="s">
        <v>90</v>
      </c>
      <c r="H13" t="s">
        <v>91</v>
      </c>
      <c r="I13" t="s">
        <v>84</v>
      </c>
      <c r="J13" t="s">
        <v>69</v>
      </c>
      <c r="K13" t="s">
        <v>51</v>
      </c>
      <c r="L13" s="1">
        <v>42058.75</v>
      </c>
      <c r="M13" s="1">
        <v>42042.061111111114</v>
      </c>
      <c r="N13" s="1">
        <v>42042.061111111114</v>
      </c>
      <c r="O13" s="6">
        <f t="shared" si="0"/>
        <v>16.68888888888614</v>
      </c>
      <c r="P13" s="1">
        <f t="shared" si="1"/>
        <v>42043.061111111114</v>
      </c>
      <c r="R13" s="8">
        <f t="shared" si="2"/>
        <v>8</v>
      </c>
      <c r="S13" s="8" t="str">
        <f t="shared" si="3"/>
        <v>Sin Fecha</v>
      </c>
      <c r="T13" s="6">
        <f t="shared" si="4"/>
        <v>16.68888888888614</v>
      </c>
      <c r="U13" s="1">
        <v>42051.379166666666</v>
      </c>
      <c r="V13" s="8" t="str">
        <f t="shared" si="5"/>
        <v>No Cumplió</v>
      </c>
      <c r="W13" s="8" t="str">
        <f t="shared" si="6"/>
        <v>No Cumplió</v>
      </c>
      <c r="X13" s="6">
        <f t="shared" si="7"/>
        <v>9.3180555555518367</v>
      </c>
      <c r="Z13">
        <v>1</v>
      </c>
      <c r="AE13">
        <v>0</v>
      </c>
      <c r="AG13">
        <v>0</v>
      </c>
      <c r="AI13" s="8">
        <f t="shared" si="8"/>
        <v>0</v>
      </c>
    </row>
    <row r="14" spans="1:35" x14ac:dyDescent="0.25">
      <c r="B14" t="s">
        <v>70</v>
      </c>
      <c r="C14" t="s">
        <v>92</v>
      </c>
      <c r="D14" t="s">
        <v>36</v>
      </c>
      <c r="E14" t="s">
        <v>72</v>
      </c>
      <c r="F14" t="s">
        <v>46</v>
      </c>
      <c r="G14" t="s">
        <v>93</v>
      </c>
      <c r="H14" t="s">
        <v>94</v>
      </c>
      <c r="I14" t="s">
        <v>95</v>
      </c>
      <c r="J14" t="s">
        <v>95</v>
      </c>
      <c r="K14" t="s">
        <v>42</v>
      </c>
      <c r="L14" s="1">
        <v>42058.75</v>
      </c>
      <c r="M14" s="1">
        <v>42040.967361111114</v>
      </c>
      <c r="N14" s="1">
        <v>42040.967361111114</v>
      </c>
      <c r="O14" s="6">
        <f t="shared" si="0"/>
        <v>17.78263888888614</v>
      </c>
      <c r="P14" s="1">
        <f t="shared" si="1"/>
        <v>42041.967361111114</v>
      </c>
      <c r="R14" s="8">
        <f t="shared" si="2"/>
        <v>9</v>
      </c>
      <c r="S14" s="8" t="str">
        <f t="shared" si="3"/>
        <v>Sin Fecha</v>
      </c>
      <c r="T14" s="6">
        <f t="shared" si="4"/>
        <v>17.78263888888614</v>
      </c>
      <c r="U14" s="1">
        <v>42051.722222222219</v>
      </c>
      <c r="V14" s="8" t="str">
        <f t="shared" si="5"/>
        <v>No Cumplió</v>
      </c>
      <c r="W14" s="8" t="str">
        <f t="shared" si="6"/>
        <v>No Cumplió</v>
      </c>
      <c r="X14" s="6">
        <f t="shared" si="7"/>
        <v>10.754861111105129</v>
      </c>
      <c r="Y14" t="s">
        <v>96</v>
      </c>
      <c r="Z14">
        <v>1</v>
      </c>
      <c r="AE14">
        <v>0</v>
      </c>
      <c r="AG14">
        <v>0</v>
      </c>
      <c r="AI14" s="8">
        <f t="shared" si="8"/>
        <v>0</v>
      </c>
    </row>
    <row r="15" spans="1:35" x14ac:dyDescent="0.25">
      <c r="B15" t="s">
        <v>70</v>
      </c>
      <c r="C15" t="s">
        <v>97</v>
      </c>
      <c r="D15" t="s">
        <v>98</v>
      </c>
      <c r="E15" t="s">
        <v>45</v>
      </c>
      <c r="F15" t="s">
        <v>38</v>
      </c>
      <c r="G15" t="s">
        <v>99</v>
      </c>
      <c r="H15" t="s">
        <v>100</v>
      </c>
      <c r="I15" t="s">
        <v>101</v>
      </c>
      <c r="J15" t="s">
        <v>75</v>
      </c>
      <c r="K15" t="s">
        <v>51</v>
      </c>
      <c r="L15" s="1">
        <v>42058.75</v>
      </c>
      <c r="M15" s="1">
        <v>42040.670138888891</v>
      </c>
      <c r="N15" s="1">
        <v>42040.670138888891</v>
      </c>
      <c r="O15" s="6">
        <f t="shared" si="0"/>
        <v>18.079861111109494</v>
      </c>
      <c r="P15" s="1">
        <f t="shared" si="1"/>
        <v>42041.670138888891</v>
      </c>
      <c r="R15" s="8">
        <f t="shared" si="2"/>
        <v>2</v>
      </c>
      <c r="S15" s="8" t="str">
        <f t="shared" si="3"/>
        <v>Sin Fecha</v>
      </c>
      <c r="T15" s="6">
        <f t="shared" si="4"/>
        <v>18.079861111109494</v>
      </c>
      <c r="U15" s="1">
        <v>42044.481944444444</v>
      </c>
      <c r="V15" s="8" t="str">
        <f t="shared" si="5"/>
        <v>No Cumplió</v>
      </c>
      <c r="W15" s="8" t="str">
        <f t="shared" si="6"/>
        <v>No Cumplió</v>
      </c>
      <c r="X15" s="6">
        <f t="shared" si="7"/>
        <v>3.8118055555532919</v>
      </c>
      <c r="Y15" t="s">
        <v>60</v>
      </c>
      <c r="Z15">
        <v>1</v>
      </c>
      <c r="AE15">
        <v>0</v>
      </c>
      <c r="AG15">
        <v>0</v>
      </c>
      <c r="AI15" s="8">
        <f t="shared" si="8"/>
        <v>0</v>
      </c>
    </row>
    <row r="16" spans="1:35" x14ac:dyDescent="0.25">
      <c r="B16" t="s">
        <v>70</v>
      </c>
      <c r="C16" t="s">
        <v>102</v>
      </c>
      <c r="D16" t="s">
        <v>36</v>
      </c>
      <c r="E16" t="s">
        <v>72</v>
      </c>
      <c r="F16" t="s">
        <v>38</v>
      </c>
      <c r="G16" t="s">
        <v>103</v>
      </c>
      <c r="H16" t="s">
        <v>104</v>
      </c>
      <c r="I16" t="s">
        <v>105</v>
      </c>
      <c r="J16" t="s">
        <v>84</v>
      </c>
      <c r="K16" t="s">
        <v>42</v>
      </c>
      <c r="L16" s="1">
        <v>42058.75</v>
      </c>
      <c r="M16" s="1">
        <v>42040.668055555558</v>
      </c>
      <c r="N16" s="1">
        <v>42040.668055555558</v>
      </c>
      <c r="O16" s="6">
        <f t="shared" si="0"/>
        <v>18.081944444442343</v>
      </c>
      <c r="P16" s="1">
        <f t="shared" si="1"/>
        <v>42041.668055555558</v>
      </c>
      <c r="R16" s="8">
        <f t="shared" si="2"/>
        <v>2</v>
      </c>
      <c r="S16" s="8" t="str">
        <f t="shared" si="3"/>
        <v>Sin Fecha</v>
      </c>
      <c r="T16" s="6">
        <f t="shared" si="4"/>
        <v>18.081944444442343</v>
      </c>
      <c r="U16" s="1">
        <v>42044.446527777778</v>
      </c>
      <c r="V16" s="8" t="str">
        <f t="shared" si="5"/>
        <v>No Cumplió</v>
      </c>
      <c r="W16" s="8" t="str">
        <f t="shared" si="6"/>
        <v>No Cumplió</v>
      </c>
      <c r="X16" s="6">
        <f t="shared" si="7"/>
        <v>3.7784722222204437</v>
      </c>
      <c r="Z16">
        <v>1</v>
      </c>
      <c r="AE16">
        <v>0</v>
      </c>
      <c r="AG16">
        <v>0</v>
      </c>
      <c r="AI16" s="8">
        <f t="shared" si="8"/>
        <v>0</v>
      </c>
    </row>
    <row r="17" spans="2:35" x14ac:dyDescent="0.25">
      <c r="B17" t="s">
        <v>70</v>
      </c>
      <c r="C17" t="s">
        <v>106</v>
      </c>
      <c r="D17" t="s">
        <v>36</v>
      </c>
      <c r="E17" t="s">
        <v>72</v>
      </c>
      <c r="F17" t="s">
        <v>46</v>
      </c>
      <c r="G17" t="s">
        <v>107</v>
      </c>
      <c r="H17" t="s">
        <v>108</v>
      </c>
      <c r="I17" t="s">
        <v>109</v>
      </c>
      <c r="J17" t="s">
        <v>58</v>
      </c>
      <c r="K17" t="s">
        <v>42</v>
      </c>
      <c r="L17" s="1">
        <v>42058.75</v>
      </c>
      <c r="M17" s="1">
        <v>42040.65</v>
      </c>
      <c r="N17" s="1">
        <v>42040.65</v>
      </c>
      <c r="O17" s="6">
        <f t="shared" si="0"/>
        <v>18.099999999998545</v>
      </c>
      <c r="P17" s="1">
        <f t="shared" si="1"/>
        <v>42041.65</v>
      </c>
      <c r="R17" s="8">
        <f t="shared" si="2"/>
        <v>2</v>
      </c>
      <c r="S17" s="8" t="str">
        <f t="shared" si="3"/>
        <v>Sin Fecha</v>
      </c>
      <c r="T17" s="6">
        <f t="shared" si="4"/>
        <v>18.099999999998545</v>
      </c>
      <c r="U17" s="1">
        <v>42044.553472222222</v>
      </c>
      <c r="V17" s="8" t="str">
        <f t="shared" si="5"/>
        <v>No Cumplió</v>
      </c>
      <c r="W17" s="8" t="str">
        <f t="shared" si="6"/>
        <v>No Cumplió</v>
      </c>
      <c r="X17" s="6">
        <f t="shared" si="7"/>
        <v>3.9034722222204437</v>
      </c>
      <c r="Y17" t="s">
        <v>60</v>
      </c>
      <c r="Z17">
        <v>1</v>
      </c>
      <c r="AE17">
        <v>0</v>
      </c>
      <c r="AG17">
        <v>0</v>
      </c>
      <c r="AI17" s="8">
        <f t="shared" si="8"/>
        <v>0</v>
      </c>
    </row>
    <row r="18" spans="2:35" x14ac:dyDescent="0.25">
      <c r="B18" t="s">
        <v>70</v>
      </c>
      <c r="C18" t="s">
        <v>110</v>
      </c>
      <c r="D18" t="s">
        <v>36</v>
      </c>
      <c r="E18" t="s">
        <v>72</v>
      </c>
      <c r="F18" t="s">
        <v>46</v>
      </c>
      <c r="G18" t="s">
        <v>111</v>
      </c>
      <c r="H18" t="s">
        <v>112</v>
      </c>
      <c r="I18" t="s">
        <v>109</v>
      </c>
      <c r="J18" t="s">
        <v>75</v>
      </c>
      <c r="K18" t="s">
        <v>51</v>
      </c>
      <c r="L18" s="1">
        <v>42058.75</v>
      </c>
      <c r="M18" s="1">
        <v>42040.625694444447</v>
      </c>
      <c r="N18" s="1">
        <v>42040.625694444447</v>
      </c>
      <c r="O18" s="6">
        <f t="shared" si="0"/>
        <v>18.124305555553292</v>
      </c>
      <c r="P18" s="1">
        <f t="shared" si="1"/>
        <v>42041.625694444447</v>
      </c>
      <c r="R18" s="8">
        <f t="shared" si="2"/>
        <v>0</v>
      </c>
      <c r="S18" s="8" t="str">
        <f t="shared" si="3"/>
        <v>Sin Fecha</v>
      </c>
      <c r="T18" s="6">
        <f t="shared" si="4"/>
        <v>18.124305555553292</v>
      </c>
      <c r="U18" s="1">
        <v>42041.797222222223</v>
      </c>
      <c r="V18" s="8" t="str">
        <f t="shared" si="5"/>
        <v>Cumplió</v>
      </c>
      <c r="W18" s="8" t="str">
        <f t="shared" si="6"/>
        <v>Cumplió</v>
      </c>
      <c r="X18" s="6">
        <f t="shared" si="7"/>
        <v>1.171527777776646</v>
      </c>
      <c r="Y18" t="s">
        <v>80</v>
      </c>
      <c r="Z18">
        <v>1</v>
      </c>
      <c r="AE18">
        <v>0</v>
      </c>
      <c r="AG18">
        <v>0</v>
      </c>
      <c r="AI18" s="8">
        <f t="shared" si="8"/>
        <v>0</v>
      </c>
    </row>
    <row r="19" spans="2:35" x14ac:dyDescent="0.25">
      <c r="B19" t="s">
        <v>70</v>
      </c>
      <c r="C19" t="s">
        <v>113</v>
      </c>
      <c r="D19" t="s">
        <v>36</v>
      </c>
      <c r="E19" t="s">
        <v>72</v>
      </c>
      <c r="F19" t="s">
        <v>38</v>
      </c>
      <c r="G19" t="s">
        <v>114</v>
      </c>
      <c r="H19" t="s">
        <v>115</v>
      </c>
      <c r="I19" t="s">
        <v>58</v>
      </c>
      <c r="J19" t="s">
        <v>116</v>
      </c>
      <c r="K19" t="s">
        <v>51</v>
      </c>
      <c r="L19" s="1">
        <v>42058.75</v>
      </c>
      <c r="M19" s="1">
        <v>42038.730555555558</v>
      </c>
      <c r="N19" s="1">
        <v>42039</v>
      </c>
      <c r="O19" s="6">
        <f t="shared" si="0"/>
        <v>19.75</v>
      </c>
      <c r="P19" s="1">
        <f t="shared" si="1"/>
        <v>42040</v>
      </c>
      <c r="R19" s="8">
        <f t="shared" si="2"/>
        <v>18</v>
      </c>
      <c r="S19" s="8" t="str">
        <f t="shared" si="3"/>
        <v>Sin Fecha</v>
      </c>
      <c r="T19" s="6">
        <f t="shared" si="4"/>
        <v>20.019444444442343</v>
      </c>
      <c r="V19" s="8" t="str">
        <f t="shared" si="5"/>
        <v>No Cumplió</v>
      </c>
      <c r="W19" s="8" t="str">
        <f t="shared" si="6"/>
        <v>No Cumplió</v>
      </c>
      <c r="X19" s="6">
        <f t="shared" si="7"/>
        <v>20.019444444442343</v>
      </c>
      <c r="Y19" t="s">
        <v>60</v>
      </c>
      <c r="Z19">
        <v>1</v>
      </c>
      <c r="AE19">
        <v>0</v>
      </c>
      <c r="AG19">
        <v>0</v>
      </c>
      <c r="AI19" s="8">
        <f t="shared" si="8"/>
        <v>0</v>
      </c>
    </row>
    <row r="20" spans="2:35" x14ac:dyDescent="0.25">
      <c r="B20" t="s">
        <v>70</v>
      </c>
      <c r="C20" t="s">
        <v>117</v>
      </c>
      <c r="D20" t="s">
        <v>36</v>
      </c>
      <c r="E20" t="s">
        <v>72</v>
      </c>
      <c r="F20" t="s">
        <v>46</v>
      </c>
      <c r="G20" t="s">
        <v>118</v>
      </c>
      <c r="H20" t="s">
        <v>119</v>
      </c>
      <c r="I20" t="s">
        <v>58</v>
      </c>
      <c r="J20" t="s">
        <v>116</v>
      </c>
      <c r="K20" t="s">
        <v>51</v>
      </c>
      <c r="L20" s="1">
        <v>42058.75</v>
      </c>
      <c r="M20" s="1">
        <v>42038.720833333333</v>
      </c>
      <c r="N20" s="1">
        <v>42038</v>
      </c>
      <c r="O20" s="6">
        <f t="shared" si="0"/>
        <v>20.75</v>
      </c>
      <c r="P20" s="1">
        <f t="shared" si="1"/>
        <v>42039</v>
      </c>
      <c r="R20" s="8">
        <f t="shared" si="2"/>
        <v>0</v>
      </c>
      <c r="S20" s="8" t="str">
        <f t="shared" si="3"/>
        <v>Sin Fecha</v>
      </c>
      <c r="T20" s="6">
        <f t="shared" si="4"/>
        <v>20.029166666667152</v>
      </c>
      <c r="U20" s="1">
        <v>42039.626388888886</v>
      </c>
      <c r="V20" s="8" t="str">
        <f t="shared" si="5"/>
        <v>Cumplió</v>
      </c>
      <c r="W20" s="8" t="str">
        <f t="shared" si="6"/>
        <v>Cumplió</v>
      </c>
      <c r="X20" s="6">
        <f t="shared" si="7"/>
        <v>0.90555555555329192</v>
      </c>
      <c r="Y20" t="s">
        <v>60</v>
      </c>
      <c r="Z20">
        <v>1</v>
      </c>
      <c r="AE20">
        <v>0</v>
      </c>
      <c r="AG20">
        <v>0</v>
      </c>
      <c r="AI20" s="8">
        <f t="shared" si="8"/>
        <v>0</v>
      </c>
    </row>
    <row r="21" spans="2:35" x14ac:dyDescent="0.25">
      <c r="B21" t="s">
        <v>70</v>
      </c>
      <c r="C21" t="s">
        <v>117</v>
      </c>
      <c r="D21" t="s">
        <v>36</v>
      </c>
      <c r="E21" t="s">
        <v>72</v>
      </c>
      <c r="F21" t="s">
        <v>46</v>
      </c>
      <c r="G21" t="s">
        <v>118</v>
      </c>
      <c r="H21" t="s">
        <v>119</v>
      </c>
      <c r="I21" t="s">
        <v>58</v>
      </c>
      <c r="J21" t="s">
        <v>120</v>
      </c>
      <c r="K21" t="s">
        <v>51</v>
      </c>
      <c r="L21" s="1">
        <v>42058.75</v>
      </c>
      <c r="M21" s="1">
        <v>42038.720833333333</v>
      </c>
      <c r="N21" s="1">
        <v>42039.626388888886</v>
      </c>
      <c r="O21" s="6">
        <f t="shared" si="0"/>
        <v>19.12361111111386</v>
      </c>
      <c r="P21" s="1">
        <f t="shared" si="1"/>
        <v>42040.626388888886</v>
      </c>
      <c r="R21" s="8">
        <f t="shared" si="2"/>
        <v>0</v>
      </c>
      <c r="S21" s="8" t="str">
        <f t="shared" si="3"/>
        <v>Sin Fecha</v>
      </c>
      <c r="T21" s="6">
        <f t="shared" si="4"/>
        <v>20.029166666667152</v>
      </c>
      <c r="U21" s="1">
        <v>42041.495138888888</v>
      </c>
      <c r="V21" s="8" t="str">
        <f t="shared" si="5"/>
        <v>Cumplió</v>
      </c>
      <c r="W21" s="8" t="str">
        <f t="shared" si="6"/>
        <v>Cumplió</v>
      </c>
      <c r="X21" s="6">
        <f t="shared" si="7"/>
        <v>2.7743055555547471</v>
      </c>
      <c r="Y21" t="s">
        <v>60</v>
      </c>
      <c r="Z21">
        <v>1</v>
      </c>
      <c r="AE21">
        <v>0</v>
      </c>
      <c r="AG21">
        <v>0</v>
      </c>
      <c r="AI21" s="8">
        <f t="shared" si="8"/>
        <v>0</v>
      </c>
    </row>
    <row r="22" spans="2:35" x14ac:dyDescent="0.25">
      <c r="B22" t="s">
        <v>70</v>
      </c>
      <c r="C22" t="s">
        <v>117</v>
      </c>
      <c r="D22" t="s">
        <v>36</v>
      </c>
      <c r="E22" t="s">
        <v>45</v>
      </c>
      <c r="F22" t="s">
        <v>46</v>
      </c>
      <c r="G22" t="s">
        <v>118</v>
      </c>
      <c r="H22" t="s">
        <v>119</v>
      </c>
      <c r="I22" t="s">
        <v>58</v>
      </c>
      <c r="J22" t="s">
        <v>116</v>
      </c>
      <c r="K22" t="s">
        <v>51</v>
      </c>
      <c r="L22" s="1">
        <v>42058.75</v>
      </c>
      <c r="M22" s="1">
        <v>42038.720833333333</v>
      </c>
      <c r="N22" s="1">
        <v>42039.626388888886</v>
      </c>
      <c r="O22" s="6">
        <f t="shared" si="0"/>
        <v>19.12361111111386</v>
      </c>
      <c r="P22" s="1">
        <f t="shared" si="1"/>
        <v>42040.626388888886</v>
      </c>
      <c r="Q22" s="1">
        <v>42040</v>
      </c>
      <c r="R22" s="8">
        <f t="shared" si="2"/>
        <v>4</v>
      </c>
      <c r="S22" s="8">
        <f t="shared" si="3"/>
        <v>4</v>
      </c>
      <c r="T22" s="6">
        <f t="shared" si="4"/>
        <v>20.029166666667152</v>
      </c>
      <c r="U22" s="1">
        <v>42044.712500000001</v>
      </c>
      <c r="V22" s="8" t="str">
        <f t="shared" si="5"/>
        <v>No Cumplió</v>
      </c>
      <c r="W22" s="8" t="str">
        <f t="shared" si="6"/>
        <v>No Cumplió</v>
      </c>
      <c r="X22" s="6">
        <f t="shared" si="7"/>
        <v>5.9916666666686069</v>
      </c>
      <c r="Y22" t="s">
        <v>60</v>
      </c>
      <c r="Z22">
        <v>1</v>
      </c>
      <c r="AE22">
        <v>0</v>
      </c>
      <c r="AG22">
        <v>0</v>
      </c>
      <c r="AI22" s="8">
        <f t="shared" si="8"/>
        <v>0</v>
      </c>
    </row>
    <row r="23" spans="2:35" x14ac:dyDescent="0.25">
      <c r="B23" t="s">
        <v>70</v>
      </c>
      <c r="C23" t="s">
        <v>121</v>
      </c>
      <c r="D23" t="s">
        <v>36</v>
      </c>
      <c r="E23" t="s">
        <v>72</v>
      </c>
      <c r="F23" t="s">
        <v>38</v>
      </c>
      <c r="G23" t="s">
        <v>122</v>
      </c>
      <c r="H23" t="s">
        <v>123</v>
      </c>
      <c r="I23" t="s">
        <v>58</v>
      </c>
      <c r="J23" t="s">
        <v>124</v>
      </c>
      <c r="K23" t="s">
        <v>51</v>
      </c>
      <c r="L23" s="1">
        <v>42058.75</v>
      </c>
      <c r="M23" s="1">
        <v>42038.633333333331</v>
      </c>
      <c r="N23" s="1">
        <v>42038</v>
      </c>
      <c r="O23" s="6">
        <f t="shared" si="0"/>
        <v>20.75</v>
      </c>
      <c r="P23" s="1">
        <f t="shared" si="1"/>
        <v>42039</v>
      </c>
      <c r="R23" s="8">
        <f t="shared" si="2"/>
        <v>2</v>
      </c>
      <c r="S23" s="8" t="str">
        <f t="shared" si="3"/>
        <v>Sin Fecha</v>
      </c>
      <c r="T23" s="6">
        <f t="shared" si="4"/>
        <v>20.116666666668607</v>
      </c>
      <c r="U23" s="1">
        <v>42041.53125</v>
      </c>
      <c r="V23" s="8" t="str">
        <f t="shared" si="5"/>
        <v>No Cumplió</v>
      </c>
      <c r="W23" s="8" t="str">
        <f t="shared" si="6"/>
        <v>No Cumplió</v>
      </c>
      <c r="X23" s="6">
        <f t="shared" si="7"/>
        <v>2.8979166666686069</v>
      </c>
      <c r="Y23" t="s">
        <v>60</v>
      </c>
      <c r="Z23">
        <v>1</v>
      </c>
      <c r="AE23">
        <v>0</v>
      </c>
      <c r="AG23">
        <v>0</v>
      </c>
      <c r="AI23" s="8">
        <f t="shared" si="8"/>
        <v>0</v>
      </c>
    </row>
    <row r="24" spans="2:35" x14ac:dyDescent="0.25">
      <c r="B24" t="s">
        <v>70</v>
      </c>
      <c r="C24" t="s">
        <v>125</v>
      </c>
      <c r="D24" t="s">
        <v>36</v>
      </c>
      <c r="E24" t="s">
        <v>72</v>
      </c>
      <c r="F24" t="s">
        <v>38</v>
      </c>
      <c r="G24" t="s">
        <v>126</v>
      </c>
      <c r="H24" t="s">
        <v>127</v>
      </c>
      <c r="I24" t="s">
        <v>128</v>
      </c>
      <c r="J24" t="s">
        <v>124</v>
      </c>
      <c r="K24" t="s">
        <v>51</v>
      </c>
      <c r="L24" s="1">
        <v>42058.75</v>
      </c>
      <c r="M24" s="1">
        <v>42035.386805555558</v>
      </c>
      <c r="N24" s="1">
        <v>42038</v>
      </c>
      <c r="O24" s="6">
        <f t="shared" si="0"/>
        <v>20.75</v>
      </c>
      <c r="P24" s="1">
        <f t="shared" si="1"/>
        <v>42039</v>
      </c>
      <c r="R24" s="8">
        <f t="shared" si="2"/>
        <v>-1</v>
      </c>
      <c r="S24" s="8" t="str">
        <f t="shared" si="3"/>
        <v>Sin Fecha</v>
      </c>
      <c r="T24" s="6">
        <f t="shared" si="4"/>
        <v>23.363194444442343</v>
      </c>
      <c r="U24" s="1">
        <v>42038</v>
      </c>
      <c r="V24" s="8" t="str">
        <f t="shared" si="5"/>
        <v>Cumplió</v>
      </c>
      <c r="W24" s="8" t="str">
        <f t="shared" si="6"/>
        <v>Cumplió</v>
      </c>
      <c r="X24" s="6">
        <f t="shared" si="7"/>
        <v>2.6131944444423425</v>
      </c>
      <c r="Y24" t="s">
        <v>60</v>
      </c>
      <c r="Z24">
        <v>1</v>
      </c>
      <c r="AE24">
        <v>0</v>
      </c>
      <c r="AG24">
        <v>0</v>
      </c>
      <c r="AI24" s="8">
        <f t="shared" si="8"/>
        <v>0</v>
      </c>
    </row>
    <row r="25" spans="2:35" x14ac:dyDescent="0.25">
      <c r="B25" t="s">
        <v>70</v>
      </c>
      <c r="C25" t="s">
        <v>129</v>
      </c>
      <c r="D25" t="s">
        <v>36</v>
      </c>
      <c r="E25" t="s">
        <v>72</v>
      </c>
      <c r="F25" t="s">
        <v>38</v>
      </c>
      <c r="G25" t="s">
        <v>130</v>
      </c>
      <c r="H25" t="s">
        <v>131</v>
      </c>
      <c r="I25" t="s">
        <v>132</v>
      </c>
      <c r="J25" t="s">
        <v>75</v>
      </c>
      <c r="K25" t="s">
        <v>51</v>
      </c>
      <c r="L25" s="1">
        <v>42058.75</v>
      </c>
      <c r="M25" s="1">
        <v>42034.833333333336</v>
      </c>
      <c r="N25" s="1">
        <v>42038</v>
      </c>
      <c r="O25" s="6">
        <f t="shared" si="0"/>
        <v>20.75</v>
      </c>
      <c r="P25" s="1">
        <f t="shared" si="1"/>
        <v>42039</v>
      </c>
      <c r="R25" s="8">
        <f t="shared" si="2"/>
        <v>2</v>
      </c>
      <c r="S25" s="8" t="str">
        <f t="shared" si="3"/>
        <v>Sin Fecha</v>
      </c>
      <c r="T25" s="6">
        <f t="shared" si="4"/>
        <v>23.916666666664241</v>
      </c>
      <c r="U25" s="1">
        <v>42041.570833333331</v>
      </c>
      <c r="V25" s="8" t="str">
        <f t="shared" si="5"/>
        <v>No Cumplió</v>
      </c>
      <c r="W25" s="8" t="str">
        <f t="shared" si="6"/>
        <v>No Cumplió</v>
      </c>
      <c r="X25" s="6">
        <f t="shared" si="7"/>
        <v>6.7374999999956344</v>
      </c>
      <c r="Y25" t="s">
        <v>60</v>
      </c>
      <c r="Z25">
        <v>1</v>
      </c>
      <c r="AE25">
        <v>0</v>
      </c>
      <c r="AG25">
        <v>0</v>
      </c>
      <c r="AI25" s="8">
        <f t="shared" si="8"/>
        <v>0</v>
      </c>
    </row>
    <row r="26" spans="2:35" x14ac:dyDescent="0.25">
      <c r="B26" t="s">
        <v>70</v>
      </c>
      <c r="C26" t="s">
        <v>133</v>
      </c>
      <c r="D26" t="s">
        <v>36</v>
      </c>
      <c r="E26" t="s">
        <v>72</v>
      </c>
      <c r="F26" t="s">
        <v>46</v>
      </c>
      <c r="G26" t="s">
        <v>134</v>
      </c>
      <c r="H26" t="s">
        <v>135</v>
      </c>
      <c r="I26" t="s">
        <v>136</v>
      </c>
      <c r="J26" t="s">
        <v>124</v>
      </c>
      <c r="K26" t="s">
        <v>51</v>
      </c>
      <c r="L26" s="1">
        <v>42058.75</v>
      </c>
      <c r="M26" s="1">
        <v>42034.765972222223</v>
      </c>
      <c r="N26" s="1">
        <v>42034.765972222223</v>
      </c>
      <c r="O26" s="6">
        <f t="shared" si="0"/>
        <v>23.984027777776646</v>
      </c>
      <c r="P26" s="1">
        <f t="shared" si="1"/>
        <v>42035.765972222223</v>
      </c>
      <c r="R26" s="8">
        <f t="shared" si="2"/>
        <v>8</v>
      </c>
      <c r="S26" s="8" t="str">
        <f t="shared" si="3"/>
        <v>Sin Fecha</v>
      </c>
      <c r="T26" s="6">
        <f t="shared" si="4"/>
        <v>23.984027777776646</v>
      </c>
      <c r="U26" s="1">
        <v>42044.500694444447</v>
      </c>
      <c r="V26" s="8" t="str">
        <f t="shared" si="5"/>
        <v>No Cumplió</v>
      </c>
      <c r="W26" s="8" t="str">
        <f t="shared" si="6"/>
        <v>No Cumplió</v>
      </c>
      <c r="X26" s="6">
        <f t="shared" si="7"/>
        <v>9.734722222223354</v>
      </c>
      <c r="Y26" t="s">
        <v>60</v>
      </c>
      <c r="Z26">
        <v>1</v>
      </c>
      <c r="AE26">
        <v>0</v>
      </c>
      <c r="AG26">
        <v>0</v>
      </c>
      <c r="AI26" s="8">
        <f t="shared" si="8"/>
        <v>0</v>
      </c>
    </row>
    <row r="27" spans="2:35" x14ac:dyDescent="0.25">
      <c r="B27" t="s">
        <v>64</v>
      </c>
      <c r="C27" t="s">
        <v>133</v>
      </c>
      <c r="D27" t="s">
        <v>36</v>
      </c>
      <c r="E27" t="s">
        <v>137</v>
      </c>
      <c r="F27" t="s">
        <v>46</v>
      </c>
      <c r="G27" t="s">
        <v>134</v>
      </c>
      <c r="H27" t="s">
        <v>135</v>
      </c>
      <c r="I27" t="s">
        <v>136</v>
      </c>
      <c r="J27" t="s">
        <v>136</v>
      </c>
      <c r="K27" t="s">
        <v>42</v>
      </c>
      <c r="L27" s="1">
        <v>42058.75</v>
      </c>
      <c r="M27" s="1">
        <v>42034.765972222223</v>
      </c>
      <c r="N27" s="1">
        <v>42038</v>
      </c>
      <c r="O27" s="6">
        <f t="shared" si="0"/>
        <v>20.75</v>
      </c>
      <c r="P27" s="1">
        <f t="shared" si="1"/>
        <v>42039</v>
      </c>
      <c r="R27" s="8">
        <f t="shared" si="2"/>
        <v>19</v>
      </c>
      <c r="S27" s="8" t="str">
        <f t="shared" si="3"/>
        <v>Sin Fecha</v>
      </c>
      <c r="T27" s="6">
        <f t="shared" si="4"/>
        <v>23.984027777776646</v>
      </c>
      <c r="V27" s="8" t="str">
        <f t="shared" si="5"/>
        <v>No Cumplió</v>
      </c>
      <c r="W27" s="8" t="str">
        <f t="shared" si="6"/>
        <v>No Cumplió</v>
      </c>
      <c r="X27" s="6">
        <f t="shared" si="7"/>
        <v>23.984027777776646</v>
      </c>
      <c r="Y27" t="s">
        <v>60</v>
      </c>
      <c r="Z27">
        <v>1</v>
      </c>
      <c r="AE27">
        <v>0</v>
      </c>
      <c r="AG27">
        <v>0</v>
      </c>
      <c r="AI27" s="8">
        <f t="shared" si="8"/>
        <v>0</v>
      </c>
    </row>
    <row r="28" spans="2:35" x14ac:dyDescent="0.25">
      <c r="B28" t="s">
        <v>70</v>
      </c>
      <c r="C28" t="s">
        <v>138</v>
      </c>
      <c r="D28" t="s">
        <v>36</v>
      </c>
      <c r="E28" t="s">
        <v>72</v>
      </c>
      <c r="F28" t="s">
        <v>46</v>
      </c>
      <c r="G28" t="s">
        <v>139</v>
      </c>
      <c r="H28" t="s">
        <v>140</v>
      </c>
      <c r="I28" t="s">
        <v>141</v>
      </c>
      <c r="J28" t="s">
        <v>75</v>
      </c>
      <c r="K28" t="s">
        <v>51</v>
      </c>
      <c r="L28" s="1">
        <v>42058.75</v>
      </c>
      <c r="M28" s="1">
        <v>42034.694444444445</v>
      </c>
      <c r="N28" s="1">
        <v>42038</v>
      </c>
      <c r="O28" s="6">
        <f t="shared" si="0"/>
        <v>20.75</v>
      </c>
      <c r="P28" s="1">
        <f t="shared" si="1"/>
        <v>42039</v>
      </c>
      <c r="R28" s="8">
        <f t="shared" si="2"/>
        <v>19</v>
      </c>
      <c r="S28" s="8" t="str">
        <f t="shared" si="3"/>
        <v>Sin Fecha</v>
      </c>
      <c r="T28" s="6">
        <f t="shared" si="4"/>
        <v>24.055555555554747</v>
      </c>
      <c r="V28" s="8" t="str">
        <f t="shared" si="5"/>
        <v>No Cumplió</v>
      </c>
      <c r="W28" s="8" t="str">
        <f t="shared" si="6"/>
        <v>No Cumplió</v>
      </c>
      <c r="X28" s="6">
        <f t="shared" si="7"/>
        <v>24.055555555554747</v>
      </c>
      <c r="Z28">
        <v>1</v>
      </c>
      <c r="AE28">
        <v>0</v>
      </c>
      <c r="AG28">
        <v>0</v>
      </c>
      <c r="AI28" s="8">
        <f t="shared" si="8"/>
        <v>0</v>
      </c>
    </row>
    <row r="29" spans="2:35" x14ac:dyDescent="0.25">
      <c r="B29" t="s">
        <v>70</v>
      </c>
      <c r="C29" t="s">
        <v>142</v>
      </c>
      <c r="D29" t="s">
        <v>36</v>
      </c>
      <c r="E29" t="s">
        <v>72</v>
      </c>
      <c r="F29" t="s">
        <v>46</v>
      </c>
      <c r="G29" t="s">
        <v>143</v>
      </c>
      <c r="H29" t="s">
        <v>144</v>
      </c>
      <c r="I29" t="s">
        <v>141</v>
      </c>
      <c r="J29" t="s">
        <v>75</v>
      </c>
      <c r="K29" t="s">
        <v>51</v>
      </c>
      <c r="L29" s="1">
        <v>42058.75</v>
      </c>
      <c r="M29" s="1">
        <v>42034.682638888888</v>
      </c>
      <c r="N29" s="1">
        <v>42038</v>
      </c>
      <c r="O29" s="6">
        <f t="shared" si="0"/>
        <v>20.75</v>
      </c>
      <c r="P29" s="1">
        <f t="shared" si="1"/>
        <v>42039</v>
      </c>
      <c r="R29" s="8">
        <f t="shared" si="2"/>
        <v>19</v>
      </c>
      <c r="S29" s="8" t="str">
        <f t="shared" si="3"/>
        <v>Sin Fecha</v>
      </c>
      <c r="T29" s="6">
        <f t="shared" si="4"/>
        <v>24.067361111112405</v>
      </c>
      <c r="V29" s="8" t="str">
        <f t="shared" si="5"/>
        <v>No Cumplió</v>
      </c>
      <c r="W29" s="8" t="str">
        <f t="shared" si="6"/>
        <v>No Cumplió</v>
      </c>
      <c r="X29" s="6">
        <f t="shared" si="7"/>
        <v>24.067361111112405</v>
      </c>
      <c r="Z29">
        <v>1</v>
      </c>
      <c r="AE29">
        <v>0</v>
      </c>
      <c r="AG29">
        <v>0</v>
      </c>
      <c r="AI29" s="8">
        <f t="shared" si="8"/>
        <v>0</v>
      </c>
    </row>
    <row r="30" spans="2:35" x14ac:dyDescent="0.25">
      <c r="B30" t="s">
        <v>70</v>
      </c>
      <c r="C30" t="s">
        <v>145</v>
      </c>
      <c r="D30" t="s">
        <v>36</v>
      </c>
      <c r="E30" t="s">
        <v>72</v>
      </c>
      <c r="F30" t="s">
        <v>46</v>
      </c>
      <c r="G30" t="s">
        <v>146</v>
      </c>
      <c r="H30" t="s">
        <v>147</v>
      </c>
      <c r="I30" t="s">
        <v>58</v>
      </c>
      <c r="J30" t="s">
        <v>75</v>
      </c>
      <c r="K30" t="s">
        <v>51</v>
      </c>
      <c r="L30" s="1">
        <v>42058.75</v>
      </c>
      <c r="M30" s="1">
        <v>42034.632638888892</v>
      </c>
      <c r="N30" s="1">
        <v>42038</v>
      </c>
      <c r="O30" s="6">
        <f t="shared" si="0"/>
        <v>20.75</v>
      </c>
      <c r="P30" s="1">
        <f t="shared" si="1"/>
        <v>42039</v>
      </c>
      <c r="R30" s="8">
        <f t="shared" si="2"/>
        <v>19</v>
      </c>
      <c r="S30" s="8" t="str">
        <f t="shared" si="3"/>
        <v>Sin Fecha</v>
      </c>
      <c r="T30" s="6">
        <f t="shared" si="4"/>
        <v>24.117361111108039</v>
      </c>
      <c r="V30" s="8" t="str">
        <f t="shared" si="5"/>
        <v>No Cumplió</v>
      </c>
      <c r="W30" s="8" t="str">
        <f t="shared" si="6"/>
        <v>No Cumplió</v>
      </c>
      <c r="X30" s="6">
        <f t="shared" si="7"/>
        <v>24.117361111108039</v>
      </c>
      <c r="Y30" t="s">
        <v>60</v>
      </c>
      <c r="Z30">
        <v>1</v>
      </c>
      <c r="AE30">
        <v>0</v>
      </c>
      <c r="AG30">
        <v>0</v>
      </c>
      <c r="AI30" s="8">
        <f t="shared" si="8"/>
        <v>0</v>
      </c>
    </row>
    <row r="31" spans="2:35" x14ac:dyDescent="0.25">
      <c r="B31" t="s">
        <v>70</v>
      </c>
      <c r="C31" t="s">
        <v>148</v>
      </c>
      <c r="D31" t="s">
        <v>36</v>
      </c>
      <c r="E31" t="s">
        <v>37</v>
      </c>
      <c r="F31" t="s">
        <v>46</v>
      </c>
      <c r="G31" t="s">
        <v>149</v>
      </c>
      <c r="H31" t="s">
        <v>150</v>
      </c>
      <c r="I31" t="s">
        <v>151</v>
      </c>
      <c r="J31" t="s">
        <v>151</v>
      </c>
      <c r="K31" t="s">
        <v>51</v>
      </c>
      <c r="L31" s="1">
        <v>42058.75</v>
      </c>
      <c r="M31" s="1">
        <v>42027.88958333333</v>
      </c>
      <c r="N31" s="1">
        <v>42044.529861111114</v>
      </c>
      <c r="O31" s="6">
        <f t="shared" si="0"/>
        <v>14.22013888888614</v>
      </c>
      <c r="P31" s="1">
        <f t="shared" si="1"/>
        <v>42045.529861111114</v>
      </c>
      <c r="Q31" s="1">
        <v>42040</v>
      </c>
      <c r="R31" s="8">
        <f t="shared" si="2"/>
        <v>13</v>
      </c>
      <c r="S31" s="8">
        <f t="shared" si="3"/>
        <v>18</v>
      </c>
      <c r="T31" s="6">
        <f t="shared" si="4"/>
        <v>30.860416666670062</v>
      </c>
      <c r="V31" s="8" t="str">
        <f t="shared" si="5"/>
        <v>No Cumplió</v>
      </c>
      <c r="W31" s="8" t="str">
        <f t="shared" si="6"/>
        <v>No Cumplió</v>
      </c>
      <c r="X31" s="6">
        <f t="shared" si="7"/>
        <v>30.860416666670062</v>
      </c>
      <c r="Y31" t="s">
        <v>60</v>
      </c>
      <c r="Z31">
        <v>1</v>
      </c>
      <c r="AE31">
        <v>0</v>
      </c>
      <c r="AG31">
        <v>0</v>
      </c>
      <c r="AI31" s="8">
        <f t="shared" si="8"/>
        <v>0</v>
      </c>
    </row>
    <row r="32" spans="2:35" x14ac:dyDescent="0.25">
      <c r="B32" t="s">
        <v>70</v>
      </c>
      <c r="C32" t="s">
        <v>148</v>
      </c>
      <c r="D32" t="s">
        <v>36</v>
      </c>
      <c r="E32" t="s">
        <v>37</v>
      </c>
      <c r="F32" t="s">
        <v>46</v>
      </c>
      <c r="G32" t="s">
        <v>149</v>
      </c>
      <c r="H32" t="s">
        <v>150</v>
      </c>
      <c r="I32" t="s">
        <v>151</v>
      </c>
      <c r="J32" t="s">
        <v>151</v>
      </c>
      <c r="K32" t="s">
        <v>51</v>
      </c>
      <c r="L32" s="1">
        <v>42058.75</v>
      </c>
      <c r="M32" s="1">
        <v>42027.88958333333</v>
      </c>
      <c r="N32" s="1">
        <v>42038</v>
      </c>
      <c r="O32" s="6">
        <f t="shared" si="0"/>
        <v>20.75</v>
      </c>
      <c r="P32" s="1">
        <f t="shared" si="1"/>
        <v>42039</v>
      </c>
      <c r="Q32" s="1">
        <v>42040</v>
      </c>
      <c r="R32" s="8">
        <f t="shared" si="2"/>
        <v>2</v>
      </c>
      <c r="S32" s="8">
        <f t="shared" si="3"/>
        <v>2</v>
      </c>
      <c r="T32" s="6">
        <f t="shared" si="4"/>
        <v>30.860416666670062</v>
      </c>
      <c r="U32" s="1">
        <v>42041.796527777777</v>
      </c>
      <c r="V32" s="8" t="str">
        <f t="shared" si="5"/>
        <v>No Cumplió</v>
      </c>
      <c r="W32" s="8" t="str">
        <f t="shared" si="6"/>
        <v>No Cumplió</v>
      </c>
      <c r="X32" s="6">
        <f t="shared" si="7"/>
        <v>13.906944444446708</v>
      </c>
      <c r="Y32" t="s">
        <v>60</v>
      </c>
      <c r="Z32">
        <v>1</v>
      </c>
      <c r="AE32">
        <v>0</v>
      </c>
      <c r="AG32">
        <v>0</v>
      </c>
      <c r="AI32" s="8">
        <f t="shared" si="8"/>
        <v>0</v>
      </c>
    </row>
    <row r="33" spans="2:35" x14ac:dyDescent="0.25">
      <c r="B33" t="s">
        <v>70</v>
      </c>
      <c r="C33" t="s">
        <v>148</v>
      </c>
      <c r="D33" t="s">
        <v>36</v>
      </c>
      <c r="E33" t="s">
        <v>45</v>
      </c>
      <c r="F33" t="s">
        <v>46</v>
      </c>
      <c r="G33" t="s">
        <v>149</v>
      </c>
      <c r="H33" t="s">
        <v>150</v>
      </c>
      <c r="I33" t="s">
        <v>151</v>
      </c>
      <c r="J33" t="s">
        <v>152</v>
      </c>
      <c r="K33" t="s">
        <v>51</v>
      </c>
      <c r="L33" s="1">
        <v>42058.75</v>
      </c>
      <c r="M33" s="1">
        <v>42027.88958333333</v>
      </c>
      <c r="N33" s="1">
        <v>42041.796527777777</v>
      </c>
      <c r="O33" s="6">
        <f t="shared" si="0"/>
        <v>16.953472222223354</v>
      </c>
      <c r="P33" s="1">
        <f t="shared" si="1"/>
        <v>42042.796527777777</v>
      </c>
      <c r="Q33" s="1">
        <v>42040</v>
      </c>
      <c r="R33" s="8">
        <f t="shared" si="2"/>
        <v>15</v>
      </c>
      <c r="S33" s="8">
        <f t="shared" si="3"/>
        <v>18</v>
      </c>
      <c r="T33" s="6">
        <f t="shared" si="4"/>
        <v>30.860416666670062</v>
      </c>
      <c r="V33" s="8" t="str">
        <f t="shared" si="5"/>
        <v>No Cumplió</v>
      </c>
      <c r="W33" s="8" t="str">
        <f t="shared" si="6"/>
        <v>No Cumplió</v>
      </c>
      <c r="X33" s="6">
        <f t="shared" si="7"/>
        <v>30.860416666670062</v>
      </c>
      <c r="Y33" t="s">
        <v>60</v>
      </c>
      <c r="Z33">
        <v>1</v>
      </c>
      <c r="AE33">
        <v>0</v>
      </c>
      <c r="AG33">
        <v>0</v>
      </c>
      <c r="AI33" s="8">
        <f t="shared" si="8"/>
        <v>0</v>
      </c>
    </row>
    <row r="34" spans="2:35" x14ac:dyDescent="0.25">
      <c r="B34" t="s">
        <v>70</v>
      </c>
      <c r="C34" t="s">
        <v>153</v>
      </c>
      <c r="D34" t="s">
        <v>36</v>
      </c>
      <c r="E34" t="s">
        <v>37</v>
      </c>
      <c r="F34" t="s">
        <v>46</v>
      </c>
      <c r="G34" t="s">
        <v>154</v>
      </c>
      <c r="H34" t="s">
        <v>155</v>
      </c>
      <c r="I34" t="s">
        <v>95</v>
      </c>
      <c r="J34" t="s">
        <v>152</v>
      </c>
      <c r="K34" t="s">
        <v>51</v>
      </c>
      <c r="L34" s="1">
        <v>42058.75</v>
      </c>
      <c r="M34" s="1">
        <v>42026.929861111108</v>
      </c>
      <c r="N34" s="1">
        <v>42038</v>
      </c>
      <c r="O34" s="6">
        <f t="shared" si="0"/>
        <v>20.75</v>
      </c>
      <c r="P34" s="1">
        <f t="shared" si="1"/>
        <v>42039</v>
      </c>
      <c r="R34" s="8">
        <f t="shared" si="2"/>
        <v>0</v>
      </c>
      <c r="S34" s="8" t="str">
        <f t="shared" si="3"/>
        <v>Sin Fecha</v>
      </c>
      <c r="T34" s="6">
        <f t="shared" si="4"/>
        <v>31.820138888891961</v>
      </c>
      <c r="U34" s="1">
        <v>42039.586111111108</v>
      </c>
      <c r="V34" s="8" t="str">
        <f t="shared" si="5"/>
        <v>Cumplió</v>
      </c>
      <c r="W34" s="8" t="str">
        <f t="shared" si="6"/>
        <v>Cumplió</v>
      </c>
      <c r="X34" s="6">
        <f t="shared" si="7"/>
        <v>12.65625</v>
      </c>
      <c r="Y34" t="s">
        <v>60</v>
      </c>
      <c r="Z34">
        <v>1</v>
      </c>
      <c r="AE34">
        <v>0</v>
      </c>
      <c r="AG34">
        <v>0</v>
      </c>
      <c r="AI34" s="8">
        <f t="shared" si="8"/>
        <v>0</v>
      </c>
    </row>
    <row r="35" spans="2:35" x14ac:dyDescent="0.25">
      <c r="B35" t="s">
        <v>34</v>
      </c>
      <c r="C35" t="s">
        <v>156</v>
      </c>
      <c r="D35" t="s">
        <v>36</v>
      </c>
      <c r="E35" t="s">
        <v>37</v>
      </c>
      <c r="F35" t="s">
        <v>38</v>
      </c>
      <c r="G35" t="s">
        <v>157</v>
      </c>
      <c r="H35" t="s">
        <v>158</v>
      </c>
      <c r="I35" t="s">
        <v>58</v>
      </c>
      <c r="J35" t="s">
        <v>58</v>
      </c>
      <c r="K35" t="s">
        <v>42</v>
      </c>
      <c r="L35" s="1">
        <v>42058.75</v>
      </c>
      <c r="M35" s="1">
        <v>42019.890277777777</v>
      </c>
      <c r="N35" s="1">
        <v>42038</v>
      </c>
      <c r="O35" s="6">
        <f t="shared" si="0"/>
        <v>20.75</v>
      </c>
      <c r="P35" s="1">
        <f t="shared" si="1"/>
        <v>42039</v>
      </c>
      <c r="R35" s="8">
        <f t="shared" si="2"/>
        <v>-1</v>
      </c>
      <c r="S35" s="8" t="str">
        <f t="shared" si="3"/>
        <v>Sin Fecha</v>
      </c>
      <c r="T35" s="6">
        <f t="shared" si="4"/>
        <v>38.859722222223354</v>
      </c>
      <c r="U35" s="1">
        <v>42038</v>
      </c>
      <c r="V35" s="8" t="str">
        <f t="shared" si="5"/>
        <v>Cumplió</v>
      </c>
      <c r="W35" s="8" t="str">
        <f t="shared" si="6"/>
        <v>Cumplió</v>
      </c>
      <c r="X35" s="6">
        <f t="shared" si="7"/>
        <v>18.109722222223354</v>
      </c>
      <c r="Y35" t="s">
        <v>159</v>
      </c>
      <c r="Z35">
        <v>1</v>
      </c>
      <c r="AA35" s="1">
        <v>42038</v>
      </c>
      <c r="AE35">
        <v>0</v>
      </c>
      <c r="AG35">
        <v>0</v>
      </c>
      <c r="AI35" s="8">
        <f t="shared" si="8"/>
        <v>1</v>
      </c>
    </row>
    <row r="36" spans="2:35" x14ac:dyDescent="0.25">
      <c r="B36" t="s">
        <v>160</v>
      </c>
      <c r="C36" t="s">
        <v>156</v>
      </c>
      <c r="D36" t="s">
        <v>36</v>
      </c>
      <c r="E36" t="s">
        <v>161</v>
      </c>
      <c r="F36" t="s">
        <v>38</v>
      </c>
      <c r="G36" t="s">
        <v>157</v>
      </c>
      <c r="H36" t="s">
        <v>158</v>
      </c>
      <c r="I36" t="s">
        <v>58</v>
      </c>
      <c r="J36" t="s">
        <v>116</v>
      </c>
      <c r="K36" t="s">
        <v>51</v>
      </c>
      <c r="L36" s="1">
        <v>42058.75</v>
      </c>
      <c r="M36" s="1">
        <v>42019.890277777777</v>
      </c>
      <c r="N36" s="1">
        <v>42038</v>
      </c>
      <c r="O36" s="6">
        <f t="shared" si="0"/>
        <v>20.75</v>
      </c>
      <c r="P36" s="1">
        <f t="shared" si="1"/>
        <v>42039</v>
      </c>
      <c r="R36" s="8">
        <f t="shared" si="2"/>
        <v>0</v>
      </c>
      <c r="S36" s="8" t="str">
        <f t="shared" si="3"/>
        <v>Sin Fecha</v>
      </c>
      <c r="T36" s="6">
        <f t="shared" si="4"/>
        <v>38.859722222223354</v>
      </c>
      <c r="U36" s="1">
        <v>42039.724305555559</v>
      </c>
      <c r="V36" s="8" t="str">
        <f t="shared" si="5"/>
        <v>Cumplió</v>
      </c>
      <c r="W36" s="8" t="str">
        <f t="shared" si="6"/>
        <v>Cumplió</v>
      </c>
      <c r="X36" s="6">
        <f t="shared" si="7"/>
        <v>19.834027777782467</v>
      </c>
      <c r="Y36" t="s">
        <v>159</v>
      </c>
      <c r="Z36">
        <v>1</v>
      </c>
      <c r="AA36" s="1">
        <v>42038</v>
      </c>
      <c r="AE36">
        <v>0</v>
      </c>
      <c r="AG36">
        <v>0</v>
      </c>
      <c r="AI36" s="8">
        <f t="shared" si="8"/>
        <v>1</v>
      </c>
    </row>
    <row r="37" spans="2:35" x14ac:dyDescent="0.25">
      <c r="B37" t="s">
        <v>34</v>
      </c>
      <c r="C37" t="s">
        <v>162</v>
      </c>
      <c r="D37" t="s">
        <v>36</v>
      </c>
      <c r="E37" t="s">
        <v>45</v>
      </c>
      <c r="F37" t="s">
        <v>38</v>
      </c>
      <c r="G37" t="s">
        <v>163</v>
      </c>
      <c r="H37" t="s">
        <v>164</v>
      </c>
      <c r="I37" t="s">
        <v>68</v>
      </c>
      <c r="J37" t="s">
        <v>69</v>
      </c>
      <c r="K37" t="s">
        <v>51</v>
      </c>
      <c r="L37" s="1">
        <v>42058.75</v>
      </c>
      <c r="M37" s="1">
        <v>42019.756249999999</v>
      </c>
      <c r="N37" s="1">
        <v>42038</v>
      </c>
      <c r="O37" s="6">
        <f t="shared" si="0"/>
        <v>20.75</v>
      </c>
      <c r="P37" s="1">
        <f t="shared" si="1"/>
        <v>42039</v>
      </c>
      <c r="R37" s="8">
        <f t="shared" si="2"/>
        <v>7</v>
      </c>
      <c r="S37" s="8" t="str">
        <f t="shared" si="3"/>
        <v>Sin Fecha</v>
      </c>
      <c r="T37" s="6">
        <f t="shared" si="4"/>
        <v>38.993750000001455</v>
      </c>
      <c r="U37" s="1">
        <v>42046.761805555558</v>
      </c>
      <c r="V37" s="8" t="str">
        <f t="shared" si="5"/>
        <v>No Cumplió</v>
      </c>
      <c r="W37" s="8" t="str">
        <f t="shared" si="6"/>
        <v>No Cumplió</v>
      </c>
      <c r="X37" s="6">
        <f t="shared" si="7"/>
        <v>27.005555555559113</v>
      </c>
      <c r="Y37" t="s">
        <v>60</v>
      </c>
      <c r="Z37">
        <v>1</v>
      </c>
      <c r="AE37">
        <v>0</v>
      </c>
      <c r="AG37">
        <v>0</v>
      </c>
      <c r="AI37" s="8">
        <f t="shared" si="8"/>
        <v>0</v>
      </c>
    </row>
    <row r="38" spans="2:35" x14ac:dyDescent="0.25">
      <c r="B38" t="s">
        <v>34</v>
      </c>
      <c r="C38" t="s">
        <v>165</v>
      </c>
      <c r="D38" t="s">
        <v>36</v>
      </c>
      <c r="E38" t="s">
        <v>89</v>
      </c>
      <c r="F38" t="s">
        <v>46</v>
      </c>
      <c r="G38" t="s">
        <v>166</v>
      </c>
      <c r="H38" t="s">
        <v>167</v>
      </c>
      <c r="I38" t="s">
        <v>116</v>
      </c>
      <c r="J38" t="s">
        <v>116</v>
      </c>
      <c r="K38" t="s">
        <v>51</v>
      </c>
      <c r="L38" s="1">
        <v>42058.75</v>
      </c>
      <c r="M38" s="1">
        <v>42018.759722222225</v>
      </c>
      <c r="N38" s="1">
        <v>42038</v>
      </c>
      <c r="O38" s="6">
        <f t="shared" si="0"/>
        <v>20.75</v>
      </c>
      <c r="P38" s="1">
        <f t="shared" si="1"/>
        <v>42039</v>
      </c>
      <c r="R38" s="8">
        <f t="shared" si="2"/>
        <v>-1</v>
      </c>
      <c r="S38" s="8" t="str">
        <f t="shared" si="3"/>
        <v>Sin Fecha</v>
      </c>
      <c r="T38" s="6">
        <f t="shared" si="4"/>
        <v>39.990277777775191</v>
      </c>
      <c r="U38" s="1">
        <v>42038</v>
      </c>
      <c r="V38" s="8" t="str">
        <f t="shared" si="5"/>
        <v>Cumplió</v>
      </c>
      <c r="W38" s="8" t="str">
        <f t="shared" si="6"/>
        <v>Cumplió</v>
      </c>
      <c r="X38" s="6">
        <f t="shared" si="7"/>
        <v>19.240277777775191</v>
      </c>
      <c r="Z38">
        <v>1</v>
      </c>
      <c r="AE38">
        <v>0</v>
      </c>
      <c r="AG38">
        <v>0</v>
      </c>
      <c r="AI38" s="8">
        <f t="shared" si="8"/>
        <v>0</v>
      </c>
    </row>
    <row r="39" spans="2:35" x14ac:dyDescent="0.25">
      <c r="B39" t="s">
        <v>64</v>
      </c>
      <c r="C39" t="s">
        <v>168</v>
      </c>
      <c r="D39" t="s">
        <v>36</v>
      </c>
      <c r="E39" t="s">
        <v>137</v>
      </c>
      <c r="F39" t="s">
        <v>38</v>
      </c>
      <c r="G39" t="s">
        <v>169</v>
      </c>
      <c r="H39" t="s">
        <v>170</v>
      </c>
      <c r="I39" t="s">
        <v>58</v>
      </c>
      <c r="J39" t="s">
        <v>75</v>
      </c>
      <c r="K39" t="s">
        <v>51</v>
      </c>
      <c r="L39" s="1">
        <v>42058.75</v>
      </c>
      <c r="M39" s="1">
        <v>42018.714583333334</v>
      </c>
      <c r="N39" s="1">
        <v>42038</v>
      </c>
      <c r="O39" s="6">
        <f t="shared" si="0"/>
        <v>20.75</v>
      </c>
      <c r="P39" s="1">
        <f t="shared" si="1"/>
        <v>42039</v>
      </c>
      <c r="R39" s="8">
        <f t="shared" si="2"/>
        <v>19</v>
      </c>
      <c r="S39" s="8" t="str">
        <f t="shared" si="3"/>
        <v>Sin Fecha</v>
      </c>
      <c r="T39" s="6">
        <f t="shared" si="4"/>
        <v>40.035416666665697</v>
      </c>
      <c r="V39" s="8" t="str">
        <f t="shared" si="5"/>
        <v>No Cumplió</v>
      </c>
      <c r="W39" s="8" t="str">
        <f t="shared" si="6"/>
        <v>No Cumplió</v>
      </c>
      <c r="X39" s="6">
        <f t="shared" si="7"/>
        <v>40.035416666665697</v>
      </c>
      <c r="Y39" t="s">
        <v>60</v>
      </c>
      <c r="Z39">
        <v>1</v>
      </c>
      <c r="AE39">
        <v>0</v>
      </c>
      <c r="AG39">
        <v>0</v>
      </c>
      <c r="AI39" s="8">
        <f t="shared" si="8"/>
        <v>0</v>
      </c>
    </row>
    <row r="40" spans="2:35" x14ac:dyDescent="0.25">
      <c r="B40" t="s">
        <v>64</v>
      </c>
      <c r="C40" t="s">
        <v>171</v>
      </c>
      <c r="D40" t="s">
        <v>36</v>
      </c>
      <c r="E40" t="s">
        <v>137</v>
      </c>
      <c r="F40" t="s">
        <v>38</v>
      </c>
      <c r="G40" t="s">
        <v>172</v>
      </c>
      <c r="H40" t="s">
        <v>173</v>
      </c>
      <c r="I40" t="s">
        <v>58</v>
      </c>
      <c r="J40" t="s">
        <v>75</v>
      </c>
      <c r="K40" t="s">
        <v>51</v>
      </c>
      <c r="L40" s="1">
        <v>42058.75</v>
      </c>
      <c r="M40" s="1">
        <v>42018.713888888888</v>
      </c>
      <c r="N40" s="1">
        <v>42038</v>
      </c>
      <c r="O40" s="6">
        <f t="shared" si="0"/>
        <v>20.75</v>
      </c>
      <c r="P40" s="1">
        <f t="shared" si="1"/>
        <v>42039</v>
      </c>
      <c r="R40" s="8">
        <f t="shared" si="2"/>
        <v>19</v>
      </c>
      <c r="S40" s="8" t="str">
        <f t="shared" si="3"/>
        <v>Sin Fecha</v>
      </c>
      <c r="T40" s="6">
        <f t="shared" si="4"/>
        <v>40.036111111112405</v>
      </c>
      <c r="V40" s="8" t="str">
        <f t="shared" si="5"/>
        <v>No Cumplió</v>
      </c>
      <c r="W40" s="8" t="str">
        <f t="shared" si="6"/>
        <v>No Cumplió</v>
      </c>
      <c r="X40" s="6">
        <f t="shared" si="7"/>
        <v>40.036111111112405</v>
      </c>
      <c r="Y40" t="s">
        <v>60</v>
      </c>
      <c r="Z40">
        <v>1</v>
      </c>
      <c r="AE40">
        <v>0</v>
      </c>
      <c r="AG40">
        <v>0</v>
      </c>
      <c r="AI40" s="8">
        <f t="shared" si="8"/>
        <v>0</v>
      </c>
    </row>
    <row r="41" spans="2:35" x14ac:dyDescent="0.25">
      <c r="B41" t="s">
        <v>64</v>
      </c>
      <c r="C41" t="s">
        <v>174</v>
      </c>
      <c r="D41" t="s">
        <v>36</v>
      </c>
      <c r="E41" t="s">
        <v>137</v>
      </c>
      <c r="F41" t="s">
        <v>38</v>
      </c>
      <c r="G41" t="s">
        <v>175</v>
      </c>
      <c r="H41" t="s">
        <v>176</v>
      </c>
      <c r="I41" t="s">
        <v>58</v>
      </c>
      <c r="J41" t="s">
        <v>75</v>
      </c>
      <c r="K41" t="s">
        <v>51</v>
      </c>
      <c r="L41" s="1">
        <v>42058.75</v>
      </c>
      <c r="M41" s="1">
        <v>42018.711805555555</v>
      </c>
      <c r="N41" s="1">
        <v>42038</v>
      </c>
      <c r="O41" s="6">
        <f t="shared" si="0"/>
        <v>20.75</v>
      </c>
      <c r="P41" s="1">
        <f t="shared" si="1"/>
        <v>42039</v>
      </c>
      <c r="R41" s="8">
        <f t="shared" si="2"/>
        <v>-1</v>
      </c>
      <c r="S41" s="8" t="str">
        <f t="shared" si="3"/>
        <v>Sin Fecha</v>
      </c>
      <c r="T41" s="6">
        <f t="shared" si="4"/>
        <v>40.038194444445253</v>
      </c>
      <c r="U41" s="1">
        <v>42037.487500000003</v>
      </c>
      <c r="V41" s="8" t="str">
        <f t="shared" si="5"/>
        <v>Cumplió</v>
      </c>
      <c r="W41" s="8" t="str">
        <f t="shared" si="6"/>
        <v>Cumplió</v>
      </c>
      <c r="X41" s="6">
        <f t="shared" si="7"/>
        <v>18.775694444448163</v>
      </c>
      <c r="Y41" t="s">
        <v>60</v>
      </c>
      <c r="Z41">
        <v>1</v>
      </c>
      <c r="AE41">
        <v>0</v>
      </c>
      <c r="AG41">
        <v>0</v>
      </c>
      <c r="AI41" s="8">
        <f t="shared" si="8"/>
        <v>0</v>
      </c>
    </row>
    <row r="42" spans="2:35" x14ac:dyDescent="0.25">
      <c r="B42" t="s">
        <v>64</v>
      </c>
      <c r="C42" t="s">
        <v>177</v>
      </c>
      <c r="D42" t="s">
        <v>36</v>
      </c>
      <c r="E42" t="s">
        <v>137</v>
      </c>
      <c r="F42" t="s">
        <v>38</v>
      </c>
      <c r="G42" t="s">
        <v>178</v>
      </c>
      <c r="H42" t="s">
        <v>179</v>
      </c>
      <c r="I42" t="s">
        <v>58</v>
      </c>
      <c r="J42" t="s">
        <v>75</v>
      </c>
      <c r="K42" t="s">
        <v>51</v>
      </c>
      <c r="L42" s="1">
        <v>42058.75</v>
      </c>
      <c r="M42" s="1">
        <v>42018.711111111108</v>
      </c>
      <c r="N42" s="1">
        <v>42038</v>
      </c>
      <c r="O42" s="6">
        <f t="shared" si="0"/>
        <v>20.75</v>
      </c>
      <c r="P42" s="1">
        <f t="shared" si="1"/>
        <v>42039</v>
      </c>
      <c r="R42" s="8">
        <f t="shared" si="2"/>
        <v>-5</v>
      </c>
      <c r="S42" s="8" t="str">
        <f t="shared" si="3"/>
        <v>Sin Fecha</v>
      </c>
      <c r="T42" s="6">
        <f t="shared" si="4"/>
        <v>40.038888888891961</v>
      </c>
      <c r="U42" s="1">
        <v>42034</v>
      </c>
      <c r="V42" s="8" t="str">
        <f t="shared" si="5"/>
        <v>Cumplió</v>
      </c>
      <c r="W42" s="8" t="str">
        <f t="shared" si="6"/>
        <v>Cumplió</v>
      </c>
      <c r="X42" s="6">
        <f t="shared" si="7"/>
        <v>15.288888888891961</v>
      </c>
      <c r="Y42" t="s">
        <v>60</v>
      </c>
      <c r="Z42">
        <v>1</v>
      </c>
      <c r="AE42">
        <v>0</v>
      </c>
      <c r="AG42">
        <v>0</v>
      </c>
      <c r="AI42" s="8">
        <f t="shared" si="8"/>
        <v>0</v>
      </c>
    </row>
    <row r="43" spans="2:35" x14ac:dyDescent="0.25">
      <c r="B43" t="s">
        <v>64</v>
      </c>
      <c r="C43" t="s">
        <v>180</v>
      </c>
      <c r="D43" t="s">
        <v>36</v>
      </c>
      <c r="E43" t="s">
        <v>137</v>
      </c>
      <c r="F43" t="s">
        <v>38</v>
      </c>
      <c r="G43" t="s">
        <v>181</v>
      </c>
      <c r="H43" t="s">
        <v>182</v>
      </c>
      <c r="I43" t="s">
        <v>58</v>
      </c>
      <c r="J43" t="s">
        <v>75</v>
      </c>
      <c r="K43" t="s">
        <v>51</v>
      </c>
      <c r="L43" s="1">
        <v>42058.75</v>
      </c>
      <c r="M43" s="1">
        <v>42018.710416666669</v>
      </c>
      <c r="N43" s="1">
        <v>42038</v>
      </c>
      <c r="O43" s="6">
        <f t="shared" si="0"/>
        <v>20.75</v>
      </c>
      <c r="P43" s="1">
        <f t="shared" si="1"/>
        <v>42039</v>
      </c>
      <c r="R43" s="8">
        <f t="shared" si="2"/>
        <v>0</v>
      </c>
      <c r="S43" s="8" t="str">
        <f t="shared" si="3"/>
        <v>Sin Fecha</v>
      </c>
      <c r="T43" s="6">
        <f t="shared" si="4"/>
        <v>40.039583333331393</v>
      </c>
      <c r="U43" s="1">
        <v>42038.481249999997</v>
      </c>
      <c r="V43" s="8" t="str">
        <f t="shared" si="5"/>
        <v>Cumplió</v>
      </c>
      <c r="W43" s="8" t="str">
        <f t="shared" si="6"/>
        <v>Cumplió</v>
      </c>
      <c r="X43" s="6">
        <f t="shared" si="7"/>
        <v>19.770833333328483</v>
      </c>
      <c r="Y43" t="s">
        <v>60</v>
      </c>
      <c r="Z43">
        <v>1</v>
      </c>
      <c r="AE43">
        <v>0</v>
      </c>
      <c r="AG43">
        <v>0</v>
      </c>
      <c r="AI43" s="8">
        <f t="shared" si="8"/>
        <v>0</v>
      </c>
    </row>
    <row r="44" spans="2:35" x14ac:dyDescent="0.25">
      <c r="B44" t="s">
        <v>64</v>
      </c>
      <c r="C44" t="s">
        <v>183</v>
      </c>
      <c r="D44" t="s">
        <v>36</v>
      </c>
      <c r="E44" t="s">
        <v>137</v>
      </c>
      <c r="F44" t="s">
        <v>38</v>
      </c>
      <c r="G44" t="s">
        <v>184</v>
      </c>
      <c r="H44" t="s">
        <v>185</v>
      </c>
      <c r="I44" t="s">
        <v>58</v>
      </c>
      <c r="J44" t="s">
        <v>75</v>
      </c>
      <c r="K44" t="s">
        <v>51</v>
      </c>
      <c r="L44" s="1">
        <v>42058.75</v>
      </c>
      <c r="M44" s="1">
        <v>42018.709027777775</v>
      </c>
      <c r="N44" s="1">
        <v>42038</v>
      </c>
      <c r="O44" s="6">
        <f t="shared" si="0"/>
        <v>20.75</v>
      </c>
      <c r="P44" s="1">
        <f t="shared" si="1"/>
        <v>42039</v>
      </c>
      <c r="R44" s="8">
        <f t="shared" si="2"/>
        <v>0</v>
      </c>
      <c r="S44" s="8" t="str">
        <f t="shared" si="3"/>
        <v>Sin Fecha</v>
      </c>
      <c r="T44" s="6">
        <f t="shared" si="4"/>
        <v>40.040972222224809</v>
      </c>
      <c r="U44" s="1">
        <v>42038.53125</v>
      </c>
      <c r="V44" s="8" t="str">
        <f t="shared" si="5"/>
        <v>Cumplió</v>
      </c>
      <c r="W44" s="8" t="str">
        <f t="shared" si="6"/>
        <v>Cumplió</v>
      </c>
      <c r="X44" s="6">
        <f t="shared" si="7"/>
        <v>19.822222222224809</v>
      </c>
      <c r="Y44" t="s">
        <v>60</v>
      </c>
      <c r="Z44">
        <v>1</v>
      </c>
      <c r="AE44">
        <v>0</v>
      </c>
      <c r="AG44">
        <v>0</v>
      </c>
      <c r="AI44" s="8">
        <f t="shared" si="8"/>
        <v>0</v>
      </c>
    </row>
    <row r="45" spans="2:35" x14ac:dyDescent="0.25">
      <c r="B45" t="s">
        <v>64</v>
      </c>
      <c r="C45" t="s">
        <v>186</v>
      </c>
      <c r="D45" t="s">
        <v>36</v>
      </c>
      <c r="E45" t="s">
        <v>137</v>
      </c>
      <c r="F45" t="s">
        <v>38</v>
      </c>
      <c r="G45" t="s">
        <v>187</v>
      </c>
      <c r="H45" t="s">
        <v>188</v>
      </c>
      <c r="I45" t="s">
        <v>58</v>
      </c>
      <c r="J45" t="s">
        <v>75</v>
      </c>
      <c r="K45" t="s">
        <v>51</v>
      </c>
      <c r="L45" s="1">
        <v>42058.75</v>
      </c>
      <c r="M45" s="1">
        <v>42018.706250000003</v>
      </c>
      <c r="N45" s="1">
        <v>42038</v>
      </c>
      <c r="O45" s="6">
        <f t="shared" si="0"/>
        <v>20.75</v>
      </c>
      <c r="P45" s="1">
        <f t="shared" si="1"/>
        <v>42039</v>
      </c>
      <c r="R45" s="8">
        <f t="shared" si="2"/>
        <v>0</v>
      </c>
      <c r="S45" s="8" t="str">
        <f t="shared" si="3"/>
        <v>Sin Fecha</v>
      </c>
      <c r="T45" s="6">
        <f t="shared" si="4"/>
        <v>40.04374999999709</v>
      </c>
      <c r="U45" s="1">
        <v>42038.564583333333</v>
      </c>
      <c r="V45" s="8" t="str">
        <f t="shared" si="5"/>
        <v>Cumplió</v>
      </c>
      <c r="W45" s="8" t="str">
        <f t="shared" si="6"/>
        <v>Cumplió</v>
      </c>
      <c r="X45" s="6">
        <f t="shared" si="7"/>
        <v>19.858333333329938</v>
      </c>
      <c r="Y45" t="s">
        <v>60</v>
      </c>
      <c r="Z45">
        <v>1</v>
      </c>
      <c r="AE45">
        <v>0</v>
      </c>
      <c r="AG45">
        <v>0</v>
      </c>
      <c r="AI45" s="8">
        <f t="shared" si="8"/>
        <v>0</v>
      </c>
    </row>
    <row r="46" spans="2:35" x14ac:dyDescent="0.25">
      <c r="B46" t="s">
        <v>43</v>
      </c>
      <c r="C46" t="s">
        <v>189</v>
      </c>
      <c r="D46" t="s">
        <v>36</v>
      </c>
      <c r="E46" t="s">
        <v>45</v>
      </c>
      <c r="F46" t="s">
        <v>38</v>
      </c>
      <c r="G46" t="s">
        <v>190</v>
      </c>
      <c r="H46" t="s">
        <v>191</v>
      </c>
      <c r="I46" t="s">
        <v>68</v>
      </c>
      <c r="J46" t="s">
        <v>152</v>
      </c>
      <c r="K46" t="s">
        <v>51</v>
      </c>
      <c r="L46" s="1">
        <v>42058.75</v>
      </c>
      <c r="M46" s="1">
        <v>42017.677777777775</v>
      </c>
      <c r="N46" s="1">
        <v>42038</v>
      </c>
      <c r="O46" s="6">
        <f t="shared" si="0"/>
        <v>20.75</v>
      </c>
      <c r="P46" s="1">
        <f t="shared" si="1"/>
        <v>42039</v>
      </c>
      <c r="Q46" s="1">
        <v>42044</v>
      </c>
      <c r="R46" s="8">
        <f t="shared" si="2"/>
        <v>5</v>
      </c>
      <c r="S46" s="8">
        <f t="shared" si="3"/>
        <v>5</v>
      </c>
      <c r="T46" s="6">
        <f t="shared" si="4"/>
        <v>41.072222222224809</v>
      </c>
      <c r="U46" s="1">
        <v>42044</v>
      </c>
      <c r="V46" s="8" t="str">
        <f t="shared" si="5"/>
        <v>No Cumplió</v>
      </c>
      <c r="W46" s="8" t="str">
        <f t="shared" si="6"/>
        <v>No Cumplió</v>
      </c>
      <c r="X46" s="6">
        <f t="shared" si="7"/>
        <v>26.322222222224809</v>
      </c>
      <c r="Y46" t="s">
        <v>60</v>
      </c>
      <c r="Z46">
        <v>1</v>
      </c>
      <c r="AE46">
        <v>0</v>
      </c>
      <c r="AG46">
        <v>0</v>
      </c>
      <c r="AI46" s="8">
        <f t="shared" si="8"/>
        <v>0</v>
      </c>
    </row>
    <row r="47" spans="2:35" x14ac:dyDescent="0.25">
      <c r="B47" t="s">
        <v>70</v>
      </c>
      <c r="C47" t="s">
        <v>192</v>
      </c>
      <c r="D47" t="s">
        <v>36</v>
      </c>
      <c r="E47" t="s">
        <v>72</v>
      </c>
      <c r="F47" t="s">
        <v>38</v>
      </c>
      <c r="G47" t="s">
        <v>193</v>
      </c>
      <c r="H47" t="s">
        <v>194</v>
      </c>
      <c r="I47" t="s">
        <v>84</v>
      </c>
      <c r="J47" t="s">
        <v>84</v>
      </c>
      <c r="K47" t="s">
        <v>42</v>
      </c>
      <c r="L47" s="1">
        <v>42058.75</v>
      </c>
      <c r="M47" s="1">
        <v>42017.386805555558</v>
      </c>
      <c r="N47" s="1">
        <v>42038</v>
      </c>
      <c r="O47" s="6">
        <f t="shared" si="0"/>
        <v>20.75</v>
      </c>
      <c r="P47" s="1">
        <f t="shared" si="1"/>
        <v>42039</v>
      </c>
      <c r="R47" s="8">
        <f t="shared" si="2"/>
        <v>5</v>
      </c>
      <c r="S47" s="8" t="str">
        <f t="shared" si="3"/>
        <v>Sin Fecha</v>
      </c>
      <c r="T47" s="6">
        <f t="shared" si="4"/>
        <v>41.363194444442343</v>
      </c>
      <c r="U47" s="1">
        <v>42044.489583333336</v>
      </c>
      <c r="V47" s="8" t="str">
        <f t="shared" si="5"/>
        <v>No Cumplió</v>
      </c>
      <c r="W47" s="8" t="str">
        <f t="shared" si="6"/>
        <v>No Cumplió</v>
      </c>
      <c r="X47" s="6">
        <f t="shared" si="7"/>
        <v>27.102777777778101</v>
      </c>
      <c r="Y47" t="s">
        <v>195</v>
      </c>
      <c r="Z47">
        <v>1</v>
      </c>
      <c r="AE47">
        <v>0</v>
      </c>
      <c r="AG47">
        <v>0</v>
      </c>
      <c r="AI47" s="8">
        <f t="shared" si="8"/>
        <v>0</v>
      </c>
    </row>
    <row r="48" spans="2:35" x14ac:dyDescent="0.25">
      <c r="B48" t="s">
        <v>70</v>
      </c>
      <c r="C48" t="s">
        <v>196</v>
      </c>
      <c r="D48" t="s">
        <v>36</v>
      </c>
      <c r="E48" t="s">
        <v>72</v>
      </c>
      <c r="F48" t="s">
        <v>38</v>
      </c>
      <c r="G48" t="s">
        <v>197</v>
      </c>
      <c r="H48" t="s">
        <v>198</v>
      </c>
      <c r="I48" t="s">
        <v>199</v>
      </c>
      <c r="J48" t="s">
        <v>200</v>
      </c>
      <c r="K48" t="s">
        <v>51</v>
      </c>
      <c r="L48" s="1">
        <v>42058.75</v>
      </c>
      <c r="M48" s="1">
        <v>42014.945138888892</v>
      </c>
      <c r="N48" s="1">
        <v>42038</v>
      </c>
      <c r="O48" s="6">
        <f t="shared" si="0"/>
        <v>20.75</v>
      </c>
      <c r="P48" s="1">
        <f t="shared" si="1"/>
        <v>42039</v>
      </c>
      <c r="Q48" s="1">
        <v>42044</v>
      </c>
      <c r="R48" s="8">
        <f t="shared" si="2"/>
        <v>12</v>
      </c>
      <c r="S48" s="8">
        <f t="shared" si="3"/>
        <v>12</v>
      </c>
      <c r="T48" s="6">
        <f t="shared" si="4"/>
        <v>43.804861111108039</v>
      </c>
      <c r="U48" s="1">
        <v>42051.578472222223</v>
      </c>
      <c r="V48" s="8" t="str">
        <f t="shared" si="5"/>
        <v>No Cumplió</v>
      </c>
      <c r="W48" s="8" t="str">
        <f t="shared" si="6"/>
        <v>No Cumplió</v>
      </c>
      <c r="X48" s="6">
        <f t="shared" si="7"/>
        <v>36.633333333331393</v>
      </c>
      <c r="Y48" t="s">
        <v>201</v>
      </c>
      <c r="Z48">
        <v>1</v>
      </c>
      <c r="AE48">
        <v>0</v>
      </c>
      <c r="AG48">
        <v>0</v>
      </c>
      <c r="AI48" s="8">
        <f t="shared" si="8"/>
        <v>0</v>
      </c>
    </row>
    <row r="49" spans="2:35" x14ac:dyDescent="0.25">
      <c r="B49" t="s">
        <v>202</v>
      </c>
      <c r="C49" t="s">
        <v>203</v>
      </c>
      <c r="D49" t="s">
        <v>36</v>
      </c>
      <c r="E49" t="s">
        <v>204</v>
      </c>
      <c r="F49" t="s">
        <v>46</v>
      </c>
      <c r="G49" t="s">
        <v>205</v>
      </c>
      <c r="H49" t="s">
        <v>206</v>
      </c>
      <c r="I49" t="s">
        <v>136</v>
      </c>
      <c r="J49" t="s">
        <v>75</v>
      </c>
      <c r="K49" t="s">
        <v>51</v>
      </c>
      <c r="L49" s="1">
        <v>42058.75</v>
      </c>
      <c r="M49" s="1">
        <v>41982.740277777775</v>
      </c>
      <c r="N49" s="1">
        <v>42038</v>
      </c>
      <c r="O49" s="6">
        <f t="shared" si="0"/>
        <v>20.75</v>
      </c>
      <c r="P49" s="1">
        <f t="shared" si="1"/>
        <v>42039</v>
      </c>
      <c r="Q49" s="1">
        <v>42040</v>
      </c>
      <c r="R49" s="8">
        <f t="shared" si="2"/>
        <v>9</v>
      </c>
      <c r="S49" s="8">
        <f t="shared" si="3"/>
        <v>9</v>
      </c>
      <c r="T49" s="6">
        <f t="shared" si="4"/>
        <v>76.009722222224809</v>
      </c>
      <c r="U49" s="1">
        <v>42048.810416666667</v>
      </c>
      <c r="V49" s="8" t="str">
        <f t="shared" si="5"/>
        <v>No Cumplió</v>
      </c>
      <c r="W49" s="8" t="str">
        <f t="shared" si="6"/>
        <v>No Cumplió</v>
      </c>
      <c r="X49" s="6">
        <f t="shared" si="7"/>
        <v>66.070138888891961</v>
      </c>
      <c r="Y49" t="s">
        <v>207</v>
      </c>
      <c r="Z49">
        <v>1</v>
      </c>
      <c r="AE49">
        <v>0</v>
      </c>
      <c r="AG49">
        <v>0</v>
      </c>
      <c r="AI49" s="8">
        <f t="shared" si="8"/>
        <v>0</v>
      </c>
    </row>
    <row r="50" spans="2:35" x14ac:dyDescent="0.25">
      <c r="B50" t="s">
        <v>160</v>
      </c>
      <c r="C50" t="s">
        <v>208</v>
      </c>
      <c r="D50" t="s">
        <v>36</v>
      </c>
      <c r="E50" t="s">
        <v>161</v>
      </c>
      <c r="F50" t="s">
        <v>38</v>
      </c>
      <c r="G50" t="s">
        <v>209</v>
      </c>
      <c r="H50" t="s">
        <v>210</v>
      </c>
      <c r="I50" t="s">
        <v>211</v>
      </c>
      <c r="J50" t="s">
        <v>200</v>
      </c>
      <c r="K50" t="s">
        <v>51</v>
      </c>
      <c r="L50" s="1">
        <v>42058.75</v>
      </c>
      <c r="M50" s="1">
        <v>41949.607638888891</v>
      </c>
      <c r="N50" s="1">
        <v>42038</v>
      </c>
      <c r="O50" s="6">
        <f t="shared" si="0"/>
        <v>20.75</v>
      </c>
      <c r="P50" s="1">
        <f t="shared" si="1"/>
        <v>42039</v>
      </c>
      <c r="R50" s="8">
        <f t="shared" si="2"/>
        <v>12</v>
      </c>
      <c r="S50" s="8" t="str">
        <f t="shared" si="3"/>
        <v>Sin Fecha</v>
      </c>
      <c r="T50" s="6">
        <f t="shared" si="4"/>
        <v>109.14236111110949</v>
      </c>
      <c r="U50" s="1">
        <v>42051.760416666664</v>
      </c>
      <c r="V50" s="8" t="str">
        <f t="shared" si="5"/>
        <v>No Cumplió</v>
      </c>
      <c r="W50" s="8" t="str">
        <f t="shared" si="6"/>
        <v>No Cumplió</v>
      </c>
      <c r="X50" s="6">
        <f t="shared" si="7"/>
        <v>102.15277777777374</v>
      </c>
      <c r="Y50" t="s">
        <v>60</v>
      </c>
      <c r="Z50">
        <v>1</v>
      </c>
      <c r="AE50">
        <v>0</v>
      </c>
      <c r="AG50">
        <v>0</v>
      </c>
      <c r="AI50" s="8">
        <f t="shared" si="8"/>
        <v>0</v>
      </c>
    </row>
    <row r="51" spans="2:35" x14ac:dyDescent="0.25">
      <c r="B51" t="s">
        <v>160</v>
      </c>
      <c r="C51" t="s">
        <v>212</v>
      </c>
      <c r="D51" t="s">
        <v>36</v>
      </c>
      <c r="E51" t="s">
        <v>161</v>
      </c>
      <c r="F51" t="s">
        <v>38</v>
      </c>
      <c r="G51" t="s">
        <v>213</v>
      </c>
      <c r="H51" t="s">
        <v>214</v>
      </c>
      <c r="I51" t="s">
        <v>211</v>
      </c>
      <c r="J51" t="s">
        <v>200</v>
      </c>
      <c r="K51" t="s">
        <v>51</v>
      </c>
      <c r="L51" s="1">
        <v>42058.75</v>
      </c>
      <c r="M51" s="1">
        <v>41949.597916666666</v>
      </c>
      <c r="N51" s="1">
        <v>42038</v>
      </c>
      <c r="O51" s="6">
        <f t="shared" si="0"/>
        <v>20.75</v>
      </c>
      <c r="P51" s="1">
        <f t="shared" si="1"/>
        <v>42039</v>
      </c>
      <c r="R51" s="8">
        <f t="shared" si="2"/>
        <v>12</v>
      </c>
      <c r="S51" s="8" t="str">
        <f t="shared" si="3"/>
        <v>Sin Fecha</v>
      </c>
      <c r="T51" s="6">
        <f t="shared" si="4"/>
        <v>109.1520833333343</v>
      </c>
      <c r="U51" s="1">
        <v>42051.760416666664</v>
      </c>
      <c r="V51" s="8" t="str">
        <f t="shared" si="5"/>
        <v>No Cumplió</v>
      </c>
      <c r="W51" s="8" t="str">
        <f t="shared" si="6"/>
        <v>No Cumplió</v>
      </c>
      <c r="X51" s="6">
        <f t="shared" si="7"/>
        <v>102.16249999999854</v>
      </c>
      <c r="Y51" t="s">
        <v>60</v>
      </c>
      <c r="Z51">
        <v>1</v>
      </c>
      <c r="AA51" s="1">
        <v>42051.760416666664</v>
      </c>
      <c r="AE51">
        <v>0</v>
      </c>
      <c r="AG51">
        <v>0</v>
      </c>
      <c r="AI51" s="8">
        <f t="shared" si="8"/>
        <v>1</v>
      </c>
    </row>
    <row r="52" spans="2:35" x14ac:dyDescent="0.25">
      <c r="B52" t="s">
        <v>34</v>
      </c>
      <c r="C52" t="s">
        <v>215</v>
      </c>
      <c r="D52" t="s">
        <v>36</v>
      </c>
      <c r="E52" t="s">
        <v>37</v>
      </c>
      <c r="F52" t="s">
        <v>38</v>
      </c>
      <c r="G52" t="s">
        <v>216</v>
      </c>
      <c r="H52" t="s">
        <v>217</v>
      </c>
      <c r="I52" t="s">
        <v>218</v>
      </c>
      <c r="J52" s="8" t="s">
        <v>59</v>
      </c>
      <c r="K52" t="s">
        <v>51</v>
      </c>
      <c r="L52" s="1">
        <v>42058.75</v>
      </c>
      <c r="M52" s="1">
        <v>41935.814583333333</v>
      </c>
      <c r="N52" s="1">
        <v>42048.447222222225</v>
      </c>
      <c r="O52" s="6">
        <f t="shared" si="0"/>
        <v>10.302777777775191</v>
      </c>
      <c r="P52" s="1">
        <f t="shared" si="1"/>
        <v>42049.447222222225</v>
      </c>
      <c r="Q52" s="1">
        <v>42046</v>
      </c>
      <c r="R52" s="8">
        <f t="shared" si="2"/>
        <v>1</v>
      </c>
      <c r="S52" s="8">
        <f t="shared" si="3"/>
        <v>1</v>
      </c>
      <c r="T52" s="6">
        <f t="shared" si="4"/>
        <v>122.93541666666715</v>
      </c>
      <c r="U52" s="1">
        <v>42051</v>
      </c>
      <c r="V52" s="8" t="str">
        <f t="shared" si="5"/>
        <v>No Cumplió</v>
      </c>
      <c r="W52" s="8" t="str">
        <f t="shared" si="6"/>
        <v>No Cumplió</v>
      </c>
      <c r="X52" s="6">
        <f t="shared" si="7"/>
        <v>115.18541666666715</v>
      </c>
      <c r="Y52" t="s">
        <v>219</v>
      </c>
      <c r="Z52">
        <v>1</v>
      </c>
      <c r="AE52">
        <v>0</v>
      </c>
      <c r="AG52">
        <v>0</v>
      </c>
      <c r="AI52" s="8">
        <f t="shared" si="8"/>
        <v>0</v>
      </c>
    </row>
    <row r="53" spans="2:35" x14ac:dyDescent="0.25">
      <c r="B53" t="s">
        <v>34</v>
      </c>
      <c r="C53" t="s">
        <v>215</v>
      </c>
      <c r="D53" t="s">
        <v>36</v>
      </c>
      <c r="E53" t="s">
        <v>45</v>
      </c>
      <c r="F53" t="s">
        <v>38</v>
      </c>
      <c r="G53" t="s">
        <v>216</v>
      </c>
      <c r="H53" t="s">
        <v>217</v>
      </c>
      <c r="I53" t="s">
        <v>218</v>
      </c>
      <c r="J53" t="s">
        <v>220</v>
      </c>
      <c r="K53" t="s">
        <v>42</v>
      </c>
      <c r="L53" s="1">
        <v>42058.75</v>
      </c>
      <c r="M53" s="1">
        <v>41935.814583333333</v>
      </c>
      <c r="N53" s="1">
        <v>42038</v>
      </c>
      <c r="O53" s="6">
        <f t="shared" si="0"/>
        <v>20.75</v>
      </c>
      <c r="P53" s="1">
        <f t="shared" si="1"/>
        <v>42039</v>
      </c>
      <c r="Q53" s="1">
        <v>42046</v>
      </c>
      <c r="R53" s="8">
        <f t="shared" si="2"/>
        <v>9</v>
      </c>
      <c r="S53" s="8">
        <f t="shared" si="3"/>
        <v>9</v>
      </c>
      <c r="T53" s="6">
        <f t="shared" si="4"/>
        <v>122.93541666666715</v>
      </c>
      <c r="U53" s="1">
        <v>42048.447222222225</v>
      </c>
      <c r="V53" s="8" t="str">
        <f t="shared" si="5"/>
        <v>No Cumplió</v>
      </c>
      <c r="W53" s="8" t="str">
        <f t="shared" si="6"/>
        <v>No Cumplió</v>
      </c>
      <c r="X53" s="6">
        <f t="shared" si="7"/>
        <v>112.63263888889196</v>
      </c>
      <c r="Y53" t="s">
        <v>221</v>
      </c>
      <c r="Z53">
        <v>1</v>
      </c>
      <c r="AE53">
        <v>0</v>
      </c>
      <c r="AG53">
        <v>0</v>
      </c>
      <c r="AI53" s="8">
        <f t="shared" si="8"/>
        <v>0</v>
      </c>
    </row>
    <row r="54" spans="2:35" x14ac:dyDescent="0.25">
      <c r="B54" t="s">
        <v>34</v>
      </c>
      <c r="C54" t="s">
        <v>222</v>
      </c>
      <c r="D54" t="s">
        <v>36</v>
      </c>
      <c r="E54" t="s">
        <v>37</v>
      </c>
      <c r="F54" t="s">
        <v>38</v>
      </c>
      <c r="G54" t="s">
        <v>223</v>
      </c>
      <c r="H54" t="s">
        <v>224</v>
      </c>
      <c r="I54" t="s">
        <v>218</v>
      </c>
      <c r="J54" s="8" t="s">
        <v>59</v>
      </c>
      <c r="K54" t="s">
        <v>51</v>
      </c>
      <c r="L54" s="1">
        <v>42058.75</v>
      </c>
      <c r="M54" s="1">
        <v>41935.811805555553</v>
      </c>
      <c r="N54" s="1">
        <v>42048.447222222225</v>
      </c>
      <c r="O54" s="6">
        <f t="shared" si="0"/>
        <v>10.302777777775191</v>
      </c>
      <c r="P54" s="1">
        <f t="shared" si="1"/>
        <v>42049.447222222225</v>
      </c>
      <c r="Q54" s="1">
        <v>42046</v>
      </c>
      <c r="R54" s="8">
        <f t="shared" si="2"/>
        <v>2</v>
      </c>
      <c r="S54" s="8">
        <f t="shared" si="3"/>
        <v>2</v>
      </c>
      <c r="T54" s="6">
        <f t="shared" si="4"/>
        <v>122.93819444444671</v>
      </c>
      <c r="U54" s="1">
        <v>42051.813194444447</v>
      </c>
      <c r="V54" s="8" t="str">
        <f t="shared" si="5"/>
        <v>No Cumplió</v>
      </c>
      <c r="W54" s="8" t="str">
        <f t="shared" si="6"/>
        <v>No Cumplió</v>
      </c>
      <c r="X54" s="6">
        <f t="shared" si="7"/>
        <v>116.00138888889342</v>
      </c>
      <c r="Y54" t="s">
        <v>159</v>
      </c>
      <c r="Z54">
        <v>1</v>
      </c>
      <c r="AE54">
        <v>0</v>
      </c>
      <c r="AG54">
        <v>0</v>
      </c>
      <c r="AI54" s="8">
        <f t="shared" si="8"/>
        <v>0</v>
      </c>
    </row>
    <row r="55" spans="2:35" x14ac:dyDescent="0.25">
      <c r="B55" t="s">
        <v>34</v>
      </c>
      <c r="C55" t="s">
        <v>222</v>
      </c>
      <c r="D55" t="s">
        <v>36</v>
      </c>
      <c r="E55" t="s">
        <v>37</v>
      </c>
      <c r="F55" t="s">
        <v>38</v>
      </c>
      <c r="G55" t="s">
        <v>223</v>
      </c>
      <c r="H55" t="s">
        <v>224</v>
      </c>
      <c r="I55" t="s">
        <v>218</v>
      </c>
      <c r="J55" t="s">
        <v>220</v>
      </c>
      <c r="K55" t="s">
        <v>42</v>
      </c>
      <c r="L55" s="1">
        <v>42058.75</v>
      </c>
      <c r="M55" s="1">
        <v>41935.811805555553</v>
      </c>
      <c r="N55" s="1">
        <v>42038</v>
      </c>
      <c r="O55" s="6">
        <f t="shared" si="0"/>
        <v>20.75</v>
      </c>
      <c r="P55" s="1">
        <f t="shared" si="1"/>
        <v>42039</v>
      </c>
      <c r="Q55" s="1">
        <v>42046</v>
      </c>
      <c r="R55" s="8">
        <f t="shared" si="2"/>
        <v>9</v>
      </c>
      <c r="S55" s="8">
        <f t="shared" si="3"/>
        <v>9</v>
      </c>
      <c r="T55" s="6">
        <f t="shared" si="4"/>
        <v>122.93819444444671</v>
      </c>
      <c r="U55" s="1">
        <v>42048.447222222225</v>
      </c>
      <c r="V55" s="8" t="str">
        <f t="shared" si="5"/>
        <v>No Cumplió</v>
      </c>
      <c r="W55" s="8" t="str">
        <f t="shared" si="6"/>
        <v>No Cumplió</v>
      </c>
      <c r="X55" s="6">
        <f t="shared" si="7"/>
        <v>112.63541666667152</v>
      </c>
      <c r="Y55" t="s">
        <v>159</v>
      </c>
      <c r="Z55">
        <v>1</v>
      </c>
      <c r="AE55">
        <v>0</v>
      </c>
      <c r="AG55">
        <v>0</v>
      </c>
      <c r="AI55" s="8">
        <f t="shared" si="8"/>
        <v>0</v>
      </c>
    </row>
    <row r="56" spans="2:35" x14ac:dyDescent="0.25">
      <c r="B56" t="s">
        <v>34</v>
      </c>
      <c r="C56" t="s">
        <v>225</v>
      </c>
      <c r="D56" t="s">
        <v>36</v>
      </c>
      <c r="E56" t="s">
        <v>161</v>
      </c>
      <c r="F56" t="s">
        <v>38</v>
      </c>
      <c r="G56" t="s">
        <v>226</v>
      </c>
      <c r="H56" t="s">
        <v>227</v>
      </c>
      <c r="I56" t="s">
        <v>58</v>
      </c>
      <c r="J56" t="s">
        <v>75</v>
      </c>
      <c r="K56" t="s">
        <v>51</v>
      </c>
      <c r="L56" s="1">
        <v>42058.75</v>
      </c>
      <c r="M56" s="1">
        <v>41932.740277777775</v>
      </c>
      <c r="N56" s="1">
        <v>42051.642361111109</v>
      </c>
      <c r="O56" s="6">
        <f t="shared" si="0"/>
        <v>7.1076388888905058</v>
      </c>
      <c r="P56" s="1">
        <f t="shared" si="1"/>
        <v>42052.642361111109</v>
      </c>
      <c r="Q56" s="1">
        <v>42040</v>
      </c>
      <c r="R56" s="8">
        <f t="shared" si="2"/>
        <v>0</v>
      </c>
      <c r="S56" s="8">
        <f t="shared" si="3"/>
        <v>0</v>
      </c>
      <c r="T56" s="6">
        <f t="shared" si="4"/>
        <v>126.00972222222481</v>
      </c>
      <c r="U56" s="1">
        <v>42052.835416666669</v>
      </c>
      <c r="V56" s="8" t="str">
        <f t="shared" si="5"/>
        <v>Cumplió</v>
      </c>
      <c r="W56" s="8" t="str">
        <f t="shared" si="6"/>
        <v>Cumplió</v>
      </c>
      <c r="X56" s="6">
        <f t="shared" si="7"/>
        <v>120.09513888889342</v>
      </c>
      <c r="Y56" t="s">
        <v>228</v>
      </c>
      <c r="Z56">
        <v>1</v>
      </c>
      <c r="AA56" s="1">
        <v>42051.642361111109</v>
      </c>
      <c r="AE56">
        <v>0</v>
      </c>
      <c r="AG56">
        <v>0</v>
      </c>
      <c r="AI56" s="8">
        <f t="shared" si="8"/>
        <v>1</v>
      </c>
    </row>
    <row r="57" spans="2:35" x14ac:dyDescent="0.25">
      <c r="B57" t="s">
        <v>34</v>
      </c>
      <c r="C57" t="s">
        <v>225</v>
      </c>
      <c r="D57" t="s">
        <v>36</v>
      </c>
      <c r="E57" t="s">
        <v>37</v>
      </c>
      <c r="F57" t="s">
        <v>38</v>
      </c>
      <c r="G57" t="s">
        <v>226</v>
      </c>
      <c r="H57" t="s">
        <v>227</v>
      </c>
      <c r="I57" t="s">
        <v>58</v>
      </c>
      <c r="J57" t="s">
        <v>75</v>
      </c>
      <c r="K57" t="s">
        <v>51</v>
      </c>
      <c r="L57" s="1">
        <v>42058.75</v>
      </c>
      <c r="M57" s="1">
        <v>41932.740277777775</v>
      </c>
      <c r="N57" s="1">
        <v>42038</v>
      </c>
      <c r="O57" s="6">
        <f t="shared" si="0"/>
        <v>20.75</v>
      </c>
      <c r="P57" s="1">
        <f t="shared" si="1"/>
        <v>42039</v>
      </c>
      <c r="Q57" s="1">
        <v>42040</v>
      </c>
      <c r="R57" s="8">
        <f t="shared" si="2"/>
        <v>12</v>
      </c>
      <c r="S57" s="8">
        <f t="shared" si="3"/>
        <v>12</v>
      </c>
      <c r="T57" s="6">
        <f t="shared" si="4"/>
        <v>126.00972222222481</v>
      </c>
      <c r="U57" s="1">
        <v>42051.642361111109</v>
      </c>
      <c r="V57" s="8" t="str">
        <f t="shared" si="5"/>
        <v>No Cumplió</v>
      </c>
      <c r="W57" s="8" t="str">
        <f t="shared" si="6"/>
        <v>No Cumplió</v>
      </c>
      <c r="X57" s="6">
        <f t="shared" si="7"/>
        <v>118.9020833333343</v>
      </c>
      <c r="Y57" t="s">
        <v>228</v>
      </c>
      <c r="Z57">
        <v>1</v>
      </c>
      <c r="AA57" s="1">
        <v>42051.642361111109</v>
      </c>
      <c r="AE57">
        <v>0</v>
      </c>
      <c r="AG57">
        <v>0</v>
      </c>
      <c r="AI57" s="8">
        <f t="shared" si="8"/>
        <v>1</v>
      </c>
    </row>
    <row r="58" spans="2:35" x14ac:dyDescent="0.25">
      <c r="B58" t="s">
        <v>34</v>
      </c>
      <c r="C58" t="s">
        <v>229</v>
      </c>
      <c r="D58" t="s">
        <v>36</v>
      </c>
      <c r="E58" t="s">
        <v>45</v>
      </c>
      <c r="F58" t="s">
        <v>38</v>
      </c>
      <c r="G58" t="s">
        <v>230</v>
      </c>
      <c r="H58" t="s">
        <v>231</v>
      </c>
      <c r="I58" t="s">
        <v>151</v>
      </c>
      <c r="J58" s="8" t="s">
        <v>141</v>
      </c>
      <c r="K58" t="s">
        <v>42</v>
      </c>
      <c r="L58" s="1">
        <v>42058.75</v>
      </c>
      <c r="M58" s="1">
        <v>41794.029861111114</v>
      </c>
      <c r="N58" s="1">
        <v>42040.566666666666</v>
      </c>
      <c r="O58" s="6">
        <f t="shared" si="0"/>
        <v>18.183333333334303</v>
      </c>
      <c r="P58" s="1">
        <f t="shared" si="1"/>
        <v>42041.566666666666</v>
      </c>
      <c r="Q58" s="1">
        <v>42040</v>
      </c>
      <c r="R58" s="8">
        <f t="shared" si="2"/>
        <v>11</v>
      </c>
      <c r="S58" s="8">
        <f t="shared" si="3"/>
        <v>11</v>
      </c>
      <c r="T58" s="6">
        <f t="shared" si="4"/>
        <v>264.72013888888614</v>
      </c>
      <c r="U58" s="1">
        <v>42052.720833333333</v>
      </c>
      <c r="V58" s="8" t="str">
        <f t="shared" si="5"/>
        <v>No Cumplió</v>
      </c>
      <c r="W58" s="8" t="str">
        <f t="shared" si="6"/>
        <v>No Cumplió</v>
      </c>
      <c r="X58" s="6">
        <f t="shared" si="7"/>
        <v>258.69097222221899</v>
      </c>
      <c r="Y58" t="s">
        <v>232</v>
      </c>
      <c r="Z58">
        <v>1</v>
      </c>
      <c r="AE58">
        <v>0</v>
      </c>
      <c r="AG58">
        <v>0</v>
      </c>
      <c r="AI58" s="8">
        <f t="shared" si="8"/>
        <v>0</v>
      </c>
    </row>
    <row r="59" spans="2:35" x14ac:dyDescent="0.25">
      <c r="B59" t="s">
        <v>34</v>
      </c>
      <c r="C59" t="s">
        <v>229</v>
      </c>
      <c r="D59" t="s">
        <v>36</v>
      </c>
      <c r="E59" t="s">
        <v>37</v>
      </c>
      <c r="F59" t="s">
        <v>38</v>
      </c>
      <c r="G59" t="s">
        <v>230</v>
      </c>
      <c r="H59" t="s">
        <v>231</v>
      </c>
      <c r="I59" t="s">
        <v>151</v>
      </c>
      <c r="J59" s="8" t="s">
        <v>141</v>
      </c>
      <c r="K59" t="s">
        <v>42</v>
      </c>
      <c r="L59" s="1">
        <v>42058.75</v>
      </c>
      <c r="M59" s="1">
        <v>41794.029861111114</v>
      </c>
      <c r="N59" s="1">
        <v>42040.566666666666</v>
      </c>
      <c r="O59" s="6">
        <f t="shared" si="0"/>
        <v>18.183333333334303</v>
      </c>
      <c r="P59" s="1">
        <f t="shared" si="1"/>
        <v>42041.566666666666</v>
      </c>
      <c r="Q59" s="1">
        <v>42040</v>
      </c>
      <c r="R59" s="8">
        <f t="shared" si="2"/>
        <v>2</v>
      </c>
      <c r="S59" s="8">
        <f t="shared" si="3"/>
        <v>2</v>
      </c>
      <c r="T59" s="6">
        <f t="shared" si="4"/>
        <v>264.72013888888614</v>
      </c>
      <c r="U59" s="1">
        <v>42044.497916666667</v>
      </c>
      <c r="V59" s="8" t="str">
        <f t="shared" si="5"/>
        <v>No Cumplió</v>
      </c>
      <c r="W59" s="8" t="str">
        <f t="shared" si="6"/>
        <v>No Cumplió</v>
      </c>
      <c r="X59" s="6">
        <f t="shared" si="7"/>
        <v>250.46805555555329</v>
      </c>
      <c r="Y59" t="s">
        <v>232</v>
      </c>
      <c r="Z59">
        <v>1</v>
      </c>
      <c r="AE59">
        <v>0</v>
      </c>
      <c r="AG59">
        <v>0</v>
      </c>
      <c r="AI59" s="8">
        <f t="shared" si="8"/>
        <v>0</v>
      </c>
    </row>
    <row r="60" spans="2:35" x14ac:dyDescent="0.25">
      <c r="B60" t="s">
        <v>34</v>
      </c>
      <c r="C60" t="s">
        <v>229</v>
      </c>
      <c r="D60" t="s">
        <v>36</v>
      </c>
      <c r="E60" t="s">
        <v>37</v>
      </c>
      <c r="F60" t="s">
        <v>38</v>
      </c>
      <c r="G60" t="s">
        <v>230</v>
      </c>
      <c r="H60" t="s">
        <v>231</v>
      </c>
      <c r="I60" t="s">
        <v>151</v>
      </c>
      <c r="J60" t="s">
        <v>124</v>
      </c>
      <c r="K60" t="s">
        <v>51</v>
      </c>
      <c r="L60" s="1">
        <v>42058.75</v>
      </c>
      <c r="M60" s="1">
        <v>41794.029861111114</v>
      </c>
      <c r="N60" s="1">
        <v>42038</v>
      </c>
      <c r="O60" s="6">
        <f t="shared" si="0"/>
        <v>20.75</v>
      </c>
      <c r="P60" s="1">
        <f t="shared" si="1"/>
        <v>42039</v>
      </c>
      <c r="Q60" s="1">
        <v>42040</v>
      </c>
      <c r="R60" s="8">
        <f t="shared" si="2"/>
        <v>1</v>
      </c>
      <c r="S60" s="8">
        <f t="shared" si="3"/>
        <v>1</v>
      </c>
      <c r="T60" s="6">
        <f t="shared" si="4"/>
        <v>264.72013888888614</v>
      </c>
      <c r="U60" s="1">
        <v>42040.566666666666</v>
      </c>
      <c r="V60" s="8" t="str">
        <f t="shared" si="5"/>
        <v>No Cumplió</v>
      </c>
      <c r="W60" s="8" t="str">
        <f t="shared" si="6"/>
        <v>No Cumplió</v>
      </c>
      <c r="X60" s="6">
        <f t="shared" si="7"/>
        <v>246.53680555555184</v>
      </c>
      <c r="Y60" t="s">
        <v>232</v>
      </c>
      <c r="Z60">
        <v>1</v>
      </c>
      <c r="AE60">
        <v>0</v>
      </c>
      <c r="AG60">
        <v>0</v>
      </c>
      <c r="AI60" s="8">
        <f t="shared" si="8"/>
        <v>0</v>
      </c>
    </row>
    <row r="61" spans="2:35" x14ac:dyDescent="0.25">
      <c r="B61" t="s">
        <v>233</v>
      </c>
      <c r="C61" t="s">
        <v>234</v>
      </c>
      <c r="D61" t="s">
        <v>98</v>
      </c>
      <c r="E61" t="s">
        <v>45</v>
      </c>
      <c r="F61" t="s">
        <v>46</v>
      </c>
      <c r="G61" t="s">
        <v>235</v>
      </c>
      <c r="H61" t="s">
        <v>236</v>
      </c>
      <c r="I61" t="s">
        <v>237</v>
      </c>
      <c r="J61" t="s">
        <v>50</v>
      </c>
      <c r="K61" t="s">
        <v>51</v>
      </c>
      <c r="L61" s="1">
        <v>42058.75</v>
      </c>
      <c r="M61" s="1">
        <v>42048.544444444444</v>
      </c>
      <c r="N61" s="1">
        <v>42048.544444444444</v>
      </c>
      <c r="O61" s="6">
        <f t="shared" si="0"/>
        <v>10.205555555556202</v>
      </c>
      <c r="P61" s="1">
        <f t="shared" si="1"/>
        <v>42049.544444444444</v>
      </c>
      <c r="R61" s="8">
        <f t="shared" si="2"/>
        <v>2</v>
      </c>
      <c r="S61" s="8" t="str">
        <f t="shared" si="3"/>
        <v>Sin Fecha</v>
      </c>
      <c r="T61" s="6">
        <f t="shared" si="4"/>
        <v>10.205555555556202</v>
      </c>
      <c r="U61" s="1">
        <v>42052</v>
      </c>
      <c r="V61" s="8" t="str">
        <f t="shared" si="5"/>
        <v>No Cumplió</v>
      </c>
      <c r="W61" s="8" t="str">
        <f t="shared" si="6"/>
        <v>No Cumplió</v>
      </c>
      <c r="X61" s="6">
        <f t="shared" si="7"/>
        <v>3.4555555555562023</v>
      </c>
      <c r="Z61">
        <v>1</v>
      </c>
      <c r="AE61">
        <v>0</v>
      </c>
      <c r="AG61">
        <v>0</v>
      </c>
      <c r="AI61" s="8">
        <f t="shared" si="8"/>
        <v>0</v>
      </c>
    </row>
    <row r="62" spans="2:35" x14ac:dyDescent="0.25">
      <c r="B62" t="s">
        <v>238</v>
      </c>
      <c r="C62" t="s">
        <v>239</v>
      </c>
      <c r="D62" t="s">
        <v>98</v>
      </c>
      <c r="E62" t="s">
        <v>72</v>
      </c>
      <c r="F62" t="s">
        <v>38</v>
      </c>
      <c r="G62" t="s">
        <v>240</v>
      </c>
      <c r="H62" t="s">
        <v>241</v>
      </c>
      <c r="I62" t="s">
        <v>237</v>
      </c>
      <c r="J62" t="s">
        <v>151</v>
      </c>
      <c r="K62" t="s">
        <v>51</v>
      </c>
      <c r="L62" s="1">
        <v>42058.75</v>
      </c>
      <c r="M62" s="1">
        <v>42047.488888888889</v>
      </c>
      <c r="N62" s="1">
        <v>42047.488888888889</v>
      </c>
      <c r="O62" s="6">
        <f t="shared" si="0"/>
        <v>11.261111111110949</v>
      </c>
      <c r="P62" s="1">
        <f t="shared" si="1"/>
        <v>42048.488888888889</v>
      </c>
      <c r="R62" s="8">
        <f t="shared" si="2"/>
        <v>3</v>
      </c>
      <c r="S62" s="8" t="str">
        <f t="shared" si="3"/>
        <v>Sin Fecha</v>
      </c>
      <c r="T62" s="6">
        <f t="shared" si="4"/>
        <v>11.261111111110949</v>
      </c>
      <c r="U62" s="1">
        <v>42052</v>
      </c>
      <c r="V62" s="8" t="str">
        <f t="shared" si="5"/>
        <v>No Cumplió</v>
      </c>
      <c r="W62" s="8" t="str">
        <f t="shared" si="6"/>
        <v>No Cumplió</v>
      </c>
      <c r="X62" s="6">
        <f t="shared" si="7"/>
        <v>4.5111111111109494</v>
      </c>
      <c r="Y62" t="s">
        <v>207</v>
      </c>
      <c r="Z62">
        <v>1</v>
      </c>
      <c r="AE62">
        <v>0</v>
      </c>
      <c r="AG62">
        <v>0</v>
      </c>
      <c r="AI62" s="8">
        <f t="shared" si="8"/>
        <v>0</v>
      </c>
    </row>
    <row r="63" spans="2:35" x14ac:dyDescent="0.25">
      <c r="B63" t="s">
        <v>233</v>
      </c>
      <c r="C63" t="s">
        <v>242</v>
      </c>
      <c r="D63" t="s">
        <v>98</v>
      </c>
      <c r="E63" t="s">
        <v>45</v>
      </c>
      <c r="F63" t="s">
        <v>38</v>
      </c>
      <c r="G63" t="s">
        <v>243</v>
      </c>
      <c r="H63" t="s">
        <v>244</v>
      </c>
      <c r="I63" t="s">
        <v>245</v>
      </c>
      <c r="J63" t="s">
        <v>152</v>
      </c>
      <c r="K63" t="s">
        <v>51</v>
      </c>
      <c r="L63" s="1">
        <v>42058.75</v>
      </c>
      <c r="M63" s="1">
        <v>42044.793055555558</v>
      </c>
      <c r="N63" s="1">
        <v>42045.833333333336</v>
      </c>
      <c r="O63" s="6">
        <f t="shared" si="0"/>
        <v>12.916666666664241</v>
      </c>
      <c r="P63" s="1">
        <f t="shared" si="1"/>
        <v>42046.833333333336</v>
      </c>
      <c r="R63" s="8">
        <f t="shared" si="2"/>
        <v>4</v>
      </c>
      <c r="S63" s="8" t="str">
        <f t="shared" si="3"/>
        <v>Sin Fecha</v>
      </c>
      <c r="T63" s="6">
        <f t="shared" si="4"/>
        <v>13.956944444442343</v>
      </c>
      <c r="U63" s="1">
        <v>42051.709722222222</v>
      </c>
      <c r="V63" s="8" t="str">
        <f t="shared" si="5"/>
        <v>No Cumplió</v>
      </c>
      <c r="W63" s="8" t="str">
        <f t="shared" si="6"/>
        <v>No Cumplió</v>
      </c>
      <c r="X63" s="6">
        <f t="shared" si="7"/>
        <v>6.9166666666642413</v>
      </c>
      <c r="Y63" t="s">
        <v>80</v>
      </c>
      <c r="Z63">
        <v>1</v>
      </c>
      <c r="AE63">
        <v>0</v>
      </c>
      <c r="AG63">
        <v>0</v>
      </c>
      <c r="AI63" s="8">
        <f t="shared" si="8"/>
        <v>0</v>
      </c>
    </row>
    <row r="64" spans="2:35" x14ac:dyDescent="0.25">
      <c r="B64" t="s">
        <v>233</v>
      </c>
      <c r="C64" t="s">
        <v>246</v>
      </c>
      <c r="D64" t="s">
        <v>98</v>
      </c>
      <c r="E64" t="s">
        <v>45</v>
      </c>
      <c r="F64" t="s">
        <v>38</v>
      </c>
      <c r="G64" t="s">
        <v>247</v>
      </c>
      <c r="H64" t="s">
        <v>248</v>
      </c>
      <c r="I64" t="s">
        <v>116</v>
      </c>
      <c r="J64" t="s">
        <v>120</v>
      </c>
      <c r="K64" t="s">
        <v>51</v>
      </c>
      <c r="L64" s="1">
        <v>42058.75</v>
      </c>
      <c r="M64" s="1">
        <v>42041.960416666669</v>
      </c>
      <c r="N64" s="1">
        <v>42045.833333333336</v>
      </c>
      <c r="O64" s="6">
        <f t="shared" si="0"/>
        <v>12.916666666664241</v>
      </c>
      <c r="P64" s="1">
        <f t="shared" si="1"/>
        <v>42046.833333333336</v>
      </c>
      <c r="R64" s="8">
        <f t="shared" si="2"/>
        <v>11</v>
      </c>
      <c r="S64" s="8" t="str">
        <f t="shared" si="3"/>
        <v>Sin Fecha</v>
      </c>
      <c r="T64" s="6">
        <f t="shared" si="4"/>
        <v>16.789583333331393</v>
      </c>
      <c r="V64" s="8" t="str">
        <f t="shared" si="5"/>
        <v>No Cumplió</v>
      </c>
      <c r="W64" s="8" t="str">
        <f t="shared" si="6"/>
        <v>No Cumplió</v>
      </c>
      <c r="X64" s="6">
        <f t="shared" si="7"/>
        <v>16.789583333331393</v>
      </c>
      <c r="Z64">
        <v>1</v>
      </c>
      <c r="AE64">
        <v>0</v>
      </c>
      <c r="AG64">
        <v>0</v>
      </c>
      <c r="AI64" s="8">
        <f t="shared" si="8"/>
        <v>0</v>
      </c>
    </row>
    <row r="65" spans="2:35" x14ac:dyDescent="0.25">
      <c r="B65" t="s">
        <v>70</v>
      </c>
      <c r="C65" t="s">
        <v>92</v>
      </c>
      <c r="D65" t="s">
        <v>98</v>
      </c>
      <c r="E65" t="s">
        <v>37</v>
      </c>
      <c r="F65" t="s">
        <v>46</v>
      </c>
      <c r="G65" t="s">
        <v>93</v>
      </c>
      <c r="H65" t="s">
        <v>94</v>
      </c>
      <c r="I65" t="s">
        <v>95</v>
      </c>
      <c r="J65" t="s">
        <v>95</v>
      </c>
      <c r="K65" t="s">
        <v>42</v>
      </c>
      <c r="L65" s="1">
        <v>42058.75</v>
      </c>
      <c r="M65" s="1">
        <v>42040.967361111114</v>
      </c>
      <c r="N65" s="1">
        <v>42051.722222222219</v>
      </c>
      <c r="O65" s="6">
        <f t="shared" si="0"/>
        <v>7.0277777777810115</v>
      </c>
      <c r="P65" s="1">
        <f t="shared" si="1"/>
        <v>42052.722222222219</v>
      </c>
      <c r="R65" s="8">
        <f t="shared" si="2"/>
        <v>6</v>
      </c>
      <c r="S65" s="8" t="str">
        <f t="shared" si="3"/>
        <v>Sin Fecha</v>
      </c>
      <c r="T65" s="6">
        <f t="shared" si="4"/>
        <v>17.78263888888614</v>
      </c>
      <c r="V65" s="8" t="str">
        <f t="shared" si="5"/>
        <v>No Cumplió</v>
      </c>
      <c r="W65" s="8" t="str">
        <f t="shared" si="6"/>
        <v>No Cumplió</v>
      </c>
      <c r="X65" s="6">
        <f t="shared" si="7"/>
        <v>17.78263888888614</v>
      </c>
      <c r="Y65" t="s">
        <v>96</v>
      </c>
      <c r="Z65">
        <v>1</v>
      </c>
      <c r="AE65">
        <v>0</v>
      </c>
      <c r="AG65">
        <v>0</v>
      </c>
      <c r="AI65" s="8">
        <f t="shared" si="8"/>
        <v>0</v>
      </c>
    </row>
    <row r="66" spans="2:35" x14ac:dyDescent="0.25">
      <c r="B66" t="s">
        <v>249</v>
      </c>
      <c r="C66" t="s">
        <v>250</v>
      </c>
      <c r="D66" t="s">
        <v>98</v>
      </c>
      <c r="E66" t="s">
        <v>45</v>
      </c>
      <c r="F66" t="s">
        <v>38</v>
      </c>
      <c r="G66" t="s">
        <v>251</v>
      </c>
      <c r="H66" t="s">
        <v>252</v>
      </c>
      <c r="I66" t="s">
        <v>59</v>
      </c>
      <c r="J66" s="8" t="s">
        <v>59</v>
      </c>
      <c r="K66" t="s">
        <v>51</v>
      </c>
      <c r="L66" s="1">
        <v>42058.75</v>
      </c>
      <c r="M66" s="1">
        <v>42040.504861111112</v>
      </c>
      <c r="N66" s="1">
        <v>42040.504861111112</v>
      </c>
      <c r="O66" s="6">
        <f t="shared" si="0"/>
        <v>18.245138888887595</v>
      </c>
      <c r="P66" s="1">
        <f t="shared" si="1"/>
        <v>42041.504861111112</v>
      </c>
      <c r="R66" s="8">
        <f t="shared" si="2"/>
        <v>11</v>
      </c>
      <c r="S66" s="8" t="str">
        <f t="shared" si="3"/>
        <v>Sin Fecha</v>
      </c>
      <c r="T66" s="6">
        <f t="shared" si="4"/>
        <v>18.245138888887595</v>
      </c>
      <c r="U66" s="1">
        <v>42052.814583333333</v>
      </c>
      <c r="V66" s="8" t="str">
        <f t="shared" si="5"/>
        <v>No Cumplió</v>
      </c>
      <c r="W66" s="8" t="str">
        <f t="shared" si="6"/>
        <v>No Cumplió</v>
      </c>
      <c r="X66" s="6">
        <f t="shared" si="7"/>
        <v>12.309722222220444</v>
      </c>
      <c r="Z66">
        <v>1</v>
      </c>
      <c r="AE66">
        <v>0</v>
      </c>
      <c r="AG66">
        <v>0</v>
      </c>
      <c r="AI66" s="8">
        <f t="shared" si="8"/>
        <v>0</v>
      </c>
    </row>
    <row r="67" spans="2:35" x14ac:dyDescent="0.25">
      <c r="B67" t="s">
        <v>233</v>
      </c>
      <c r="C67" t="s">
        <v>253</v>
      </c>
      <c r="D67" t="s">
        <v>98</v>
      </c>
      <c r="E67" t="s">
        <v>161</v>
      </c>
      <c r="F67" t="s">
        <v>46</v>
      </c>
      <c r="G67" t="s">
        <v>254</v>
      </c>
      <c r="H67" t="s">
        <v>255</v>
      </c>
      <c r="I67" t="s">
        <v>58</v>
      </c>
      <c r="J67" t="s">
        <v>256</v>
      </c>
      <c r="K67" t="s">
        <v>51</v>
      </c>
      <c r="L67" s="1">
        <v>42058.75</v>
      </c>
      <c r="M67" s="1">
        <v>42039.818055555559</v>
      </c>
      <c r="N67" s="1">
        <v>42048.536111111112</v>
      </c>
      <c r="O67" s="6">
        <f t="shared" ref="O67:O130" si="9">L67-N67</f>
        <v>10.213888888887595</v>
      </c>
      <c r="P67" s="1">
        <f t="shared" ref="P67:P130" si="10">N67+Z67</f>
        <v>42049.536111111112</v>
      </c>
      <c r="Q67" s="1">
        <v>42051</v>
      </c>
      <c r="R67" s="8">
        <f t="shared" ref="R67:R130" si="11">IF(U67="",(ROUNDDOWN(L67-P67,0)),ROUNDDOWN(U67-P67,0))</f>
        <v>9</v>
      </c>
      <c r="S67" s="8">
        <f t="shared" ref="S67:S130" si="12">IF(Q67="","Sin Fecha",IF(U67="",(ROUNDDOWN(L67-Q67,0)),ROUNDDOWN(U67-P67,0)))</f>
        <v>7</v>
      </c>
      <c r="T67" s="6">
        <f t="shared" ref="T67:T130" si="13">L67-M67</f>
        <v>18.931944444440887</v>
      </c>
      <c r="V67" s="8" t="str">
        <f t="shared" ref="V67:V130" si="14">IF(AND(U67&lt;&gt;"",R67&lt;=0),"Cumplió","No Cumplió")</f>
        <v>No Cumplió</v>
      </c>
      <c r="W67" s="8" t="str">
        <f t="shared" ref="W67:W130" si="15">IF(AND(U67&lt;&gt;"",R67&lt;=0),"Cumplió",IF(R67="","Sin Fecha","No Cumplió"))</f>
        <v>No Cumplió</v>
      </c>
      <c r="X67" s="6">
        <f t="shared" ref="X67:X130" si="16">IF(U67="",L67-M67,U67-M67)</f>
        <v>18.931944444440887</v>
      </c>
      <c r="Y67" t="s">
        <v>60</v>
      </c>
      <c r="Z67">
        <v>1</v>
      </c>
      <c r="AA67" s="1">
        <v>42048.536111111112</v>
      </c>
      <c r="AE67">
        <v>0</v>
      </c>
      <c r="AG67">
        <v>0</v>
      </c>
      <c r="AI67" s="8">
        <f t="shared" ref="AI67:AI130" si="17">COUNTA(AA67:AD67)</f>
        <v>1</v>
      </c>
    </row>
    <row r="68" spans="2:35" x14ac:dyDescent="0.25">
      <c r="B68" t="s">
        <v>233</v>
      </c>
      <c r="C68" t="s">
        <v>253</v>
      </c>
      <c r="D68" t="s">
        <v>98</v>
      </c>
      <c r="E68" t="s">
        <v>45</v>
      </c>
      <c r="F68" t="s">
        <v>46</v>
      </c>
      <c r="G68" t="s">
        <v>254</v>
      </c>
      <c r="H68" t="s">
        <v>255</v>
      </c>
      <c r="I68" t="s">
        <v>58</v>
      </c>
      <c r="J68" t="s">
        <v>257</v>
      </c>
      <c r="K68" t="s">
        <v>51</v>
      </c>
      <c r="L68" s="1">
        <v>42058.75</v>
      </c>
      <c r="M68" s="1">
        <v>42039.818055555559</v>
      </c>
      <c r="N68" s="1">
        <v>42039.818055555559</v>
      </c>
      <c r="O68" s="6">
        <f t="shared" si="9"/>
        <v>18.931944444440887</v>
      </c>
      <c r="P68" s="1">
        <f t="shared" si="10"/>
        <v>42040.818055555559</v>
      </c>
      <c r="Q68" s="1">
        <v>42045</v>
      </c>
      <c r="R68" s="8">
        <f t="shared" si="11"/>
        <v>7</v>
      </c>
      <c r="S68" s="8">
        <f t="shared" si="12"/>
        <v>7</v>
      </c>
      <c r="T68" s="6">
        <f t="shared" si="13"/>
        <v>18.931944444440887</v>
      </c>
      <c r="U68" s="1">
        <v>42048.536111111112</v>
      </c>
      <c r="V68" s="8" t="str">
        <f t="shared" si="14"/>
        <v>No Cumplió</v>
      </c>
      <c r="W68" s="8" t="str">
        <f t="shared" si="15"/>
        <v>No Cumplió</v>
      </c>
      <c r="X68" s="6">
        <f t="shared" si="16"/>
        <v>8.7180555555532919</v>
      </c>
      <c r="Y68" t="s">
        <v>60</v>
      </c>
      <c r="Z68">
        <v>1</v>
      </c>
      <c r="AA68" s="1">
        <v>42048.536111111112</v>
      </c>
      <c r="AE68">
        <v>0</v>
      </c>
      <c r="AG68">
        <v>0</v>
      </c>
      <c r="AI68" s="8">
        <f t="shared" si="17"/>
        <v>1</v>
      </c>
    </row>
    <row r="69" spans="2:35" x14ac:dyDescent="0.25">
      <c r="B69" t="s">
        <v>233</v>
      </c>
      <c r="C69" t="s">
        <v>258</v>
      </c>
      <c r="D69" t="s">
        <v>98</v>
      </c>
      <c r="E69" t="s">
        <v>45</v>
      </c>
      <c r="F69" t="s">
        <v>46</v>
      </c>
      <c r="G69" t="s">
        <v>259</v>
      </c>
      <c r="H69" t="s">
        <v>260</v>
      </c>
      <c r="I69" t="s">
        <v>58</v>
      </c>
      <c r="J69" t="s">
        <v>152</v>
      </c>
      <c r="K69" t="s">
        <v>51</v>
      </c>
      <c r="L69" s="1">
        <v>42058.75</v>
      </c>
      <c r="M69" s="1">
        <v>42039.813888888886</v>
      </c>
      <c r="N69" s="1">
        <v>42039.813888888886</v>
      </c>
      <c r="O69" s="6">
        <f t="shared" si="9"/>
        <v>18.93611111111386</v>
      </c>
      <c r="P69" s="1">
        <f t="shared" si="10"/>
        <v>42040.813888888886</v>
      </c>
      <c r="Q69" s="1">
        <v>42041.577777777777</v>
      </c>
      <c r="R69" s="8">
        <f t="shared" si="11"/>
        <v>7</v>
      </c>
      <c r="S69" s="8">
        <f t="shared" si="12"/>
        <v>7</v>
      </c>
      <c r="T69" s="6">
        <f t="shared" si="13"/>
        <v>18.93611111111386</v>
      </c>
      <c r="U69" s="1">
        <v>42048.759722222225</v>
      </c>
      <c r="V69" s="8" t="str">
        <f t="shared" si="14"/>
        <v>No Cumplió</v>
      </c>
      <c r="W69" s="8" t="str">
        <f t="shared" si="15"/>
        <v>No Cumplió</v>
      </c>
      <c r="X69" s="6">
        <f t="shared" si="16"/>
        <v>8.945833333338669</v>
      </c>
      <c r="Y69" t="s">
        <v>60</v>
      </c>
      <c r="Z69">
        <v>1</v>
      </c>
      <c r="AE69">
        <v>0</v>
      </c>
      <c r="AG69">
        <v>0</v>
      </c>
      <c r="AI69" s="8">
        <f t="shared" si="17"/>
        <v>0</v>
      </c>
    </row>
    <row r="70" spans="2:35" x14ac:dyDescent="0.25">
      <c r="B70" t="s">
        <v>233</v>
      </c>
      <c r="C70" t="s">
        <v>258</v>
      </c>
      <c r="D70" t="s">
        <v>98</v>
      </c>
      <c r="E70" t="s">
        <v>45</v>
      </c>
      <c r="F70" t="s">
        <v>46</v>
      </c>
      <c r="G70" t="s">
        <v>259</v>
      </c>
      <c r="H70" t="s">
        <v>260</v>
      </c>
      <c r="I70" t="s">
        <v>58</v>
      </c>
      <c r="J70" t="s">
        <v>69</v>
      </c>
      <c r="K70" t="s">
        <v>51</v>
      </c>
      <c r="L70" s="1">
        <v>42058.75</v>
      </c>
      <c r="M70" s="1">
        <v>42039.813888888886</v>
      </c>
      <c r="N70" s="1">
        <v>42039.813888888886</v>
      </c>
      <c r="O70" s="6">
        <f t="shared" si="9"/>
        <v>18.93611111111386</v>
      </c>
      <c r="P70" s="1">
        <f t="shared" si="10"/>
        <v>42040.813888888886</v>
      </c>
      <c r="Q70" s="1">
        <v>42041.577777777777</v>
      </c>
      <c r="R70" s="8">
        <f t="shared" si="11"/>
        <v>0</v>
      </c>
      <c r="S70" s="8">
        <f t="shared" si="12"/>
        <v>0</v>
      </c>
      <c r="T70" s="6">
        <f t="shared" si="13"/>
        <v>18.93611111111386</v>
      </c>
      <c r="U70" s="1">
        <v>42041.577777777777</v>
      </c>
      <c r="V70" s="8" t="str">
        <f t="shared" si="14"/>
        <v>Cumplió</v>
      </c>
      <c r="W70" s="8" t="str">
        <f t="shared" si="15"/>
        <v>Cumplió</v>
      </c>
      <c r="X70" s="6">
        <f t="shared" si="16"/>
        <v>1.7638888888905058</v>
      </c>
      <c r="Y70" t="s">
        <v>60</v>
      </c>
      <c r="Z70">
        <v>1</v>
      </c>
      <c r="AE70">
        <v>0</v>
      </c>
      <c r="AG70">
        <v>0</v>
      </c>
      <c r="AI70" s="8">
        <f t="shared" si="17"/>
        <v>0</v>
      </c>
    </row>
    <row r="71" spans="2:35" x14ac:dyDescent="0.25">
      <c r="B71" t="s">
        <v>238</v>
      </c>
      <c r="C71" t="s">
        <v>261</v>
      </c>
      <c r="D71" t="s">
        <v>98</v>
      </c>
      <c r="E71" t="s">
        <v>45</v>
      </c>
      <c r="F71" t="s">
        <v>46</v>
      </c>
      <c r="G71" t="s">
        <v>262</v>
      </c>
      <c r="H71" t="s">
        <v>263</v>
      </c>
      <c r="I71" t="s">
        <v>264</v>
      </c>
      <c r="J71" t="s">
        <v>120</v>
      </c>
      <c r="K71" t="s">
        <v>51</v>
      </c>
      <c r="L71" s="1">
        <v>42058.75</v>
      </c>
      <c r="M71" s="1">
        <v>42038.731944444444</v>
      </c>
      <c r="N71" s="1">
        <v>42038.783333333333</v>
      </c>
      <c r="O71" s="6">
        <f t="shared" si="9"/>
        <v>19.966666666667152</v>
      </c>
      <c r="P71" s="1">
        <f t="shared" si="10"/>
        <v>42039.783333333333</v>
      </c>
      <c r="Q71" s="1">
        <v>42041</v>
      </c>
      <c r="R71" s="8">
        <f t="shared" si="11"/>
        <v>11</v>
      </c>
      <c r="S71" s="8">
        <f t="shared" si="12"/>
        <v>11</v>
      </c>
      <c r="T71" s="6">
        <f t="shared" si="13"/>
        <v>20.018055555556202</v>
      </c>
      <c r="U71" s="1">
        <v>42051.605555555558</v>
      </c>
      <c r="V71" s="8" t="str">
        <f t="shared" si="14"/>
        <v>No Cumplió</v>
      </c>
      <c r="W71" s="8" t="str">
        <f t="shared" si="15"/>
        <v>No Cumplió</v>
      </c>
      <c r="X71" s="6">
        <f t="shared" si="16"/>
        <v>12.87361111111386</v>
      </c>
      <c r="Z71">
        <v>1</v>
      </c>
      <c r="AE71">
        <v>0</v>
      </c>
      <c r="AG71">
        <v>0</v>
      </c>
      <c r="AI71" s="8">
        <f t="shared" si="17"/>
        <v>0</v>
      </c>
    </row>
    <row r="72" spans="2:35" x14ac:dyDescent="0.25">
      <c r="B72" t="s">
        <v>233</v>
      </c>
      <c r="C72" t="s">
        <v>265</v>
      </c>
      <c r="D72" t="s">
        <v>98</v>
      </c>
      <c r="E72" t="s">
        <v>45</v>
      </c>
      <c r="F72" t="s">
        <v>46</v>
      </c>
      <c r="G72" t="s">
        <v>266</v>
      </c>
      <c r="H72" t="s">
        <v>267</v>
      </c>
      <c r="I72" t="s">
        <v>141</v>
      </c>
      <c r="J72" t="s">
        <v>75</v>
      </c>
      <c r="K72" t="s">
        <v>51</v>
      </c>
      <c r="L72" s="1">
        <v>42058.75</v>
      </c>
      <c r="M72" s="1">
        <v>42025.50277777778</v>
      </c>
      <c r="N72" s="1">
        <v>42037</v>
      </c>
      <c r="O72" s="6">
        <f t="shared" si="9"/>
        <v>21.75</v>
      </c>
      <c r="P72" s="1">
        <f t="shared" si="10"/>
        <v>42038</v>
      </c>
      <c r="R72" s="8">
        <f t="shared" si="11"/>
        <v>14</v>
      </c>
      <c r="S72" s="8" t="str">
        <f t="shared" si="12"/>
        <v>Sin Fecha</v>
      </c>
      <c r="T72" s="6">
        <f t="shared" si="13"/>
        <v>33.247222222220444</v>
      </c>
      <c r="U72" s="1">
        <v>42052</v>
      </c>
      <c r="V72" s="8" t="str">
        <f t="shared" si="14"/>
        <v>No Cumplió</v>
      </c>
      <c r="W72" s="8" t="str">
        <f t="shared" si="15"/>
        <v>No Cumplió</v>
      </c>
      <c r="X72" s="6">
        <f t="shared" si="16"/>
        <v>26.497222222220444</v>
      </c>
      <c r="Y72" t="s">
        <v>268</v>
      </c>
      <c r="Z72">
        <v>1</v>
      </c>
      <c r="AE72">
        <v>0</v>
      </c>
      <c r="AG72">
        <v>0</v>
      </c>
      <c r="AI72" s="8">
        <f t="shared" si="17"/>
        <v>0</v>
      </c>
    </row>
    <row r="73" spans="2:35" x14ac:dyDescent="0.25">
      <c r="B73" t="s">
        <v>249</v>
      </c>
      <c r="C73" t="s">
        <v>269</v>
      </c>
      <c r="D73" t="s">
        <v>98</v>
      </c>
      <c r="E73" t="s">
        <v>37</v>
      </c>
      <c r="F73" t="s">
        <v>38</v>
      </c>
      <c r="G73" t="s">
        <v>270</v>
      </c>
      <c r="H73" t="s">
        <v>271</v>
      </c>
      <c r="I73" t="s">
        <v>109</v>
      </c>
      <c r="J73" t="s">
        <v>75</v>
      </c>
      <c r="K73" t="s">
        <v>51</v>
      </c>
      <c r="L73" s="1">
        <v>42058.75</v>
      </c>
      <c r="M73" s="1">
        <v>42025.499305555553</v>
      </c>
      <c r="N73" s="1">
        <v>42037</v>
      </c>
      <c r="O73" s="6">
        <f t="shared" si="9"/>
        <v>21.75</v>
      </c>
      <c r="P73" s="1">
        <f t="shared" si="10"/>
        <v>42038</v>
      </c>
      <c r="R73" s="8">
        <f t="shared" si="11"/>
        <v>3</v>
      </c>
      <c r="S73" s="8" t="str">
        <f t="shared" si="12"/>
        <v>Sin Fecha</v>
      </c>
      <c r="T73" s="6">
        <f t="shared" si="13"/>
        <v>33.250694444446708</v>
      </c>
      <c r="U73" s="1">
        <v>42041.782638888886</v>
      </c>
      <c r="V73" s="8" t="str">
        <f t="shared" si="14"/>
        <v>No Cumplió</v>
      </c>
      <c r="W73" s="8" t="str">
        <f t="shared" si="15"/>
        <v>No Cumplió</v>
      </c>
      <c r="X73" s="6">
        <f t="shared" si="16"/>
        <v>16.283333333332848</v>
      </c>
      <c r="Y73" t="s">
        <v>60</v>
      </c>
      <c r="Z73">
        <v>1</v>
      </c>
      <c r="AE73">
        <v>0</v>
      </c>
      <c r="AG73">
        <v>0</v>
      </c>
      <c r="AI73" s="8">
        <f t="shared" si="17"/>
        <v>0</v>
      </c>
    </row>
    <row r="74" spans="2:35" x14ac:dyDescent="0.25">
      <c r="B74" t="s">
        <v>249</v>
      </c>
      <c r="C74" t="s">
        <v>272</v>
      </c>
      <c r="D74" t="s">
        <v>98</v>
      </c>
      <c r="E74" t="s">
        <v>37</v>
      </c>
      <c r="F74" t="s">
        <v>38</v>
      </c>
      <c r="G74" t="s">
        <v>273</v>
      </c>
      <c r="H74" t="s">
        <v>274</v>
      </c>
      <c r="I74" t="s">
        <v>136</v>
      </c>
      <c r="J74" t="s">
        <v>124</v>
      </c>
      <c r="K74" t="s">
        <v>51</v>
      </c>
      <c r="L74" s="1">
        <v>42058.75</v>
      </c>
      <c r="M74" s="1">
        <v>42022.611805555556</v>
      </c>
      <c r="N74" s="1">
        <v>42048.488194444442</v>
      </c>
      <c r="O74" s="6">
        <f t="shared" si="9"/>
        <v>10.261805555557657</v>
      </c>
      <c r="P74" s="1">
        <f t="shared" si="10"/>
        <v>42049.488194444442</v>
      </c>
      <c r="Q74" s="1">
        <v>42040</v>
      </c>
      <c r="R74" s="8">
        <f t="shared" si="11"/>
        <v>-10</v>
      </c>
      <c r="S74" s="8">
        <f t="shared" si="12"/>
        <v>-10</v>
      </c>
      <c r="T74" s="6">
        <f t="shared" si="13"/>
        <v>36.138194444443798</v>
      </c>
      <c r="U74" s="1">
        <v>42039.462500000001</v>
      </c>
      <c r="V74" s="8" t="str">
        <f t="shared" si="14"/>
        <v>Cumplió</v>
      </c>
      <c r="W74" s="8" t="str">
        <f t="shared" si="15"/>
        <v>Cumplió</v>
      </c>
      <c r="X74" s="6">
        <f t="shared" si="16"/>
        <v>16.850694444445253</v>
      </c>
      <c r="Y74" t="s">
        <v>275</v>
      </c>
      <c r="Z74">
        <v>1</v>
      </c>
      <c r="AE74">
        <v>0</v>
      </c>
      <c r="AG74">
        <v>0</v>
      </c>
      <c r="AI74" s="8">
        <f t="shared" si="17"/>
        <v>0</v>
      </c>
    </row>
    <row r="75" spans="2:35" x14ac:dyDescent="0.25">
      <c r="B75" t="s">
        <v>238</v>
      </c>
      <c r="C75" t="s">
        <v>276</v>
      </c>
      <c r="D75" t="s">
        <v>98</v>
      </c>
      <c r="E75" t="s">
        <v>72</v>
      </c>
      <c r="F75" t="s">
        <v>46</v>
      </c>
      <c r="G75" t="s">
        <v>277</v>
      </c>
      <c r="H75" t="s">
        <v>278</v>
      </c>
      <c r="I75" t="s">
        <v>95</v>
      </c>
      <c r="J75" t="s">
        <v>69</v>
      </c>
      <c r="K75" t="s">
        <v>51</v>
      </c>
      <c r="L75" s="1">
        <v>42058.75</v>
      </c>
      <c r="M75" s="1">
        <v>42021.013194444444</v>
      </c>
      <c r="N75" s="1">
        <v>42041</v>
      </c>
      <c r="O75" s="6">
        <f t="shared" si="9"/>
        <v>17.75</v>
      </c>
      <c r="P75" s="1">
        <f t="shared" si="10"/>
        <v>42042</v>
      </c>
      <c r="Q75" s="1">
        <v>42048</v>
      </c>
      <c r="R75" s="8">
        <f t="shared" si="11"/>
        <v>9</v>
      </c>
      <c r="S75" s="8">
        <f t="shared" si="12"/>
        <v>9</v>
      </c>
      <c r="T75" s="6">
        <f t="shared" si="13"/>
        <v>37.736805555556202</v>
      </c>
      <c r="U75" s="1">
        <v>42051.700694444444</v>
      </c>
      <c r="V75" s="8" t="str">
        <f t="shared" si="14"/>
        <v>No Cumplió</v>
      </c>
      <c r="W75" s="8" t="str">
        <f t="shared" si="15"/>
        <v>No Cumplió</v>
      </c>
      <c r="X75" s="6">
        <f t="shared" si="16"/>
        <v>30.6875</v>
      </c>
      <c r="Y75" t="s">
        <v>279</v>
      </c>
      <c r="Z75">
        <v>1</v>
      </c>
      <c r="AE75">
        <v>0</v>
      </c>
      <c r="AG75">
        <v>0</v>
      </c>
      <c r="AI75" s="8">
        <f t="shared" si="17"/>
        <v>0</v>
      </c>
    </row>
    <row r="76" spans="2:35" x14ac:dyDescent="0.25">
      <c r="B76" t="s">
        <v>238</v>
      </c>
      <c r="C76" t="s">
        <v>276</v>
      </c>
      <c r="D76" t="s">
        <v>98</v>
      </c>
      <c r="E76" t="s">
        <v>72</v>
      </c>
      <c r="F76" t="s">
        <v>46</v>
      </c>
      <c r="G76" t="s">
        <v>277</v>
      </c>
      <c r="H76" t="s">
        <v>278</v>
      </c>
      <c r="I76" t="s">
        <v>95</v>
      </c>
      <c r="J76" t="s">
        <v>75</v>
      </c>
      <c r="K76" t="s">
        <v>51</v>
      </c>
      <c r="L76" s="1">
        <v>42058.75</v>
      </c>
      <c r="M76" s="1">
        <v>42021.013194444444</v>
      </c>
      <c r="N76" s="1">
        <v>42038</v>
      </c>
      <c r="O76" s="6">
        <f t="shared" si="9"/>
        <v>20.75</v>
      </c>
      <c r="P76" s="1">
        <f t="shared" si="10"/>
        <v>42039</v>
      </c>
      <c r="R76" s="8">
        <f t="shared" si="11"/>
        <v>2</v>
      </c>
      <c r="S76" s="8" t="str">
        <f t="shared" si="12"/>
        <v>Sin Fecha</v>
      </c>
      <c r="T76" s="6">
        <f t="shared" si="13"/>
        <v>37.736805555556202</v>
      </c>
      <c r="U76" s="1">
        <v>42041.771527777775</v>
      </c>
      <c r="V76" s="8" t="str">
        <f t="shared" si="14"/>
        <v>No Cumplió</v>
      </c>
      <c r="W76" s="8" t="str">
        <f t="shared" si="15"/>
        <v>No Cumplió</v>
      </c>
      <c r="X76" s="6">
        <f t="shared" si="16"/>
        <v>20.758333333331393</v>
      </c>
      <c r="Y76" t="s">
        <v>279</v>
      </c>
      <c r="Z76">
        <v>1</v>
      </c>
      <c r="AE76">
        <v>0</v>
      </c>
      <c r="AG76">
        <v>0</v>
      </c>
      <c r="AI76" s="8">
        <f t="shared" si="17"/>
        <v>0</v>
      </c>
    </row>
    <row r="77" spans="2:35" x14ac:dyDescent="0.25">
      <c r="B77" t="s">
        <v>280</v>
      </c>
      <c r="C77" t="s">
        <v>281</v>
      </c>
      <c r="D77" t="s">
        <v>98</v>
      </c>
      <c r="E77" t="s">
        <v>161</v>
      </c>
      <c r="F77" t="s">
        <v>38</v>
      </c>
      <c r="G77" t="s">
        <v>282</v>
      </c>
      <c r="H77" t="s">
        <v>283</v>
      </c>
      <c r="I77" t="s">
        <v>58</v>
      </c>
      <c r="J77" t="s">
        <v>116</v>
      </c>
      <c r="K77" t="s">
        <v>51</v>
      </c>
      <c r="L77" s="1">
        <v>42058.75</v>
      </c>
      <c r="M77" s="1">
        <v>42020.716666666667</v>
      </c>
      <c r="N77" s="1">
        <v>42038</v>
      </c>
      <c r="O77" s="6">
        <f t="shared" si="9"/>
        <v>20.75</v>
      </c>
      <c r="P77" s="1">
        <f t="shared" si="10"/>
        <v>42039</v>
      </c>
      <c r="R77" s="8">
        <f t="shared" si="11"/>
        <v>0</v>
      </c>
      <c r="S77" s="8" t="str">
        <f t="shared" si="12"/>
        <v>Sin Fecha</v>
      </c>
      <c r="T77" s="6">
        <f t="shared" si="13"/>
        <v>38.033333333332848</v>
      </c>
      <c r="U77" s="1">
        <v>42038.788194444445</v>
      </c>
      <c r="V77" s="8" t="str">
        <f t="shared" si="14"/>
        <v>Cumplió</v>
      </c>
      <c r="W77" s="8" t="str">
        <f t="shared" si="15"/>
        <v>Cumplió</v>
      </c>
      <c r="X77" s="6">
        <f t="shared" si="16"/>
        <v>18.071527777778101</v>
      </c>
      <c r="Y77" t="s">
        <v>159</v>
      </c>
      <c r="Z77">
        <v>1</v>
      </c>
      <c r="AA77" s="1">
        <v>42038</v>
      </c>
      <c r="AE77">
        <v>0</v>
      </c>
      <c r="AG77">
        <v>0</v>
      </c>
      <c r="AI77" s="8">
        <f t="shared" si="17"/>
        <v>1</v>
      </c>
    </row>
    <row r="78" spans="2:35" x14ac:dyDescent="0.25">
      <c r="B78" t="s">
        <v>280</v>
      </c>
      <c r="C78" t="s">
        <v>281</v>
      </c>
      <c r="D78" t="s">
        <v>98</v>
      </c>
      <c r="E78" t="s">
        <v>161</v>
      </c>
      <c r="F78" t="s">
        <v>38</v>
      </c>
      <c r="G78" t="s">
        <v>282</v>
      </c>
      <c r="H78" t="s">
        <v>283</v>
      </c>
      <c r="I78" t="s">
        <v>58</v>
      </c>
      <c r="J78" t="s">
        <v>58</v>
      </c>
      <c r="K78" t="s">
        <v>42</v>
      </c>
      <c r="L78" s="1">
        <v>42058.75</v>
      </c>
      <c r="M78" s="1">
        <v>42020.716666666667</v>
      </c>
      <c r="N78" s="1">
        <v>42037</v>
      </c>
      <c r="O78" s="6">
        <f t="shared" si="9"/>
        <v>21.75</v>
      </c>
      <c r="P78" s="1">
        <f t="shared" si="10"/>
        <v>42038</v>
      </c>
      <c r="Q78" s="1">
        <v>42039</v>
      </c>
      <c r="R78" s="8">
        <f t="shared" si="11"/>
        <v>0</v>
      </c>
      <c r="S78" s="8">
        <f t="shared" si="12"/>
        <v>0</v>
      </c>
      <c r="T78" s="6">
        <f t="shared" si="13"/>
        <v>38.033333333332848</v>
      </c>
      <c r="U78" s="1">
        <v>42038</v>
      </c>
      <c r="V78" s="8" t="str">
        <f t="shared" si="14"/>
        <v>Cumplió</v>
      </c>
      <c r="W78" s="8" t="str">
        <f t="shared" si="15"/>
        <v>Cumplió</v>
      </c>
      <c r="X78" s="6">
        <f t="shared" si="16"/>
        <v>17.283333333332848</v>
      </c>
      <c r="Y78" t="s">
        <v>159</v>
      </c>
      <c r="Z78">
        <v>1</v>
      </c>
      <c r="AA78" s="1">
        <v>42038</v>
      </c>
      <c r="AE78">
        <v>0</v>
      </c>
      <c r="AG78">
        <v>0</v>
      </c>
      <c r="AI78" s="8">
        <f t="shared" si="17"/>
        <v>1</v>
      </c>
    </row>
    <row r="79" spans="2:35" x14ac:dyDescent="0.25">
      <c r="B79" t="s">
        <v>233</v>
      </c>
      <c r="C79" t="s">
        <v>156</v>
      </c>
      <c r="D79" t="s">
        <v>98</v>
      </c>
      <c r="E79" t="s">
        <v>45</v>
      </c>
      <c r="F79" t="s">
        <v>38</v>
      </c>
      <c r="G79" t="s">
        <v>157</v>
      </c>
      <c r="H79" t="s">
        <v>158</v>
      </c>
      <c r="I79" t="s">
        <v>58</v>
      </c>
      <c r="J79" t="s">
        <v>79</v>
      </c>
      <c r="K79" t="s">
        <v>42</v>
      </c>
      <c r="L79" s="1">
        <v>42058.75</v>
      </c>
      <c r="M79" s="1">
        <v>42019.890277777777</v>
      </c>
      <c r="N79" s="1">
        <v>42052</v>
      </c>
      <c r="O79" s="6">
        <f t="shared" si="9"/>
        <v>6.75</v>
      </c>
      <c r="P79" s="1">
        <f t="shared" si="10"/>
        <v>42053</v>
      </c>
      <c r="Q79" s="1">
        <v>42048</v>
      </c>
      <c r="R79" s="8">
        <f t="shared" si="11"/>
        <v>2</v>
      </c>
      <c r="S79" s="8">
        <f t="shared" si="12"/>
        <v>2</v>
      </c>
      <c r="T79" s="6">
        <f t="shared" si="13"/>
        <v>38.859722222223354</v>
      </c>
      <c r="U79" s="1">
        <v>42055.777777777781</v>
      </c>
      <c r="V79" s="8" t="str">
        <f t="shared" si="14"/>
        <v>No Cumplió</v>
      </c>
      <c r="W79" s="8" t="str">
        <f t="shared" si="15"/>
        <v>No Cumplió</v>
      </c>
      <c r="X79" s="6">
        <f t="shared" si="16"/>
        <v>35.887500000004366</v>
      </c>
      <c r="Y79" t="s">
        <v>159</v>
      </c>
      <c r="Z79">
        <v>1</v>
      </c>
      <c r="AA79" s="1">
        <v>42038</v>
      </c>
      <c r="AE79">
        <v>0</v>
      </c>
      <c r="AG79">
        <v>0</v>
      </c>
      <c r="AI79" s="8">
        <f t="shared" si="17"/>
        <v>1</v>
      </c>
    </row>
    <row r="80" spans="2:35" x14ac:dyDescent="0.25">
      <c r="B80" t="s">
        <v>233</v>
      </c>
      <c r="C80" t="s">
        <v>156</v>
      </c>
      <c r="D80" t="s">
        <v>98</v>
      </c>
      <c r="E80" t="s">
        <v>45</v>
      </c>
      <c r="F80" t="s">
        <v>38</v>
      </c>
      <c r="G80" t="s">
        <v>157</v>
      </c>
      <c r="H80" t="s">
        <v>158</v>
      </c>
      <c r="I80" t="s">
        <v>58</v>
      </c>
      <c r="J80" t="s">
        <v>120</v>
      </c>
      <c r="K80" t="s">
        <v>51</v>
      </c>
      <c r="L80" s="1">
        <v>42058.75</v>
      </c>
      <c r="M80" s="1">
        <v>42019.890277777777</v>
      </c>
      <c r="N80" s="1">
        <v>42038</v>
      </c>
      <c r="O80" s="6">
        <f t="shared" si="9"/>
        <v>20.75</v>
      </c>
      <c r="P80" s="1">
        <f t="shared" si="10"/>
        <v>42039</v>
      </c>
      <c r="Q80" s="1">
        <v>42048</v>
      </c>
      <c r="R80" s="8">
        <f t="shared" si="11"/>
        <v>13</v>
      </c>
      <c r="S80" s="8">
        <f t="shared" si="12"/>
        <v>13</v>
      </c>
      <c r="T80" s="6">
        <f t="shared" si="13"/>
        <v>38.859722222223354</v>
      </c>
      <c r="U80" s="1">
        <v>42052</v>
      </c>
      <c r="V80" s="8" t="str">
        <f t="shared" si="14"/>
        <v>No Cumplió</v>
      </c>
      <c r="W80" s="8" t="str">
        <f t="shared" si="15"/>
        <v>No Cumplió</v>
      </c>
      <c r="X80" s="6">
        <f t="shared" si="16"/>
        <v>32.109722222223354</v>
      </c>
      <c r="Y80" t="s">
        <v>159</v>
      </c>
      <c r="Z80">
        <v>1</v>
      </c>
      <c r="AA80" s="1">
        <v>42038</v>
      </c>
      <c r="AE80">
        <v>0</v>
      </c>
      <c r="AG80">
        <v>0</v>
      </c>
      <c r="AI80" s="8">
        <f t="shared" si="17"/>
        <v>1</v>
      </c>
    </row>
    <row r="81" spans="2:35" x14ac:dyDescent="0.25">
      <c r="B81" t="s">
        <v>280</v>
      </c>
      <c r="C81" t="s">
        <v>284</v>
      </c>
      <c r="D81" t="s">
        <v>98</v>
      </c>
      <c r="E81" t="s">
        <v>161</v>
      </c>
      <c r="F81" t="s">
        <v>38</v>
      </c>
      <c r="G81" t="s">
        <v>285</v>
      </c>
      <c r="H81" t="s">
        <v>286</v>
      </c>
      <c r="I81" t="s">
        <v>58</v>
      </c>
      <c r="J81" t="s">
        <v>151</v>
      </c>
      <c r="K81" t="s">
        <v>51</v>
      </c>
      <c r="L81" s="1">
        <v>42058.75</v>
      </c>
      <c r="M81" s="1">
        <v>42019.885416666664</v>
      </c>
      <c r="N81" s="1">
        <v>42037</v>
      </c>
      <c r="O81" s="6">
        <f t="shared" si="9"/>
        <v>21.75</v>
      </c>
      <c r="P81" s="1">
        <f t="shared" si="10"/>
        <v>42038</v>
      </c>
      <c r="Q81" s="1">
        <v>42039</v>
      </c>
      <c r="R81" s="8">
        <f t="shared" si="11"/>
        <v>3</v>
      </c>
      <c r="S81" s="8">
        <f t="shared" si="12"/>
        <v>3</v>
      </c>
      <c r="T81" s="6">
        <f t="shared" si="13"/>
        <v>38.864583333335759</v>
      </c>
      <c r="U81" s="1">
        <v>42041.487500000003</v>
      </c>
      <c r="V81" s="8" t="str">
        <f t="shared" si="14"/>
        <v>No Cumplió</v>
      </c>
      <c r="W81" s="8" t="str">
        <f t="shared" si="15"/>
        <v>No Cumplió</v>
      </c>
      <c r="X81" s="6">
        <f t="shared" si="16"/>
        <v>21.602083333338669</v>
      </c>
      <c r="Y81" t="s">
        <v>159</v>
      </c>
      <c r="Z81">
        <v>1</v>
      </c>
      <c r="AA81" s="1">
        <v>42038</v>
      </c>
      <c r="AE81">
        <v>0</v>
      </c>
      <c r="AG81">
        <v>0</v>
      </c>
      <c r="AI81" s="8">
        <f t="shared" si="17"/>
        <v>1</v>
      </c>
    </row>
    <row r="82" spans="2:35" x14ac:dyDescent="0.25">
      <c r="B82" t="s">
        <v>280</v>
      </c>
      <c r="C82" t="s">
        <v>284</v>
      </c>
      <c r="D82" t="s">
        <v>98</v>
      </c>
      <c r="E82" t="s">
        <v>161</v>
      </c>
      <c r="F82" t="s">
        <v>38</v>
      </c>
      <c r="G82" t="s">
        <v>285</v>
      </c>
      <c r="H82" t="s">
        <v>286</v>
      </c>
      <c r="I82" t="s">
        <v>58</v>
      </c>
      <c r="J82" t="s">
        <v>58</v>
      </c>
      <c r="K82" t="s">
        <v>42</v>
      </c>
      <c r="L82" s="1">
        <v>42058.75</v>
      </c>
      <c r="M82" s="1">
        <v>42019.885416666664</v>
      </c>
      <c r="N82" s="1">
        <v>42041.487500000003</v>
      </c>
      <c r="O82" s="6">
        <f t="shared" si="9"/>
        <v>17.26249999999709</v>
      </c>
      <c r="P82" s="1">
        <f t="shared" si="10"/>
        <v>42042.487500000003</v>
      </c>
      <c r="Q82" s="1">
        <v>42046</v>
      </c>
      <c r="R82" s="8">
        <f t="shared" si="11"/>
        <v>3</v>
      </c>
      <c r="S82" s="8">
        <f t="shared" si="12"/>
        <v>3</v>
      </c>
      <c r="T82" s="6">
        <f t="shared" si="13"/>
        <v>38.864583333335759</v>
      </c>
      <c r="U82" s="1">
        <v>42045.54583333333</v>
      </c>
      <c r="V82" s="8" t="str">
        <f t="shared" si="14"/>
        <v>No Cumplió</v>
      </c>
      <c r="W82" s="8" t="str">
        <f t="shared" si="15"/>
        <v>No Cumplió</v>
      </c>
      <c r="X82" s="6">
        <f t="shared" si="16"/>
        <v>25.660416666665697</v>
      </c>
      <c r="Y82" t="s">
        <v>159</v>
      </c>
      <c r="Z82">
        <v>1</v>
      </c>
      <c r="AA82" s="1">
        <v>42038</v>
      </c>
      <c r="AE82">
        <v>0</v>
      </c>
      <c r="AG82">
        <v>0</v>
      </c>
      <c r="AI82" s="8">
        <f t="shared" si="17"/>
        <v>1</v>
      </c>
    </row>
    <row r="83" spans="2:35" x14ac:dyDescent="0.25">
      <c r="B83" t="s">
        <v>233</v>
      </c>
      <c r="C83" t="s">
        <v>287</v>
      </c>
      <c r="D83" t="s">
        <v>98</v>
      </c>
      <c r="E83" t="s">
        <v>45</v>
      </c>
      <c r="F83" t="s">
        <v>38</v>
      </c>
      <c r="G83" t="s">
        <v>288</v>
      </c>
      <c r="H83" t="s">
        <v>289</v>
      </c>
      <c r="I83" t="s">
        <v>128</v>
      </c>
      <c r="J83" t="s">
        <v>50</v>
      </c>
      <c r="K83" t="s">
        <v>51</v>
      </c>
      <c r="L83" s="1">
        <v>42058.75</v>
      </c>
      <c r="M83" s="1">
        <v>42013.68472222222</v>
      </c>
      <c r="N83" s="1">
        <v>42038</v>
      </c>
      <c r="O83" s="6">
        <f t="shared" si="9"/>
        <v>20.75</v>
      </c>
      <c r="P83" s="1">
        <f t="shared" si="10"/>
        <v>42039</v>
      </c>
      <c r="Q83" s="1">
        <v>42040</v>
      </c>
      <c r="R83" s="8">
        <f t="shared" si="11"/>
        <v>-4</v>
      </c>
      <c r="S83" s="8">
        <f t="shared" si="12"/>
        <v>-4</v>
      </c>
      <c r="T83" s="6">
        <f t="shared" si="13"/>
        <v>45.065277777779556</v>
      </c>
      <c r="U83" s="1">
        <v>42035</v>
      </c>
      <c r="V83" s="8" t="str">
        <f t="shared" si="14"/>
        <v>Cumplió</v>
      </c>
      <c r="W83" s="8" t="str">
        <f t="shared" si="15"/>
        <v>Cumplió</v>
      </c>
      <c r="X83" s="6">
        <f t="shared" si="16"/>
        <v>21.315277777779556</v>
      </c>
      <c r="Y83" t="s">
        <v>275</v>
      </c>
      <c r="Z83">
        <v>1</v>
      </c>
      <c r="AE83">
        <v>0</v>
      </c>
      <c r="AG83">
        <v>0</v>
      </c>
      <c r="AI83" s="8">
        <f t="shared" si="17"/>
        <v>0</v>
      </c>
    </row>
    <row r="84" spans="2:35" x14ac:dyDescent="0.25">
      <c r="B84" t="s">
        <v>280</v>
      </c>
      <c r="C84" t="s">
        <v>208</v>
      </c>
      <c r="D84" t="s">
        <v>98</v>
      </c>
      <c r="E84" t="s">
        <v>161</v>
      </c>
      <c r="F84" t="s">
        <v>38</v>
      </c>
      <c r="G84" t="s">
        <v>209</v>
      </c>
      <c r="H84" t="s">
        <v>210</v>
      </c>
      <c r="I84" t="s">
        <v>211</v>
      </c>
      <c r="J84" t="s">
        <v>200</v>
      </c>
      <c r="K84" t="s">
        <v>51</v>
      </c>
      <c r="L84" s="1">
        <v>42058.75</v>
      </c>
      <c r="M84" s="1">
        <v>41949.607638888891</v>
      </c>
      <c r="N84" s="1">
        <v>42051.760416666664</v>
      </c>
      <c r="O84" s="6">
        <f t="shared" si="9"/>
        <v>6.9895833333357587</v>
      </c>
      <c r="P84" s="1">
        <f t="shared" si="10"/>
        <v>42052.760416666664</v>
      </c>
      <c r="Q84" s="1">
        <v>42047</v>
      </c>
      <c r="R84" s="8">
        <f t="shared" si="11"/>
        <v>0</v>
      </c>
      <c r="S84" s="8">
        <f t="shared" si="12"/>
        <v>0</v>
      </c>
      <c r="T84" s="6">
        <f t="shared" si="13"/>
        <v>109.14236111110949</v>
      </c>
      <c r="U84" s="1">
        <v>42052.575694444444</v>
      </c>
      <c r="V84" s="8" t="str">
        <f t="shared" si="14"/>
        <v>Cumplió</v>
      </c>
      <c r="W84" s="8" t="str">
        <f t="shared" si="15"/>
        <v>Cumplió</v>
      </c>
      <c r="X84" s="6">
        <f t="shared" si="16"/>
        <v>102.96805555555329</v>
      </c>
      <c r="Y84" t="s">
        <v>60</v>
      </c>
      <c r="Z84">
        <v>1</v>
      </c>
      <c r="AE84">
        <v>0</v>
      </c>
      <c r="AG84">
        <v>0</v>
      </c>
      <c r="AI84" s="8">
        <f t="shared" si="17"/>
        <v>0</v>
      </c>
    </row>
    <row r="85" spans="2:35" x14ac:dyDescent="0.25">
      <c r="B85" t="s">
        <v>160</v>
      </c>
      <c r="C85" t="s">
        <v>212</v>
      </c>
      <c r="D85" t="s">
        <v>98</v>
      </c>
      <c r="E85" t="s">
        <v>161</v>
      </c>
      <c r="F85" t="s">
        <v>38</v>
      </c>
      <c r="G85" t="s">
        <v>213</v>
      </c>
      <c r="H85" t="s">
        <v>214</v>
      </c>
      <c r="I85" t="s">
        <v>211</v>
      </c>
      <c r="J85" t="s">
        <v>200</v>
      </c>
      <c r="K85" t="s">
        <v>51</v>
      </c>
      <c r="L85" s="1">
        <v>42058.75</v>
      </c>
      <c r="M85" s="1">
        <v>41949.597916666666</v>
      </c>
      <c r="N85" s="1">
        <v>42051.760416666664</v>
      </c>
      <c r="O85" s="6">
        <f t="shared" si="9"/>
        <v>6.9895833333357587</v>
      </c>
      <c r="P85" s="1">
        <f t="shared" si="10"/>
        <v>42052.760416666664</v>
      </c>
      <c r="R85" s="8">
        <f t="shared" si="11"/>
        <v>0</v>
      </c>
      <c r="S85" s="8" t="str">
        <f t="shared" si="12"/>
        <v>Sin Fecha</v>
      </c>
      <c r="T85" s="6">
        <f t="shared" si="13"/>
        <v>109.1520833333343</v>
      </c>
      <c r="U85" s="1">
        <v>42052.576388888891</v>
      </c>
      <c r="V85" s="8" t="str">
        <f t="shared" si="14"/>
        <v>Cumplió</v>
      </c>
      <c r="W85" s="8" t="str">
        <f t="shared" si="15"/>
        <v>Cumplió</v>
      </c>
      <c r="X85" s="6">
        <f t="shared" si="16"/>
        <v>102.97847222222481</v>
      </c>
      <c r="Y85" t="s">
        <v>60</v>
      </c>
      <c r="Z85">
        <v>1</v>
      </c>
      <c r="AA85" s="1">
        <v>42051.760416666664</v>
      </c>
      <c r="AE85">
        <v>0</v>
      </c>
      <c r="AG85">
        <v>0</v>
      </c>
      <c r="AI85" s="8">
        <f t="shared" si="17"/>
        <v>1</v>
      </c>
    </row>
    <row r="86" spans="2:35" x14ac:dyDescent="0.25">
      <c r="B86" t="s">
        <v>249</v>
      </c>
      <c r="C86" t="s">
        <v>290</v>
      </c>
      <c r="D86" t="s">
        <v>98</v>
      </c>
      <c r="E86" t="s">
        <v>37</v>
      </c>
      <c r="F86" t="s">
        <v>38</v>
      </c>
      <c r="G86" t="s">
        <v>291</v>
      </c>
      <c r="H86" t="s">
        <v>292</v>
      </c>
      <c r="I86" t="s">
        <v>293</v>
      </c>
      <c r="J86" t="s">
        <v>84</v>
      </c>
      <c r="K86" t="s">
        <v>42</v>
      </c>
      <c r="L86" s="1">
        <v>42058.75</v>
      </c>
      <c r="M86" s="1">
        <v>41920.442361111112</v>
      </c>
      <c r="N86" s="1">
        <v>42037</v>
      </c>
      <c r="O86" s="6">
        <f t="shared" si="9"/>
        <v>21.75</v>
      </c>
      <c r="P86" s="1">
        <f t="shared" si="10"/>
        <v>42038</v>
      </c>
      <c r="R86" s="8">
        <f t="shared" si="11"/>
        <v>3</v>
      </c>
      <c r="S86" s="8" t="str">
        <f t="shared" si="12"/>
        <v>Sin Fecha</v>
      </c>
      <c r="T86" s="6">
        <f t="shared" si="13"/>
        <v>138.3076388888876</v>
      </c>
      <c r="U86" s="1">
        <v>42041.522222222222</v>
      </c>
      <c r="V86" s="8" t="str">
        <f t="shared" si="14"/>
        <v>No Cumplió</v>
      </c>
      <c r="W86" s="8" t="str">
        <f t="shared" si="15"/>
        <v>No Cumplió</v>
      </c>
      <c r="X86" s="6">
        <f t="shared" si="16"/>
        <v>121.07986111110949</v>
      </c>
      <c r="Z86">
        <v>1</v>
      </c>
      <c r="AE86">
        <v>0</v>
      </c>
      <c r="AG86">
        <v>0</v>
      </c>
      <c r="AI86" s="8">
        <f t="shared" si="17"/>
        <v>0</v>
      </c>
    </row>
    <row r="87" spans="2:35" x14ac:dyDescent="0.25">
      <c r="B87" t="s">
        <v>249</v>
      </c>
      <c r="C87" t="s">
        <v>294</v>
      </c>
      <c r="D87" t="s">
        <v>98</v>
      </c>
      <c r="E87" t="s">
        <v>37</v>
      </c>
      <c r="F87" t="s">
        <v>38</v>
      </c>
      <c r="G87" t="s">
        <v>295</v>
      </c>
      <c r="H87" t="s">
        <v>296</v>
      </c>
      <c r="I87" t="s">
        <v>297</v>
      </c>
      <c r="J87" t="s">
        <v>124</v>
      </c>
      <c r="K87" t="s">
        <v>51</v>
      </c>
      <c r="L87" s="1">
        <v>42058.75</v>
      </c>
      <c r="M87" s="1">
        <v>41911.706944444442</v>
      </c>
      <c r="N87" s="1">
        <v>42038</v>
      </c>
      <c r="O87" s="6">
        <f t="shared" si="9"/>
        <v>20.75</v>
      </c>
      <c r="P87" s="1">
        <f t="shared" si="10"/>
        <v>42039</v>
      </c>
      <c r="Q87" s="1">
        <v>42040</v>
      </c>
      <c r="R87" s="8">
        <f t="shared" si="11"/>
        <v>1</v>
      </c>
      <c r="S87" s="8">
        <f t="shared" si="12"/>
        <v>1</v>
      </c>
      <c r="T87" s="6">
        <f t="shared" si="13"/>
        <v>147.04305555555766</v>
      </c>
      <c r="U87" s="1">
        <v>42040.588194444441</v>
      </c>
      <c r="V87" s="8" t="str">
        <f t="shared" si="14"/>
        <v>No Cumplió</v>
      </c>
      <c r="W87" s="8" t="str">
        <f t="shared" si="15"/>
        <v>No Cumplió</v>
      </c>
      <c r="X87" s="6">
        <f t="shared" si="16"/>
        <v>128.88124999999854</v>
      </c>
      <c r="Y87" t="s">
        <v>298</v>
      </c>
      <c r="Z87">
        <v>1</v>
      </c>
      <c r="AE87">
        <v>0</v>
      </c>
      <c r="AG87">
        <v>0</v>
      </c>
      <c r="AI87" s="8">
        <f t="shared" si="17"/>
        <v>0</v>
      </c>
    </row>
    <row r="88" spans="2:35" x14ac:dyDescent="0.25">
      <c r="B88" t="s">
        <v>249</v>
      </c>
      <c r="C88" t="s">
        <v>294</v>
      </c>
      <c r="D88" t="s">
        <v>98</v>
      </c>
      <c r="E88" t="s">
        <v>37</v>
      </c>
      <c r="F88" t="s">
        <v>38</v>
      </c>
      <c r="G88" t="s">
        <v>295</v>
      </c>
      <c r="H88" t="s">
        <v>296</v>
      </c>
      <c r="I88" t="s">
        <v>297</v>
      </c>
      <c r="J88" t="s">
        <v>53</v>
      </c>
      <c r="K88" t="s">
        <v>42</v>
      </c>
      <c r="L88" s="1">
        <v>42058.75</v>
      </c>
      <c r="M88" s="1">
        <v>41911.706944444442</v>
      </c>
      <c r="N88" s="1">
        <v>42040.588194444441</v>
      </c>
      <c r="O88" s="6">
        <f t="shared" si="9"/>
        <v>18.161805555559113</v>
      </c>
      <c r="P88" s="1">
        <f t="shared" si="10"/>
        <v>42041.588194444441</v>
      </c>
      <c r="Q88" s="1">
        <v>42040</v>
      </c>
      <c r="R88" s="8">
        <f t="shared" si="11"/>
        <v>-1</v>
      </c>
      <c r="S88" s="8">
        <f t="shared" si="12"/>
        <v>-1</v>
      </c>
      <c r="T88" s="6">
        <f t="shared" si="13"/>
        <v>147.04305555555766</v>
      </c>
      <c r="U88" s="1">
        <v>42040.588194444441</v>
      </c>
      <c r="V88" s="8" t="str">
        <f t="shared" si="14"/>
        <v>Cumplió</v>
      </c>
      <c r="W88" s="8" t="str">
        <f t="shared" si="15"/>
        <v>Cumplió</v>
      </c>
      <c r="X88" s="6">
        <f t="shared" si="16"/>
        <v>128.88124999999854</v>
      </c>
      <c r="Y88" t="s">
        <v>298</v>
      </c>
      <c r="Z88">
        <v>1</v>
      </c>
      <c r="AE88">
        <v>0</v>
      </c>
      <c r="AG88">
        <v>0</v>
      </c>
      <c r="AI88" s="8">
        <f t="shared" si="17"/>
        <v>0</v>
      </c>
    </row>
    <row r="89" spans="2:35" x14ac:dyDescent="0.25">
      <c r="B89" t="s">
        <v>280</v>
      </c>
      <c r="C89" t="s">
        <v>299</v>
      </c>
      <c r="D89" t="s">
        <v>98</v>
      </c>
      <c r="E89" t="s">
        <v>161</v>
      </c>
      <c r="F89" t="s">
        <v>38</v>
      </c>
      <c r="G89" t="s">
        <v>300</v>
      </c>
      <c r="H89" t="s">
        <v>301</v>
      </c>
      <c r="I89" t="s">
        <v>302</v>
      </c>
      <c r="J89" t="s">
        <v>152</v>
      </c>
      <c r="K89" t="s">
        <v>51</v>
      </c>
      <c r="L89" s="1">
        <v>42058.75</v>
      </c>
      <c r="M89" s="1">
        <v>41900.492361111108</v>
      </c>
      <c r="N89" s="1">
        <v>42051.692361111112</v>
      </c>
      <c r="O89" s="6">
        <f t="shared" si="9"/>
        <v>7.0576388888875954</v>
      </c>
      <c r="P89" s="1">
        <f t="shared" si="10"/>
        <v>42052.692361111112</v>
      </c>
      <c r="Q89" s="1">
        <v>42044</v>
      </c>
      <c r="R89" s="8">
        <f t="shared" si="11"/>
        <v>0</v>
      </c>
      <c r="S89" s="8">
        <f t="shared" si="12"/>
        <v>0</v>
      </c>
      <c r="T89" s="6">
        <f t="shared" si="13"/>
        <v>158.25763888889196</v>
      </c>
      <c r="U89" s="1">
        <v>42052</v>
      </c>
      <c r="V89" s="8" t="str">
        <f t="shared" si="14"/>
        <v>Cumplió</v>
      </c>
      <c r="W89" s="8" t="str">
        <f t="shared" si="15"/>
        <v>Cumplió</v>
      </c>
      <c r="X89" s="6">
        <f t="shared" si="16"/>
        <v>151.50763888889196</v>
      </c>
      <c r="Y89" t="s">
        <v>303</v>
      </c>
      <c r="Z89">
        <v>1</v>
      </c>
      <c r="AA89" s="1">
        <v>42038</v>
      </c>
      <c r="AE89">
        <v>0</v>
      </c>
      <c r="AG89">
        <v>0</v>
      </c>
      <c r="AI89" s="8">
        <f t="shared" si="17"/>
        <v>1</v>
      </c>
    </row>
    <row r="90" spans="2:35" x14ac:dyDescent="0.25">
      <c r="B90" t="s">
        <v>280</v>
      </c>
      <c r="C90" t="s">
        <v>299</v>
      </c>
      <c r="D90" t="s">
        <v>98</v>
      </c>
      <c r="E90" t="s">
        <v>161</v>
      </c>
      <c r="F90" t="s">
        <v>38</v>
      </c>
      <c r="G90" t="s">
        <v>300</v>
      </c>
      <c r="H90" t="s">
        <v>301</v>
      </c>
      <c r="I90" t="s">
        <v>302</v>
      </c>
      <c r="J90" t="s">
        <v>95</v>
      </c>
      <c r="K90" t="s">
        <v>42</v>
      </c>
      <c r="L90" s="1">
        <v>42058.75</v>
      </c>
      <c r="M90" s="1">
        <v>41900.492361111108</v>
      </c>
      <c r="N90" s="1">
        <v>42038</v>
      </c>
      <c r="O90" s="6">
        <f t="shared" si="9"/>
        <v>20.75</v>
      </c>
      <c r="P90" s="1">
        <f t="shared" si="10"/>
        <v>42039</v>
      </c>
      <c r="Q90" s="1">
        <v>42044</v>
      </c>
      <c r="R90" s="8">
        <f t="shared" si="11"/>
        <v>12</v>
      </c>
      <c r="S90" s="8">
        <f t="shared" si="12"/>
        <v>12</v>
      </c>
      <c r="T90" s="6">
        <f t="shared" si="13"/>
        <v>158.25763888889196</v>
      </c>
      <c r="U90" s="1">
        <v>42051.692361111112</v>
      </c>
      <c r="V90" s="8" t="str">
        <f t="shared" si="14"/>
        <v>No Cumplió</v>
      </c>
      <c r="W90" s="8" t="str">
        <f t="shared" si="15"/>
        <v>No Cumplió</v>
      </c>
      <c r="X90" s="6">
        <f t="shared" si="16"/>
        <v>151.20000000000437</v>
      </c>
      <c r="Y90" t="s">
        <v>303</v>
      </c>
      <c r="Z90">
        <v>1</v>
      </c>
      <c r="AA90" s="1">
        <v>42038</v>
      </c>
      <c r="AE90">
        <v>0</v>
      </c>
      <c r="AG90">
        <v>0</v>
      </c>
      <c r="AI90" s="8">
        <f t="shared" si="17"/>
        <v>1</v>
      </c>
    </row>
    <row r="91" spans="2:35" x14ac:dyDescent="0.25">
      <c r="B91" t="s">
        <v>280</v>
      </c>
      <c r="C91" t="s">
        <v>299</v>
      </c>
      <c r="D91" t="s">
        <v>98</v>
      </c>
      <c r="E91" t="s">
        <v>161</v>
      </c>
      <c r="F91" t="s">
        <v>38</v>
      </c>
      <c r="G91" t="s">
        <v>300</v>
      </c>
      <c r="H91" t="s">
        <v>301</v>
      </c>
      <c r="I91" t="s">
        <v>302</v>
      </c>
      <c r="J91" t="s">
        <v>124</v>
      </c>
      <c r="K91" t="s">
        <v>51</v>
      </c>
      <c r="L91" s="1">
        <v>42058.75</v>
      </c>
      <c r="M91" s="1">
        <v>41900.492361111108</v>
      </c>
      <c r="N91" s="1">
        <v>42045.806944444441</v>
      </c>
      <c r="O91" s="6">
        <f t="shared" si="9"/>
        <v>12.943055555559113</v>
      </c>
      <c r="P91" s="1">
        <f t="shared" si="10"/>
        <v>42046.806944444441</v>
      </c>
      <c r="Q91" s="1">
        <v>42044</v>
      </c>
      <c r="R91" s="8">
        <f t="shared" si="11"/>
        <v>11</v>
      </c>
      <c r="S91" s="8">
        <f t="shared" si="12"/>
        <v>14</v>
      </c>
      <c r="T91" s="6">
        <f t="shared" si="13"/>
        <v>158.25763888889196</v>
      </c>
      <c r="V91" s="8" t="str">
        <f t="shared" si="14"/>
        <v>No Cumplió</v>
      </c>
      <c r="W91" s="8" t="str">
        <f t="shared" si="15"/>
        <v>No Cumplió</v>
      </c>
      <c r="X91" s="6">
        <f t="shared" si="16"/>
        <v>158.25763888889196</v>
      </c>
      <c r="Y91" t="s">
        <v>303</v>
      </c>
      <c r="Z91">
        <v>1</v>
      </c>
      <c r="AA91" s="1">
        <v>42038</v>
      </c>
      <c r="AE91">
        <v>0</v>
      </c>
      <c r="AG91">
        <v>0</v>
      </c>
      <c r="AI91" s="8">
        <f t="shared" si="17"/>
        <v>1</v>
      </c>
    </row>
    <row r="92" spans="2:35" x14ac:dyDescent="0.25">
      <c r="B92" t="s">
        <v>280</v>
      </c>
      <c r="C92" t="s">
        <v>299</v>
      </c>
      <c r="D92" t="s">
        <v>98</v>
      </c>
      <c r="E92" t="s">
        <v>161</v>
      </c>
      <c r="F92" t="s">
        <v>38</v>
      </c>
      <c r="G92" t="s">
        <v>300</v>
      </c>
      <c r="H92" t="s">
        <v>301</v>
      </c>
      <c r="I92" t="s">
        <v>95</v>
      </c>
      <c r="J92" t="s">
        <v>69</v>
      </c>
      <c r="K92" t="s">
        <v>51</v>
      </c>
      <c r="L92" s="1">
        <v>42058.75</v>
      </c>
      <c r="M92" s="1">
        <v>41900.492361111108</v>
      </c>
      <c r="N92" s="1">
        <v>42045.806944444441</v>
      </c>
      <c r="O92" s="6">
        <f t="shared" si="9"/>
        <v>12.943055555559113</v>
      </c>
      <c r="P92" s="1">
        <f t="shared" si="10"/>
        <v>42046.806944444441</v>
      </c>
      <c r="Q92" s="1">
        <v>42039</v>
      </c>
      <c r="R92" s="8">
        <f t="shared" si="11"/>
        <v>-8</v>
      </c>
      <c r="S92" s="8">
        <f t="shared" si="12"/>
        <v>-8</v>
      </c>
      <c r="T92" s="6">
        <f t="shared" si="13"/>
        <v>158.25763888889196</v>
      </c>
      <c r="U92" s="1">
        <v>42038.481944444444</v>
      </c>
      <c r="V92" s="8" t="str">
        <f t="shared" si="14"/>
        <v>Cumplió</v>
      </c>
      <c r="W92" s="8" t="str">
        <f t="shared" si="15"/>
        <v>Cumplió</v>
      </c>
      <c r="X92" s="6">
        <f t="shared" si="16"/>
        <v>137.98958333333576</v>
      </c>
      <c r="Y92" t="s">
        <v>303</v>
      </c>
      <c r="Z92">
        <v>1</v>
      </c>
      <c r="AE92">
        <v>0</v>
      </c>
      <c r="AG92">
        <v>0</v>
      </c>
      <c r="AI92" s="8">
        <f t="shared" si="17"/>
        <v>0</v>
      </c>
    </row>
    <row r="93" spans="2:35" x14ac:dyDescent="0.25">
      <c r="B93" t="s">
        <v>280</v>
      </c>
      <c r="C93" t="s">
        <v>299</v>
      </c>
      <c r="D93" t="s">
        <v>98</v>
      </c>
      <c r="E93" t="s">
        <v>37</v>
      </c>
      <c r="F93" t="s">
        <v>38</v>
      </c>
      <c r="G93" t="s">
        <v>300</v>
      </c>
      <c r="H93" t="s">
        <v>301</v>
      </c>
      <c r="I93" t="s">
        <v>95</v>
      </c>
      <c r="J93" t="s">
        <v>95</v>
      </c>
      <c r="K93" t="s">
        <v>42</v>
      </c>
      <c r="L93" s="1">
        <v>42058.75</v>
      </c>
      <c r="M93" s="1">
        <v>41900.492361111108</v>
      </c>
      <c r="N93" s="1">
        <v>42045.806944444441</v>
      </c>
      <c r="O93" s="6">
        <f t="shared" si="9"/>
        <v>12.943055555559113</v>
      </c>
      <c r="P93" s="1">
        <f t="shared" si="10"/>
        <v>42046.806944444441</v>
      </c>
      <c r="Q93" s="1">
        <v>42039</v>
      </c>
      <c r="R93" s="8">
        <f t="shared" si="11"/>
        <v>11</v>
      </c>
      <c r="S93" s="8">
        <f t="shared" si="12"/>
        <v>19</v>
      </c>
      <c r="T93" s="6">
        <f t="shared" si="13"/>
        <v>158.25763888889196</v>
      </c>
      <c r="V93" s="8" t="str">
        <f t="shared" si="14"/>
        <v>No Cumplió</v>
      </c>
      <c r="W93" s="8" t="str">
        <f t="shared" si="15"/>
        <v>No Cumplió</v>
      </c>
      <c r="X93" s="6">
        <f t="shared" si="16"/>
        <v>158.25763888889196</v>
      </c>
      <c r="Y93" t="s">
        <v>303</v>
      </c>
      <c r="Z93">
        <v>1</v>
      </c>
      <c r="AA93" s="1">
        <v>42038</v>
      </c>
      <c r="AE93">
        <v>0</v>
      </c>
      <c r="AG93">
        <v>0</v>
      </c>
      <c r="AI93" s="8">
        <f t="shared" si="17"/>
        <v>1</v>
      </c>
    </row>
    <row r="94" spans="2:35" x14ac:dyDescent="0.25">
      <c r="B94" t="s">
        <v>280</v>
      </c>
      <c r="C94" t="s">
        <v>299</v>
      </c>
      <c r="D94" t="s">
        <v>98</v>
      </c>
      <c r="E94" t="s">
        <v>161</v>
      </c>
      <c r="F94" t="s">
        <v>38</v>
      </c>
      <c r="G94" t="s">
        <v>300</v>
      </c>
      <c r="H94" t="s">
        <v>301</v>
      </c>
      <c r="I94" t="s">
        <v>95</v>
      </c>
      <c r="J94" t="s">
        <v>124</v>
      </c>
      <c r="K94" t="s">
        <v>51</v>
      </c>
      <c r="L94" s="1">
        <v>42058.75</v>
      </c>
      <c r="M94" s="1">
        <v>41900.492361111108</v>
      </c>
      <c r="N94" s="1">
        <v>42038</v>
      </c>
      <c r="O94" s="6">
        <f t="shared" si="9"/>
        <v>20.75</v>
      </c>
      <c r="P94" s="1">
        <f t="shared" si="10"/>
        <v>42039</v>
      </c>
      <c r="Q94" s="1">
        <v>42039</v>
      </c>
      <c r="R94" s="8">
        <f t="shared" si="11"/>
        <v>6</v>
      </c>
      <c r="S94" s="8">
        <f t="shared" si="12"/>
        <v>6</v>
      </c>
      <c r="T94" s="6">
        <f t="shared" si="13"/>
        <v>158.25763888889196</v>
      </c>
      <c r="U94" s="1">
        <v>42045.806944444441</v>
      </c>
      <c r="V94" s="8" t="str">
        <f t="shared" si="14"/>
        <v>No Cumplió</v>
      </c>
      <c r="W94" s="8" t="str">
        <f t="shared" si="15"/>
        <v>No Cumplió</v>
      </c>
      <c r="X94" s="6">
        <f t="shared" si="16"/>
        <v>145.31458333333285</v>
      </c>
      <c r="Y94" t="s">
        <v>303</v>
      </c>
      <c r="Z94">
        <v>1</v>
      </c>
      <c r="AA94" s="1">
        <v>42038</v>
      </c>
      <c r="AE94">
        <v>0</v>
      </c>
      <c r="AG94">
        <v>0</v>
      </c>
      <c r="AI94" s="8">
        <f t="shared" si="17"/>
        <v>1</v>
      </c>
    </row>
    <row r="95" spans="2:35" x14ac:dyDescent="0.25">
      <c r="B95" t="s">
        <v>249</v>
      </c>
      <c r="C95" t="s">
        <v>304</v>
      </c>
      <c r="D95" t="s">
        <v>98</v>
      </c>
      <c r="E95" t="s">
        <v>37</v>
      </c>
      <c r="F95" t="s">
        <v>38</v>
      </c>
      <c r="G95" t="s">
        <v>305</v>
      </c>
      <c r="H95" t="s">
        <v>306</v>
      </c>
      <c r="I95" t="s">
        <v>307</v>
      </c>
      <c r="J95" t="s">
        <v>220</v>
      </c>
      <c r="K95" t="s">
        <v>42</v>
      </c>
      <c r="L95" s="1">
        <v>42058.75</v>
      </c>
      <c r="M95" s="1">
        <v>41893.428472222222</v>
      </c>
      <c r="N95" s="1">
        <v>42037</v>
      </c>
      <c r="O95" s="6">
        <f t="shared" si="9"/>
        <v>21.75</v>
      </c>
      <c r="P95" s="1">
        <f t="shared" si="10"/>
        <v>42038</v>
      </c>
      <c r="R95" s="8">
        <f t="shared" si="11"/>
        <v>10</v>
      </c>
      <c r="S95" s="8" t="str">
        <f t="shared" si="12"/>
        <v>Sin Fecha</v>
      </c>
      <c r="T95" s="6">
        <f t="shared" si="13"/>
        <v>165.3215277777781</v>
      </c>
      <c r="U95" s="1">
        <v>42048.42291666667</v>
      </c>
      <c r="V95" s="8" t="str">
        <f t="shared" si="14"/>
        <v>No Cumplió</v>
      </c>
      <c r="W95" s="8" t="str">
        <f t="shared" si="15"/>
        <v>No Cumplió</v>
      </c>
      <c r="X95" s="6">
        <f t="shared" si="16"/>
        <v>154.99444444444816</v>
      </c>
      <c r="Z95">
        <v>1</v>
      </c>
      <c r="AE95">
        <v>0</v>
      </c>
      <c r="AG95">
        <v>0</v>
      </c>
      <c r="AI95" s="8">
        <f t="shared" si="17"/>
        <v>0</v>
      </c>
    </row>
    <row r="96" spans="2:35" x14ac:dyDescent="0.25">
      <c r="B96" t="s">
        <v>249</v>
      </c>
      <c r="C96" t="s">
        <v>308</v>
      </c>
      <c r="D96" t="s">
        <v>98</v>
      </c>
      <c r="E96" t="s">
        <v>161</v>
      </c>
      <c r="F96" t="s">
        <v>46</v>
      </c>
      <c r="G96" t="s">
        <v>309</v>
      </c>
      <c r="H96" t="s">
        <v>310</v>
      </c>
      <c r="I96" t="s">
        <v>116</v>
      </c>
      <c r="J96" t="s">
        <v>79</v>
      </c>
      <c r="K96" t="s">
        <v>42</v>
      </c>
      <c r="L96" s="1">
        <v>42058.75</v>
      </c>
      <c r="M96" s="1">
        <v>41863.481944444444</v>
      </c>
      <c r="N96" s="1">
        <v>42051.832638888889</v>
      </c>
      <c r="O96" s="6">
        <f t="shared" si="9"/>
        <v>6.9173611111109494</v>
      </c>
      <c r="P96" s="1">
        <f t="shared" si="10"/>
        <v>42052.832638888889</v>
      </c>
      <c r="R96" s="8">
        <f t="shared" si="11"/>
        <v>1</v>
      </c>
      <c r="S96" s="8" t="str">
        <f t="shared" si="12"/>
        <v>Sin Fecha</v>
      </c>
      <c r="T96" s="6">
        <f t="shared" si="13"/>
        <v>195.2680555555562</v>
      </c>
      <c r="U96" s="1">
        <v>42054.40347222222</v>
      </c>
      <c r="V96" s="8" t="str">
        <f t="shared" si="14"/>
        <v>No Cumplió</v>
      </c>
      <c r="W96" s="8" t="str">
        <f t="shared" si="15"/>
        <v>No Cumplió</v>
      </c>
      <c r="X96" s="6">
        <f t="shared" si="16"/>
        <v>190.92152777777665</v>
      </c>
      <c r="Y96" t="s">
        <v>311</v>
      </c>
      <c r="Z96">
        <v>1</v>
      </c>
      <c r="AA96" s="1">
        <v>42051.643055555556</v>
      </c>
      <c r="AE96">
        <v>0</v>
      </c>
      <c r="AG96">
        <v>0</v>
      </c>
      <c r="AI96" s="8">
        <f t="shared" si="17"/>
        <v>1</v>
      </c>
    </row>
    <row r="97" spans="2:35" x14ac:dyDescent="0.25">
      <c r="B97" t="s">
        <v>249</v>
      </c>
      <c r="C97" t="s">
        <v>308</v>
      </c>
      <c r="D97" t="s">
        <v>98</v>
      </c>
      <c r="E97" t="s">
        <v>161</v>
      </c>
      <c r="F97" t="s">
        <v>46</v>
      </c>
      <c r="G97" t="s">
        <v>309</v>
      </c>
      <c r="H97" t="s">
        <v>310</v>
      </c>
      <c r="I97" t="s">
        <v>79</v>
      </c>
      <c r="J97" t="s">
        <v>116</v>
      </c>
      <c r="K97" t="s">
        <v>51</v>
      </c>
      <c r="L97" s="1">
        <v>42058.75</v>
      </c>
      <c r="M97" s="1">
        <v>41863.481944444444</v>
      </c>
      <c r="N97" s="1">
        <v>42051.643055555556</v>
      </c>
      <c r="O97" s="6">
        <f t="shared" si="9"/>
        <v>7.1069444444437977</v>
      </c>
      <c r="P97" s="1">
        <f t="shared" si="10"/>
        <v>42052.643055555556</v>
      </c>
      <c r="R97" s="8">
        <f t="shared" si="11"/>
        <v>0</v>
      </c>
      <c r="S97" s="8" t="str">
        <f t="shared" si="12"/>
        <v>Sin Fecha</v>
      </c>
      <c r="T97" s="6">
        <f t="shared" si="13"/>
        <v>195.2680555555562</v>
      </c>
      <c r="U97" s="1">
        <v>42051.832638888889</v>
      </c>
      <c r="V97" s="8" t="str">
        <f t="shared" si="14"/>
        <v>Cumplió</v>
      </c>
      <c r="W97" s="8" t="str">
        <f t="shared" si="15"/>
        <v>Cumplió</v>
      </c>
      <c r="X97" s="6">
        <f t="shared" si="16"/>
        <v>188.35069444444525</v>
      </c>
      <c r="Y97" t="s">
        <v>311</v>
      </c>
      <c r="Z97">
        <v>1</v>
      </c>
      <c r="AA97" s="1">
        <v>42051.643055555556</v>
      </c>
      <c r="AE97">
        <v>0</v>
      </c>
      <c r="AG97">
        <v>0</v>
      </c>
      <c r="AI97" s="8">
        <f t="shared" si="17"/>
        <v>1</v>
      </c>
    </row>
    <row r="98" spans="2:35" x14ac:dyDescent="0.25">
      <c r="B98" t="s">
        <v>249</v>
      </c>
      <c r="C98" t="s">
        <v>308</v>
      </c>
      <c r="D98" t="s">
        <v>98</v>
      </c>
      <c r="E98" t="s">
        <v>37</v>
      </c>
      <c r="F98" t="s">
        <v>46</v>
      </c>
      <c r="G98" t="s">
        <v>309</v>
      </c>
      <c r="H98" t="s">
        <v>310</v>
      </c>
      <c r="I98" t="s">
        <v>116</v>
      </c>
      <c r="J98" t="s">
        <v>79</v>
      </c>
      <c r="K98" t="s">
        <v>42</v>
      </c>
      <c r="L98" s="1">
        <v>42058.75</v>
      </c>
      <c r="M98" s="1">
        <v>41863.481944444444</v>
      </c>
      <c r="N98" s="1">
        <v>42037</v>
      </c>
      <c r="O98" s="6">
        <f t="shared" si="9"/>
        <v>21.75</v>
      </c>
      <c r="P98" s="1">
        <f t="shared" si="10"/>
        <v>42038</v>
      </c>
      <c r="R98" s="8">
        <f t="shared" si="11"/>
        <v>13</v>
      </c>
      <c r="S98" s="8" t="str">
        <f t="shared" si="12"/>
        <v>Sin Fecha</v>
      </c>
      <c r="T98" s="6">
        <f t="shared" si="13"/>
        <v>195.2680555555562</v>
      </c>
      <c r="U98" s="1">
        <v>42051.643055555556</v>
      </c>
      <c r="V98" s="8" t="str">
        <f t="shared" si="14"/>
        <v>No Cumplió</v>
      </c>
      <c r="W98" s="8" t="str">
        <f t="shared" si="15"/>
        <v>No Cumplió</v>
      </c>
      <c r="X98" s="6">
        <f t="shared" si="16"/>
        <v>188.1611111111124</v>
      </c>
      <c r="Y98" t="s">
        <v>311</v>
      </c>
      <c r="Z98">
        <v>1</v>
      </c>
      <c r="AA98" s="1">
        <v>42051.643055555556</v>
      </c>
      <c r="AE98">
        <v>0</v>
      </c>
      <c r="AG98">
        <v>0</v>
      </c>
      <c r="AI98" s="8">
        <f t="shared" si="17"/>
        <v>1</v>
      </c>
    </row>
    <row r="99" spans="2:35" x14ac:dyDescent="0.25">
      <c r="B99" t="s">
        <v>249</v>
      </c>
      <c r="C99" t="s">
        <v>312</v>
      </c>
      <c r="D99" t="s">
        <v>98</v>
      </c>
      <c r="E99" t="s">
        <v>37</v>
      </c>
      <c r="F99" t="s">
        <v>38</v>
      </c>
      <c r="G99" t="s">
        <v>313</v>
      </c>
      <c r="H99" t="s">
        <v>314</v>
      </c>
      <c r="I99" t="s">
        <v>116</v>
      </c>
      <c r="J99" t="s">
        <v>315</v>
      </c>
      <c r="K99" t="s">
        <v>42</v>
      </c>
      <c r="L99" s="1">
        <v>42058.75</v>
      </c>
      <c r="M99" s="1">
        <v>41849.53125</v>
      </c>
      <c r="N99" s="1">
        <v>42037</v>
      </c>
      <c r="O99" s="6">
        <f t="shared" si="9"/>
        <v>21.75</v>
      </c>
      <c r="P99" s="1">
        <f t="shared" si="10"/>
        <v>42038</v>
      </c>
      <c r="R99" s="8">
        <f t="shared" si="11"/>
        <v>13</v>
      </c>
      <c r="S99" s="8" t="str">
        <f t="shared" si="12"/>
        <v>Sin Fecha</v>
      </c>
      <c r="T99" s="6">
        <f t="shared" si="13"/>
        <v>209.21875</v>
      </c>
      <c r="U99" s="1">
        <v>42051.741666666669</v>
      </c>
      <c r="V99" s="8" t="str">
        <f t="shared" si="14"/>
        <v>No Cumplió</v>
      </c>
      <c r="W99" s="8" t="str">
        <f t="shared" si="15"/>
        <v>No Cumplió</v>
      </c>
      <c r="X99" s="6">
        <f t="shared" si="16"/>
        <v>202.21041666666861</v>
      </c>
      <c r="Z99">
        <v>1</v>
      </c>
      <c r="AA99" s="1">
        <v>42051.741666666669</v>
      </c>
      <c r="AE99">
        <v>0</v>
      </c>
      <c r="AG99">
        <v>0</v>
      </c>
      <c r="AI99" s="8">
        <f t="shared" si="17"/>
        <v>1</v>
      </c>
    </row>
    <row r="100" spans="2:35" x14ac:dyDescent="0.25">
      <c r="B100" t="s">
        <v>249</v>
      </c>
      <c r="C100" t="s">
        <v>316</v>
      </c>
      <c r="D100" t="s">
        <v>98</v>
      </c>
      <c r="E100" t="s">
        <v>161</v>
      </c>
      <c r="F100" t="s">
        <v>46</v>
      </c>
      <c r="G100" t="s">
        <v>317</v>
      </c>
      <c r="H100" t="s">
        <v>318</v>
      </c>
      <c r="I100" t="s">
        <v>79</v>
      </c>
      <c r="J100" t="s">
        <v>79</v>
      </c>
      <c r="K100" t="s">
        <v>42</v>
      </c>
      <c r="L100" s="1">
        <v>42058.75</v>
      </c>
      <c r="M100" s="1">
        <v>41848.56527777778</v>
      </c>
      <c r="N100" s="1">
        <v>42052.629166666666</v>
      </c>
      <c r="O100" s="6">
        <f t="shared" si="9"/>
        <v>6.1208333333343035</v>
      </c>
      <c r="P100" s="1">
        <f t="shared" si="10"/>
        <v>42053.629166666666</v>
      </c>
      <c r="R100" s="8">
        <f t="shared" si="11"/>
        <v>0</v>
      </c>
      <c r="S100" s="8" t="str">
        <f t="shared" si="12"/>
        <v>Sin Fecha</v>
      </c>
      <c r="T100" s="6">
        <f t="shared" si="13"/>
        <v>210.18472222222044</v>
      </c>
      <c r="U100" s="1">
        <v>42054</v>
      </c>
      <c r="V100" s="8" t="str">
        <f t="shared" si="14"/>
        <v>Cumplió</v>
      </c>
      <c r="W100" s="8" t="str">
        <f t="shared" si="15"/>
        <v>Cumplió</v>
      </c>
      <c r="X100" s="6">
        <f t="shared" si="16"/>
        <v>205.43472222222044</v>
      </c>
      <c r="Y100" t="s">
        <v>311</v>
      </c>
      <c r="Z100">
        <v>1</v>
      </c>
      <c r="AE100">
        <v>0</v>
      </c>
      <c r="AG100">
        <v>0</v>
      </c>
      <c r="AI100" s="8">
        <f t="shared" si="17"/>
        <v>0</v>
      </c>
    </row>
    <row r="101" spans="2:35" x14ac:dyDescent="0.25">
      <c r="B101" t="s">
        <v>249</v>
      </c>
      <c r="C101" t="s">
        <v>316</v>
      </c>
      <c r="D101" t="s">
        <v>98</v>
      </c>
      <c r="E101" t="s">
        <v>161</v>
      </c>
      <c r="F101" t="s">
        <v>46</v>
      </c>
      <c r="G101" t="s">
        <v>317</v>
      </c>
      <c r="H101" t="s">
        <v>318</v>
      </c>
      <c r="I101" t="s">
        <v>116</v>
      </c>
      <c r="J101" t="s">
        <v>116</v>
      </c>
      <c r="K101" t="s">
        <v>51</v>
      </c>
      <c r="L101" s="1">
        <v>42058.75</v>
      </c>
      <c r="M101" s="1">
        <v>41848.56527777778</v>
      </c>
      <c r="N101" s="1">
        <v>42051.737500000003</v>
      </c>
      <c r="O101" s="6">
        <f t="shared" si="9"/>
        <v>7.0124999999970896</v>
      </c>
      <c r="P101" s="1">
        <f t="shared" si="10"/>
        <v>42052.737500000003</v>
      </c>
      <c r="Q101" s="1">
        <v>42040</v>
      </c>
      <c r="R101" s="8">
        <f t="shared" si="11"/>
        <v>0</v>
      </c>
      <c r="S101" s="8">
        <f t="shared" si="12"/>
        <v>0</v>
      </c>
      <c r="T101" s="6">
        <f t="shared" si="13"/>
        <v>210.18472222222044</v>
      </c>
      <c r="U101" s="1">
        <v>42052.629166666666</v>
      </c>
      <c r="V101" s="8" t="str">
        <f t="shared" si="14"/>
        <v>Cumplió</v>
      </c>
      <c r="W101" s="8" t="str">
        <f t="shared" si="15"/>
        <v>Cumplió</v>
      </c>
      <c r="X101" s="6">
        <f t="shared" si="16"/>
        <v>204.06388888888614</v>
      </c>
      <c r="Y101" t="s">
        <v>311</v>
      </c>
      <c r="Z101">
        <v>1</v>
      </c>
      <c r="AE101">
        <v>0</v>
      </c>
      <c r="AG101">
        <v>0</v>
      </c>
      <c r="AI101" s="8">
        <f t="shared" si="17"/>
        <v>0</v>
      </c>
    </row>
    <row r="102" spans="2:35" x14ac:dyDescent="0.25">
      <c r="B102" t="s">
        <v>249</v>
      </c>
      <c r="C102" t="s">
        <v>316</v>
      </c>
      <c r="D102" t="s">
        <v>98</v>
      </c>
      <c r="E102" t="s">
        <v>37</v>
      </c>
      <c r="F102" t="s">
        <v>46</v>
      </c>
      <c r="G102" t="s">
        <v>317</v>
      </c>
      <c r="H102" t="s">
        <v>318</v>
      </c>
      <c r="I102" t="s">
        <v>116</v>
      </c>
      <c r="J102" t="s">
        <v>79</v>
      </c>
      <c r="K102" t="s">
        <v>42</v>
      </c>
      <c r="L102" s="1">
        <v>42058.75</v>
      </c>
      <c r="M102" s="1">
        <v>41848.56527777778</v>
      </c>
      <c r="N102" s="1">
        <v>42037</v>
      </c>
      <c r="O102" s="6">
        <f t="shared" si="9"/>
        <v>21.75</v>
      </c>
      <c r="P102" s="1">
        <f t="shared" si="10"/>
        <v>42038</v>
      </c>
      <c r="Q102" s="1">
        <v>42040</v>
      </c>
      <c r="R102" s="8">
        <f t="shared" si="11"/>
        <v>13</v>
      </c>
      <c r="S102" s="8">
        <f t="shared" si="12"/>
        <v>13</v>
      </c>
      <c r="T102" s="6">
        <f t="shared" si="13"/>
        <v>210.18472222222044</v>
      </c>
      <c r="U102" s="1">
        <v>42051.737500000003</v>
      </c>
      <c r="V102" s="8" t="str">
        <f t="shared" si="14"/>
        <v>No Cumplió</v>
      </c>
      <c r="W102" s="8" t="str">
        <f t="shared" si="15"/>
        <v>No Cumplió</v>
      </c>
      <c r="X102" s="6">
        <f t="shared" si="16"/>
        <v>203.17222222222335</v>
      </c>
      <c r="Y102" t="s">
        <v>311</v>
      </c>
      <c r="Z102">
        <v>1</v>
      </c>
      <c r="AA102" s="1">
        <v>42051.737500000003</v>
      </c>
      <c r="AE102">
        <v>0</v>
      </c>
      <c r="AG102">
        <v>0</v>
      </c>
      <c r="AI102" s="8">
        <f t="shared" si="17"/>
        <v>1</v>
      </c>
    </row>
    <row r="103" spans="2:35" x14ac:dyDescent="0.25">
      <c r="B103" t="s">
        <v>249</v>
      </c>
      <c r="C103" t="s">
        <v>319</v>
      </c>
      <c r="D103" t="s">
        <v>98</v>
      </c>
      <c r="E103" t="s">
        <v>161</v>
      </c>
      <c r="F103" t="s">
        <v>38</v>
      </c>
      <c r="G103" t="s">
        <v>320</v>
      </c>
      <c r="H103" t="s">
        <v>321</v>
      </c>
      <c r="I103" t="s">
        <v>322</v>
      </c>
      <c r="J103" t="s">
        <v>69</v>
      </c>
      <c r="K103" t="s">
        <v>51</v>
      </c>
      <c r="L103" s="1">
        <v>42058.75</v>
      </c>
      <c r="M103" s="1">
        <v>41688.541666666664</v>
      </c>
      <c r="N103" s="1">
        <v>42039.767361111109</v>
      </c>
      <c r="O103" s="6">
        <f t="shared" si="9"/>
        <v>18.982638888890506</v>
      </c>
      <c r="P103" s="1">
        <f t="shared" si="10"/>
        <v>42040.767361111109</v>
      </c>
      <c r="R103" s="8">
        <f t="shared" si="11"/>
        <v>7</v>
      </c>
      <c r="S103" s="8" t="str">
        <f t="shared" si="12"/>
        <v>Sin Fecha</v>
      </c>
      <c r="T103" s="6">
        <f t="shared" si="13"/>
        <v>370.20833333333576</v>
      </c>
      <c r="U103" s="1">
        <v>42048.509722222225</v>
      </c>
      <c r="V103" s="8" t="str">
        <f t="shared" si="14"/>
        <v>No Cumplió</v>
      </c>
      <c r="W103" s="8" t="str">
        <f t="shared" si="15"/>
        <v>No Cumplió</v>
      </c>
      <c r="X103" s="6">
        <f t="shared" si="16"/>
        <v>359.96805555556057</v>
      </c>
      <c r="Z103">
        <v>1</v>
      </c>
      <c r="AA103" s="1">
        <v>42039.767361111109</v>
      </c>
      <c r="AE103">
        <v>0</v>
      </c>
      <c r="AG103">
        <v>0</v>
      </c>
      <c r="AI103" s="8">
        <f t="shared" si="17"/>
        <v>1</v>
      </c>
    </row>
    <row r="104" spans="2:35" x14ac:dyDescent="0.25">
      <c r="B104" t="s">
        <v>249</v>
      </c>
      <c r="C104" t="s">
        <v>319</v>
      </c>
      <c r="D104" t="s">
        <v>98</v>
      </c>
      <c r="E104" t="s">
        <v>37</v>
      </c>
      <c r="F104" t="s">
        <v>38</v>
      </c>
      <c r="G104" t="s">
        <v>320</v>
      </c>
      <c r="H104" t="s">
        <v>321</v>
      </c>
      <c r="I104" t="s">
        <v>322</v>
      </c>
      <c r="J104" t="s">
        <v>323</v>
      </c>
      <c r="K104" t="s">
        <v>42</v>
      </c>
      <c r="L104" s="1">
        <v>42058.75</v>
      </c>
      <c r="M104" s="1">
        <v>41688.541666666664</v>
      </c>
      <c r="N104" s="1">
        <v>42038</v>
      </c>
      <c r="O104" s="6">
        <f t="shared" si="9"/>
        <v>20.75</v>
      </c>
      <c r="P104" s="1">
        <f t="shared" si="10"/>
        <v>42039</v>
      </c>
      <c r="R104" s="8">
        <f t="shared" si="11"/>
        <v>0</v>
      </c>
      <c r="S104" s="8" t="str">
        <f t="shared" si="12"/>
        <v>Sin Fecha</v>
      </c>
      <c r="T104" s="6">
        <f t="shared" si="13"/>
        <v>370.20833333333576</v>
      </c>
      <c r="U104" s="1">
        <v>42039.767361111109</v>
      </c>
      <c r="V104" s="8" t="str">
        <f t="shared" si="14"/>
        <v>Cumplió</v>
      </c>
      <c r="W104" s="8" t="str">
        <f t="shared" si="15"/>
        <v>Cumplió</v>
      </c>
      <c r="X104" s="6">
        <f t="shared" si="16"/>
        <v>351.22569444444525</v>
      </c>
      <c r="Z104">
        <v>1</v>
      </c>
      <c r="AE104">
        <v>0</v>
      </c>
      <c r="AG104">
        <v>0</v>
      </c>
      <c r="AI104" s="8">
        <f t="shared" si="17"/>
        <v>0</v>
      </c>
    </row>
    <row r="105" spans="2:35" x14ac:dyDescent="0.25">
      <c r="B105" t="s">
        <v>70</v>
      </c>
      <c r="C105" t="s">
        <v>81</v>
      </c>
      <c r="D105" t="s">
        <v>324</v>
      </c>
      <c r="E105" t="s">
        <v>72</v>
      </c>
      <c r="F105" t="s">
        <v>38</v>
      </c>
      <c r="G105" t="s">
        <v>82</v>
      </c>
      <c r="H105" t="s">
        <v>83</v>
      </c>
      <c r="I105" t="s">
        <v>79</v>
      </c>
      <c r="J105" t="s">
        <v>69</v>
      </c>
      <c r="K105" t="s">
        <v>51</v>
      </c>
      <c r="L105" s="1">
        <v>42058.75</v>
      </c>
      <c r="M105" s="1">
        <v>42044.407638888886</v>
      </c>
      <c r="N105" s="1">
        <v>42054.661111111112</v>
      </c>
      <c r="O105" s="6">
        <f t="shared" si="9"/>
        <v>4.0888888888875954</v>
      </c>
      <c r="P105" s="1">
        <f t="shared" si="10"/>
        <v>42055.661111111112</v>
      </c>
      <c r="R105" s="8">
        <f t="shared" si="11"/>
        <v>3</v>
      </c>
      <c r="S105" s="8" t="str">
        <f t="shared" si="12"/>
        <v>Sin Fecha</v>
      </c>
      <c r="T105" s="6">
        <f t="shared" si="13"/>
        <v>14.34236111111386</v>
      </c>
      <c r="V105" s="8" t="str">
        <f t="shared" si="14"/>
        <v>No Cumplió</v>
      </c>
      <c r="W105" s="8" t="str">
        <f t="shared" si="15"/>
        <v>No Cumplió</v>
      </c>
      <c r="X105" s="6">
        <f t="shared" si="16"/>
        <v>14.34236111111386</v>
      </c>
      <c r="Y105" t="s">
        <v>80</v>
      </c>
      <c r="Z105">
        <v>1</v>
      </c>
      <c r="AE105">
        <v>0</v>
      </c>
      <c r="AG105">
        <v>0</v>
      </c>
      <c r="AI105" s="8">
        <f t="shared" si="17"/>
        <v>0</v>
      </c>
    </row>
    <row r="106" spans="2:35" x14ac:dyDescent="0.25">
      <c r="B106" t="s">
        <v>70</v>
      </c>
      <c r="C106" t="s">
        <v>81</v>
      </c>
      <c r="D106" t="s">
        <v>324</v>
      </c>
      <c r="E106" t="s">
        <v>72</v>
      </c>
      <c r="F106" t="s">
        <v>38</v>
      </c>
      <c r="G106" t="s">
        <v>82</v>
      </c>
      <c r="H106" t="s">
        <v>83</v>
      </c>
      <c r="I106" t="s">
        <v>79</v>
      </c>
      <c r="J106" t="s">
        <v>79</v>
      </c>
      <c r="K106" t="s">
        <v>42</v>
      </c>
      <c r="L106" s="1">
        <v>42058.75</v>
      </c>
      <c r="M106" s="1">
        <v>42044.407638888886</v>
      </c>
      <c r="N106" s="1">
        <v>42052.465277777781</v>
      </c>
      <c r="O106" s="6">
        <f t="shared" si="9"/>
        <v>6.2847222222189885</v>
      </c>
      <c r="P106" s="1">
        <f t="shared" si="10"/>
        <v>42053.465277777781</v>
      </c>
      <c r="R106" s="8">
        <f t="shared" si="11"/>
        <v>1</v>
      </c>
      <c r="S106" s="8" t="str">
        <f t="shared" si="12"/>
        <v>Sin Fecha</v>
      </c>
      <c r="T106" s="6">
        <f t="shared" si="13"/>
        <v>14.34236111111386</v>
      </c>
      <c r="U106" s="1">
        <v>42054.661111111112</v>
      </c>
      <c r="V106" s="8" t="str">
        <f t="shared" si="14"/>
        <v>No Cumplió</v>
      </c>
      <c r="W106" s="8" t="str">
        <f t="shared" si="15"/>
        <v>No Cumplió</v>
      </c>
      <c r="X106" s="6">
        <f t="shared" si="16"/>
        <v>10.253472222226264</v>
      </c>
      <c r="Y106" t="s">
        <v>80</v>
      </c>
      <c r="Z106">
        <v>1</v>
      </c>
      <c r="AE106">
        <v>0</v>
      </c>
      <c r="AG106">
        <v>0</v>
      </c>
      <c r="AI106" s="8">
        <f t="shared" si="17"/>
        <v>0</v>
      </c>
    </row>
    <row r="107" spans="2:35" x14ac:dyDescent="0.25">
      <c r="B107" t="s">
        <v>325</v>
      </c>
      <c r="C107" t="s">
        <v>261</v>
      </c>
      <c r="D107" t="s">
        <v>324</v>
      </c>
      <c r="E107" t="s">
        <v>72</v>
      </c>
      <c r="F107" t="s">
        <v>46</v>
      </c>
      <c r="G107" t="s">
        <v>262</v>
      </c>
      <c r="H107" t="s">
        <v>263</v>
      </c>
      <c r="I107" t="s">
        <v>264</v>
      </c>
      <c r="J107" t="s">
        <v>75</v>
      </c>
      <c r="K107" t="s">
        <v>51</v>
      </c>
      <c r="L107" s="1">
        <v>42058.75</v>
      </c>
      <c r="M107" s="1">
        <v>42038.731944444444</v>
      </c>
      <c r="N107" s="1">
        <v>42038.731944444444</v>
      </c>
      <c r="O107" s="6">
        <f t="shared" si="9"/>
        <v>20.018055555556202</v>
      </c>
      <c r="P107" s="1">
        <f t="shared" si="10"/>
        <v>42039.731944444444</v>
      </c>
      <c r="R107" s="8">
        <f t="shared" si="11"/>
        <v>0</v>
      </c>
      <c r="S107" s="8" t="str">
        <f t="shared" si="12"/>
        <v>Sin Fecha</v>
      </c>
      <c r="T107" s="6">
        <f t="shared" si="13"/>
        <v>20.018055555556202</v>
      </c>
      <c r="U107" s="1">
        <v>42039</v>
      </c>
      <c r="V107" s="8" t="str">
        <f t="shared" si="14"/>
        <v>Cumplió</v>
      </c>
      <c r="W107" s="8" t="str">
        <f t="shared" si="15"/>
        <v>Cumplió</v>
      </c>
      <c r="X107" s="6">
        <f t="shared" si="16"/>
        <v>0.26805555555620231</v>
      </c>
      <c r="Z107">
        <v>1</v>
      </c>
      <c r="AE107">
        <v>0</v>
      </c>
      <c r="AG107">
        <v>0</v>
      </c>
      <c r="AI107" s="8">
        <f t="shared" si="17"/>
        <v>0</v>
      </c>
    </row>
    <row r="108" spans="2:35" x14ac:dyDescent="0.25">
      <c r="B108" t="s">
        <v>325</v>
      </c>
      <c r="C108" t="s">
        <v>326</v>
      </c>
      <c r="D108" t="s">
        <v>324</v>
      </c>
      <c r="E108" t="s">
        <v>72</v>
      </c>
      <c r="F108" t="s">
        <v>46</v>
      </c>
      <c r="G108" t="s">
        <v>327</v>
      </c>
      <c r="H108" t="s">
        <v>328</v>
      </c>
      <c r="I108" t="s">
        <v>264</v>
      </c>
      <c r="J108" t="s">
        <v>75</v>
      </c>
      <c r="K108" t="s">
        <v>51</v>
      </c>
      <c r="L108" s="1">
        <v>42058.75</v>
      </c>
      <c r="M108" s="1">
        <v>42038.728472222225</v>
      </c>
      <c r="N108" s="1">
        <v>42038.731944444444</v>
      </c>
      <c r="O108" s="6">
        <f t="shared" si="9"/>
        <v>20.018055555556202</v>
      </c>
      <c r="P108" s="1">
        <f t="shared" si="10"/>
        <v>42039.731944444444</v>
      </c>
      <c r="R108" s="8">
        <f t="shared" si="11"/>
        <v>0</v>
      </c>
      <c r="S108" s="8" t="str">
        <f t="shared" si="12"/>
        <v>Sin Fecha</v>
      </c>
      <c r="T108" s="6">
        <f t="shared" si="13"/>
        <v>20.021527777775191</v>
      </c>
      <c r="U108" s="1">
        <v>42039.38958333333</v>
      </c>
      <c r="V108" s="8" t="str">
        <f t="shared" si="14"/>
        <v>Cumplió</v>
      </c>
      <c r="W108" s="8" t="str">
        <f t="shared" si="15"/>
        <v>Cumplió</v>
      </c>
      <c r="X108" s="6">
        <f t="shared" si="16"/>
        <v>0.66111111110512866</v>
      </c>
      <c r="Z108">
        <v>1</v>
      </c>
      <c r="AE108">
        <v>0</v>
      </c>
      <c r="AG108">
        <v>0</v>
      </c>
      <c r="AI108" s="8">
        <f t="shared" si="17"/>
        <v>0</v>
      </c>
    </row>
    <row r="109" spans="2:35" x14ac:dyDescent="0.25">
      <c r="B109" t="s">
        <v>325</v>
      </c>
      <c r="C109" t="s">
        <v>326</v>
      </c>
      <c r="D109" t="s">
        <v>324</v>
      </c>
      <c r="E109" t="s">
        <v>72</v>
      </c>
      <c r="F109" t="s">
        <v>46</v>
      </c>
      <c r="G109" t="s">
        <v>327</v>
      </c>
      <c r="H109" t="s">
        <v>328</v>
      </c>
      <c r="I109" t="s">
        <v>264</v>
      </c>
      <c r="J109" t="s">
        <v>116</v>
      </c>
      <c r="K109" t="s">
        <v>51</v>
      </c>
      <c r="L109" s="1">
        <v>42058.75</v>
      </c>
      <c r="M109" s="1">
        <v>42038.728472222225</v>
      </c>
      <c r="N109" s="1">
        <v>42039.38958333333</v>
      </c>
      <c r="O109" s="6">
        <f t="shared" si="9"/>
        <v>19.360416666670062</v>
      </c>
      <c r="P109" s="1">
        <f t="shared" si="10"/>
        <v>42040.38958333333</v>
      </c>
      <c r="R109" s="8">
        <f t="shared" si="11"/>
        <v>-1</v>
      </c>
      <c r="S109" s="8" t="str">
        <f t="shared" si="12"/>
        <v>Sin Fecha</v>
      </c>
      <c r="T109" s="6">
        <f t="shared" si="13"/>
        <v>20.021527777775191</v>
      </c>
      <c r="U109" s="1">
        <v>42039</v>
      </c>
      <c r="V109" s="8" t="str">
        <f t="shared" si="14"/>
        <v>Cumplió</v>
      </c>
      <c r="W109" s="8" t="str">
        <f t="shared" si="15"/>
        <v>Cumplió</v>
      </c>
      <c r="X109" s="6">
        <f t="shared" si="16"/>
        <v>0.27152777777519077</v>
      </c>
      <c r="Z109">
        <v>1</v>
      </c>
      <c r="AE109">
        <v>0</v>
      </c>
      <c r="AG109">
        <v>0</v>
      </c>
      <c r="AI109" s="8">
        <f t="shared" si="17"/>
        <v>0</v>
      </c>
    </row>
    <row r="110" spans="2:35" x14ac:dyDescent="0.25">
      <c r="B110" t="s">
        <v>329</v>
      </c>
      <c r="C110" t="s">
        <v>330</v>
      </c>
      <c r="D110" t="s">
        <v>324</v>
      </c>
      <c r="E110" t="s">
        <v>137</v>
      </c>
      <c r="F110" t="s">
        <v>38</v>
      </c>
      <c r="G110" t="s">
        <v>331</v>
      </c>
      <c r="H110" t="s">
        <v>332</v>
      </c>
      <c r="I110" t="s">
        <v>136</v>
      </c>
      <c r="J110" t="s">
        <v>75</v>
      </c>
      <c r="K110" t="s">
        <v>51</v>
      </c>
      <c r="L110" s="1">
        <v>42058.75</v>
      </c>
      <c r="M110" s="1">
        <v>42016.791666666664</v>
      </c>
      <c r="N110" s="1">
        <v>42037</v>
      </c>
      <c r="O110" s="6">
        <f t="shared" si="9"/>
        <v>21.75</v>
      </c>
      <c r="P110" s="1">
        <f t="shared" si="10"/>
        <v>42038</v>
      </c>
      <c r="R110" s="8">
        <f t="shared" si="11"/>
        <v>3</v>
      </c>
      <c r="S110" s="8" t="str">
        <f t="shared" si="12"/>
        <v>Sin Fecha</v>
      </c>
      <c r="T110" s="6">
        <f t="shared" si="13"/>
        <v>41.958333333335759</v>
      </c>
      <c r="U110" s="1">
        <v>42041</v>
      </c>
      <c r="V110" s="8" t="str">
        <f t="shared" si="14"/>
        <v>No Cumplió</v>
      </c>
      <c r="W110" s="8" t="str">
        <f t="shared" si="15"/>
        <v>No Cumplió</v>
      </c>
      <c r="X110" s="6">
        <f t="shared" si="16"/>
        <v>24.208333333335759</v>
      </c>
      <c r="Z110">
        <v>1</v>
      </c>
      <c r="AE110">
        <v>0</v>
      </c>
      <c r="AG110">
        <v>0</v>
      </c>
      <c r="AI110" s="8">
        <f t="shared" si="17"/>
        <v>0</v>
      </c>
    </row>
    <row r="111" spans="2:35" x14ac:dyDescent="0.25">
      <c r="B111" t="s">
        <v>333</v>
      </c>
      <c r="C111" t="s">
        <v>334</v>
      </c>
      <c r="D111" t="s">
        <v>324</v>
      </c>
      <c r="E111" t="s">
        <v>45</v>
      </c>
      <c r="F111" t="s">
        <v>38</v>
      </c>
      <c r="G111" t="s">
        <v>335</v>
      </c>
      <c r="H111" t="s">
        <v>336</v>
      </c>
      <c r="I111" t="s">
        <v>79</v>
      </c>
      <c r="J111" t="s">
        <v>79</v>
      </c>
      <c r="K111" t="s">
        <v>42</v>
      </c>
      <c r="L111" s="1">
        <v>42058.75</v>
      </c>
      <c r="M111" s="1">
        <v>42013.720138888886</v>
      </c>
      <c r="N111" s="1">
        <v>42037</v>
      </c>
      <c r="O111" s="6">
        <f t="shared" si="9"/>
        <v>21.75</v>
      </c>
      <c r="P111" s="1">
        <f t="shared" si="10"/>
        <v>42038</v>
      </c>
      <c r="R111" s="8">
        <f t="shared" si="11"/>
        <v>10</v>
      </c>
      <c r="S111" s="8" t="str">
        <f t="shared" si="12"/>
        <v>Sin Fecha</v>
      </c>
      <c r="T111" s="6">
        <f t="shared" si="13"/>
        <v>45.02986111111386</v>
      </c>
      <c r="U111" s="1">
        <v>42048.747916666667</v>
      </c>
      <c r="V111" s="8" t="str">
        <f t="shared" si="14"/>
        <v>No Cumplió</v>
      </c>
      <c r="W111" s="8" t="str">
        <f t="shared" si="15"/>
        <v>No Cumplió</v>
      </c>
      <c r="X111" s="6">
        <f t="shared" si="16"/>
        <v>35.027777777781012</v>
      </c>
      <c r="Y111" t="s">
        <v>219</v>
      </c>
      <c r="Z111">
        <v>1</v>
      </c>
      <c r="AE111">
        <v>0</v>
      </c>
      <c r="AG111">
        <v>0</v>
      </c>
      <c r="AI111" s="8">
        <f t="shared" si="17"/>
        <v>0</v>
      </c>
    </row>
    <row r="112" spans="2:35" x14ac:dyDescent="0.25">
      <c r="B112" t="s">
        <v>329</v>
      </c>
      <c r="C112" t="s">
        <v>337</v>
      </c>
      <c r="D112" t="s">
        <v>324</v>
      </c>
      <c r="E112" t="s">
        <v>45</v>
      </c>
      <c r="F112" t="s">
        <v>38</v>
      </c>
      <c r="G112" t="s">
        <v>338</v>
      </c>
      <c r="H112" t="s">
        <v>339</v>
      </c>
      <c r="I112" t="s">
        <v>95</v>
      </c>
      <c r="J112" t="s">
        <v>124</v>
      </c>
      <c r="K112" t="s">
        <v>51</v>
      </c>
      <c r="L112" s="1">
        <v>42058.75</v>
      </c>
      <c r="M112" s="1">
        <v>41962.595833333333</v>
      </c>
      <c r="N112" s="1">
        <v>42034.886111111111</v>
      </c>
      <c r="O112" s="6">
        <f t="shared" si="9"/>
        <v>23.863888888889051</v>
      </c>
      <c r="P112" s="1">
        <f t="shared" si="10"/>
        <v>42035.886111111111</v>
      </c>
      <c r="R112" s="8">
        <f t="shared" si="11"/>
        <v>2</v>
      </c>
      <c r="S112" s="8" t="str">
        <f t="shared" si="12"/>
        <v>Sin Fecha</v>
      </c>
      <c r="T112" s="6">
        <f t="shared" si="13"/>
        <v>96.154166666667152</v>
      </c>
      <c r="U112" s="1">
        <v>42038.492361111108</v>
      </c>
      <c r="V112" s="8" t="str">
        <f t="shared" si="14"/>
        <v>No Cumplió</v>
      </c>
      <c r="W112" s="8" t="str">
        <f t="shared" si="15"/>
        <v>No Cumplió</v>
      </c>
      <c r="X112" s="6">
        <f t="shared" si="16"/>
        <v>75.896527777775191</v>
      </c>
      <c r="Y112" t="s">
        <v>80</v>
      </c>
      <c r="Z112">
        <v>1</v>
      </c>
      <c r="AE112">
        <v>0</v>
      </c>
      <c r="AG112">
        <v>0</v>
      </c>
      <c r="AI112" s="8">
        <f t="shared" si="17"/>
        <v>0</v>
      </c>
    </row>
    <row r="113" spans="2:35" x14ac:dyDescent="0.25">
      <c r="B113" t="s">
        <v>329</v>
      </c>
      <c r="C113" t="s">
        <v>337</v>
      </c>
      <c r="D113" t="s">
        <v>324</v>
      </c>
      <c r="E113" t="s">
        <v>45</v>
      </c>
      <c r="F113" t="s">
        <v>38</v>
      </c>
      <c r="G113" t="s">
        <v>338</v>
      </c>
      <c r="H113" t="s">
        <v>339</v>
      </c>
      <c r="I113" t="s">
        <v>95</v>
      </c>
      <c r="J113" s="8" t="s">
        <v>59</v>
      </c>
      <c r="K113" t="s">
        <v>51</v>
      </c>
      <c r="L113" s="1">
        <v>42058.75</v>
      </c>
      <c r="M113" s="1">
        <v>41962.595833333333</v>
      </c>
      <c r="N113" s="1">
        <v>42038.492361111108</v>
      </c>
      <c r="O113" s="6">
        <f t="shared" si="9"/>
        <v>20.257638888891961</v>
      </c>
      <c r="P113" s="1">
        <f t="shared" si="10"/>
        <v>42039.492361111108</v>
      </c>
      <c r="R113" s="8">
        <f t="shared" si="11"/>
        <v>0</v>
      </c>
      <c r="S113" s="8" t="str">
        <f t="shared" si="12"/>
        <v>Sin Fecha</v>
      </c>
      <c r="T113" s="6">
        <f t="shared" si="13"/>
        <v>96.154166666667152</v>
      </c>
      <c r="U113" s="1">
        <v>42039.454861111109</v>
      </c>
      <c r="V113" s="8" t="str">
        <f t="shared" si="14"/>
        <v>Cumplió</v>
      </c>
      <c r="W113" s="8" t="str">
        <f t="shared" si="15"/>
        <v>Cumplió</v>
      </c>
      <c r="X113" s="6">
        <f t="shared" si="16"/>
        <v>76.859027777776646</v>
      </c>
      <c r="Y113" t="s">
        <v>80</v>
      </c>
      <c r="Z113">
        <v>1</v>
      </c>
      <c r="AE113">
        <v>0</v>
      </c>
      <c r="AG113">
        <v>0</v>
      </c>
      <c r="AI113" s="8">
        <f t="shared" si="17"/>
        <v>0</v>
      </c>
    </row>
    <row r="114" spans="2:35" x14ac:dyDescent="0.25">
      <c r="B114" t="s">
        <v>333</v>
      </c>
      <c r="C114" t="s">
        <v>340</v>
      </c>
      <c r="D114" t="s">
        <v>324</v>
      </c>
      <c r="E114" t="s">
        <v>45</v>
      </c>
      <c r="F114" t="s">
        <v>38</v>
      </c>
      <c r="G114" t="s">
        <v>341</v>
      </c>
      <c r="H114" t="s">
        <v>342</v>
      </c>
      <c r="I114" t="s">
        <v>343</v>
      </c>
      <c r="J114" t="s">
        <v>53</v>
      </c>
      <c r="K114" t="s">
        <v>42</v>
      </c>
      <c r="L114" s="1">
        <v>42058.75</v>
      </c>
      <c r="M114" s="1">
        <v>41887.557638888888</v>
      </c>
      <c r="N114" s="1">
        <v>42037</v>
      </c>
      <c r="O114" s="6">
        <f t="shared" si="9"/>
        <v>21.75</v>
      </c>
      <c r="P114" s="1">
        <f t="shared" si="10"/>
        <v>42038</v>
      </c>
      <c r="R114" s="8">
        <f t="shared" si="11"/>
        <v>10</v>
      </c>
      <c r="S114" s="8" t="str">
        <f t="shared" si="12"/>
        <v>Sin Fecha</v>
      </c>
      <c r="T114" s="6">
        <f t="shared" si="13"/>
        <v>171.1923611111124</v>
      </c>
      <c r="U114" s="1">
        <v>42048.529166666667</v>
      </c>
      <c r="V114" s="8" t="str">
        <f t="shared" si="14"/>
        <v>No Cumplió</v>
      </c>
      <c r="W114" s="8" t="str">
        <f t="shared" si="15"/>
        <v>No Cumplió</v>
      </c>
      <c r="X114" s="6">
        <f t="shared" si="16"/>
        <v>160.97152777777956</v>
      </c>
      <c r="Z114">
        <v>1</v>
      </c>
      <c r="AE114">
        <v>0</v>
      </c>
      <c r="AG114">
        <v>0</v>
      </c>
      <c r="AI114" s="8">
        <f t="shared" si="17"/>
        <v>0</v>
      </c>
    </row>
    <row r="115" spans="2:35" x14ac:dyDescent="0.25">
      <c r="C115" t="s">
        <v>344</v>
      </c>
      <c r="D115" t="s">
        <v>324</v>
      </c>
      <c r="E115" t="s">
        <v>45</v>
      </c>
      <c r="F115" t="s">
        <v>46</v>
      </c>
      <c r="G115" t="s">
        <v>345</v>
      </c>
      <c r="H115" t="s">
        <v>346</v>
      </c>
      <c r="I115" t="s">
        <v>75</v>
      </c>
      <c r="J115" t="s">
        <v>84</v>
      </c>
      <c r="K115" t="s">
        <v>42</v>
      </c>
      <c r="L115" s="1">
        <v>42058.75</v>
      </c>
      <c r="M115" s="1">
        <v>41842.504861111112</v>
      </c>
      <c r="N115" s="1">
        <v>42037</v>
      </c>
      <c r="O115" s="6">
        <f t="shared" si="9"/>
        <v>21.75</v>
      </c>
      <c r="P115" s="1">
        <f t="shared" si="10"/>
        <v>42038</v>
      </c>
      <c r="R115" s="8">
        <f t="shared" si="11"/>
        <v>14</v>
      </c>
      <c r="S115" s="8" t="str">
        <f t="shared" si="12"/>
        <v>Sin Fecha</v>
      </c>
      <c r="T115" s="6">
        <f t="shared" si="13"/>
        <v>216.2451388888876</v>
      </c>
      <c r="U115" s="1">
        <v>42052.775694444441</v>
      </c>
      <c r="V115" s="8" t="str">
        <f t="shared" si="14"/>
        <v>No Cumplió</v>
      </c>
      <c r="W115" s="8" t="str">
        <f t="shared" si="15"/>
        <v>No Cumplió</v>
      </c>
      <c r="X115" s="6">
        <f t="shared" si="16"/>
        <v>210.27083333332848</v>
      </c>
      <c r="Z115">
        <v>1</v>
      </c>
      <c r="AE115">
        <v>0</v>
      </c>
      <c r="AG115">
        <v>0</v>
      </c>
      <c r="AI115" s="8">
        <f t="shared" si="17"/>
        <v>0</v>
      </c>
    </row>
    <row r="116" spans="2:35" x14ac:dyDescent="0.25">
      <c r="B116" t="s">
        <v>347</v>
      </c>
      <c r="C116" t="s">
        <v>348</v>
      </c>
      <c r="D116" t="s">
        <v>349</v>
      </c>
      <c r="E116" t="s">
        <v>161</v>
      </c>
      <c r="F116" t="s">
        <v>46</v>
      </c>
      <c r="G116" t="s">
        <v>350</v>
      </c>
      <c r="H116" t="s">
        <v>351</v>
      </c>
      <c r="I116" t="s">
        <v>95</v>
      </c>
      <c r="J116" t="s">
        <v>95</v>
      </c>
      <c r="K116" t="s">
        <v>42</v>
      </c>
      <c r="L116" s="1">
        <v>42058.75</v>
      </c>
      <c r="M116" s="1">
        <v>42034.70416666667</v>
      </c>
      <c r="N116" s="1">
        <v>42048.436111111114</v>
      </c>
      <c r="O116" s="6">
        <f t="shared" si="9"/>
        <v>10.31388888888614</v>
      </c>
      <c r="P116" s="1">
        <f t="shared" si="10"/>
        <v>42049.436111111114</v>
      </c>
      <c r="R116" s="8">
        <f t="shared" si="11"/>
        <v>0</v>
      </c>
      <c r="S116" s="8" t="str">
        <f t="shared" si="12"/>
        <v>Sin Fecha</v>
      </c>
      <c r="T116" s="6">
        <f t="shared" si="13"/>
        <v>24.045833333329938</v>
      </c>
      <c r="U116" s="1">
        <v>42048.824999999997</v>
      </c>
      <c r="V116" s="8" t="str">
        <f t="shared" si="14"/>
        <v>Cumplió</v>
      </c>
      <c r="W116" s="8" t="str">
        <f t="shared" si="15"/>
        <v>Cumplió</v>
      </c>
      <c r="X116" s="6">
        <f t="shared" si="16"/>
        <v>14.120833333327028</v>
      </c>
      <c r="Y116" t="s">
        <v>159</v>
      </c>
      <c r="Z116">
        <v>1</v>
      </c>
      <c r="AA116" s="1">
        <v>42048</v>
      </c>
      <c r="AE116">
        <v>0</v>
      </c>
      <c r="AG116">
        <v>0</v>
      </c>
      <c r="AI116" s="8">
        <f t="shared" si="17"/>
        <v>1</v>
      </c>
    </row>
    <row r="117" spans="2:35" x14ac:dyDescent="0.25">
      <c r="B117" t="s">
        <v>347</v>
      </c>
      <c r="C117" t="s">
        <v>348</v>
      </c>
      <c r="D117" t="s">
        <v>349</v>
      </c>
      <c r="E117" t="s">
        <v>37</v>
      </c>
      <c r="F117" t="s">
        <v>46</v>
      </c>
      <c r="G117" t="s">
        <v>350</v>
      </c>
      <c r="H117" t="s">
        <v>351</v>
      </c>
      <c r="I117" t="s">
        <v>95</v>
      </c>
      <c r="J117" s="8" t="s">
        <v>59</v>
      </c>
      <c r="K117" t="s">
        <v>51</v>
      </c>
      <c r="L117" s="1">
        <v>42058.75</v>
      </c>
      <c r="M117" s="1">
        <v>42034.70416666667</v>
      </c>
      <c r="N117" s="1">
        <v>42047.819444444445</v>
      </c>
      <c r="O117" s="6">
        <f t="shared" si="9"/>
        <v>10.930555555554747</v>
      </c>
      <c r="P117" s="1">
        <f t="shared" si="10"/>
        <v>42048.819444444445</v>
      </c>
      <c r="R117" s="8">
        <f t="shared" si="11"/>
        <v>0</v>
      </c>
      <c r="S117" s="8" t="str">
        <f t="shared" si="12"/>
        <v>Sin Fecha</v>
      </c>
      <c r="T117" s="6">
        <f t="shared" si="13"/>
        <v>24.045833333329938</v>
      </c>
      <c r="U117" s="1">
        <v>42048.436111111114</v>
      </c>
      <c r="V117" s="8" t="str">
        <f t="shared" si="14"/>
        <v>Cumplió</v>
      </c>
      <c r="W117" s="8" t="str">
        <f t="shared" si="15"/>
        <v>Cumplió</v>
      </c>
      <c r="X117" s="6">
        <f t="shared" si="16"/>
        <v>13.731944444443798</v>
      </c>
      <c r="Y117" t="s">
        <v>159</v>
      </c>
      <c r="Z117">
        <v>1</v>
      </c>
      <c r="AE117">
        <v>0</v>
      </c>
      <c r="AG117">
        <v>0</v>
      </c>
      <c r="AI117" s="8">
        <f t="shared" si="17"/>
        <v>0</v>
      </c>
    </row>
    <row r="118" spans="2:35" x14ac:dyDescent="0.25">
      <c r="B118" t="s">
        <v>347</v>
      </c>
      <c r="C118" t="s">
        <v>348</v>
      </c>
      <c r="D118" t="s">
        <v>349</v>
      </c>
      <c r="E118" t="s">
        <v>37</v>
      </c>
      <c r="F118" t="s">
        <v>46</v>
      </c>
      <c r="G118" t="s">
        <v>350</v>
      </c>
      <c r="H118" t="s">
        <v>351</v>
      </c>
      <c r="I118" t="s">
        <v>95</v>
      </c>
      <c r="J118" t="s">
        <v>220</v>
      </c>
      <c r="K118" t="s">
        <v>42</v>
      </c>
      <c r="L118" s="1">
        <v>42058.75</v>
      </c>
      <c r="M118" s="1">
        <v>42034.70416666667</v>
      </c>
      <c r="N118" s="1">
        <v>42045.809027777781</v>
      </c>
      <c r="O118" s="6">
        <f t="shared" si="9"/>
        <v>12.940972222218988</v>
      </c>
      <c r="P118" s="1">
        <f t="shared" si="10"/>
        <v>42046.809027777781</v>
      </c>
      <c r="R118" s="8">
        <f t="shared" si="11"/>
        <v>1</v>
      </c>
      <c r="S118" s="8" t="str">
        <f t="shared" si="12"/>
        <v>Sin Fecha</v>
      </c>
      <c r="T118" s="6">
        <f t="shared" si="13"/>
        <v>24.045833333329938</v>
      </c>
      <c r="U118" s="1">
        <v>42047.819444444445</v>
      </c>
      <c r="V118" s="8" t="str">
        <f t="shared" si="14"/>
        <v>No Cumplió</v>
      </c>
      <c r="W118" s="8" t="str">
        <f t="shared" si="15"/>
        <v>No Cumplió</v>
      </c>
      <c r="X118" s="6">
        <f t="shared" si="16"/>
        <v>13.115277777775191</v>
      </c>
      <c r="Y118" t="s">
        <v>159</v>
      </c>
      <c r="Z118">
        <v>1</v>
      </c>
      <c r="AE118">
        <v>0</v>
      </c>
      <c r="AG118">
        <v>0</v>
      </c>
      <c r="AI118" s="8">
        <f t="shared" si="17"/>
        <v>0</v>
      </c>
    </row>
    <row r="119" spans="2:35" x14ac:dyDescent="0.25">
      <c r="B119" t="s">
        <v>347</v>
      </c>
      <c r="C119" t="s">
        <v>348</v>
      </c>
      <c r="D119" t="s">
        <v>349</v>
      </c>
      <c r="E119" t="s">
        <v>37</v>
      </c>
      <c r="F119" t="s">
        <v>46</v>
      </c>
      <c r="G119" t="s">
        <v>350</v>
      </c>
      <c r="H119" t="s">
        <v>351</v>
      </c>
      <c r="I119" t="s">
        <v>95</v>
      </c>
      <c r="J119" t="s">
        <v>58</v>
      </c>
      <c r="K119" t="s">
        <v>42</v>
      </c>
      <c r="L119" s="1">
        <v>42058.75</v>
      </c>
      <c r="M119" s="1">
        <v>42034.70416666667</v>
      </c>
      <c r="N119" s="1">
        <v>42038.96875</v>
      </c>
      <c r="O119" s="6">
        <f t="shared" si="9"/>
        <v>19.78125</v>
      </c>
      <c r="P119" s="1">
        <f t="shared" si="10"/>
        <v>42039.96875</v>
      </c>
      <c r="R119" s="8">
        <f t="shared" si="11"/>
        <v>5</v>
      </c>
      <c r="S119" s="8" t="str">
        <f t="shared" si="12"/>
        <v>Sin Fecha</v>
      </c>
      <c r="T119" s="6">
        <f t="shared" si="13"/>
        <v>24.045833333329938</v>
      </c>
      <c r="U119" s="1">
        <v>42045.809027777781</v>
      </c>
      <c r="V119" s="8" t="str">
        <f t="shared" si="14"/>
        <v>No Cumplió</v>
      </c>
      <c r="W119" s="8" t="str">
        <f t="shared" si="15"/>
        <v>No Cumplió</v>
      </c>
      <c r="X119" s="6">
        <f t="shared" si="16"/>
        <v>11.104861111110949</v>
      </c>
      <c r="Y119" t="s">
        <v>159</v>
      </c>
      <c r="Z119">
        <v>1</v>
      </c>
      <c r="AE119">
        <v>0</v>
      </c>
      <c r="AG119">
        <v>0</v>
      </c>
      <c r="AI119" s="8">
        <f t="shared" si="17"/>
        <v>0</v>
      </c>
    </row>
    <row r="120" spans="2:35" x14ac:dyDescent="0.25">
      <c r="B120" t="s">
        <v>347</v>
      </c>
      <c r="C120" t="s">
        <v>348</v>
      </c>
      <c r="D120" t="s">
        <v>349</v>
      </c>
      <c r="E120" t="s">
        <v>37</v>
      </c>
      <c r="F120" t="s">
        <v>46</v>
      </c>
      <c r="G120" t="s">
        <v>350</v>
      </c>
      <c r="H120" t="s">
        <v>351</v>
      </c>
      <c r="I120" t="s">
        <v>95</v>
      </c>
      <c r="J120" t="s">
        <v>95</v>
      </c>
      <c r="K120" t="s">
        <v>42</v>
      </c>
      <c r="L120" s="1">
        <v>42058.75</v>
      </c>
      <c r="M120" s="1">
        <v>42034.70416666667</v>
      </c>
      <c r="N120" s="1">
        <v>42037</v>
      </c>
      <c r="O120" s="6">
        <f t="shared" si="9"/>
        <v>21.75</v>
      </c>
      <c r="P120" s="1">
        <f t="shared" si="10"/>
        <v>42038</v>
      </c>
      <c r="R120" s="8">
        <f t="shared" si="11"/>
        <v>0</v>
      </c>
      <c r="S120" s="8" t="str">
        <f t="shared" si="12"/>
        <v>Sin Fecha</v>
      </c>
      <c r="T120" s="6">
        <f t="shared" si="13"/>
        <v>24.045833333329938</v>
      </c>
      <c r="U120" s="1">
        <v>42038.96875</v>
      </c>
      <c r="V120" s="8" t="str">
        <f t="shared" si="14"/>
        <v>Cumplió</v>
      </c>
      <c r="W120" s="8" t="str">
        <f t="shared" si="15"/>
        <v>Cumplió</v>
      </c>
      <c r="X120" s="6">
        <f t="shared" si="16"/>
        <v>4.2645833333299379</v>
      </c>
      <c r="Y120" t="s">
        <v>159</v>
      </c>
      <c r="Z120">
        <v>1</v>
      </c>
      <c r="AE120">
        <v>0</v>
      </c>
      <c r="AG120">
        <v>0</v>
      </c>
      <c r="AI120" s="8">
        <f t="shared" si="17"/>
        <v>0</v>
      </c>
    </row>
    <row r="121" spans="2:35" x14ac:dyDescent="0.25">
      <c r="B121" t="s">
        <v>347</v>
      </c>
      <c r="C121" t="s">
        <v>352</v>
      </c>
      <c r="D121" t="s">
        <v>349</v>
      </c>
      <c r="E121" t="s">
        <v>37</v>
      </c>
      <c r="F121" t="s">
        <v>38</v>
      </c>
      <c r="G121" t="s">
        <v>353</v>
      </c>
      <c r="H121" t="s">
        <v>354</v>
      </c>
      <c r="I121" t="s">
        <v>58</v>
      </c>
      <c r="J121" t="s">
        <v>58</v>
      </c>
      <c r="K121" t="s">
        <v>42</v>
      </c>
      <c r="L121" s="1">
        <v>42058.75</v>
      </c>
      <c r="M121" s="1">
        <v>42018.754861111112</v>
      </c>
      <c r="N121" s="1">
        <v>42038</v>
      </c>
      <c r="O121" s="6">
        <f t="shared" si="9"/>
        <v>20.75</v>
      </c>
      <c r="P121" s="1">
        <f t="shared" si="10"/>
        <v>42039</v>
      </c>
      <c r="R121" s="8">
        <f t="shared" si="11"/>
        <v>15</v>
      </c>
      <c r="S121" s="8" t="str">
        <f t="shared" si="12"/>
        <v>Sin Fecha</v>
      </c>
      <c r="T121" s="6">
        <f t="shared" si="13"/>
        <v>39.995138888887595</v>
      </c>
      <c r="U121" s="1">
        <v>42054.678472222222</v>
      </c>
      <c r="V121" s="8" t="str">
        <f t="shared" si="14"/>
        <v>No Cumplió</v>
      </c>
      <c r="W121" s="8" t="str">
        <f t="shared" si="15"/>
        <v>No Cumplió</v>
      </c>
      <c r="X121" s="6">
        <f t="shared" si="16"/>
        <v>35.923611111109494</v>
      </c>
      <c r="Y121" t="s">
        <v>159</v>
      </c>
      <c r="Z121">
        <v>1</v>
      </c>
      <c r="AA121" s="1">
        <v>42038</v>
      </c>
      <c r="AE121">
        <v>0</v>
      </c>
      <c r="AG121">
        <v>0</v>
      </c>
      <c r="AI121" s="8">
        <f t="shared" si="17"/>
        <v>1</v>
      </c>
    </row>
    <row r="122" spans="2:35" x14ac:dyDescent="0.25">
      <c r="B122" t="s">
        <v>355</v>
      </c>
      <c r="C122" t="s">
        <v>352</v>
      </c>
      <c r="D122" t="s">
        <v>349</v>
      </c>
      <c r="E122" t="s">
        <v>161</v>
      </c>
      <c r="F122" t="s">
        <v>38</v>
      </c>
      <c r="G122" t="s">
        <v>353</v>
      </c>
      <c r="H122" t="s">
        <v>354</v>
      </c>
      <c r="I122" t="s">
        <v>58</v>
      </c>
      <c r="J122" t="s">
        <v>124</v>
      </c>
      <c r="K122" t="s">
        <v>51</v>
      </c>
      <c r="L122" s="1">
        <v>42058.75</v>
      </c>
      <c r="M122" s="1">
        <v>42018.754861111112</v>
      </c>
      <c r="N122" s="1">
        <v>42037</v>
      </c>
      <c r="O122" s="6">
        <f t="shared" si="9"/>
        <v>21.75</v>
      </c>
      <c r="P122" s="1">
        <f t="shared" si="10"/>
        <v>42038</v>
      </c>
      <c r="R122" s="8">
        <f t="shared" si="11"/>
        <v>0</v>
      </c>
      <c r="S122" s="8" t="str">
        <f t="shared" si="12"/>
        <v>Sin Fecha</v>
      </c>
      <c r="T122" s="6">
        <f t="shared" si="13"/>
        <v>39.995138888887595</v>
      </c>
      <c r="U122" s="1">
        <v>42038</v>
      </c>
      <c r="V122" s="8" t="str">
        <f t="shared" si="14"/>
        <v>Cumplió</v>
      </c>
      <c r="W122" s="8" t="str">
        <f t="shared" si="15"/>
        <v>Cumplió</v>
      </c>
      <c r="X122" s="6">
        <f t="shared" si="16"/>
        <v>19.245138888887595</v>
      </c>
      <c r="Y122" t="s">
        <v>159</v>
      </c>
      <c r="Z122">
        <v>1</v>
      </c>
      <c r="AE122">
        <v>0</v>
      </c>
      <c r="AG122">
        <v>0</v>
      </c>
      <c r="AI122" s="8">
        <f t="shared" si="17"/>
        <v>0</v>
      </c>
    </row>
    <row r="123" spans="2:35" x14ac:dyDescent="0.25">
      <c r="B123" t="s">
        <v>355</v>
      </c>
      <c r="C123" t="s">
        <v>352</v>
      </c>
      <c r="D123" t="s">
        <v>349</v>
      </c>
      <c r="E123" t="s">
        <v>161</v>
      </c>
      <c r="F123" t="s">
        <v>38</v>
      </c>
      <c r="G123" t="s">
        <v>353</v>
      </c>
      <c r="H123" t="s">
        <v>354</v>
      </c>
      <c r="I123" t="s">
        <v>58</v>
      </c>
      <c r="J123" s="8" t="s">
        <v>59</v>
      </c>
      <c r="K123" t="s">
        <v>51</v>
      </c>
      <c r="L123" s="1">
        <v>42058.75</v>
      </c>
      <c r="M123" s="1">
        <v>42018.754861111112</v>
      </c>
      <c r="N123" s="1">
        <v>42038</v>
      </c>
      <c r="O123" s="6">
        <f t="shared" si="9"/>
        <v>20.75</v>
      </c>
      <c r="P123" s="1">
        <f t="shared" si="10"/>
        <v>42039</v>
      </c>
      <c r="R123" s="8">
        <f t="shared" si="11"/>
        <v>-1</v>
      </c>
      <c r="S123" s="8" t="str">
        <f t="shared" si="12"/>
        <v>Sin Fecha</v>
      </c>
      <c r="T123" s="6">
        <f t="shared" si="13"/>
        <v>39.995138888887595</v>
      </c>
      <c r="U123" s="1">
        <v>42038</v>
      </c>
      <c r="V123" s="8" t="str">
        <f t="shared" si="14"/>
        <v>Cumplió</v>
      </c>
      <c r="W123" s="8" t="str">
        <f t="shared" si="15"/>
        <v>Cumplió</v>
      </c>
      <c r="X123" s="6">
        <f t="shared" si="16"/>
        <v>19.245138888887595</v>
      </c>
      <c r="Y123" t="s">
        <v>159</v>
      </c>
      <c r="Z123">
        <v>1</v>
      </c>
      <c r="AE123">
        <v>0</v>
      </c>
      <c r="AG123">
        <v>0</v>
      </c>
      <c r="AI123" s="8">
        <f t="shared" si="17"/>
        <v>0</v>
      </c>
    </row>
    <row r="124" spans="2:35" x14ac:dyDescent="0.25">
      <c r="B124" t="s">
        <v>355</v>
      </c>
      <c r="C124" t="s">
        <v>352</v>
      </c>
      <c r="D124" t="s">
        <v>349</v>
      </c>
      <c r="E124" t="s">
        <v>37</v>
      </c>
      <c r="F124" t="s">
        <v>38</v>
      </c>
      <c r="G124" t="s">
        <v>353</v>
      </c>
      <c r="H124" t="s">
        <v>354</v>
      </c>
      <c r="I124" t="s">
        <v>58</v>
      </c>
      <c r="J124" t="s">
        <v>58</v>
      </c>
      <c r="K124" t="s">
        <v>42</v>
      </c>
      <c r="L124" s="1">
        <v>42058.75</v>
      </c>
      <c r="M124" s="1">
        <v>42018.754861111112</v>
      </c>
      <c r="N124" s="1">
        <v>42038</v>
      </c>
      <c r="O124" s="6">
        <f t="shared" si="9"/>
        <v>20.75</v>
      </c>
      <c r="P124" s="1">
        <f t="shared" si="10"/>
        <v>42039</v>
      </c>
      <c r="R124" s="8">
        <f t="shared" si="11"/>
        <v>2</v>
      </c>
      <c r="S124" s="8" t="str">
        <f t="shared" si="12"/>
        <v>Sin Fecha</v>
      </c>
      <c r="T124" s="6">
        <f t="shared" si="13"/>
        <v>39.995138888887595</v>
      </c>
      <c r="U124" s="1">
        <v>42041.468055555553</v>
      </c>
      <c r="V124" s="8" t="str">
        <f t="shared" si="14"/>
        <v>No Cumplió</v>
      </c>
      <c r="W124" s="8" t="str">
        <f t="shared" si="15"/>
        <v>No Cumplió</v>
      </c>
      <c r="X124" s="6">
        <f t="shared" si="16"/>
        <v>22.713194444440887</v>
      </c>
      <c r="Y124" t="s">
        <v>159</v>
      </c>
      <c r="Z124">
        <v>1</v>
      </c>
      <c r="AE124">
        <v>0</v>
      </c>
      <c r="AG124">
        <v>0</v>
      </c>
      <c r="AI124" s="8">
        <f t="shared" si="17"/>
        <v>0</v>
      </c>
    </row>
    <row r="125" spans="2:35" x14ac:dyDescent="0.25">
      <c r="B125" t="s">
        <v>347</v>
      </c>
      <c r="C125" t="s">
        <v>356</v>
      </c>
      <c r="D125" t="s">
        <v>349</v>
      </c>
      <c r="E125" t="s">
        <v>37</v>
      </c>
      <c r="F125" t="s">
        <v>46</v>
      </c>
      <c r="G125" t="s">
        <v>357</v>
      </c>
      <c r="H125" t="s">
        <v>358</v>
      </c>
      <c r="I125" t="s">
        <v>315</v>
      </c>
      <c r="J125" t="s">
        <v>124</v>
      </c>
      <c r="K125" t="s">
        <v>51</v>
      </c>
      <c r="L125" s="1">
        <v>42058.75</v>
      </c>
      <c r="M125" s="1">
        <v>42013.554166666669</v>
      </c>
      <c r="N125" s="1">
        <v>42051.73333333333</v>
      </c>
      <c r="O125" s="6">
        <f t="shared" si="9"/>
        <v>7.0166666666700621</v>
      </c>
      <c r="P125" s="1">
        <f t="shared" si="10"/>
        <v>42052.73333333333</v>
      </c>
      <c r="R125" s="8">
        <f t="shared" si="11"/>
        <v>0</v>
      </c>
      <c r="S125" s="8" t="str">
        <f t="shared" si="12"/>
        <v>Sin Fecha</v>
      </c>
      <c r="T125" s="6">
        <f t="shared" si="13"/>
        <v>45.195833333331393</v>
      </c>
      <c r="U125" s="1">
        <v>42051.802083333336</v>
      </c>
      <c r="V125" s="8" t="str">
        <f t="shared" si="14"/>
        <v>Cumplió</v>
      </c>
      <c r="W125" s="8" t="str">
        <f t="shared" si="15"/>
        <v>Cumplió</v>
      </c>
      <c r="X125" s="6">
        <f t="shared" si="16"/>
        <v>38.247916666667152</v>
      </c>
      <c r="Z125">
        <v>1</v>
      </c>
      <c r="AE125">
        <v>0</v>
      </c>
      <c r="AG125">
        <v>0</v>
      </c>
      <c r="AI125" s="8">
        <f t="shared" si="17"/>
        <v>0</v>
      </c>
    </row>
    <row r="126" spans="2:35" x14ac:dyDescent="0.25">
      <c r="B126" t="s">
        <v>347</v>
      </c>
      <c r="C126" t="s">
        <v>356</v>
      </c>
      <c r="D126" t="s">
        <v>349</v>
      </c>
      <c r="E126" t="s">
        <v>37</v>
      </c>
      <c r="F126" t="s">
        <v>46</v>
      </c>
      <c r="G126" t="s">
        <v>357</v>
      </c>
      <c r="H126" t="s">
        <v>358</v>
      </c>
      <c r="I126" t="s">
        <v>315</v>
      </c>
      <c r="J126" t="s">
        <v>315</v>
      </c>
      <c r="K126" t="s">
        <v>42</v>
      </c>
      <c r="L126" s="1">
        <v>42058.75</v>
      </c>
      <c r="M126" s="1">
        <v>42013.554166666669</v>
      </c>
      <c r="N126" s="1">
        <v>42037</v>
      </c>
      <c r="O126" s="6">
        <f t="shared" si="9"/>
        <v>21.75</v>
      </c>
      <c r="P126" s="1">
        <f t="shared" si="10"/>
        <v>42038</v>
      </c>
      <c r="R126" s="8">
        <f t="shared" si="11"/>
        <v>13</v>
      </c>
      <c r="S126" s="8" t="str">
        <f t="shared" si="12"/>
        <v>Sin Fecha</v>
      </c>
      <c r="T126" s="6">
        <f t="shared" si="13"/>
        <v>45.195833333331393</v>
      </c>
      <c r="U126" s="1">
        <v>42051.73333333333</v>
      </c>
      <c r="V126" s="8" t="str">
        <f t="shared" si="14"/>
        <v>No Cumplió</v>
      </c>
      <c r="W126" s="8" t="str">
        <f t="shared" si="15"/>
        <v>No Cumplió</v>
      </c>
      <c r="X126" s="6">
        <f t="shared" si="16"/>
        <v>38.179166666661331</v>
      </c>
      <c r="Z126">
        <v>1</v>
      </c>
      <c r="AE126">
        <v>0</v>
      </c>
      <c r="AG126">
        <v>0</v>
      </c>
      <c r="AI126" s="8">
        <f t="shared" si="17"/>
        <v>0</v>
      </c>
    </row>
    <row r="127" spans="2:35" x14ac:dyDescent="0.25">
      <c r="B127" t="s">
        <v>347</v>
      </c>
      <c r="C127" t="s">
        <v>359</v>
      </c>
      <c r="D127" t="s">
        <v>349</v>
      </c>
      <c r="E127" t="s">
        <v>37</v>
      </c>
      <c r="F127" t="s">
        <v>38</v>
      </c>
      <c r="G127" t="s">
        <v>360</v>
      </c>
      <c r="H127" t="s">
        <v>361</v>
      </c>
      <c r="I127" t="s">
        <v>199</v>
      </c>
      <c r="J127" t="s">
        <v>199</v>
      </c>
      <c r="K127" t="s">
        <v>42</v>
      </c>
      <c r="L127" s="1">
        <v>42058.75</v>
      </c>
      <c r="M127" s="1">
        <v>42011.613194444442</v>
      </c>
      <c r="N127" s="1">
        <v>42037</v>
      </c>
      <c r="O127" s="6">
        <f t="shared" si="9"/>
        <v>21.75</v>
      </c>
      <c r="P127" s="1">
        <f t="shared" si="10"/>
        <v>42038</v>
      </c>
      <c r="R127" s="8">
        <f t="shared" si="11"/>
        <v>6</v>
      </c>
      <c r="S127" s="8" t="str">
        <f t="shared" si="12"/>
        <v>Sin Fecha</v>
      </c>
      <c r="T127" s="6">
        <f t="shared" si="13"/>
        <v>47.136805555557657</v>
      </c>
      <c r="U127" s="1">
        <v>42044.570138888892</v>
      </c>
      <c r="V127" s="8" t="str">
        <f t="shared" si="14"/>
        <v>No Cumplió</v>
      </c>
      <c r="W127" s="8" t="str">
        <f t="shared" si="15"/>
        <v>No Cumplió</v>
      </c>
      <c r="X127" s="6">
        <f t="shared" si="16"/>
        <v>32.956944444449618</v>
      </c>
      <c r="Y127" t="s">
        <v>362</v>
      </c>
      <c r="Z127">
        <v>1</v>
      </c>
      <c r="AE127">
        <v>0</v>
      </c>
      <c r="AG127">
        <v>0</v>
      </c>
      <c r="AI127" s="8">
        <f t="shared" si="17"/>
        <v>0</v>
      </c>
    </row>
    <row r="128" spans="2:35" x14ac:dyDescent="0.25">
      <c r="B128" t="s">
        <v>347</v>
      </c>
      <c r="C128" t="s">
        <v>359</v>
      </c>
      <c r="D128" t="s">
        <v>349</v>
      </c>
      <c r="E128" t="s">
        <v>37</v>
      </c>
      <c r="F128" t="s">
        <v>38</v>
      </c>
      <c r="G128" t="s">
        <v>360</v>
      </c>
      <c r="H128" t="s">
        <v>361</v>
      </c>
      <c r="I128" t="s">
        <v>199</v>
      </c>
      <c r="J128" t="s">
        <v>363</v>
      </c>
      <c r="K128" t="s">
        <v>42</v>
      </c>
      <c r="L128" s="1">
        <v>42058.75</v>
      </c>
      <c r="M128" s="1">
        <v>42011.613194444442</v>
      </c>
      <c r="N128" s="1">
        <v>42044.570138888892</v>
      </c>
      <c r="O128" s="6">
        <f t="shared" si="9"/>
        <v>14.179861111108039</v>
      </c>
      <c r="P128" s="1">
        <f t="shared" si="10"/>
        <v>42045.570138888892</v>
      </c>
      <c r="R128" s="8">
        <f t="shared" si="11"/>
        <v>-7</v>
      </c>
      <c r="S128" s="8" t="str">
        <f t="shared" si="12"/>
        <v>Sin Fecha</v>
      </c>
      <c r="T128" s="6">
        <f t="shared" si="13"/>
        <v>47.136805555557657</v>
      </c>
      <c r="U128" s="1">
        <v>42038.486805555556</v>
      </c>
      <c r="V128" s="8" t="str">
        <f t="shared" si="14"/>
        <v>Cumplió</v>
      </c>
      <c r="W128" s="8" t="str">
        <f t="shared" si="15"/>
        <v>Cumplió</v>
      </c>
      <c r="X128" s="6">
        <f t="shared" si="16"/>
        <v>26.87361111111386</v>
      </c>
      <c r="Y128" t="s">
        <v>362</v>
      </c>
      <c r="Z128">
        <v>1</v>
      </c>
      <c r="AE128">
        <v>0</v>
      </c>
      <c r="AG128">
        <v>0</v>
      </c>
      <c r="AI128" s="8">
        <f t="shared" si="17"/>
        <v>0</v>
      </c>
    </row>
    <row r="129" spans="2:35" x14ac:dyDescent="0.25">
      <c r="B129" t="s">
        <v>347</v>
      </c>
      <c r="C129" t="s">
        <v>364</v>
      </c>
      <c r="D129" t="s">
        <v>349</v>
      </c>
      <c r="E129" t="s">
        <v>37</v>
      </c>
      <c r="F129" t="s">
        <v>38</v>
      </c>
      <c r="G129" t="s">
        <v>365</v>
      </c>
      <c r="H129" t="s">
        <v>366</v>
      </c>
      <c r="I129" t="s">
        <v>128</v>
      </c>
      <c r="J129" t="s">
        <v>84</v>
      </c>
      <c r="K129" t="s">
        <v>42</v>
      </c>
      <c r="L129" s="1">
        <v>42058.75</v>
      </c>
      <c r="M129" s="1">
        <v>41948.631249999999</v>
      </c>
      <c r="N129" s="1">
        <v>42038.488194444442</v>
      </c>
      <c r="O129" s="6">
        <f t="shared" si="9"/>
        <v>20.261805555557657</v>
      </c>
      <c r="P129" s="1">
        <f t="shared" si="10"/>
        <v>42039.488194444442</v>
      </c>
      <c r="R129" s="8">
        <f t="shared" si="11"/>
        <v>19</v>
      </c>
      <c r="S129" s="8" t="str">
        <f t="shared" si="12"/>
        <v>Sin Fecha</v>
      </c>
      <c r="T129" s="6">
        <f t="shared" si="13"/>
        <v>110.11875000000146</v>
      </c>
      <c r="V129" s="8" t="str">
        <f t="shared" si="14"/>
        <v>No Cumplió</v>
      </c>
      <c r="W129" s="8" t="str">
        <f t="shared" si="15"/>
        <v>No Cumplió</v>
      </c>
      <c r="X129" s="6">
        <f t="shared" si="16"/>
        <v>110.11875000000146</v>
      </c>
      <c r="Y129" t="s">
        <v>362</v>
      </c>
      <c r="Z129">
        <v>1</v>
      </c>
      <c r="AE129">
        <v>0</v>
      </c>
      <c r="AG129">
        <v>0</v>
      </c>
      <c r="AI129" s="8">
        <f t="shared" si="17"/>
        <v>0</v>
      </c>
    </row>
    <row r="130" spans="2:35" x14ac:dyDescent="0.25">
      <c r="B130" t="s">
        <v>367</v>
      </c>
      <c r="C130" t="s">
        <v>368</v>
      </c>
      <c r="D130" t="s">
        <v>369</v>
      </c>
      <c r="E130" t="s">
        <v>137</v>
      </c>
      <c r="F130" t="s">
        <v>46</v>
      </c>
      <c r="G130" t="s">
        <v>370</v>
      </c>
      <c r="H130" t="s">
        <v>371</v>
      </c>
      <c r="I130" t="s">
        <v>75</v>
      </c>
      <c r="J130" t="s">
        <v>84</v>
      </c>
      <c r="K130" t="s">
        <v>42</v>
      </c>
      <c r="L130" s="1">
        <v>42058.75</v>
      </c>
      <c r="M130" s="1">
        <v>42051.569444444445</v>
      </c>
      <c r="N130" s="1">
        <v>42051.569444444445</v>
      </c>
      <c r="O130" s="6">
        <f t="shared" si="9"/>
        <v>7.1805555555547471</v>
      </c>
      <c r="P130" s="1">
        <f t="shared" si="10"/>
        <v>42056.569444444445</v>
      </c>
      <c r="R130" s="8">
        <f t="shared" si="11"/>
        <v>2</v>
      </c>
      <c r="S130" s="8" t="str">
        <f t="shared" si="12"/>
        <v>Sin Fecha</v>
      </c>
      <c r="T130" s="6">
        <f t="shared" si="13"/>
        <v>7.1805555555547471</v>
      </c>
      <c r="V130" s="8" t="str">
        <f t="shared" si="14"/>
        <v>No Cumplió</v>
      </c>
      <c r="W130" s="8" t="str">
        <f t="shared" si="15"/>
        <v>No Cumplió</v>
      </c>
      <c r="X130" s="6">
        <f t="shared" si="16"/>
        <v>7.1805555555547471</v>
      </c>
      <c r="Z130">
        <v>5</v>
      </c>
      <c r="AE130">
        <v>0</v>
      </c>
      <c r="AG130">
        <v>0</v>
      </c>
      <c r="AI130" s="8">
        <f t="shared" si="17"/>
        <v>0</v>
      </c>
    </row>
    <row r="131" spans="2:35" x14ac:dyDescent="0.25">
      <c r="B131" t="s">
        <v>372</v>
      </c>
      <c r="C131" t="s">
        <v>373</v>
      </c>
      <c r="D131" t="s">
        <v>369</v>
      </c>
      <c r="E131" t="s">
        <v>137</v>
      </c>
      <c r="F131" t="s">
        <v>46</v>
      </c>
      <c r="G131" t="s">
        <v>374</v>
      </c>
      <c r="H131" t="s">
        <v>375</v>
      </c>
      <c r="I131" t="s">
        <v>49</v>
      </c>
      <c r="J131" t="s">
        <v>124</v>
      </c>
      <c r="K131" t="s">
        <v>51</v>
      </c>
      <c r="L131" s="1">
        <v>42058.75</v>
      </c>
      <c r="M131" s="1">
        <v>42051.575694444444</v>
      </c>
      <c r="N131" s="1">
        <v>42051.575694444444</v>
      </c>
      <c r="O131" s="6">
        <f t="shared" ref="O131:O194" si="18">L131-N131</f>
        <v>7.1743055555562023</v>
      </c>
      <c r="P131" s="1">
        <f t="shared" ref="P131:P194" si="19">N131+Z131</f>
        <v>42056.575694444444</v>
      </c>
      <c r="R131" s="8">
        <f t="shared" ref="R131:R194" si="20">IF(U131="",(ROUNDDOWN(L131-P131,0)),ROUNDDOWN(U131-P131,0))</f>
        <v>2</v>
      </c>
      <c r="S131" s="8" t="str">
        <f t="shared" ref="S131:S194" si="21">IF(Q131="","Sin Fecha",IF(U131="",(ROUNDDOWN(L131-Q131,0)),ROUNDDOWN(U131-P131,0)))</f>
        <v>Sin Fecha</v>
      </c>
      <c r="T131" s="6">
        <f t="shared" ref="T131:T194" si="22">L131-M131</f>
        <v>7.1743055555562023</v>
      </c>
      <c r="V131" s="8" t="str">
        <f t="shared" ref="V131:V194" si="23">IF(AND(U131&lt;&gt;"",R131&lt;=0),"Cumplió","No Cumplió")</f>
        <v>No Cumplió</v>
      </c>
      <c r="W131" s="8" t="str">
        <f t="shared" ref="W131:W194" si="24">IF(AND(U131&lt;&gt;"",R131&lt;=0),"Cumplió",IF(R131="","Sin Fecha","No Cumplió"))</f>
        <v>No Cumplió</v>
      </c>
      <c r="X131" s="6">
        <f t="shared" ref="X131:X194" si="25">IF(U131="",L131-M131,U131-M131)</f>
        <v>7.1743055555562023</v>
      </c>
      <c r="Z131" s="8">
        <v>5</v>
      </c>
      <c r="AE131">
        <v>0</v>
      </c>
      <c r="AG131">
        <v>0</v>
      </c>
      <c r="AI131" s="8">
        <f t="shared" ref="AI131:AI194" si="26">COUNTA(AA131:AD131)</f>
        <v>0</v>
      </c>
    </row>
    <row r="132" spans="2:35" x14ac:dyDescent="0.25">
      <c r="B132" t="s">
        <v>372</v>
      </c>
      <c r="C132" t="s">
        <v>376</v>
      </c>
      <c r="D132" t="s">
        <v>369</v>
      </c>
      <c r="E132" t="s">
        <v>137</v>
      </c>
      <c r="F132" t="s">
        <v>46</v>
      </c>
      <c r="G132" t="s">
        <v>377</v>
      </c>
      <c r="H132" t="s">
        <v>378</v>
      </c>
      <c r="I132" t="s">
        <v>58</v>
      </c>
      <c r="J132" t="s">
        <v>84</v>
      </c>
      <c r="K132" t="s">
        <v>42</v>
      </c>
      <c r="L132" s="1">
        <v>42058.75</v>
      </c>
      <c r="M132" s="1">
        <v>42044.890277777777</v>
      </c>
      <c r="N132" s="1">
        <v>42044.486805555556</v>
      </c>
      <c r="O132" s="6">
        <f t="shared" si="18"/>
        <v>14.263194444443798</v>
      </c>
      <c r="P132" s="1">
        <f t="shared" si="19"/>
        <v>42049.486805555556</v>
      </c>
      <c r="R132" s="8">
        <f t="shared" si="20"/>
        <v>2</v>
      </c>
      <c r="S132" s="8" t="str">
        <f t="shared" si="21"/>
        <v>Sin Fecha</v>
      </c>
      <c r="T132" s="6">
        <f t="shared" si="22"/>
        <v>13.859722222223354</v>
      </c>
      <c r="U132" s="1">
        <v>42051.656944444447</v>
      </c>
      <c r="V132" s="8" t="str">
        <f t="shared" si="23"/>
        <v>No Cumplió</v>
      </c>
      <c r="W132" s="8" t="str">
        <f t="shared" si="24"/>
        <v>No Cumplió</v>
      </c>
      <c r="X132" s="6">
        <f t="shared" si="25"/>
        <v>6.7666666666700621</v>
      </c>
      <c r="Y132" t="s">
        <v>379</v>
      </c>
      <c r="Z132" s="8">
        <v>5</v>
      </c>
      <c r="AE132">
        <v>0</v>
      </c>
      <c r="AG132">
        <v>0</v>
      </c>
      <c r="AI132" s="8">
        <f t="shared" si="26"/>
        <v>0</v>
      </c>
    </row>
    <row r="133" spans="2:35" x14ac:dyDescent="0.25">
      <c r="B133" t="s">
        <v>380</v>
      </c>
      <c r="C133" t="s">
        <v>381</v>
      </c>
      <c r="D133" t="s">
        <v>369</v>
      </c>
      <c r="E133" t="s">
        <v>45</v>
      </c>
      <c r="F133" t="s">
        <v>38</v>
      </c>
      <c r="G133" t="s">
        <v>382</v>
      </c>
      <c r="H133" t="s">
        <v>383</v>
      </c>
      <c r="I133" t="s">
        <v>75</v>
      </c>
      <c r="J133" t="s">
        <v>75</v>
      </c>
      <c r="K133" t="s">
        <v>51</v>
      </c>
      <c r="L133" s="1">
        <v>42058.75</v>
      </c>
      <c r="M133" s="1">
        <v>42044.486805555556</v>
      </c>
      <c r="N133" s="1">
        <v>42051.620138888888</v>
      </c>
      <c r="O133" s="6">
        <f t="shared" si="18"/>
        <v>7.1298611111124046</v>
      </c>
      <c r="P133" s="1">
        <f t="shared" si="19"/>
        <v>42056.620138888888</v>
      </c>
      <c r="R133" s="8">
        <f t="shared" si="20"/>
        <v>-3</v>
      </c>
      <c r="S133" s="8" t="str">
        <f t="shared" si="21"/>
        <v>Sin Fecha</v>
      </c>
      <c r="T133" s="6">
        <f t="shared" si="22"/>
        <v>14.263194444443798</v>
      </c>
      <c r="U133" s="1">
        <v>42053.552083333336</v>
      </c>
      <c r="V133" s="8" t="str">
        <f t="shared" si="23"/>
        <v>Cumplió</v>
      </c>
      <c r="W133" s="8" t="str">
        <f t="shared" si="24"/>
        <v>Cumplió</v>
      </c>
      <c r="X133" s="6">
        <f t="shared" si="25"/>
        <v>9.0652777777795563</v>
      </c>
      <c r="Y133" t="s">
        <v>384</v>
      </c>
      <c r="Z133" s="8">
        <v>5</v>
      </c>
      <c r="AE133">
        <v>0</v>
      </c>
      <c r="AG133">
        <v>0</v>
      </c>
      <c r="AI133" s="8">
        <f t="shared" si="26"/>
        <v>0</v>
      </c>
    </row>
    <row r="134" spans="2:35" x14ac:dyDescent="0.25">
      <c r="B134" t="s">
        <v>380</v>
      </c>
      <c r="C134" t="s">
        <v>381</v>
      </c>
      <c r="D134" t="s">
        <v>369</v>
      </c>
      <c r="E134" t="s">
        <v>72</v>
      </c>
      <c r="F134" t="s">
        <v>38</v>
      </c>
      <c r="G134" t="s">
        <v>382</v>
      </c>
      <c r="H134" t="s">
        <v>383</v>
      </c>
      <c r="I134" t="s">
        <v>75</v>
      </c>
      <c r="J134" t="s">
        <v>84</v>
      </c>
      <c r="K134" t="s">
        <v>42</v>
      </c>
      <c r="L134" s="1">
        <v>42058.75</v>
      </c>
      <c r="M134" s="1">
        <v>42044.486805555556</v>
      </c>
      <c r="N134" s="1">
        <v>42044.486805555556</v>
      </c>
      <c r="O134" s="6">
        <f t="shared" si="18"/>
        <v>14.263194444443798</v>
      </c>
      <c r="P134" s="1">
        <f t="shared" si="19"/>
        <v>42049.486805555556</v>
      </c>
      <c r="Q134" s="1">
        <v>42055</v>
      </c>
      <c r="R134" s="8">
        <f t="shared" si="20"/>
        <v>2</v>
      </c>
      <c r="S134" s="8">
        <f t="shared" si="21"/>
        <v>2</v>
      </c>
      <c r="T134" s="6">
        <f t="shared" si="22"/>
        <v>14.263194444443798</v>
      </c>
      <c r="U134" s="1">
        <v>42051.620138888888</v>
      </c>
      <c r="V134" s="8" t="str">
        <f t="shared" si="23"/>
        <v>No Cumplió</v>
      </c>
      <c r="W134" s="8" t="str">
        <f t="shared" si="24"/>
        <v>No Cumplió</v>
      </c>
      <c r="X134" s="6">
        <f t="shared" si="25"/>
        <v>7.1333333333313931</v>
      </c>
      <c r="Y134" t="s">
        <v>384</v>
      </c>
      <c r="Z134" s="8">
        <v>5</v>
      </c>
      <c r="AE134">
        <v>0</v>
      </c>
      <c r="AG134">
        <v>0</v>
      </c>
      <c r="AI134" s="8">
        <f t="shared" si="26"/>
        <v>0</v>
      </c>
    </row>
    <row r="135" spans="2:35" x14ac:dyDescent="0.25">
      <c r="B135" t="s">
        <v>372</v>
      </c>
      <c r="C135" t="s">
        <v>385</v>
      </c>
      <c r="D135" t="s">
        <v>369</v>
      </c>
      <c r="E135" t="s">
        <v>137</v>
      </c>
      <c r="F135" t="s">
        <v>46</v>
      </c>
      <c r="G135" t="s">
        <v>386</v>
      </c>
      <c r="H135" t="s">
        <v>387</v>
      </c>
      <c r="I135" t="s">
        <v>75</v>
      </c>
      <c r="J135" t="s">
        <v>388</v>
      </c>
      <c r="K135" t="s">
        <v>42</v>
      </c>
      <c r="L135" s="1">
        <v>42058.75</v>
      </c>
      <c r="M135" s="1">
        <v>42044.47152777778</v>
      </c>
      <c r="N135" s="1">
        <v>42045.507638888892</v>
      </c>
      <c r="O135" s="6">
        <f t="shared" si="18"/>
        <v>13.242361111108039</v>
      </c>
      <c r="P135" s="1">
        <f t="shared" si="19"/>
        <v>42050.507638888892</v>
      </c>
      <c r="R135" s="8">
        <f t="shared" si="20"/>
        <v>2</v>
      </c>
      <c r="S135" s="8" t="str">
        <f t="shared" si="21"/>
        <v>Sin Fecha</v>
      </c>
      <c r="T135" s="6">
        <f t="shared" si="22"/>
        <v>14.278472222220444</v>
      </c>
      <c r="U135" s="1">
        <v>42052.670138888891</v>
      </c>
      <c r="V135" s="8" t="str">
        <f t="shared" si="23"/>
        <v>No Cumplió</v>
      </c>
      <c r="W135" s="8" t="str">
        <f t="shared" si="24"/>
        <v>No Cumplió</v>
      </c>
      <c r="X135" s="6">
        <f t="shared" si="25"/>
        <v>8.1986111111109494</v>
      </c>
      <c r="Z135" s="8">
        <v>5</v>
      </c>
      <c r="AE135">
        <v>0</v>
      </c>
      <c r="AG135">
        <v>0</v>
      </c>
      <c r="AI135" s="8">
        <f t="shared" si="26"/>
        <v>0</v>
      </c>
    </row>
    <row r="136" spans="2:35" x14ac:dyDescent="0.25">
      <c r="B136" t="s">
        <v>372</v>
      </c>
      <c r="C136" t="s">
        <v>385</v>
      </c>
      <c r="D136" t="s">
        <v>369</v>
      </c>
      <c r="E136" t="s">
        <v>137</v>
      </c>
      <c r="F136" t="s">
        <v>46</v>
      </c>
      <c r="G136" t="s">
        <v>386</v>
      </c>
      <c r="H136" t="s">
        <v>387</v>
      </c>
      <c r="I136" t="s">
        <v>75</v>
      </c>
      <c r="J136" t="s">
        <v>69</v>
      </c>
      <c r="K136" t="s">
        <v>51</v>
      </c>
      <c r="L136" s="1">
        <v>42058.75</v>
      </c>
      <c r="M136" s="1">
        <v>42044.47152777778</v>
      </c>
      <c r="N136" s="1">
        <v>42044.47152777778</v>
      </c>
      <c r="O136" s="6">
        <f t="shared" si="18"/>
        <v>14.278472222220444</v>
      </c>
      <c r="P136" s="1">
        <f t="shared" si="19"/>
        <v>42049.47152777778</v>
      </c>
      <c r="R136" s="8">
        <f t="shared" si="20"/>
        <v>-3</v>
      </c>
      <c r="S136" s="8" t="str">
        <f t="shared" si="21"/>
        <v>Sin Fecha</v>
      </c>
      <c r="T136" s="6">
        <f t="shared" si="22"/>
        <v>14.278472222220444</v>
      </c>
      <c r="U136" s="1">
        <v>42045.507638888892</v>
      </c>
      <c r="V136" s="8" t="str">
        <f t="shared" si="23"/>
        <v>Cumplió</v>
      </c>
      <c r="W136" s="8" t="str">
        <f t="shared" si="24"/>
        <v>Cumplió</v>
      </c>
      <c r="X136" s="6">
        <f t="shared" si="25"/>
        <v>1.0361111111124046</v>
      </c>
      <c r="Z136" s="8">
        <v>5</v>
      </c>
      <c r="AE136">
        <v>0</v>
      </c>
      <c r="AG136">
        <v>0</v>
      </c>
      <c r="AI136" s="8">
        <f t="shared" si="26"/>
        <v>0</v>
      </c>
    </row>
    <row r="137" spans="2:35" x14ac:dyDescent="0.25">
      <c r="B137" t="s">
        <v>380</v>
      </c>
      <c r="C137" t="s">
        <v>389</v>
      </c>
      <c r="D137" t="s">
        <v>369</v>
      </c>
      <c r="E137" t="s">
        <v>72</v>
      </c>
      <c r="F137" t="s">
        <v>38</v>
      </c>
      <c r="G137" t="s">
        <v>390</v>
      </c>
      <c r="H137" t="s">
        <v>391</v>
      </c>
      <c r="I137" t="s">
        <v>116</v>
      </c>
      <c r="J137" t="s">
        <v>84</v>
      </c>
      <c r="K137" t="s">
        <v>42</v>
      </c>
      <c r="L137" s="1">
        <v>42058.75</v>
      </c>
      <c r="M137" s="1">
        <v>42041.802777777775</v>
      </c>
      <c r="N137" s="1">
        <v>42052.490972222222</v>
      </c>
      <c r="O137" s="6">
        <f t="shared" si="18"/>
        <v>6.2590277777781012</v>
      </c>
      <c r="P137" s="1">
        <f t="shared" si="19"/>
        <v>42057.490972222222</v>
      </c>
      <c r="R137" s="8">
        <f t="shared" si="20"/>
        <v>1</v>
      </c>
      <c r="S137" s="8" t="str">
        <f t="shared" si="21"/>
        <v>Sin Fecha</v>
      </c>
      <c r="T137" s="6">
        <f t="shared" si="22"/>
        <v>16.947222222224809</v>
      </c>
      <c r="V137" s="8" t="str">
        <f t="shared" si="23"/>
        <v>No Cumplió</v>
      </c>
      <c r="W137" s="8" t="str">
        <f t="shared" si="24"/>
        <v>No Cumplió</v>
      </c>
      <c r="X137" s="6">
        <f t="shared" si="25"/>
        <v>16.947222222224809</v>
      </c>
      <c r="Z137" s="8">
        <v>5</v>
      </c>
      <c r="AE137">
        <v>0</v>
      </c>
      <c r="AG137">
        <v>0</v>
      </c>
      <c r="AI137" s="8">
        <f t="shared" si="26"/>
        <v>0</v>
      </c>
    </row>
    <row r="138" spans="2:35" x14ac:dyDescent="0.25">
      <c r="B138" t="s">
        <v>380</v>
      </c>
      <c r="C138" t="s">
        <v>389</v>
      </c>
      <c r="D138" t="s">
        <v>369</v>
      </c>
      <c r="E138" t="s">
        <v>72</v>
      </c>
      <c r="F138" t="s">
        <v>38</v>
      </c>
      <c r="G138" t="s">
        <v>390</v>
      </c>
      <c r="H138" t="s">
        <v>391</v>
      </c>
      <c r="I138" t="s">
        <v>116</v>
      </c>
      <c r="J138" t="s">
        <v>75</v>
      </c>
      <c r="K138" t="s">
        <v>51</v>
      </c>
      <c r="L138" s="1">
        <v>42058.75</v>
      </c>
      <c r="M138" s="1">
        <v>42041.802777777775</v>
      </c>
      <c r="N138" s="1">
        <v>42041.802777777775</v>
      </c>
      <c r="O138" s="6">
        <f t="shared" si="18"/>
        <v>16.947222222224809</v>
      </c>
      <c r="P138" s="1">
        <f t="shared" si="19"/>
        <v>42046.802777777775</v>
      </c>
      <c r="R138" s="8">
        <f t="shared" si="20"/>
        <v>5</v>
      </c>
      <c r="S138" s="8" t="str">
        <f t="shared" si="21"/>
        <v>Sin Fecha</v>
      </c>
      <c r="T138" s="6">
        <f t="shared" si="22"/>
        <v>16.947222222224809</v>
      </c>
      <c r="U138" s="1">
        <v>42052.490972222222</v>
      </c>
      <c r="V138" s="8" t="str">
        <f t="shared" si="23"/>
        <v>No Cumplió</v>
      </c>
      <c r="W138" s="8" t="str">
        <f t="shared" si="24"/>
        <v>No Cumplió</v>
      </c>
      <c r="X138" s="6">
        <f t="shared" si="25"/>
        <v>10.688194444446708</v>
      </c>
      <c r="Z138" s="8">
        <v>5</v>
      </c>
      <c r="AE138">
        <v>0</v>
      </c>
      <c r="AG138">
        <v>0</v>
      </c>
      <c r="AI138" s="8">
        <f t="shared" si="26"/>
        <v>0</v>
      </c>
    </row>
    <row r="139" spans="2:35" x14ac:dyDescent="0.25">
      <c r="B139" t="s">
        <v>372</v>
      </c>
      <c r="C139" t="s">
        <v>392</v>
      </c>
      <c r="D139" t="s">
        <v>369</v>
      </c>
      <c r="E139" t="s">
        <v>45</v>
      </c>
      <c r="F139" t="s">
        <v>38</v>
      </c>
      <c r="G139" t="s">
        <v>393</v>
      </c>
      <c r="H139" t="s">
        <v>394</v>
      </c>
      <c r="I139" t="s">
        <v>128</v>
      </c>
      <c r="J139" t="s">
        <v>50</v>
      </c>
      <c r="K139" t="s">
        <v>51</v>
      </c>
      <c r="L139" s="1">
        <v>42058.75</v>
      </c>
      <c r="M139" s="1">
        <v>42041.530555555553</v>
      </c>
      <c r="N139" s="1">
        <v>42041.530555555553</v>
      </c>
      <c r="O139" s="6">
        <f t="shared" si="18"/>
        <v>17.219444444446708</v>
      </c>
      <c r="P139" s="1">
        <f t="shared" si="19"/>
        <v>42046.530555555553</v>
      </c>
      <c r="R139" s="8">
        <f t="shared" si="20"/>
        <v>9</v>
      </c>
      <c r="S139" s="8" t="str">
        <f t="shared" si="21"/>
        <v>Sin Fecha</v>
      </c>
      <c r="T139" s="6">
        <f t="shared" si="22"/>
        <v>17.219444444446708</v>
      </c>
      <c r="U139" s="1">
        <v>42055.621527777781</v>
      </c>
      <c r="V139" s="8" t="str">
        <f t="shared" si="23"/>
        <v>No Cumplió</v>
      </c>
      <c r="W139" s="8" t="str">
        <f t="shared" si="24"/>
        <v>No Cumplió</v>
      </c>
      <c r="X139" s="6">
        <f t="shared" si="25"/>
        <v>14.09097222222772</v>
      </c>
      <c r="Z139" s="8">
        <v>5</v>
      </c>
      <c r="AE139">
        <v>0</v>
      </c>
      <c r="AG139">
        <v>0</v>
      </c>
      <c r="AI139" s="8">
        <f t="shared" si="26"/>
        <v>0</v>
      </c>
    </row>
    <row r="140" spans="2:35" x14ac:dyDescent="0.25">
      <c r="B140" t="s">
        <v>372</v>
      </c>
      <c r="C140" t="s">
        <v>110</v>
      </c>
      <c r="D140" t="s">
        <v>369</v>
      </c>
      <c r="E140" t="s">
        <v>45</v>
      </c>
      <c r="F140" t="s">
        <v>46</v>
      </c>
      <c r="G140" t="s">
        <v>111</v>
      </c>
      <c r="H140" t="s">
        <v>112</v>
      </c>
      <c r="I140" t="s">
        <v>109</v>
      </c>
      <c r="J140" t="s">
        <v>257</v>
      </c>
      <c r="K140" t="s">
        <v>51</v>
      </c>
      <c r="L140" s="1">
        <v>42058.75</v>
      </c>
      <c r="M140" s="1">
        <v>42040.625694444447</v>
      </c>
      <c r="N140" s="1">
        <v>42040.625694444447</v>
      </c>
      <c r="O140" s="6">
        <f t="shared" si="18"/>
        <v>18.124305555553292</v>
      </c>
      <c r="P140" s="1">
        <f t="shared" si="19"/>
        <v>42045.625694444447</v>
      </c>
      <c r="Q140" s="1">
        <v>42045</v>
      </c>
      <c r="R140" s="8">
        <f t="shared" si="20"/>
        <v>5</v>
      </c>
      <c r="S140" s="8">
        <f t="shared" si="21"/>
        <v>5</v>
      </c>
      <c r="T140" s="6">
        <f t="shared" si="22"/>
        <v>18.124305555553292</v>
      </c>
      <c r="U140" s="1">
        <v>42051.550694444442</v>
      </c>
      <c r="V140" s="8" t="str">
        <f t="shared" si="23"/>
        <v>No Cumplió</v>
      </c>
      <c r="W140" s="8" t="str">
        <f t="shared" si="24"/>
        <v>No Cumplió</v>
      </c>
      <c r="X140" s="6">
        <f t="shared" si="25"/>
        <v>10.924999999995634</v>
      </c>
      <c r="Z140" s="8">
        <v>5</v>
      </c>
      <c r="AE140">
        <v>0</v>
      </c>
      <c r="AG140">
        <v>0</v>
      </c>
      <c r="AI140" s="8">
        <f t="shared" si="26"/>
        <v>0</v>
      </c>
    </row>
    <row r="141" spans="2:35" x14ac:dyDescent="0.25">
      <c r="B141" t="s">
        <v>380</v>
      </c>
      <c r="C141" t="s">
        <v>395</v>
      </c>
      <c r="D141" t="s">
        <v>369</v>
      </c>
      <c r="E141" t="s">
        <v>45</v>
      </c>
      <c r="F141" t="s">
        <v>46</v>
      </c>
      <c r="G141" t="s">
        <v>396</v>
      </c>
      <c r="H141" t="s">
        <v>397</v>
      </c>
      <c r="I141" t="s">
        <v>53</v>
      </c>
      <c r="J141" t="s">
        <v>120</v>
      </c>
      <c r="K141" t="s">
        <v>51</v>
      </c>
      <c r="L141" s="1">
        <v>42058.75</v>
      </c>
      <c r="M141" s="1">
        <v>42038.38958333333</v>
      </c>
      <c r="N141" s="1">
        <v>42038.38958333333</v>
      </c>
      <c r="O141" s="6">
        <f t="shared" si="18"/>
        <v>20.360416666670062</v>
      </c>
      <c r="P141" s="1">
        <f t="shared" si="19"/>
        <v>42043.38958333333</v>
      </c>
      <c r="R141" s="8">
        <f t="shared" si="20"/>
        <v>15</v>
      </c>
      <c r="S141" s="8" t="str">
        <f t="shared" si="21"/>
        <v>Sin Fecha</v>
      </c>
      <c r="T141" s="6">
        <f t="shared" si="22"/>
        <v>20.360416666670062</v>
      </c>
      <c r="V141" s="8" t="str">
        <f t="shared" si="23"/>
        <v>No Cumplió</v>
      </c>
      <c r="W141" s="8" t="str">
        <f t="shared" si="24"/>
        <v>No Cumplió</v>
      </c>
      <c r="X141" s="6">
        <f t="shared" si="25"/>
        <v>20.360416666670062</v>
      </c>
      <c r="Z141" s="8">
        <v>5</v>
      </c>
      <c r="AE141">
        <v>0</v>
      </c>
      <c r="AG141">
        <v>0</v>
      </c>
      <c r="AI141" s="8">
        <f t="shared" si="26"/>
        <v>0</v>
      </c>
    </row>
    <row r="142" spans="2:35" x14ac:dyDescent="0.25">
      <c r="B142" t="s">
        <v>380</v>
      </c>
      <c r="C142" t="s">
        <v>125</v>
      </c>
      <c r="D142" t="s">
        <v>369</v>
      </c>
      <c r="E142" t="s">
        <v>72</v>
      </c>
      <c r="F142" t="s">
        <v>38</v>
      </c>
      <c r="G142" t="s">
        <v>126</v>
      </c>
      <c r="H142" t="s">
        <v>127</v>
      </c>
      <c r="I142" t="s">
        <v>128</v>
      </c>
      <c r="J142" t="s">
        <v>256</v>
      </c>
      <c r="K142" t="s">
        <v>51</v>
      </c>
      <c r="L142" s="1">
        <v>42058.75</v>
      </c>
      <c r="M142" s="1">
        <v>42035.386805555558</v>
      </c>
      <c r="N142" s="1">
        <v>42037</v>
      </c>
      <c r="O142" s="6">
        <f t="shared" si="18"/>
        <v>21.75</v>
      </c>
      <c r="P142" s="1">
        <f t="shared" si="19"/>
        <v>42042</v>
      </c>
      <c r="R142" s="8">
        <f t="shared" si="20"/>
        <v>0</v>
      </c>
      <c r="S142" s="8" t="str">
        <f t="shared" si="21"/>
        <v>Sin Fecha</v>
      </c>
      <c r="T142" s="6">
        <f t="shared" si="22"/>
        <v>23.363194444442343</v>
      </c>
      <c r="U142" s="1">
        <v>42041.745833333334</v>
      </c>
      <c r="V142" s="8" t="str">
        <f t="shared" si="23"/>
        <v>Cumplió</v>
      </c>
      <c r="W142" s="8" t="str">
        <f t="shared" si="24"/>
        <v>Cumplió</v>
      </c>
      <c r="X142" s="6">
        <f t="shared" si="25"/>
        <v>6.359027777776646</v>
      </c>
      <c r="Y142" t="s">
        <v>60</v>
      </c>
      <c r="Z142" s="8">
        <v>5</v>
      </c>
      <c r="AE142">
        <v>0</v>
      </c>
      <c r="AG142">
        <v>0</v>
      </c>
      <c r="AI142" s="8">
        <f t="shared" si="26"/>
        <v>0</v>
      </c>
    </row>
    <row r="143" spans="2:35" x14ac:dyDescent="0.25">
      <c r="B143" t="s">
        <v>372</v>
      </c>
      <c r="C143" t="s">
        <v>129</v>
      </c>
      <c r="D143" t="s">
        <v>369</v>
      </c>
      <c r="E143" t="s">
        <v>137</v>
      </c>
      <c r="F143" t="s">
        <v>38</v>
      </c>
      <c r="G143" t="s">
        <v>130</v>
      </c>
      <c r="H143" t="s">
        <v>131</v>
      </c>
      <c r="I143" t="s">
        <v>132</v>
      </c>
      <c r="J143" t="s">
        <v>69</v>
      </c>
      <c r="K143" t="s">
        <v>51</v>
      </c>
      <c r="L143" s="1">
        <v>42058.75</v>
      </c>
      <c r="M143" s="1">
        <v>42034.833333333336</v>
      </c>
      <c r="N143" s="1">
        <v>42041.570833333331</v>
      </c>
      <c r="O143" s="6">
        <f t="shared" si="18"/>
        <v>17.179166666668607</v>
      </c>
      <c r="P143" s="1">
        <f t="shared" si="19"/>
        <v>42046.570833333331</v>
      </c>
      <c r="R143" s="8">
        <f t="shared" si="20"/>
        <v>-2</v>
      </c>
      <c r="S143" s="8" t="str">
        <f t="shared" si="21"/>
        <v>Sin Fecha</v>
      </c>
      <c r="T143" s="6">
        <f t="shared" si="22"/>
        <v>23.916666666664241</v>
      </c>
      <c r="U143" s="1">
        <v>42044.49722222222</v>
      </c>
      <c r="V143" s="8" t="str">
        <f t="shared" si="23"/>
        <v>Cumplió</v>
      </c>
      <c r="W143" s="8" t="str">
        <f t="shared" si="24"/>
        <v>Cumplió</v>
      </c>
      <c r="X143" s="6">
        <f t="shared" si="25"/>
        <v>9.663888888884685</v>
      </c>
      <c r="Y143" t="s">
        <v>60</v>
      </c>
      <c r="Z143" s="8">
        <v>5</v>
      </c>
      <c r="AE143">
        <v>0</v>
      </c>
      <c r="AG143">
        <v>0</v>
      </c>
      <c r="AI143" s="8">
        <f t="shared" si="26"/>
        <v>0</v>
      </c>
    </row>
    <row r="144" spans="2:35" x14ac:dyDescent="0.25">
      <c r="B144" t="s">
        <v>398</v>
      </c>
      <c r="C144" t="s">
        <v>399</v>
      </c>
      <c r="D144" t="s">
        <v>369</v>
      </c>
      <c r="E144" t="s">
        <v>137</v>
      </c>
      <c r="F144" t="s">
        <v>38</v>
      </c>
      <c r="G144" t="s">
        <v>400</v>
      </c>
      <c r="H144" t="s">
        <v>401</v>
      </c>
      <c r="I144" t="s">
        <v>402</v>
      </c>
      <c r="J144" t="s">
        <v>124</v>
      </c>
      <c r="K144" t="s">
        <v>51</v>
      </c>
      <c r="L144" s="1">
        <v>42058.75</v>
      </c>
      <c r="M144" s="1">
        <v>42034.775000000001</v>
      </c>
      <c r="N144" s="1">
        <v>42037</v>
      </c>
      <c r="O144" s="6">
        <f t="shared" si="18"/>
        <v>21.75</v>
      </c>
      <c r="P144" s="1">
        <f t="shared" si="19"/>
        <v>42042</v>
      </c>
      <c r="R144" s="8">
        <f t="shared" si="20"/>
        <v>-2</v>
      </c>
      <c r="S144" s="8" t="str">
        <f t="shared" si="21"/>
        <v>Sin Fecha</v>
      </c>
      <c r="T144" s="6">
        <f t="shared" si="22"/>
        <v>23.974999999998545</v>
      </c>
      <c r="U144" s="1">
        <v>42039.713194444441</v>
      </c>
      <c r="V144" s="8" t="str">
        <f t="shared" si="23"/>
        <v>Cumplió</v>
      </c>
      <c r="W144" s="8" t="str">
        <f t="shared" si="24"/>
        <v>Cumplió</v>
      </c>
      <c r="X144" s="6">
        <f t="shared" si="25"/>
        <v>4.9381944444394321</v>
      </c>
      <c r="Z144" s="8">
        <v>5</v>
      </c>
      <c r="AA144" s="1">
        <v>42035</v>
      </c>
      <c r="AE144">
        <v>0</v>
      </c>
      <c r="AG144">
        <v>0</v>
      </c>
      <c r="AI144" s="8">
        <f t="shared" si="26"/>
        <v>1</v>
      </c>
    </row>
    <row r="145" spans="2:35" x14ac:dyDescent="0.25">
      <c r="B145" t="s">
        <v>398</v>
      </c>
      <c r="C145" t="s">
        <v>399</v>
      </c>
      <c r="D145" t="s">
        <v>369</v>
      </c>
      <c r="E145" t="s">
        <v>45</v>
      </c>
      <c r="F145" t="s">
        <v>38</v>
      </c>
      <c r="G145" t="s">
        <v>400</v>
      </c>
      <c r="H145" t="s">
        <v>401</v>
      </c>
      <c r="I145" t="s">
        <v>402</v>
      </c>
      <c r="J145" t="s">
        <v>402</v>
      </c>
      <c r="K145" t="s">
        <v>42</v>
      </c>
      <c r="L145" s="1">
        <v>42058.75</v>
      </c>
      <c r="M145" s="1">
        <v>42034.775000000001</v>
      </c>
      <c r="N145" s="1">
        <v>42039.713194444441</v>
      </c>
      <c r="O145" s="6">
        <f t="shared" si="18"/>
        <v>19.036805555559113</v>
      </c>
      <c r="P145" s="1">
        <f t="shared" si="19"/>
        <v>42044.713194444441</v>
      </c>
      <c r="R145" s="8">
        <f t="shared" si="20"/>
        <v>-2</v>
      </c>
      <c r="S145" s="8" t="str">
        <f t="shared" si="21"/>
        <v>Sin Fecha</v>
      </c>
      <c r="T145" s="6">
        <f t="shared" si="22"/>
        <v>23.974999999998545</v>
      </c>
      <c r="U145" s="1">
        <v>42041.759027777778</v>
      </c>
      <c r="V145" s="8" t="str">
        <f t="shared" si="23"/>
        <v>Cumplió</v>
      </c>
      <c r="W145" s="8" t="str">
        <f t="shared" si="24"/>
        <v>Cumplió</v>
      </c>
      <c r="X145" s="6">
        <f t="shared" si="25"/>
        <v>6.984027777776646</v>
      </c>
      <c r="Y145" t="s">
        <v>403</v>
      </c>
      <c r="Z145" s="8">
        <v>5</v>
      </c>
      <c r="AA145" s="1">
        <v>42035</v>
      </c>
      <c r="AE145">
        <v>0</v>
      </c>
      <c r="AG145">
        <v>0</v>
      </c>
      <c r="AI145" s="8">
        <f t="shared" si="26"/>
        <v>1</v>
      </c>
    </row>
    <row r="146" spans="2:35" x14ac:dyDescent="0.25">
      <c r="B146" t="s">
        <v>398</v>
      </c>
      <c r="C146" t="s">
        <v>399</v>
      </c>
      <c r="D146" t="s">
        <v>369</v>
      </c>
      <c r="E146" t="s">
        <v>45</v>
      </c>
      <c r="F146" t="s">
        <v>38</v>
      </c>
      <c r="G146" t="s">
        <v>400</v>
      </c>
      <c r="H146" t="s">
        <v>401</v>
      </c>
      <c r="I146" t="s">
        <v>402</v>
      </c>
      <c r="J146" t="s">
        <v>84</v>
      </c>
      <c r="K146" t="s">
        <v>42</v>
      </c>
      <c r="L146" s="1">
        <v>42058.75</v>
      </c>
      <c r="M146" s="1">
        <v>42034.775000000001</v>
      </c>
      <c r="N146" s="1">
        <v>42041.759027777778</v>
      </c>
      <c r="O146" s="6">
        <f t="shared" si="18"/>
        <v>16.990972222221899</v>
      </c>
      <c r="P146" s="1">
        <f t="shared" si="19"/>
        <v>42046.759027777778</v>
      </c>
      <c r="R146" s="8">
        <f t="shared" si="20"/>
        <v>6</v>
      </c>
      <c r="S146" s="8" t="str">
        <f t="shared" si="21"/>
        <v>Sin Fecha</v>
      </c>
      <c r="T146" s="6">
        <f t="shared" si="22"/>
        <v>23.974999999998545</v>
      </c>
      <c r="U146" s="1">
        <v>42053.697222222225</v>
      </c>
      <c r="V146" s="8" t="str">
        <f t="shared" si="23"/>
        <v>No Cumplió</v>
      </c>
      <c r="W146" s="8" t="str">
        <f t="shared" si="24"/>
        <v>No Cumplió</v>
      </c>
      <c r="X146" s="6">
        <f t="shared" si="25"/>
        <v>18.922222222223354</v>
      </c>
      <c r="Y146" t="s">
        <v>403</v>
      </c>
      <c r="Z146" s="8">
        <v>5</v>
      </c>
      <c r="AA146" s="1">
        <v>42035</v>
      </c>
      <c r="AE146">
        <v>0</v>
      </c>
      <c r="AG146">
        <v>0</v>
      </c>
      <c r="AI146" s="8">
        <f t="shared" si="26"/>
        <v>1</v>
      </c>
    </row>
    <row r="147" spans="2:35" x14ac:dyDescent="0.25">
      <c r="B147" t="s">
        <v>380</v>
      </c>
      <c r="C147" t="s">
        <v>145</v>
      </c>
      <c r="D147" t="s">
        <v>369</v>
      </c>
      <c r="E147" t="s">
        <v>72</v>
      </c>
      <c r="F147" t="s">
        <v>46</v>
      </c>
      <c r="G147" t="s">
        <v>146</v>
      </c>
      <c r="H147" t="s">
        <v>404</v>
      </c>
      <c r="I147" t="s">
        <v>58</v>
      </c>
      <c r="J147" t="s">
        <v>69</v>
      </c>
      <c r="K147" t="s">
        <v>51</v>
      </c>
      <c r="L147" s="1">
        <v>42058.75</v>
      </c>
      <c r="M147" s="1">
        <v>42034.632638888892</v>
      </c>
      <c r="N147" s="1">
        <v>42037</v>
      </c>
      <c r="O147" s="6">
        <f t="shared" si="18"/>
        <v>21.75</v>
      </c>
      <c r="P147" s="1">
        <f t="shared" si="19"/>
        <v>42042</v>
      </c>
      <c r="R147" s="8">
        <f t="shared" si="20"/>
        <v>3</v>
      </c>
      <c r="S147" s="8" t="str">
        <f t="shared" si="21"/>
        <v>Sin Fecha</v>
      </c>
      <c r="T147" s="6">
        <f t="shared" si="22"/>
        <v>24.117361111108039</v>
      </c>
      <c r="U147" s="1">
        <v>42045.63958333333</v>
      </c>
      <c r="V147" s="8" t="str">
        <f t="shared" si="23"/>
        <v>No Cumplió</v>
      </c>
      <c r="W147" s="8" t="str">
        <f t="shared" si="24"/>
        <v>No Cumplió</v>
      </c>
      <c r="X147" s="6">
        <f t="shared" si="25"/>
        <v>11.006944444437977</v>
      </c>
      <c r="Y147" t="s">
        <v>60</v>
      </c>
      <c r="Z147" s="8">
        <v>5</v>
      </c>
      <c r="AE147">
        <v>0</v>
      </c>
      <c r="AG147">
        <v>0</v>
      </c>
      <c r="AI147" s="8">
        <f t="shared" si="26"/>
        <v>0</v>
      </c>
    </row>
    <row r="148" spans="2:35" x14ac:dyDescent="0.25">
      <c r="B148" t="s">
        <v>380</v>
      </c>
      <c r="C148" t="s">
        <v>405</v>
      </c>
      <c r="D148" t="s">
        <v>369</v>
      </c>
      <c r="E148" t="s">
        <v>72</v>
      </c>
      <c r="F148" t="s">
        <v>46</v>
      </c>
      <c r="G148" t="s">
        <v>406</v>
      </c>
      <c r="H148" t="s">
        <v>407</v>
      </c>
      <c r="I148" t="s">
        <v>75</v>
      </c>
      <c r="J148" t="s">
        <v>120</v>
      </c>
      <c r="K148" t="s">
        <v>51</v>
      </c>
      <c r="L148" s="1">
        <v>42058.75</v>
      </c>
      <c r="M148" s="1">
        <v>42033.79583333333</v>
      </c>
      <c r="N148" s="1">
        <v>42037</v>
      </c>
      <c r="O148" s="6">
        <f t="shared" si="18"/>
        <v>21.75</v>
      </c>
      <c r="P148" s="1">
        <f t="shared" si="19"/>
        <v>42042</v>
      </c>
      <c r="R148" s="8">
        <f t="shared" si="20"/>
        <v>-2</v>
      </c>
      <c r="S148" s="8" t="str">
        <f t="shared" si="21"/>
        <v>Sin Fecha</v>
      </c>
      <c r="T148" s="6">
        <f t="shared" si="22"/>
        <v>24.954166666670062</v>
      </c>
      <c r="U148" s="1">
        <v>42039.499305555553</v>
      </c>
      <c r="V148" s="8" t="str">
        <f t="shared" si="23"/>
        <v>Cumplió</v>
      </c>
      <c r="W148" s="8" t="str">
        <f t="shared" si="24"/>
        <v>Cumplió</v>
      </c>
      <c r="X148" s="6">
        <f t="shared" si="25"/>
        <v>5.703472222223354</v>
      </c>
      <c r="Y148" t="s">
        <v>403</v>
      </c>
      <c r="Z148" s="8">
        <v>5</v>
      </c>
      <c r="AE148">
        <v>0</v>
      </c>
      <c r="AG148">
        <v>0</v>
      </c>
      <c r="AI148" s="8">
        <f t="shared" si="26"/>
        <v>0</v>
      </c>
    </row>
    <row r="149" spans="2:35" x14ac:dyDescent="0.25">
      <c r="B149" t="s">
        <v>380</v>
      </c>
      <c r="C149" t="s">
        <v>408</v>
      </c>
      <c r="D149" t="s">
        <v>369</v>
      </c>
      <c r="E149" t="s">
        <v>72</v>
      </c>
      <c r="F149" t="s">
        <v>46</v>
      </c>
      <c r="G149" t="s">
        <v>409</v>
      </c>
      <c r="H149" t="s">
        <v>410</v>
      </c>
      <c r="I149" t="s">
        <v>75</v>
      </c>
      <c r="J149" t="s">
        <v>50</v>
      </c>
      <c r="K149" t="s">
        <v>51</v>
      </c>
      <c r="L149" s="1">
        <v>42058.75</v>
      </c>
      <c r="M149" s="1">
        <v>42027.555555555555</v>
      </c>
      <c r="N149" s="1">
        <v>42037</v>
      </c>
      <c r="O149" s="6">
        <f t="shared" si="18"/>
        <v>21.75</v>
      </c>
      <c r="P149" s="1">
        <f t="shared" si="19"/>
        <v>42042</v>
      </c>
      <c r="Q149" s="1">
        <v>42054</v>
      </c>
      <c r="R149" s="8">
        <f t="shared" si="20"/>
        <v>3</v>
      </c>
      <c r="S149" s="8">
        <f t="shared" si="21"/>
        <v>3</v>
      </c>
      <c r="T149" s="6">
        <f t="shared" si="22"/>
        <v>31.194444444445253</v>
      </c>
      <c r="U149" s="1">
        <v>42045.600694444445</v>
      </c>
      <c r="V149" s="8" t="str">
        <f t="shared" si="23"/>
        <v>No Cumplió</v>
      </c>
      <c r="W149" s="8" t="str">
        <f t="shared" si="24"/>
        <v>No Cumplió</v>
      </c>
      <c r="X149" s="6">
        <f t="shared" si="25"/>
        <v>18.045138888890506</v>
      </c>
      <c r="Z149" s="8">
        <v>5</v>
      </c>
      <c r="AE149">
        <v>0</v>
      </c>
      <c r="AG149">
        <v>0</v>
      </c>
      <c r="AI149" s="8">
        <f t="shared" si="26"/>
        <v>0</v>
      </c>
    </row>
    <row r="150" spans="2:35" x14ac:dyDescent="0.25">
      <c r="B150" t="s">
        <v>411</v>
      </c>
      <c r="C150" t="s">
        <v>153</v>
      </c>
      <c r="D150" t="s">
        <v>369</v>
      </c>
      <c r="E150" t="s">
        <v>37</v>
      </c>
      <c r="F150" t="s">
        <v>46</v>
      </c>
      <c r="G150" t="s">
        <v>154</v>
      </c>
      <c r="H150" t="s">
        <v>155</v>
      </c>
      <c r="I150" t="s">
        <v>95</v>
      </c>
      <c r="J150" t="s">
        <v>95</v>
      </c>
      <c r="K150" t="s">
        <v>42</v>
      </c>
      <c r="L150" s="1">
        <v>42058.75</v>
      </c>
      <c r="M150" s="1">
        <v>42026.929861111108</v>
      </c>
      <c r="N150" s="1">
        <v>42041.582638888889</v>
      </c>
      <c r="O150" s="6">
        <f t="shared" si="18"/>
        <v>17.167361111110949</v>
      </c>
      <c r="P150" s="1">
        <f t="shared" si="19"/>
        <v>42046.582638888889</v>
      </c>
      <c r="R150" s="8">
        <f t="shared" si="20"/>
        <v>5</v>
      </c>
      <c r="S150" s="8" t="str">
        <f t="shared" si="21"/>
        <v>Sin Fecha</v>
      </c>
      <c r="T150" s="6">
        <f t="shared" si="22"/>
        <v>31.820138888891961</v>
      </c>
      <c r="U150" s="1">
        <v>42051.698611111111</v>
      </c>
      <c r="V150" s="8" t="str">
        <f t="shared" si="23"/>
        <v>No Cumplió</v>
      </c>
      <c r="W150" s="8" t="str">
        <f t="shared" si="24"/>
        <v>No Cumplió</v>
      </c>
      <c r="X150" s="6">
        <f t="shared" si="25"/>
        <v>24.76875000000291</v>
      </c>
      <c r="Y150" t="s">
        <v>60</v>
      </c>
      <c r="Z150" s="8">
        <v>5</v>
      </c>
      <c r="AE150">
        <v>0</v>
      </c>
      <c r="AG150">
        <v>0</v>
      </c>
      <c r="AI150" s="8">
        <f t="shared" si="26"/>
        <v>0</v>
      </c>
    </row>
    <row r="151" spans="2:35" x14ac:dyDescent="0.25">
      <c r="B151" t="s">
        <v>398</v>
      </c>
      <c r="C151" t="s">
        <v>412</v>
      </c>
      <c r="D151" t="s">
        <v>369</v>
      </c>
      <c r="E151" t="s">
        <v>45</v>
      </c>
      <c r="F151" t="s">
        <v>38</v>
      </c>
      <c r="G151" t="s">
        <v>413</v>
      </c>
      <c r="H151" t="s">
        <v>414</v>
      </c>
      <c r="I151" t="s">
        <v>95</v>
      </c>
      <c r="J151" t="s">
        <v>50</v>
      </c>
      <c r="K151" t="s">
        <v>51</v>
      </c>
      <c r="L151" s="1">
        <v>42058.75</v>
      </c>
      <c r="M151" s="1">
        <v>42025.515277777777</v>
      </c>
      <c r="N151" s="1">
        <v>42037</v>
      </c>
      <c r="O151" s="6">
        <f t="shared" si="18"/>
        <v>21.75</v>
      </c>
      <c r="P151" s="1">
        <f t="shared" si="19"/>
        <v>42042</v>
      </c>
      <c r="R151" s="8">
        <f t="shared" si="20"/>
        <v>0</v>
      </c>
      <c r="S151" s="8" t="str">
        <f t="shared" si="21"/>
        <v>Sin Fecha</v>
      </c>
      <c r="T151" s="6">
        <f t="shared" si="22"/>
        <v>33.234722222223354</v>
      </c>
      <c r="U151" s="1">
        <v>42041.581944444442</v>
      </c>
      <c r="V151" s="8" t="str">
        <f t="shared" si="23"/>
        <v>Cumplió</v>
      </c>
      <c r="W151" s="8" t="str">
        <f t="shared" si="24"/>
        <v>Cumplió</v>
      </c>
      <c r="X151" s="6">
        <f t="shared" si="25"/>
        <v>16.066666666665697</v>
      </c>
      <c r="Y151" t="s">
        <v>415</v>
      </c>
      <c r="Z151" s="8">
        <v>5</v>
      </c>
      <c r="AE151">
        <v>0</v>
      </c>
      <c r="AG151">
        <v>0</v>
      </c>
      <c r="AI151" s="8">
        <f t="shared" si="26"/>
        <v>0</v>
      </c>
    </row>
    <row r="152" spans="2:35" x14ac:dyDescent="0.25">
      <c r="B152" t="s">
        <v>398</v>
      </c>
      <c r="C152" t="s">
        <v>416</v>
      </c>
      <c r="D152" t="s">
        <v>369</v>
      </c>
      <c r="E152" t="s">
        <v>37</v>
      </c>
      <c r="F152" t="s">
        <v>38</v>
      </c>
      <c r="G152" t="s">
        <v>417</v>
      </c>
      <c r="H152" t="s">
        <v>418</v>
      </c>
      <c r="I152" t="s">
        <v>84</v>
      </c>
      <c r="J152" t="s">
        <v>84</v>
      </c>
      <c r="K152" t="s">
        <v>42</v>
      </c>
      <c r="L152" s="1">
        <v>42058.75</v>
      </c>
      <c r="M152" s="1">
        <v>42024.411805555559</v>
      </c>
      <c r="N152" s="1">
        <v>42053.734722222223</v>
      </c>
      <c r="O152" s="6">
        <f t="shared" si="18"/>
        <v>5.015277777776646</v>
      </c>
      <c r="P152" s="1">
        <f t="shared" si="19"/>
        <v>42058.734722222223</v>
      </c>
      <c r="R152" s="8">
        <f t="shared" si="20"/>
        <v>-2</v>
      </c>
      <c r="S152" s="8" t="str">
        <f t="shared" si="21"/>
        <v>Sin Fecha</v>
      </c>
      <c r="T152" s="6">
        <f t="shared" si="22"/>
        <v>34.338194444440887</v>
      </c>
      <c r="U152" s="1">
        <v>42055.773611111108</v>
      </c>
      <c r="V152" s="8" t="str">
        <f t="shared" si="23"/>
        <v>Cumplió</v>
      </c>
      <c r="W152" s="8" t="str">
        <f t="shared" si="24"/>
        <v>Cumplió</v>
      </c>
      <c r="X152" s="6">
        <f t="shared" si="25"/>
        <v>31.361805555548926</v>
      </c>
      <c r="Z152" s="8">
        <v>5</v>
      </c>
      <c r="AE152">
        <v>0</v>
      </c>
      <c r="AG152">
        <v>0</v>
      </c>
      <c r="AI152" s="8">
        <f t="shared" si="26"/>
        <v>0</v>
      </c>
    </row>
    <row r="153" spans="2:35" x14ac:dyDescent="0.25">
      <c r="B153" t="s">
        <v>398</v>
      </c>
      <c r="C153" t="s">
        <v>416</v>
      </c>
      <c r="D153" t="s">
        <v>369</v>
      </c>
      <c r="E153" t="s">
        <v>45</v>
      </c>
      <c r="F153" t="s">
        <v>38</v>
      </c>
      <c r="G153" t="s">
        <v>417</v>
      </c>
      <c r="H153" t="s">
        <v>418</v>
      </c>
      <c r="I153" t="s">
        <v>84</v>
      </c>
      <c r="J153" t="s">
        <v>50</v>
      </c>
      <c r="K153" t="s">
        <v>51</v>
      </c>
      <c r="L153" s="1">
        <v>42058.75</v>
      </c>
      <c r="M153" s="1">
        <v>42024.411805555559</v>
      </c>
      <c r="N153" s="1">
        <v>42037</v>
      </c>
      <c r="O153" s="6">
        <f t="shared" si="18"/>
        <v>21.75</v>
      </c>
      <c r="P153" s="1">
        <f t="shared" si="19"/>
        <v>42042</v>
      </c>
      <c r="R153" s="8">
        <f t="shared" si="20"/>
        <v>11</v>
      </c>
      <c r="S153" s="8" t="str">
        <f t="shared" si="21"/>
        <v>Sin Fecha</v>
      </c>
      <c r="T153" s="6">
        <f t="shared" si="22"/>
        <v>34.338194444440887</v>
      </c>
      <c r="U153" s="1">
        <v>42053.734722222223</v>
      </c>
      <c r="V153" s="8" t="str">
        <f t="shared" si="23"/>
        <v>No Cumplió</v>
      </c>
      <c r="W153" s="8" t="str">
        <f t="shared" si="24"/>
        <v>No Cumplió</v>
      </c>
      <c r="X153" s="6">
        <f t="shared" si="25"/>
        <v>29.322916666664241</v>
      </c>
      <c r="Z153" s="8">
        <v>5</v>
      </c>
      <c r="AE153">
        <v>0</v>
      </c>
      <c r="AG153">
        <v>0</v>
      </c>
      <c r="AI153" s="8">
        <f t="shared" si="26"/>
        <v>0</v>
      </c>
    </row>
    <row r="154" spans="2:35" x14ac:dyDescent="0.25">
      <c r="B154" t="s">
        <v>398</v>
      </c>
      <c r="C154" t="s">
        <v>419</v>
      </c>
      <c r="D154" t="s">
        <v>369</v>
      </c>
      <c r="E154" t="s">
        <v>45</v>
      </c>
      <c r="F154" t="s">
        <v>38</v>
      </c>
      <c r="G154" t="s">
        <v>420</v>
      </c>
      <c r="H154" t="s">
        <v>421</v>
      </c>
      <c r="I154" t="s">
        <v>58</v>
      </c>
      <c r="J154" t="s">
        <v>120</v>
      </c>
      <c r="K154" t="s">
        <v>51</v>
      </c>
      <c r="L154" s="1">
        <v>42058.75</v>
      </c>
      <c r="M154" s="1">
        <v>42020.740972222222</v>
      </c>
      <c r="N154" s="1">
        <v>42037</v>
      </c>
      <c r="O154" s="6">
        <f t="shared" si="18"/>
        <v>21.75</v>
      </c>
      <c r="P154" s="1">
        <f t="shared" si="19"/>
        <v>42042</v>
      </c>
      <c r="R154" s="8">
        <f t="shared" si="20"/>
        <v>0</v>
      </c>
      <c r="S154" s="8" t="str">
        <f t="shared" si="21"/>
        <v>Sin Fecha</v>
      </c>
      <c r="T154" s="6">
        <f t="shared" si="22"/>
        <v>38.009027777778101</v>
      </c>
      <c r="U154" s="1">
        <v>42041.461805555555</v>
      </c>
      <c r="V154" s="8" t="str">
        <f t="shared" si="23"/>
        <v>Cumplió</v>
      </c>
      <c r="W154" s="8" t="str">
        <f t="shared" si="24"/>
        <v>Cumplió</v>
      </c>
      <c r="X154" s="6">
        <f t="shared" si="25"/>
        <v>20.720833333332848</v>
      </c>
      <c r="Y154" t="s">
        <v>60</v>
      </c>
      <c r="Z154" s="8">
        <v>5</v>
      </c>
      <c r="AE154">
        <v>0</v>
      </c>
      <c r="AG154">
        <v>0</v>
      </c>
      <c r="AI154" s="8">
        <f t="shared" si="26"/>
        <v>0</v>
      </c>
    </row>
    <row r="155" spans="2:35" x14ac:dyDescent="0.25">
      <c r="B155" t="s">
        <v>398</v>
      </c>
      <c r="C155" t="s">
        <v>422</v>
      </c>
      <c r="D155" t="s">
        <v>369</v>
      </c>
      <c r="E155" t="s">
        <v>45</v>
      </c>
      <c r="F155" t="s">
        <v>38</v>
      </c>
      <c r="G155" t="s">
        <v>423</v>
      </c>
      <c r="H155" t="s">
        <v>424</v>
      </c>
      <c r="I155" t="s">
        <v>68</v>
      </c>
      <c r="J155" t="s">
        <v>124</v>
      </c>
      <c r="K155" t="s">
        <v>51</v>
      </c>
      <c r="L155" s="1">
        <v>42058.75</v>
      </c>
      <c r="M155" s="1">
        <v>42018.772222222222</v>
      </c>
      <c r="N155" s="1">
        <v>42037</v>
      </c>
      <c r="O155" s="6">
        <f t="shared" si="18"/>
        <v>21.75</v>
      </c>
      <c r="P155" s="1">
        <f t="shared" si="19"/>
        <v>42042</v>
      </c>
      <c r="R155" s="8">
        <f t="shared" si="20"/>
        <v>13</v>
      </c>
      <c r="S155" s="8" t="str">
        <f t="shared" si="21"/>
        <v>Sin Fecha</v>
      </c>
      <c r="T155" s="6">
        <f t="shared" si="22"/>
        <v>39.977777777778101</v>
      </c>
      <c r="U155" s="1">
        <v>42055.75277777778</v>
      </c>
      <c r="V155" s="8" t="str">
        <f t="shared" si="23"/>
        <v>No Cumplió</v>
      </c>
      <c r="W155" s="8" t="str">
        <f t="shared" si="24"/>
        <v>No Cumplió</v>
      </c>
      <c r="X155" s="6">
        <f t="shared" si="25"/>
        <v>36.980555555557657</v>
      </c>
      <c r="Y155" t="s">
        <v>60</v>
      </c>
      <c r="Z155" s="8">
        <v>5</v>
      </c>
      <c r="AE155">
        <v>0</v>
      </c>
      <c r="AG155">
        <v>0</v>
      </c>
      <c r="AI155" s="8">
        <f t="shared" si="26"/>
        <v>0</v>
      </c>
    </row>
    <row r="156" spans="2:35" x14ac:dyDescent="0.25">
      <c r="B156" t="s">
        <v>372</v>
      </c>
      <c r="C156" t="s">
        <v>168</v>
      </c>
      <c r="D156" t="s">
        <v>369</v>
      </c>
      <c r="E156" t="s">
        <v>137</v>
      </c>
      <c r="F156" t="s">
        <v>38</v>
      </c>
      <c r="G156" t="s">
        <v>169</v>
      </c>
      <c r="H156" t="s">
        <v>170</v>
      </c>
      <c r="I156" t="s">
        <v>58</v>
      </c>
      <c r="J156" t="s">
        <v>128</v>
      </c>
      <c r="K156" t="s">
        <v>42</v>
      </c>
      <c r="L156" s="1">
        <v>42058.75</v>
      </c>
      <c r="M156" s="1">
        <v>42018.714583333334</v>
      </c>
      <c r="N156" s="1">
        <v>42045.600694444445</v>
      </c>
      <c r="O156" s="6">
        <f t="shared" si="18"/>
        <v>13.149305555554747</v>
      </c>
      <c r="P156" s="1">
        <f t="shared" si="19"/>
        <v>42050.600694444445</v>
      </c>
      <c r="R156" s="8">
        <f t="shared" si="20"/>
        <v>1</v>
      </c>
      <c r="S156" s="8" t="str">
        <f t="shared" si="21"/>
        <v>Sin Fecha</v>
      </c>
      <c r="T156" s="6">
        <f t="shared" si="22"/>
        <v>40.035416666665697</v>
      </c>
      <c r="U156" s="1">
        <v>42051.657638888886</v>
      </c>
      <c r="V156" s="8" t="str">
        <f t="shared" si="23"/>
        <v>No Cumplió</v>
      </c>
      <c r="W156" s="8" t="str">
        <f t="shared" si="24"/>
        <v>No Cumplió</v>
      </c>
      <c r="X156" s="6">
        <f t="shared" si="25"/>
        <v>32.943055555551837</v>
      </c>
      <c r="Y156" t="s">
        <v>60</v>
      </c>
      <c r="Z156" s="8">
        <v>5</v>
      </c>
      <c r="AE156">
        <v>0</v>
      </c>
      <c r="AG156">
        <v>0</v>
      </c>
      <c r="AI156" s="8">
        <f t="shared" si="26"/>
        <v>0</v>
      </c>
    </row>
    <row r="157" spans="2:35" x14ac:dyDescent="0.25">
      <c r="B157" t="s">
        <v>372</v>
      </c>
      <c r="C157" t="s">
        <v>168</v>
      </c>
      <c r="D157" t="s">
        <v>369</v>
      </c>
      <c r="E157" t="s">
        <v>137</v>
      </c>
      <c r="F157" t="s">
        <v>38</v>
      </c>
      <c r="G157" t="s">
        <v>169</v>
      </c>
      <c r="H157" t="s">
        <v>170</v>
      </c>
      <c r="I157" t="s">
        <v>58</v>
      </c>
      <c r="J157" t="s">
        <v>58</v>
      </c>
      <c r="K157" t="s">
        <v>42</v>
      </c>
      <c r="L157" s="1">
        <v>42058.75</v>
      </c>
      <c r="M157" s="1">
        <v>42018.714583333334</v>
      </c>
      <c r="N157" s="1">
        <v>42040.478472222225</v>
      </c>
      <c r="O157" s="6">
        <f t="shared" si="18"/>
        <v>18.271527777775191</v>
      </c>
      <c r="P157" s="1">
        <f t="shared" si="19"/>
        <v>42045.478472222225</v>
      </c>
      <c r="R157" s="8">
        <f t="shared" si="20"/>
        <v>0</v>
      </c>
      <c r="S157" s="8" t="str">
        <f t="shared" si="21"/>
        <v>Sin Fecha</v>
      </c>
      <c r="T157" s="6">
        <f t="shared" si="22"/>
        <v>40.035416666665697</v>
      </c>
      <c r="U157" s="1">
        <v>42045.600694444445</v>
      </c>
      <c r="V157" s="8" t="str">
        <f t="shared" si="23"/>
        <v>Cumplió</v>
      </c>
      <c r="W157" s="8" t="str">
        <f t="shared" si="24"/>
        <v>Cumplió</v>
      </c>
      <c r="X157" s="6">
        <f t="shared" si="25"/>
        <v>26.886111111110949</v>
      </c>
      <c r="Y157" t="s">
        <v>60</v>
      </c>
      <c r="Z157" s="8">
        <v>5</v>
      </c>
      <c r="AE157">
        <v>0</v>
      </c>
      <c r="AG157">
        <v>0</v>
      </c>
      <c r="AI157" s="8">
        <f t="shared" si="26"/>
        <v>0</v>
      </c>
    </row>
    <row r="158" spans="2:35" x14ac:dyDescent="0.25">
      <c r="B158" t="s">
        <v>372</v>
      </c>
      <c r="C158" t="s">
        <v>168</v>
      </c>
      <c r="D158" t="s">
        <v>369</v>
      </c>
      <c r="E158" t="s">
        <v>137</v>
      </c>
      <c r="F158" t="s">
        <v>38</v>
      </c>
      <c r="G158" t="s">
        <v>169</v>
      </c>
      <c r="H158" t="s">
        <v>170</v>
      </c>
      <c r="I158" t="s">
        <v>58</v>
      </c>
      <c r="J158" t="s">
        <v>256</v>
      </c>
      <c r="K158" t="s">
        <v>51</v>
      </c>
      <c r="L158" s="1">
        <v>42058.75</v>
      </c>
      <c r="M158" s="1">
        <v>42018.714583333334</v>
      </c>
      <c r="N158" s="1">
        <v>42037</v>
      </c>
      <c r="O158" s="6">
        <f t="shared" si="18"/>
        <v>21.75</v>
      </c>
      <c r="P158" s="1">
        <f t="shared" si="19"/>
        <v>42042</v>
      </c>
      <c r="R158" s="8">
        <f t="shared" si="20"/>
        <v>-1</v>
      </c>
      <c r="S158" s="8" t="str">
        <f t="shared" si="21"/>
        <v>Sin Fecha</v>
      </c>
      <c r="T158" s="6">
        <f t="shared" si="22"/>
        <v>40.035416666665697</v>
      </c>
      <c r="U158" s="1">
        <v>42040.478472222225</v>
      </c>
      <c r="V158" s="8" t="str">
        <f t="shared" si="23"/>
        <v>Cumplió</v>
      </c>
      <c r="W158" s="8" t="str">
        <f t="shared" si="24"/>
        <v>Cumplió</v>
      </c>
      <c r="X158" s="6">
        <f t="shared" si="25"/>
        <v>21.763888888890506</v>
      </c>
      <c r="Y158" t="s">
        <v>60</v>
      </c>
      <c r="Z158" s="8">
        <v>5</v>
      </c>
      <c r="AE158">
        <v>0</v>
      </c>
      <c r="AG158">
        <v>0</v>
      </c>
      <c r="AI158" s="8">
        <f t="shared" si="26"/>
        <v>0</v>
      </c>
    </row>
    <row r="159" spans="2:35" x14ac:dyDescent="0.25">
      <c r="B159" t="s">
        <v>372</v>
      </c>
      <c r="C159" t="s">
        <v>171</v>
      </c>
      <c r="D159" t="s">
        <v>369</v>
      </c>
      <c r="E159" t="s">
        <v>45</v>
      </c>
      <c r="F159" t="s">
        <v>38</v>
      </c>
      <c r="G159" t="s">
        <v>172</v>
      </c>
      <c r="H159" t="s">
        <v>173</v>
      </c>
      <c r="I159" t="s">
        <v>58</v>
      </c>
      <c r="J159" t="s">
        <v>58</v>
      </c>
      <c r="K159" t="s">
        <v>42</v>
      </c>
      <c r="L159" s="1">
        <v>42058.75</v>
      </c>
      <c r="M159" s="1">
        <v>42018.713888888888</v>
      </c>
      <c r="N159" s="1">
        <v>42039.524305555555</v>
      </c>
      <c r="O159" s="6">
        <f t="shared" si="18"/>
        <v>19.225694444445253</v>
      </c>
      <c r="P159" s="1">
        <f t="shared" si="19"/>
        <v>42044.524305555555</v>
      </c>
      <c r="Q159" s="1">
        <v>42040</v>
      </c>
      <c r="R159" s="8">
        <f t="shared" si="20"/>
        <v>4</v>
      </c>
      <c r="S159" s="8">
        <f t="shared" si="21"/>
        <v>4</v>
      </c>
      <c r="T159" s="6">
        <f t="shared" si="22"/>
        <v>40.036111111112405</v>
      </c>
      <c r="U159" s="1">
        <v>42048.70208333333</v>
      </c>
      <c r="V159" s="8" t="str">
        <f t="shared" si="23"/>
        <v>No Cumplió</v>
      </c>
      <c r="W159" s="8" t="str">
        <f t="shared" si="24"/>
        <v>No Cumplió</v>
      </c>
      <c r="X159" s="6">
        <f t="shared" si="25"/>
        <v>29.988194444442343</v>
      </c>
      <c r="Y159" t="s">
        <v>60</v>
      </c>
      <c r="Z159" s="8">
        <v>5</v>
      </c>
      <c r="AE159">
        <v>0</v>
      </c>
      <c r="AG159">
        <v>0</v>
      </c>
      <c r="AI159" s="8">
        <f t="shared" si="26"/>
        <v>0</v>
      </c>
    </row>
    <row r="160" spans="2:35" x14ac:dyDescent="0.25">
      <c r="B160" t="s">
        <v>372</v>
      </c>
      <c r="C160" t="s">
        <v>171</v>
      </c>
      <c r="D160" t="s">
        <v>369</v>
      </c>
      <c r="E160" t="s">
        <v>137</v>
      </c>
      <c r="F160" t="s">
        <v>38</v>
      </c>
      <c r="G160" t="s">
        <v>172</v>
      </c>
      <c r="H160" t="s">
        <v>173</v>
      </c>
      <c r="I160" t="s">
        <v>58</v>
      </c>
      <c r="J160" t="s">
        <v>256</v>
      </c>
      <c r="K160" t="s">
        <v>51</v>
      </c>
      <c r="L160" s="1">
        <v>42058.75</v>
      </c>
      <c r="M160" s="1">
        <v>42018.713888888888</v>
      </c>
      <c r="N160" s="1">
        <v>42037</v>
      </c>
      <c r="O160" s="6">
        <f t="shared" si="18"/>
        <v>21.75</v>
      </c>
      <c r="P160" s="1">
        <f t="shared" si="19"/>
        <v>42042</v>
      </c>
      <c r="Q160" s="1">
        <v>42040</v>
      </c>
      <c r="R160" s="8">
        <f t="shared" si="20"/>
        <v>3</v>
      </c>
      <c r="S160" s="8">
        <f t="shared" si="21"/>
        <v>3</v>
      </c>
      <c r="T160" s="6">
        <f t="shared" si="22"/>
        <v>40.036111111112405</v>
      </c>
      <c r="U160" s="1">
        <v>42045.565972222219</v>
      </c>
      <c r="V160" s="8" t="str">
        <f t="shared" si="23"/>
        <v>No Cumplió</v>
      </c>
      <c r="W160" s="8" t="str">
        <f t="shared" si="24"/>
        <v>No Cumplió</v>
      </c>
      <c r="X160" s="6">
        <f t="shared" si="25"/>
        <v>26.852083333331393</v>
      </c>
      <c r="Y160" t="s">
        <v>60</v>
      </c>
      <c r="Z160" s="8">
        <v>5</v>
      </c>
      <c r="AE160">
        <v>0</v>
      </c>
      <c r="AG160">
        <v>0</v>
      </c>
      <c r="AI160" s="8">
        <f t="shared" si="26"/>
        <v>0</v>
      </c>
    </row>
    <row r="161" spans="2:35" x14ac:dyDescent="0.25">
      <c r="B161" t="s">
        <v>233</v>
      </c>
      <c r="C161" t="s">
        <v>174</v>
      </c>
      <c r="D161" t="s">
        <v>369</v>
      </c>
      <c r="E161" t="s">
        <v>45</v>
      </c>
      <c r="F161" t="s">
        <v>38</v>
      </c>
      <c r="G161" t="s">
        <v>175</v>
      </c>
      <c r="H161" t="s">
        <v>176</v>
      </c>
      <c r="I161" t="s">
        <v>58</v>
      </c>
      <c r="J161" t="s">
        <v>75</v>
      </c>
      <c r="K161" t="s">
        <v>51</v>
      </c>
      <c r="L161" s="1">
        <v>42058.75</v>
      </c>
      <c r="M161" s="1">
        <v>42018.711805555555</v>
      </c>
      <c r="N161" s="1">
        <v>42038</v>
      </c>
      <c r="O161" s="6">
        <f t="shared" si="18"/>
        <v>20.75</v>
      </c>
      <c r="P161" s="1">
        <f t="shared" si="19"/>
        <v>42043</v>
      </c>
      <c r="R161" s="8">
        <f t="shared" si="20"/>
        <v>-3</v>
      </c>
      <c r="S161" s="8" t="str">
        <f t="shared" si="21"/>
        <v>Sin Fecha</v>
      </c>
      <c r="T161" s="6">
        <f t="shared" si="22"/>
        <v>40.038194444445253</v>
      </c>
      <c r="U161" s="1">
        <v>42039.524305555555</v>
      </c>
      <c r="V161" s="8" t="str">
        <f t="shared" si="23"/>
        <v>Cumplió</v>
      </c>
      <c r="W161" s="8" t="str">
        <f t="shared" si="24"/>
        <v>Cumplió</v>
      </c>
      <c r="X161" s="6">
        <f t="shared" si="25"/>
        <v>20.8125</v>
      </c>
      <c r="Y161" t="s">
        <v>60</v>
      </c>
      <c r="Z161" s="8">
        <v>5</v>
      </c>
      <c r="AE161">
        <v>0</v>
      </c>
      <c r="AG161">
        <v>0</v>
      </c>
      <c r="AI161" s="8">
        <f t="shared" si="26"/>
        <v>0</v>
      </c>
    </row>
    <row r="162" spans="2:35" x14ac:dyDescent="0.25">
      <c r="B162" t="s">
        <v>372</v>
      </c>
      <c r="C162" t="s">
        <v>177</v>
      </c>
      <c r="D162" t="s">
        <v>369</v>
      </c>
      <c r="E162" t="s">
        <v>37</v>
      </c>
      <c r="F162" t="s">
        <v>38</v>
      </c>
      <c r="G162" t="s">
        <v>178</v>
      </c>
      <c r="H162" t="s">
        <v>179</v>
      </c>
      <c r="I162" t="s">
        <v>58</v>
      </c>
      <c r="J162" t="s">
        <v>58</v>
      </c>
      <c r="K162" t="s">
        <v>42</v>
      </c>
      <c r="L162" s="1">
        <v>42058.75</v>
      </c>
      <c r="M162" s="1">
        <v>42018.711111111108</v>
      </c>
      <c r="N162" s="1">
        <v>42052.82708333333</v>
      </c>
      <c r="O162" s="6">
        <f t="shared" si="18"/>
        <v>5.9229166666700621</v>
      </c>
      <c r="P162" s="1">
        <f t="shared" si="19"/>
        <v>42057.82708333333</v>
      </c>
      <c r="R162" s="8">
        <f t="shared" si="20"/>
        <v>-3</v>
      </c>
      <c r="S162" s="8" t="str">
        <f t="shared" si="21"/>
        <v>Sin Fecha</v>
      </c>
      <c r="T162" s="6">
        <f t="shared" si="22"/>
        <v>40.038888888891961</v>
      </c>
      <c r="U162" s="1">
        <v>42054.490277777775</v>
      </c>
      <c r="V162" s="8" t="str">
        <f t="shared" si="23"/>
        <v>Cumplió</v>
      </c>
      <c r="W162" s="8" t="str">
        <f t="shared" si="24"/>
        <v>Cumplió</v>
      </c>
      <c r="X162" s="6">
        <f t="shared" si="25"/>
        <v>35.779166666667152</v>
      </c>
      <c r="Y162" t="s">
        <v>425</v>
      </c>
      <c r="Z162" s="8">
        <v>5</v>
      </c>
      <c r="AA162" s="1">
        <v>42048.748611111114</v>
      </c>
      <c r="AE162">
        <v>0</v>
      </c>
      <c r="AG162">
        <v>0</v>
      </c>
      <c r="AI162" s="8">
        <f t="shared" si="26"/>
        <v>1</v>
      </c>
    </row>
    <row r="163" spans="2:35" x14ac:dyDescent="0.25">
      <c r="B163" t="s">
        <v>372</v>
      </c>
      <c r="C163" t="s">
        <v>177</v>
      </c>
      <c r="D163" t="s">
        <v>369</v>
      </c>
      <c r="E163" t="s">
        <v>161</v>
      </c>
      <c r="F163" t="s">
        <v>38</v>
      </c>
      <c r="G163" t="s">
        <v>178</v>
      </c>
      <c r="H163" t="s">
        <v>179</v>
      </c>
      <c r="I163" t="s">
        <v>58</v>
      </c>
      <c r="J163" t="s">
        <v>69</v>
      </c>
      <c r="K163" t="s">
        <v>51</v>
      </c>
      <c r="L163" s="1">
        <v>42058.75</v>
      </c>
      <c r="M163" s="1">
        <v>42018.711111111108</v>
      </c>
      <c r="N163" s="1">
        <v>42048.748611111114</v>
      </c>
      <c r="O163" s="6">
        <f t="shared" si="18"/>
        <v>10.00138888888614</v>
      </c>
      <c r="P163" s="1">
        <f t="shared" si="19"/>
        <v>42053.748611111114</v>
      </c>
      <c r="R163" s="8">
        <f t="shared" si="20"/>
        <v>0</v>
      </c>
      <c r="S163" s="8" t="str">
        <f t="shared" si="21"/>
        <v>Sin Fecha</v>
      </c>
      <c r="T163" s="6">
        <f t="shared" si="22"/>
        <v>40.038888888891961</v>
      </c>
      <c r="U163" s="1">
        <v>42052.82708333333</v>
      </c>
      <c r="V163" s="8" t="str">
        <f t="shared" si="23"/>
        <v>Cumplió</v>
      </c>
      <c r="W163" s="8" t="str">
        <f t="shared" si="24"/>
        <v>Cumplió</v>
      </c>
      <c r="X163" s="6">
        <f t="shared" si="25"/>
        <v>34.115972222221899</v>
      </c>
      <c r="Y163" t="s">
        <v>425</v>
      </c>
      <c r="Z163" s="8">
        <v>5</v>
      </c>
      <c r="AA163" s="1">
        <v>42048.748611111114</v>
      </c>
      <c r="AE163">
        <v>0</v>
      </c>
      <c r="AG163">
        <v>0</v>
      </c>
      <c r="AI163" s="8">
        <f t="shared" si="26"/>
        <v>1</v>
      </c>
    </row>
    <row r="164" spans="2:35" x14ac:dyDescent="0.25">
      <c r="B164" t="s">
        <v>372</v>
      </c>
      <c r="C164" t="s">
        <v>177</v>
      </c>
      <c r="D164" t="s">
        <v>369</v>
      </c>
      <c r="E164" t="s">
        <v>37</v>
      </c>
      <c r="F164" t="s">
        <v>38</v>
      </c>
      <c r="G164" t="s">
        <v>178</v>
      </c>
      <c r="H164" t="s">
        <v>179</v>
      </c>
      <c r="I164" t="s">
        <v>58</v>
      </c>
      <c r="J164" t="s">
        <v>58</v>
      </c>
      <c r="K164" t="s">
        <v>42</v>
      </c>
      <c r="L164" s="1">
        <v>42058.75</v>
      </c>
      <c r="M164" s="1">
        <v>42018.711111111108</v>
      </c>
      <c r="N164" s="1">
        <v>42041.580555555556</v>
      </c>
      <c r="O164" s="6">
        <f t="shared" si="18"/>
        <v>17.169444444443798</v>
      </c>
      <c r="P164" s="1">
        <f t="shared" si="19"/>
        <v>42046.580555555556</v>
      </c>
      <c r="R164" s="8">
        <f t="shared" si="20"/>
        <v>2</v>
      </c>
      <c r="S164" s="8" t="str">
        <f t="shared" si="21"/>
        <v>Sin Fecha</v>
      </c>
      <c r="T164" s="6">
        <f t="shared" si="22"/>
        <v>40.038888888891961</v>
      </c>
      <c r="U164" s="1">
        <v>42048.748611111114</v>
      </c>
      <c r="V164" s="8" t="str">
        <f t="shared" si="23"/>
        <v>No Cumplió</v>
      </c>
      <c r="W164" s="8" t="str">
        <f t="shared" si="24"/>
        <v>No Cumplió</v>
      </c>
      <c r="X164" s="6">
        <f t="shared" si="25"/>
        <v>30.037500000005821</v>
      </c>
      <c r="Y164" t="s">
        <v>425</v>
      </c>
      <c r="Z164" s="8">
        <v>5</v>
      </c>
      <c r="AE164">
        <v>0</v>
      </c>
      <c r="AG164">
        <v>0</v>
      </c>
      <c r="AI164" s="8">
        <f t="shared" si="26"/>
        <v>0</v>
      </c>
    </row>
    <row r="165" spans="2:35" x14ac:dyDescent="0.25">
      <c r="B165" t="s">
        <v>372</v>
      </c>
      <c r="C165" t="s">
        <v>177</v>
      </c>
      <c r="D165" t="s">
        <v>369</v>
      </c>
      <c r="E165" t="s">
        <v>137</v>
      </c>
      <c r="F165" t="s">
        <v>38</v>
      </c>
      <c r="G165" t="s">
        <v>178</v>
      </c>
      <c r="H165" t="s">
        <v>179</v>
      </c>
      <c r="I165" t="s">
        <v>58</v>
      </c>
      <c r="J165" t="s">
        <v>256</v>
      </c>
      <c r="K165" t="s">
        <v>51</v>
      </c>
      <c r="L165" s="1">
        <v>42058.75</v>
      </c>
      <c r="M165" s="1">
        <v>42018.711111111108</v>
      </c>
      <c r="N165" s="1">
        <v>42038</v>
      </c>
      <c r="O165" s="6">
        <f t="shared" si="18"/>
        <v>20.75</v>
      </c>
      <c r="P165" s="1">
        <f t="shared" si="19"/>
        <v>42043</v>
      </c>
      <c r="R165" s="8">
        <f t="shared" si="20"/>
        <v>-1</v>
      </c>
      <c r="S165" s="8" t="str">
        <f t="shared" si="21"/>
        <v>Sin Fecha</v>
      </c>
      <c r="T165" s="6">
        <f t="shared" si="22"/>
        <v>40.038888888891961</v>
      </c>
      <c r="U165" s="1">
        <v>42041.580555555556</v>
      </c>
      <c r="V165" s="8" t="str">
        <f t="shared" si="23"/>
        <v>Cumplió</v>
      </c>
      <c r="W165" s="8" t="str">
        <f t="shared" si="24"/>
        <v>Cumplió</v>
      </c>
      <c r="X165" s="6">
        <f t="shared" si="25"/>
        <v>22.869444444448163</v>
      </c>
      <c r="Y165" t="s">
        <v>60</v>
      </c>
      <c r="Z165" s="8">
        <v>5</v>
      </c>
      <c r="AE165">
        <v>0</v>
      </c>
      <c r="AG165">
        <v>0</v>
      </c>
      <c r="AI165" s="8">
        <f t="shared" si="26"/>
        <v>0</v>
      </c>
    </row>
    <row r="166" spans="2:35" x14ac:dyDescent="0.25">
      <c r="B166" t="s">
        <v>372</v>
      </c>
      <c r="C166" t="s">
        <v>180</v>
      </c>
      <c r="D166" t="s">
        <v>369</v>
      </c>
      <c r="E166" t="s">
        <v>137</v>
      </c>
      <c r="F166" t="s">
        <v>38</v>
      </c>
      <c r="G166" t="s">
        <v>181</v>
      </c>
      <c r="H166" t="s">
        <v>182</v>
      </c>
      <c r="I166" t="s">
        <v>58</v>
      </c>
      <c r="J166" t="s">
        <v>75</v>
      </c>
      <c r="K166" t="s">
        <v>51</v>
      </c>
      <c r="L166" s="1">
        <v>42058.75</v>
      </c>
      <c r="M166" s="1">
        <v>42018.710416666669</v>
      </c>
      <c r="N166" s="1">
        <v>42038</v>
      </c>
      <c r="O166" s="6">
        <f t="shared" si="18"/>
        <v>20.75</v>
      </c>
      <c r="P166" s="1">
        <f t="shared" si="19"/>
        <v>42043</v>
      </c>
      <c r="Q166" s="1">
        <v>42044.530555555553</v>
      </c>
      <c r="R166" s="8">
        <f t="shared" si="20"/>
        <v>15</v>
      </c>
      <c r="S166" s="8">
        <f t="shared" si="21"/>
        <v>14</v>
      </c>
      <c r="T166" s="6">
        <f t="shared" si="22"/>
        <v>40.039583333331393</v>
      </c>
      <c r="V166" s="8" t="str">
        <f t="shared" si="23"/>
        <v>No Cumplió</v>
      </c>
      <c r="W166" s="8" t="str">
        <f t="shared" si="24"/>
        <v>No Cumplió</v>
      </c>
      <c r="X166" s="6">
        <f t="shared" si="25"/>
        <v>40.039583333331393</v>
      </c>
      <c r="Y166" t="s">
        <v>60</v>
      </c>
      <c r="Z166" s="8">
        <v>5</v>
      </c>
      <c r="AE166">
        <v>0</v>
      </c>
      <c r="AG166">
        <v>0</v>
      </c>
      <c r="AI166" s="8">
        <f t="shared" si="26"/>
        <v>0</v>
      </c>
    </row>
    <row r="167" spans="2:35" x14ac:dyDescent="0.25">
      <c r="B167" t="s">
        <v>372</v>
      </c>
      <c r="C167" t="s">
        <v>183</v>
      </c>
      <c r="D167" t="s">
        <v>369</v>
      </c>
      <c r="E167" t="s">
        <v>45</v>
      </c>
      <c r="F167" t="s">
        <v>38</v>
      </c>
      <c r="G167" t="s">
        <v>184</v>
      </c>
      <c r="H167" t="s">
        <v>185</v>
      </c>
      <c r="I167" t="s">
        <v>58</v>
      </c>
      <c r="J167" t="s">
        <v>58</v>
      </c>
      <c r="K167" t="s">
        <v>42</v>
      </c>
      <c r="L167" s="1">
        <v>42058.75</v>
      </c>
      <c r="M167" s="1">
        <v>42018.709027777775</v>
      </c>
      <c r="N167" s="1">
        <v>42051.711111111108</v>
      </c>
      <c r="O167" s="6">
        <f t="shared" si="18"/>
        <v>7.038888888891961</v>
      </c>
      <c r="P167" s="1">
        <f t="shared" si="19"/>
        <v>42056.711111111108</v>
      </c>
      <c r="R167" s="8">
        <f t="shared" si="20"/>
        <v>2</v>
      </c>
      <c r="S167" s="8" t="str">
        <f t="shared" si="21"/>
        <v>Sin Fecha</v>
      </c>
      <c r="T167" s="6">
        <f t="shared" si="22"/>
        <v>40.040972222224809</v>
      </c>
      <c r="V167" s="8" t="str">
        <f t="shared" si="23"/>
        <v>No Cumplió</v>
      </c>
      <c r="W167" s="8" t="str">
        <f t="shared" si="24"/>
        <v>No Cumplió</v>
      </c>
      <c r="X167" s="6">
        <f t="shared" si="25"/>
        <v>40.040972222224809</v>
      </c>
      <c r="Y167" t="s">
        <v>60</v>
      </c>
      <c r="Z167" s="8">
        <v>5</v>
      </c>
      <c r="AE167">
        <v>0</v>
      </c>
      <c r="AG167">
        <v>0</v>
      </c>
      <c r="AI167" s="8">
        <f t="shared" si="26"/>
        <v>0</v>
      </c>
    </row>
    <row r="168" spans="2:35" x14ac:dyDescent="0.25">
      <c r="B168" t="s">
        <v>372</v>
      </c>
      <c r="C168" t="s">
        <v>183</v>
      </c>
      <c r="D168" t="s">
        <v>369</v>
      </c>
      <c r="E168" t="s">
        <v>45</v>
      </c>
      <c r="F168" t="s">
        <v>38</v>
      </c>
      <c r="G168" t="s">
        <v>184</v>
      </c>
      <c r="H168" t="s">
        <v>185</v>
      </c>
      <c r="I168" t="s">
        <v>58</v>
      </c>
      <c r="J168" t="s">
        <v>256</v>
      </c>
      <c r="K168" t="s">
        <v>51</v>
      </c>
      <c r="L168" s="1">
        <v>42058.75</v>
      </c>
      <c r="M168" s="1">
        <v>42018.709027777775</v>
      </c>
      <c r="N168" s="1">
        <v>42044.53402777778</v>
      </c>
      <c r="O168" s="6">
        <f t="shared" si="18"/>
        <v>14.215972222220444</v>
      </c>
      <c r="P168" s="1">
        <f t="shared" si="19"/>
        <v>42049.53402777778</v>
      </c>
      <c r="R168" s="8">
        <f t="shared" si="20"/>
        <v>2</v>
      </c>
      <c r="S168" s="8" t="str">
        <f t="shared" si="21"/>
        <v>Sin Fecha</v>
      </c>
      <c r="T168" s="6">
        <f t="shared" si="22"/>
        <v>40.040972222224809</v>
      </c>
      <c r="U168" s="1">
        <v>42051.711111111108</v>
      </c>
      <c r="V168" s="8" t="str">
        <f t="shared" si="23"/>
        <v>No Cumplió</v>
      </c>
      <c r="W168" s="8" t="str">
        <f t="shared" si="24"/>
        <v>No Cumplió</v>
      </c>
      <c r="X168" s="6">
        <f t="shared" si="25"/>
        <v>33.002083333332848</v>
      </c>
      <c r="Y168" t="s">
        <v>60</v>
      </c>
      <c r="Z168" s="8">
        <v>5</v>
      </c>
      <c r="AE168">
        <v>0</v>
      </c>
      <c r="AG168">
        <v>0</v>
      </c>
      <c r="AI168" s="8">
        <f t="shared" si="26"/>
        <v>0</v>
      </c>
    </row>
    <row r="169" spans="2:35" x14ac:dyDescent="0.25">
      <c r="B169" t="s">
        <v>372</v>
      </c>
      <c r="C169" t="s">
        <v>183</v>
      </c>
      <c r="D169" t="s">
        <v>369</v>
      </c>
      <c r="E169" t="s">
        <v>137</v>
      </c>
      <c r="F169" t="s">
        <v>38</v>
      </c>
      <c r="G169" t="s">
        <v>184</v>
      </c>
      <c r="H169" t="s">
        <v>185</v>
      </c>
      <c r="I169" t="s">
        <v>58</v>
      </c>
      <c r="J169" t="s">
        <v>256</v>
      </c>
      <c r="K169" t="s">
        <v>51</v>
      </c>
      <c r="L169" s="1">
        <v>42058.75</v>
      </c>
      <c r="M169" s="1">
        <v>42018.709027777775</v>
      </c>
      <c r="N169" s="1">
        <v>42044.53402777778</v>
      </c>
      <c r="O169" s="6">
        <f t="shared" si="18"/>
        <v>14.215972222220444</v>
      </c>
      <c r="P169" s="1">
        <f t="shared" si="19"/>
        <v>42049.53402777778</v>
      </c>
      <c r="R169" s="8">
        <f t="shared" si="20"/>
        <v>-5</v>
      </c>
      <c r="S169" s="8" t="str">
        <f t="shared" si="21"/>
        <v>Sin Fecha</v>
      </c>
      <c r="T169" s="6">
        <f t="shared" si="22"/>
        <v>40.040972222224809</v>
      </c>
      <c r="U169" s="1">
        <v>42044.53402777778</v>
      </c>
      <c r="V169" s="8" t="str">
        <f t="shared" si="23"/>
        <v>Cumplió</v>
      </c>
      <c r="W169" s="8" t="str">
        <f t="shared" si="24"/>
        <v>Cumplió</v>
      </c>
      <c r="X169" s="6">
        <f t="shared" si="25"/>
        <v>25.825000000004366</v>
      </c>
      <c r="Y169" t="s">
        <v>60</v>
      </c>
      <c r="Z169" s="8">
        <v>5</v>
      </c>
      <c r="AE169">
        <v>0</v>
      </c>
      <c r="AG169">
        <v>0</v>
      </c>
      <c r="AI169" s="8">
        <f t="shared" si="26"/>
        <v>0</v>
      </c>
    </row>
    <row r="170" spans="2:35" x14ac:dyDescent="0.25">
      <c r="B170" t="s">
        <v>372</v>
      </c>
      <c r="C170" t="s">
        <v>186</v>
      </c>
      <c r="D170" t="s">
        <v>369</v>
      </c>
      <c r="E170" t="s">
        <v>37</v>
      </c>
      <c r="F170" t="s">
        <v>38</v>
      </c>
      <c r="G170" t="s">
        <v>187</v>
      </c>
      <c r="H170" t="s">
        <v>188</v>
      </c>
      <c r="I170" t="s">
        <v>58</v>
      </c>
      <c r="J170" t="s">
        <v>58</v>
      </c>
      <c r="K170" t="s">
        <v>42</v>
      </c>
      <c r="L170" s="1">
        <v>42058.75</v>
      </c>
      <c r="M170" s="1">
        <v>42018.706250000003</v>
      </c>
      <c r="N170" s="1">
        <v>42054.513194444444</v>
      </c>
      <c r="O170" s="6">
        <f t="shared" si="18"/>
        <v>4.2368055555562023</v>
      </c>
      <c r="P170" s="1">
        <f t="shared" si="19"/>
        <v>42059.513194444444</v>
      </c>
      <c r="R170" s="8">
        <f t="shared" si="20"/>
        <v>-4</v>
      </c>
      <c r="S170" s="8" t="str">
        <f t="shared" si="21"/>
        <v>Sin Fecha</v>
      </c>
      <c r="T170" s="6">
        <f t="shared" si="22"/>
        <v>40.04374999999709</v>
      </c>
      <c r="U170" s="1">
        <v>42054.72152777778</v>
      </c>
      <c r="V170" s="8" t="str">
        <f t="shared" si="23"/>
        <v>Cumplió</v>
      </c>
      <c r="W170" s="8" t="str">
        <f t="shared" si="24"/>
        <v>Cumplió</v>
      </c>
      <c r="X170" s="6">
        <f t="shared" si="25"/>
        <v>36.015277777776646</v>
      </c>
      <c r="Y170" t="s">
        <v>60</v>
      </c>
      <c r="Z170" s="8">
        <v>5</v>
      </c>
      <c r="AA170" s="1">
        <v>42047.609027777777</v>
      </c>
      <c r="AB170" s="1">
        <v>42054.72152777778</v>
      </c>
      <c r="AE170">
        <v>0</v>
      </c>
      <c r="AG170">
        <v>0</v>
      </c>
      <c r="AI170" s="8">
        <f t="shared" si="26"/>
        <v>2</v>
      </c>
    </row>
    <row r="171" spans="2:35" x14ac:dyDescent="0.25">
      <c r="B171" t="s">
        <v>372</v>
      </c>
      <c r="C171" t="s">
        <v>186</v>
      </c>
      <c r="D171" t="s">
        <v>369</v>
      </c>
      <c r="E171" t="s">
        <v>161</v>
      </c>
      <c r="F171" t="s">
        <v>38</v>
      </c>
      <c r="G171" t="s">
        <v>187</v>
      </c>
      <c r="H171" t="s">
        <v>188</v>
      </c>
      <c r="I171" t="s">
        <v>58</v>
      </c>
      <c r="J171" t="s">
        <v>69</v>
      </c>
      <c r="K171" t="s">
        <v>51</v>
      </c>
      <c r="L171" s="1">
        <v>42058.75</v>
      </c>
      <c r="M171" s="1">
        <v>42018.706250000003</v>
      </c>
      <c r="N171" s="1">
        <v>42047.592361111114</v>
      </c>
      <c r="O171" s="6">
        <f t="shared" si="18"/>
        <v>11.15763888888614</v>
      </c>
      <c r="P171" s="1">
        <f t="shared" si="19"/>
        <v>42052.592361111114</v>
      </c>
      <c r="R171" s="8">
        <f t="shared" si="20"/>
        <v>1</v>
      </c>
      <c r="S171" s="8" t="str">
        <f t="shared" si="21"/>
        <v>Sin Fecha</v>
      </c>
      <c r="T171" s="6">
        <f t="shared" si="22"/>
        <v>40.04374999999709</v>
      </c>
      <c r="U171" s="1">
        <v>42054.513194444444</v>
      </c>
      <c r="V171" s="8" t="str">
        <f t="shared" si="23"/>
        <v>No Cumplió</v>
      </c>
      <c r="W171" s="8" t="str">
        <f t="shared" si="24"/>
        <v>No Cumplió</v>
      </c>
      <c r="X171" s="6">
        <f t="shared" si="25"/>
        <v>35.806944444440887</v>
      </c>
      <c r="Y171" t="s">
        <v>60</v>
      </c>
      <c r="Z171" s="8">
        <v>5</v>
      </c>
      <c r="AA171" s="1">
        <v>42047.609027777777</v>
      </c>
      <c r="AE171">
        <v>0</v>
      </c>
      <c r="AG171">
        <v>0</v>
      </c>
      <c r="AI171" s="8">
        <f t="shared" si="26"/>
        <v>1</v>
      </c>
    </row>
    <row r="172" spans="2:35" x14ac:dyDescent="0.25">
      <c r="B172" t="s">
        <v>372</v>
      </c>
      <c r="C172" t="s">
        <v>186</v>
      </c>
      <c r="D172" t="s">
        <v>369</v>
      </c>
      <c r="E172" t="s">
        <v>37</v>
      </c>
      <c r="F172" t="s">
        <v>38</v>
      </c>
      <c r="G172" t="s">
        <v>187</v>
      </c>
      <c r="H172" t="s">
        <v>188</v>
      </c>
      <c r="I172" t="s">
        <v>58</v>
      </c>
      <c r="J172" t="s">
        <v>58</v>
      </c>
      <c r="K172" t="s">
        <v>42</v>
      </c>
      <c r="L172" s="1">
        <v>42058.75</v>
      </c>
      <c r="M172" s="1">
        <v>42018.706250000003</v>
      </c>
      <c r="N172" s="1">
        <v>42045.507638888892</v>
      </c>
      <c r="O172" s="6">
        <f t="shared" si="18"/>
        <v>13.242361111108039</v>
      </c>
      <c r="P172" s="1">
        <f t="shared" si="19"/>
        <v>42050.507638888892</v>
      </c>
      <c r="Q172" s="1">
        <v>42044</v>
      </c>
      <c r="R172" s="8">
        <f t="shared" si="20"/>
        <v>-2</v>
      </c>
      <c r="S172" s="8">
        <f t="shared" si="21"/>
        <v>-2</v>
      </c>
      <c r="T172" s="6">
        <f t="shared" si="22"/>
        <v>40.04374999999709</v>
      </c>
      <c r="U172" s="1">
        <v>42047.592361111114</v>
      </c>
      <c r="V172" s="8" t="str">
        <f t="shared" si="23"/>
        <v>Cumplió</v>
      </c>
      <c r="W172" s="8" t="str">
        <f t="shared" si="24"/>
        <v>Cumplió</v>
      </c>
      <c r="X172" s="6">
        <f t="shared" si="25"/>
        <v>28.886111111110949</v>
      </c>
      <c r="Y172" t="s">
        <v>60</v>
      </c>
      <c r="Z172" s="8">
        <v>5</v>
      </c>
      <c r="AA172" s="1">
        <v>42047.609027777777</v>
      </c>
      <c r="AE172">
        <v>0</v>
      </c>
      <c r="AG172">
        <v>0</v>
      </c>
      <c r="AI172" s="8">
        <f t="shared" si="26"/>
        <v>1</v>
      </c>
    </row>
    <row r="173" spans="2:35" x14ac:dyDescent="0.25">
      <c r="B173" t="s">
        <v>372</v>
      </c>
      <c r="C173" t="s">
        <v>186</v>
      </c>
      <c r="D173" t="s">
        <v>369</v>
      </c>
      <c r="E173" t="s">
        <v>137</v>
      </c>
      <c r="F173" t="s">
        <v>38</v>
      </c>
      <c r="G173" t="s">
        <v>187</v>
      </c>
      <c r="H173" t="s">
        <v>188</v>
      </c>
      <c r="I173" t="s">
        <v>58</v>
      </c>
      <c r="J173" t="s">
        <v>75</v>
      </c>
      <c r="K173" t="s">
        <v>51</v>
      </c>
      <c r="L173" s="1">
        <v>42058.75</v>
      </c>
      <c r="M173" s="1">
        <v>42018.706250000003</v>
      </c>
      <c r="N173" s="1">
        <v>42045.507638888892</v>
      </c>
      <c r="O173" s="6">
        <f t="shared" si="18"/>
        <v>13.242361111108039</v>
      </c>
      <c r="P173" s="1">
        <f t="shared" si="19"/>
        <v>42050.507638888892</v>
      </c>
      <c r="R173" s="8">
        <f t="shared" si="20"/>
        <v>-5</v>
      </c>
      <c r="S173" s="8" t="str">
        <f t="shared" si="21"/>
        <v>Sin Fecha</v>
      </c>
      <c r="T173" s="6">
        <f t="shared" si="22"/>
        <v>40.04374999999709</v>
      </c>
      <c r="U173" s="1">
        <v>42045.507638888892</v>
      </c>
      <c r="V173" s="8" t="str">
        <f t="shared" si="23"/>
        <v>Cumplió</v>
      </c>
      <c r="W173" s="8" t="str">
        <f t="shared" si="24"/>
        <v>Cumplió</v>
      </c>
      <c r="X173" s="6">
        <f t="shared" si="25"/>
        <v>26.801388888889051</v>
      </c>
      <c r="Y173" t="s">
        <v>60</v>
      </c>
      <c r="Z173" s="8">
        <v>5</v>
      </c>
      <c r="AE173">
        <v>0</v>
      </c>
      <c r="AG173">
        <v>0</v>
      </c>
      <c r="AI173" s="8">
        <f t="shared" si="26"/>
        <v>0</v>
      </c>
    </row>
    <row r="174" spans="2:35" x14ac:dyDescent="0.25">
      <c r="B174" t="s">
        <v>372</v>
      </c>
      <c r="C174" t="s">
        <v>330</v>
      </c>
      <c r="D174" t="s">
        <v>369</v>
      </c>
      <c r="E174" t="s">
        <v>137</v>
      </c>
      <c r="F174" t="s">
        <v>38</v>
      </c>
      <c r="G174" t="s">
        <v>331</v>
      </c>
      <c r="H174" t="s">
        <v>332</v>
      </c>
      <c r="I174" t="s">
        <v>136</v>
      </c>
      <c r="J174" t="s">
        <v>136</v>
      </c>
      <c r="K174" t="s">
        <v>42</v>
      </c>
      <c r="L174" s="1">
        <v>42058.75</v>
      </c>
      <c r="M174" s="1">
        <v>42016.791666666664</v>
      </c>
      <c r="N174" s="1">
        <v>42037</v>
      </c>
      <c r="O174" s="6">
        <f t="shared" si="18"/>
        <v>21.75</v>
      </c>
      <c r="P174" s="1">
        <f t="shared" si="19"/>
        <v>42042</v>
      </c>
      <c r="R174" s="8">
        <f t="shared" si="20"/>
        <v>3</v>
      </c>
      <c r="S174" s="8" t="str">
        <f t="shared" si="21"/>
        <v>Sin Fecha</v>
      </c>
      <c r="T174" s="6">
        <f t="shared" si="22"/>
        <v>41.958333333335759</v>
      </c>
      <c r="U174" s="1">
        <v>42045.842361111114</v>
      </c>
      <c r="V174" s="8" t="str">
        <f t="shared" si="23"/>
        <v>No Cumplió</v>
      </c>
      <c r="W174" s="8" t="str">
        <f t="shared" si="24"/>
        <v>No Cumplió</v>
      </c>
      <c r="X174" s="6">
        <f t="shared" si="25"/>
        <v>29.050694444449618</v>
      </c>
      <c r="Y174" t="s">
        <v>60</v>
      </c>
      <c r="Z174" s="8">
        <v>5</v>
      </c>
      <c r="AE174">
        <v>0</v>
      </c>
      <c r="AG174">
        <v>0</v>
      </c>
      <c r="AI174" s="8">
        <f t="shared" si="26"/>
        <v>0</v>
      </c>
    </row>
    <row r="175" spans="2:35" x14ac:dyDescent="0.25">
      <c r="B175" t="s">
        <v>411</v>
      </c>
      <c r="C175" t="s">
        <v>426</v>
      </c>
      <c r="D175" t="s">
        <v>369</v>
      </c>
      <c r="E175" t="s">
        <v>37</v>
      </c>
      <c r="F175" t="s">
        <v>38</v>
      </c>
      <c r="G175" t="s">
        <v>427</v>
      </c>
      <c r="H175" t="s">
        <v>428</v>
      </c>
      <c r="I175" t="s">
        <v>128</v>
      </c>
      <c r="J175" t="s">
        <v>124</v>
      </c>
      <c r="K175" t="s">
        <v>51</v>
      </c>
      <c r="L175" s="1">
        <v>42058.75</v>
      </c>
      <c r="M175" s="1">
        <v>42012.722916666666</v>
      </c>
      <c r="N175" s="1">
        <v>42037</v>
      </c>
      <c r="O175" s="6">
        <f t="shared" si="18"/>
        <v>21.75</v>
      </c>
      <c r="P175" s="1">
        <f t="shared" si="19"/>
        <v>42042</v>
      </c>
      <c r="Q175" s="1">
        <v>42040</v>
      </c>
      <c r="R175" s="8">
        <f t="shared" si="20"/>
        <v>-3</v>
      </c>
      <c r="S175" s="8">
        <f t="shared" si="21"/>
        <v>-3</v>
      </c>
      <c r="T175" s="6">
        <f t="shared" si="22"/>
        <v>46.027083333334303</v>
      </c>
      <c r="U175" s="1">
        <v>42038.473611111112</v>
      </c>
      <c r="V175" s="8" t="str">
        <f t="shared" si="23"/>
        <v>Cumplió</v>
      </c>
      <c r="W175" s="8" t="str">
        <f t="shared" si="24"/>
        <v>Cumplió</v>
      </c>
      <c r="X175" s="6">
        <f t="shared" si="25"/>
        <v>25.750694444446708</v>
      </c>
      <c r="Y175" t="s">
        <v>275</v>
      </c>
      <c r="Z175" s="8">
        <v>5</v>
      </c>
      <c r="AE175">
        <v>0</v>
      </c>
      <c r="AG175">
        <v>0</v>
      </c>
      <c r="AI175" s="8">
        <f t="shared" si="26"/>
        <v>0</v>
      </c>
    </row>
    <row r="176" spans="2:35" x14ac:dyDescent="0.25">
      <c r="B176" t="s">
        <v>411</v>
      </c>
      <c r="C176" t="s">
        <v>429</v>
      </c>
      <c r="D176" t="s">
        <v>369</v>
      </c>
      <c r="E176" t="s">
        <v>204</v>
      </c>
      <c r="F176" t="s">
        <v>38</v>
      </c>
      <c r="G176" t="s">
        <v>430</v>
      </c>
      <c r="H176" t="s">
        <v>431</v>
      </c>
      <c r="I176" t="s">
        <v>101</v>
      </c>
      <c r="J176" t="s">
        <v>75</v>
      </c>
      <c r="K176" t="s">
        <v>51</v>
      </c>
      <c r="L176" s="1">
        <v>42058.75</v>
      </c>
      <c r="M176" s="1">
        <v>41961.775694444441</v>
      </c>
      <c r="N176" s="1">
        <v>42044.693749999999</v>
      </c>
      <c r="O176" s="6">
        <f t="shared" si="18"/>
        <v>14.056250000001455</v>
      </c>
      <c r="P176" s="1">
        <f t="shared" si="19"/>
        <v>42049.693749999999</v>
      </c>
      <c r="Q176" s="1">
        <v>42040</v>
      </c>
      <c r="R176" s="8">
        <f t="shared" si="20"/>
        <v>2</v>
      </c>
      <c r="S176" s="8">
        <f t="shared" si="21"/>
        <v>2</v>
      </c>
      <c r="T176" s="6">
        <f t="shared" si="22"/>
        <v>96.974305555559113</v>
      </c>
      <c r="U176" s="1">
        <v>42051.717361111114</v>
      </c>
      <c r="V176" s="8" t="str">
        <f t="shared" si="23"/>
        <v>No Cumplió</v>
      </c>
      <c r="W176" s="8" t="str">
        <f t="shared" si="24"/>
        <v>No Cumplió</v>
      </c>
      <c r="X176" s="6">
        <f t="shared" si="25"/>
        <v>89.941666666672972</v>
      </c>
      <c r="Y176" t="s">
        <v>432</v>
      </c>
      <c r="Z176" s="8">
        <v>5</v>
      </c>
      <c r="AE176">
        <v>0</v>
      </c>
      <c r="AG176">
        <v>0</v>
      </c>
      <c r="AI176" s="8">
        <f t="shared" si="26"/>
        <v>0</v>
      </c>
    </row>
    <row r="177" spans="2:35" x14ac:dyDescent="0.25">
      <c r="B177" t="s">
        <v>411</v>
      </c>
      <c r="C177" t="s">
        <v>429</v>
      </c>
      <c r="D177" t="s">
        <v>369</v>
      </c>
      <c r="E177" t="s">
        <v>37</v>
      </c>
      <c r="F177" t="s">
        <v>38</v>
      </c>
      <c r="G177" t="s">
        <v>430</v>
      </c>
      <c r="H177" t="s">
        <v>431</v>
      </c>
      <c r="I177" t="s">
        <v>101</v>
      </c>
      <c r="J177" t="s">
        <v>433</v>
      </c>
      <c r="K177" t="s">
        <v>42</v>
      </c>
      <c r="L177" s="1">
        <v>42058.75</v>
      </c>
      <c r="M177" s="1">
        <v>41961.775694444441</v>
      </c>
      <c r="N177" s="1">
        <v>42037</v>
      </c>
      <c r="O177" s="6">
        <f t="shared" si="18"/>
        <v>21.75</v>
      </c>
      <c r="P177" s="1">
        <f t="shared" si="19"/>
        <v>42042</v>
      </c>
      <c r="Q177" s="1">
        <v>42040</v>
      </c>
      <c r="R177" s="8">
        <f t="shared" si="20"/>
        <v>2</v>
      </c>
      <c r="S177" s="8">
        <f t="shared" si="21"/>
        <v>2</v>
      </c>
      <c r="T177" s="6">
        <f t="shared" si="22"/>
        <v>96.974305555559113</v>
      </c>
      <c r="U177" s="1">
        <v>42044.693749999999</v>
      </c>
      <c r="V177" s="8" t="str">
        <f t="shared" si="23"/>
        <v>No Cumplió</v>
      </c>
      <c r="W177" s="8" t="str">
        <f t="shared" si="24"/>
        <v>No Cumplió</v>
      </c>
      <c r="X177" s="6">
        <f t="shared" si="25"/>
        <v>82.918055555557657</v>
      </c>
      <c r="Y177" t="s">
        <v>432</v>
      </c>
      <c r="Z177" s="8">
        <v>5</v>
      </c>
      <c r="AE177">
        <v>0</v>
      </c>
      <c r="AG177">
        <v>0</v>
      </c>
      <c r="AI177" s="8">
        <f t="shared" si="26"/>
        <v>0</v>
      </c>
    </row>
    <row r="178" spans="2:35" x14ac:dyDescent="0.25">
      <c r="B178" t="s">
        <v>398</v>
      </c>
      <c r="C178" t="s">
        <v>434</v>
      </c>
      <c r="D178" t="s">
        <v>369</v>
      </c>
      <c r="E178" t="s">
        <v>37</v>
      </c>
      <c r="F178" t="s">
        <v>38</v>
      </c>
      <c r="G178" t="s">
        <v>435</v>
      </c>
      <c r="H178" t="s">
        <v>436</v>
      </c>
      <c r="I178" t="s">
        <v>211</v>
      </c>
      <c r="J178" t="s">
        <v>68</v>
      </c>
      <c r="K178" t="s">
        <v>42</v>
      </c>
      <c r="L178" s="1">
        <v>42058.75</v>
      </c>
      <c r="M178" s="1">
        <v>41950.504861111112</v>
      </c>
      <c r="N178" s="1">
        <v>42044.774305555555</v>
      </c>
      <c r="O178" s="6">
        <f t="shared" si="18"/>
        <v>13.975694444445253</v>
      </c>
      <c r="P178" s="1">
        <f t="shared" si="19"/>
        <v>42049.774305555555</v>
      </c>
      <c r="R178" s="8">
        <f t="shared" si="20"/>
        <v>-1</v>
      </c>
      <c r="S178" s="8" t="str">
        <f t="shared" si="21"/>
        <v>Sin Fecha</v>
      </c>
      <c r="T178" s="6">
        <f t="shared" si="22"/>
        <v>108.2451388888876</v>
      </c>
      <c r="U178" s="1">
        <v>42048.75277777778</v>
      </c>
      <c r="V178" s="8" t="str">
        <f t="shared" si="23"/>
        <v>Cumplió</v>
      </c>
      <c r="W178" s="8" t="str">
        <f t="shared" si="24"/>
        <v>Cumplió</v>
      </c>
      <c r="X178" s="6">
        <f t="shared" si="25"/>
        <v>98.247916666667152</v>
      </c>
      <c r="Y178" t="s">
        <v>60</v>
      </c>
      <c r="Z178" s="8">
        <v>5</v>
      </c>
      <c r="AE178">
        <v>0</v>
      </c>
      <c r="AG178">
        <v>0</v>
      </c>
      <c r="AI178" s="8">
        <f t="shared" si="26"/>
        <v>0</v>
      </c>
    </row>
    <row r="179" spans="2:35" x14ac:dyDescent="0.25">
      <c r="B179" t="s">
        <v>398</v>
      </c>
      <c r="C179" t="s">
        <v>434</v>
      </c>
      <c r="D179" t="s">
        <v>369</v>
      </c>
      <c r="E179" t="s">
        <v>45</v>
      </c>
      <c r="F179" t="s">
        <v>38</v>
      </c>
      <c r="G179" t="s">
        <v>435</v>
      </c>
      <c r="H179" t="s">
        <v>436</v>
      </c>
      <c r="I179" t="s">
        <v>211</v>
      </c>
      <c r="J179" s="8" t="s">
        <v>59</v>
      </c>
      <c r="K179" t="s">
        <v>51</v>
      </c>
      <c r="L179" s="1">
        <v>42058.75</v>
      </c>
      <c r="M179" s="1">
        <v>41950.504861111112</v>
      </c>
      <c r="N179" s="1">
        <v>42037</v>
      </c>
      <c r="O179" s="6">
        <f t="shared" si="18"/>
        <v>21.75</v>
      </c>
      <c r="P179" s="1">
        <f t="shared" si="19"/>
        <v>42042</v>
      </c>
      <c r="R179" s="8">
        <f t="shared" si="20"/>
        <v>2</v>
      </c>
      <c r="S179" s="8" t="str">
        <f t="shared" si="21"/>
        <v>Sin Fecha</v>
      </c>
      <c r="T179" s="6">
        <f t="shared" si="22"/>
        <v>108.2451388888876</v>
      </c>
      <c r="U179" s="1">
        <v>42044.774305555555</v>
      </c>
      <c r="V179" s="8" t="str">
        <f t="shared" si="23"/>
        <v>No Cumplió</v>
      </c>
      <c r="W179" s="8" t="str">
        <f t="shared" si="24"/>
        <v>No Cumplió</v>
      </c>
      <c r="X179" s="6">
        <f t="shared" si="25"/>
        <v>94.269444444442343</v>
      </c>
      <c r="Y179" t="s">
        <v>60</v>
      </c>
      <c r="Z179" s="8">
        <v>5</v>
      </c>
      <c r="AE179">
        <v>0</v>
      </c>
      <c r="AG179">
        <v>0</v>
      </c>
      <c r="AI179" s="8">
        <f t="shared" si="26"/>
        <v>0</v>
      </c>
    </row>
    <row r="180" spans="2:35" x14ac:dyDescent="0.25">
      <c r="B180" t="s">
        <v>398</v>
      </c>
      <c r="C180" t="s">
        <v>437</v>
      </c>
      <c r="D180" t="s">
        <v>369</v>
      </c>
      <c r="E180" t="s">
        <v>45</v>
      </c>
      <c r="F180" t="s">
        <v>38</v>
      </c>
      <c r="G180" t="s">
        <v>438</v>
      </c>
      <c r="H180" t="s">
        <v>439</v>
      </c>
      <c r="I180" t="s">
        <v>307</v>
      </c>
      <c r="J180" t="s">
        <v>220</v>
      </c>
      <c r="K180" t="s">
        <v>42</v>
      </c>
      <c r="L180" s="1">
        <v>42058.75</v>
      </c>
      <c r="M180" s="1">
        <v>41936.593055555553</v>
      </c>
      <c r="N180" s="1">
        <v>42051.595833333333</v>
      </c>
      <c r="O180" s="6">
        <f t="shared" si="18"/>
        <v>7.1541666666671517</v>
      </c>
      <c r="P180" s="1">
        <f t="shared" si="19"/>
        <v>42056.595833333333</v>
      </c>
      <c r="R180" s="8">
        <f t="shared" si="20"/>
        <v>-3</v>
      </c>
      <c r="S180" s="8" t="str">
        <f t="shared" si="21"/>
        <v>Sin Fecha</v>
      </c>
      <c r="T180" s="6">
        <f t="shared" si="22"/>
        <v>122.15694444444671</v>
      </c>
      <c r="U180" s="1">
        <v>42053.575694444444</v>
      </c>
      <c r="V180" s="8" t="str">
        <f t="shared" si="23"/>
        <v>Cumplió</v>
      </c>
      <c r="W180" s="8" t="str">
        <f t="shared" si="24"/>
        <v>Cumplió</v>
      </c>
      <c r="X180" s="6">
        <f t="shared" si="25"/>
        <v>116.98263888889051</v>
      </c>
      <c r="Y180" t="s">
        <v>80</v>
      </c>
      <c r="Z180" s="8">
        <v>5</v>
      </c>
      <c r="AE180">
        <v>0</v>
      </c>
      <c r="AG180">
        <v>0</v>
      </c>
      <c r="AI180" s="8">
        <f t="shared" si="26"/>
        <v>0</v>
      </c>
    </row>
    <row r="181" spans="2:35" x14ac:dyDescent="0.25">
      <c r="B181" t="s">
        <v>398</v>
      </c>
      <c r="C181" t="s">
        <v>437</v>
      </c>
      <c r="D181" t="s">
        <v>369</v>
      </c>
      <c r="E181" t="s">
        <v>45</v>
      </c>
      <c r="F181" t="s">
        <v>38</v>
      </c>
      <c r="G181" t="s">
        <v>438</v>
      </c>
      <c r="H181" t="s">
        <v>439</v>
      </c>
      <c r="I181" t="s">
        <v>307</v>
      </c>
      <c r="J181" t="s">
        <v>440</v>
      </c>
      <c r="K181" t="s">
        <v>42</v>
      </c>
      <c r="L181" s="1">
        <v>42058.75</v>
      </c>
      <c r="M181" s="1">
        <v>41936.593055555553</v>
      </c>
      <c r="N181" s="1">
        <v>42037</v>
      </c>
      <c r="O181" s="6">
        <f t="shared" si="18"/>
        <v>21.75</v>
      </c>
      <c r="P181" s="1">
        <f t="shared" si="19"/>
        <v>42042</v>
      </c>
      <c r="R181" s="8">
        <f t="shared" si="20"/>
        <v>9</v>
      </c>
      <c r="S181" s="8" t="str">
        <f t="shared" si="21"/>
        <v>Sin Fecha</v>
      </c>
      <c r="T181" s="6">
        <f t="shared" si="22"/>
        <v>122.15694444444671</v>
      </c>
      <c r="U181" s="1">
        <v>42051.595833333333</v>
      </c>
      <c r="V181" s="8" t="str">
        <f t="shared" si="23"/>
        <v>No Cumplió</v>
      </c>
      <c r="W181" s="8" t="str">
        <f t="shared" si="24"/>
        <v>No Cumplió</v>
      </c>
      <c r="X181" s="6">
        <f t="shared" si="25"/>
        <v>115.00277777777956</v>
      </c>
      <c r="Y181" t="s">
        <v>80</v>
      </c>
      <c r="Z181" s="8">
        <v>5</v>
      </c>
      <c r="AE181">
        <v>0</v>
      </c>
      <c r="AG181">
        <v>0</v>
      </c>
      <c r="AI181" s="8">
        <f t="shared" si="26"/>
        <v>0</v>
      </c>
    </row>
    <row r="182" spans="2:35" x14ac:dyDescent="0.25">
      <c r="B182" t="s">
        <v>372</v>
      </c>
      <c r="C182" t="s">
        <v>441</v>
      </c>
      <c r="D182" t="s">
        <v>369</v>
      </c>
      <c r="E182" t="s">
        <v>137</v>
      </c>
      <c r="F182" t="s">
        <v>38</v>
      </c>
      <c r="G182" t="s">
        <v>442</v>
      </c>
      <c r="H182" t="s">
        <v>443</v>
      </c>
      <c r="I182" t="s">
        <v>444</v>
      </c>
      <c r="J182" t="s">
        <v>445</v>
      </c>
      <c r="K182" t="s">
        <v>42</v>
      </c>
      <c r="L182" s="1">
        <v>42058.75</v>
      </c>
      <c r="M182" s="1">
        <v>41934.503472222219</v>
      </c>
      <c r="N182" s="1">
        <v>42037</v>
      </c>
      <c r="O182" s="6">
        <f t="shared" si="18"/>
        <v>21.75</v>
      </c>
      <c r="P182" s="1">
        <f t="shared" si="19"/>
        <v>42042</v>
      </c>
      <c r="R182" s="8">
        <f t="shared" si="20"/>
        <v>10</v>
      </c>
      <c r="S182" s="8" t="str">
        <f t="shared" si="21"/>
        <v>Sin Fecha</v>
      </c>
      <c r="T182" s="6">
        <f t="shared" si="22"/>
        <v>124.24652777778101</v>
      </c>
      <c r="U182" s="1">
        <v>42052.779166666667</v>
      </c>
      <c r="V182" s="8" t="str">
        <f t="shared" si="23"/>
        <v>No Cumplió</v>
      </c>
      <c r="W182" s="8" t="str">
        <f t="shared" si="24"/>
        <v>No Cumplió</v>
      </c>
      <c r="X182" s="6">
        <f t="shared" si="25"/>
        <v>118.27569444444816</v>
      </c>
      <c r="Y182" t="s">
        <v>60</v>
      </c>
      <c r="Z182" s="8">
        <v>5</v>
      </c>
      <c r="AE182">
        <v>0</v>
      </c>
      <c r="AG182">
        <v>0</v>
      </c>
      <c r="AI182" s="8">
        <f t="shared" si="26"/>
        <v>0</v>
      </c>
    </row>
    <row r="183" spans="2:35" x14ac:dyDescent="0.25">
      <c r="B183" t="s">
        <v>411</v>
      </c>
      <c r="C183" t="s">
        <v>446</v>
      </c>
      <c r="D183" t="s">
        <v>369</v>
      </c>
      <c r="E183" t="s">
        <v>37</v>
      </c>
      <c r="F183" t="s">
        <v>38</v>
      </c>
      <c r="G183" t="s">
        <v>447</v>
      </c>
      <c r="H183" t="s">
        <v>448</v>
      </c>
      <c r="I183" t="s">
        <v>75</v>
      </c>
      <c r="J183" t="s">
        <v>124</v>
      </c>
      <c r="K183" t="s">
        <v>51</v>
      </c>
      <c r="L183" s="1">
        <v>42058.75</v>
      </c>
      <c r="M183" s="1">
        <v>41899.432638888888</v>
      </c>
      <c r="N183" s="1">
        <v>42037</v>
      </c>
      <c r="O183" s="6">
        <f t="shared" si="18"/>
        <v>21.75</v>
      </c>
      <c r="P183" s="1">
        <f t="shared" si="19"/>
        <v>42042</v>
      </c>
      <c r="Q183" s="1">
        <v>42039</v>
      </c>
      <c r="R183" s="8">
        <f t="shared" si="20"/>
        <v>10</v>
      </c>
      <c r="S183" s="8">
        <f t="shared" si="21"/>
        <v>10</v>
      </c>
      <c r="T183" s="6">
        <f t="shared" si="22"/>
        <v>159.3173611111124</v>
      </c>
      <c r="U183" s="1">
        <v>42052.726388888892</v>
      </c>
      <c r="V183" s="8" t="str">
        <f t="shared" si="23"/>
        <v>No Cumplió</v>
      </c>
      <c r="W183" s="8" t="str">
        <f t="shared" si="24"/>
        <v>No Cumplió</v>
      </c>
      <c r="X183" s="6">
        <f t="shared" si="25"/>
        <v>153.29375000000437</v>
      </c>
      <c r="Y183" t="s">
        <v>449</v>
      </c>
      <c r="Z183" s="8">
        <v>5</v>
      </c>
      <c r="AE183">
        <v>0</v>
      </c>
      <c r="AG183">
        <v>0</v>
      </c>
      <c r="AI183" s="8">
        <f t="shared" si="26"/>
        <v>0</v>
      </c>
    </row>
    <row r="184" spans="2:35" x14ac:dyDescent="0.25">
      <c r="B184" t="s">
        <v>411</v>
      </c>
      <c r="C184" t="s">
        <v>450</v>
      </c>
      <c r="D184" t="s">
        <v>369</v>
      </c>
      <c r="E184" t="s">
        <v>37</v>
      </c>
      <c r="F184" t="s">
        <v>38</v>
      </c>
      <c r="G184" t="s">
        <v>451</v>
      </c>
      <c r="H184" t="s">
        <v>452</v>
      </c>
      <c r="I184" t="s">
        <v>453</v>
      </c>
      <c r="J184" s="8" t="s">
        <v>141</v>
      </c>
      <c r="K184" t="s">
        <v>42</v>
      </c>
      <c r="L184" s="1">
        <v>42058.75</v>
      </c>
      <c r="M184" s="1">
        <v>41893.708333333336</v>
      </c>
      <c r="N184" s="1">
        <v>42037</v>
      </c>
      <c r="O184" s="6">
        <f t="shared" si="18"/>
        <v>21.75</v>
      </c>
      <c r="P184" s="1">
        <f t="shared" si="19"/>
        <v>42042</v>
      </c>
      <c r="Q184" s="1">
        <v>42039</v>
      </c>
      <c r="R184" s="8">
        <f t="shared" si="20"/>
        <v>2</v>
      </c>
      <c r="S184" s="8">
        <f t="shared" si="21"/>
        <v>2</v>
      </c>
      <c r="T184" s="6">
        <f t="shared" si="22"/>
        <v>165.04166666666424</v>
      </c>
      <c r="U184" s="1">
        <v>42044.495138888888</v>
      </c>
      <c r="V184" s="8" t="str">
        <f t="shared" si="23"/>
        <v>No Cumplió</v>
      </c>
      <c r="W184" s="8" t="str">
        <f t="shared" si="24"/>
        <v>No Cumplió</v>
      </c>
      <c r="X184" s="6">
        <f t="shared" si="25"/>
        <v>150.78680555555184</v>
      </c>
      <c r="Y184" t="s">
        <v>449</v>
      </c>
      <c r="Z184" s="8">
        <v>5</v>
      </c>
      <c r="AE184">
        <v>0</v>
      </c>
      <c r="AG184">
        <v>0</v>
      </c>
      <c r="AI184" s="8">
        <f t="shared" si="26"/>
        <v>0</v>
      </c>
    </row>
    <row r="185" spans="2:35" x14ac:dyDescent="0.25">
      <c r="B185" t="s">
        <v>411</v>
      </c>
      <c r="C185" t="s">
        <v>454</v>
      </c>
      <c r="D185" t="s">
        <v>369</v>
      </c>
      <c r="E185" t="s">
        <v>37</v>
      </c>
      <c r="F185" t="s">
        <v>38</v>
      </c>
      <c r="G185" t="s">
        <v>455</v>
      </c>
      <c r="H185" t="s">
        <v>456</v>
      </c>
      <c r="I185" t="s">
        <v>75</v>
      </c>
      <c r="J185" t="s">
        <v>75</v>
      </c>
      <c r="K185" t="s">
        <v>51</v>
      </c>
      <c r="L185" s="1">
        <v>42058.75</v>
      </c>
      <c r="M185" s="1">
        <v>41891.475694444445</v>
      </c>
      <c r="N185" s="1">
        <v>42044.70208333333</v>
      </c>
      <c r="O185" s="6">
        <f t="shared" si="18"/>
        <v>14.047916666670062</v>
      </c>
      <c r="P185" s="1">
        <f t="shared" si="19"/>
        <v>42049.70208333333</v>
      </c>
      <c r="Q185" s="1">
        <v>42040</v>
      </c>
      <c r="R185" s="8">
        <f t="shared" si="20"/>
        <v>6</v>
      </c>
      <c r="S185" s="8">
        <f t="shared" si="21"/>
        <v>6</v>
      </c>
      <c r="T185" s="6">
        <f t="shared" si="22"/>
        <v>167.27430555555475</v>
      </c>
      <c r="U185" s="1">
        <v>42055.722916666666</v>
      </c>
      <c r="V185" s="8" t="str">
        <f t="shared" si="23"/>
        <v>No Cumplió</v>
      </c>
      <c r="W185" s="8" t="str">
        <f t="shared" si="24"/>
        <v>No Cumplió</v>
      </c>
      <c r="X185" s="6">
        <f t="shared" si="25"/>
        <v>164.24722222222044</v>
      </c>
      <c r="Y185" t="s">
        <v>457</v>
      </c>
      <c r="Z185" s="8">
        <v>5</v>
      </c>
      <c r="AE185">
        <v>0</v>
      </c>
      <c r="AG185">
        <v>0</v>
      </c>
      <c r="AI185" s="8">
        <f t="shared" si="26"/>
        <v>0</v>
      </c>
    </row>
    <row r="186" spans="2:35" x14ac:dyDescent="0.25">
      <c r="B186" t="s">
        <v>411</v>
      </c>
      <c r="C186" t="s">
        <v>454</v>
      </c>
      <c r="D186" t="s">
        <v>369</v>
      </c>
      <c r="E186" t="s">
        <v>37</v>
      </c>
      <c r="F186" t="s">
        <v>38</v>
      </c>
      <c r="G186" t="s">
        <v>455</v>
      </c>
      <c r="H186" t="s">
        <v>456</v>
      </c>
      <c r="I186" t="s">
        <v>75</v>
      </c>
      <c r="J186" t="s">
        <v>58</v>
      </c>
      <c r="K186" t="s">
        <v>42</v>
      </c>
      <c r="L186" s="1">
        <v>42058.75</v>
      </c>
      <c r="M186" s="1">
        <v>41891.475694444445</v>
      </c>
      <c r="N186" s="1">
        <v>42037</v>
      </c>
      <c r="O186" s="6">
        <f t="shared" si="18"/>
        <v>21.75</v>
      </c>
      <c r="P186" s="1">
        <f t="shared" si="19"/>
        <v>42042</v>
      </c>
      <c r="Q186" s="1">
        <v>42040</v>
      </c>
      <c r="R186" s="8">
        <f t="shared" si="20"/>
        <v>2</v>
      </c>
      <c r="S186" s="8">
        <f t="shared" si="21"/>
        <v>2</v>
      </c>
      <c r="T186" s="6">
        <f t="shared" si="22"/>
        <v>167.27430555555475</v>
      </c>
      <c r="U186" s="1">
        <v>42044.70208333333</v>
      </c>
      <c r="V186" s="8" t="str">
        <f t="shared" si="23"/>
        <v>No Cumplió</v>
      </c>
      <c r="W186" s="8" t="str">
        <f t="shared" si="24"/>
        <v>No Cumplió</v>
      </c>
      <c r="X186" s="6">
        <f t="shared" si="25"/>
        <v>153.22638888888469</v>
      </c>
      <c r="Y186" t="s">
        <v>457</v>
      </c>
      <c r="Z186" s="8">
        <v>5</v>
      </c>
      <c r="AE186">
        <v>0</v>
      </c>
      <c r="AG186">
        <v>0</v>
      </c>
      <c r="AI186" s="8">
        <f t="shared" si="26"/>
        <v>0</v>
      </c>
    </row>
    <row r="187" spans="2:35" x14ac:dyDescent="0.25">
      <c r="B187" t="s">
        <v>411</v>
      </c>
      <c r="C187" t="s">
        <v>458</v>
      </c>
      <c r="D187" t="s">
        <v>369</v>
      </c>
      <c r="E187" t="s">
        <v>37</v>
      </c>
      <c r="F187" t="s">
        <v>38</v>
      </c>
      <c r="G187" t="s">
        <v>459</v>
      </c>
      <c r="H187" t="s">
        <v>460</v>
      </c>
      <c r="I187" t="s">
        <v>58</v>
      </c>
      <c r="J187" t="s">
        <v>433</v>
      </c>
      <c r="K187" t="s">
        <v>42</v>
      </c>
      <c r="L187" s="1">
        <v>42058.75</v>
      </c>
      <c r="M187" s="1">
        <v>41876.563888888886</v>
      </c>
      <c r="N187" s="1">
        <v>42052</v>
      </c>
      <c r="O187" s="6">
        <f t="shared" si="18"/>
        <v>6.75</v>
      </c>
      <c r="P187" s="1">
        <f t="shared" si="19"/>
        <v>42057</v>
      </c>
      <c r="R187" s="8">
        <f t="shared" si="20"/>
        <v>-4</v>
      </c>
      <c r="S187" s="8" t="str">
        <f t="shared" si="21"/>
        <v>Sin Fecha</v>
      </c>
      <c r="T187" s="6">
        <f t="shared" si="22"/>
        <v>182.18611111111386</v>
      </c>
      <c r="U187" s="1">
        <v>42052.600694444445</v>
      </c>
      <c r="V187" s="8" t="str">
        <f t="shared" si="23"/>
        <v>Cumplió</v>
      </c>
      <c r="W187" s="8" t="str">
        <f t="shared" si="24"/>
        <v>Cumplió</v>
      </c>
      <c r="X187" s="6">
        <f t="shared" si="25"/>
        <v>176.03680555555911</v>
      </c>
      <c r="Y187" t="s">
        <v>461</v>
      </c>
      <c r="Z187" s="8">
        <v>5</v>
      </c>
      <c r="AE187">
        <v>0</v>
      </c>
      <c r="AG187">
        <v>0</v>
      </c>
      <c r="AI187" s="8">
        <f t="shared" si="26"/>
        <v>0</v>
      </c>
    </row>
    <row r="188" spans="2:35" x14ac:dyDescent="0.25">
      <c r="B188" t="s">
        <v>411</v>
      </c>
      <c r="C188" t="s">
        <v>462</v>
      </c>
      <c r="D188" t="s">
        <v>369</v>
      </c>
      <c r="E188" t="s">
        <v>45</v>
      </c>
      <c r="F188" t="s">
        <v>38</v>
      </c>
      <c r="G188" t="s">
        <v>463</v>
      </c>
      <c r="H188" t="s">
        <v>464</v>
      </c>
      <c r="I188" t="s">
        <v>297</v>
      </c>
      <c r="J188" t="s">
        <v>124</v>
      </c>
      <c r="K188" t="s">
        <v>51</v>
      </c>
      <c r="L188" s="1">
        <v>42058.75</v>
      </c>
      <c r="M188" s="1">
        <v>41872.859027777777</v>
      </c>
      <c r="N188" s="1">
        <v>42037</v>
      </c>
      <c r="O188" s="6">
        <f t="shared" si="18"/>
        <v>21.75</v>
      </c>
      <c r="P188" s="1">
        <f t="shared" si="19"/>
        <v>42042</v>
      </c>
      <c r="Q188" s="1">
        <v>42040</v>
      </c>
      <c r="R188" s="8">
        <f t="shared" si="20"/>
        <v>16</v>
      </c>
      <c r="S188" s="8">
        <f t="shared" si="21"/>
        <v>18</v>
      </c>
      <c r="T188" s="6">
        <f t="shared" si="22"/>
        <v>185.89097222222335</v>
      </c>
      <c r="V188" s="8" t="str">
        <f t="shared" si="23"/>
        <v>No Cumplió</v>
      </c>
      <c r="W188" s="8" t="str">
        <f t="shared" si="24"/>
        <v>No Cumplió</v>
      </c>
      <c r="X188" s="6">
        <f t="shared" si="25"/>
        <v>185.89097222222335</v>
      </c>
      <c r="Y188" t="s">
        <v>465</v>
      </c>
      <c r="Z188" s="8">
        <v>5</v>
      </c>
      <c r="AE188">
        <v>0</v>
      </c>
      <c r="AG188">
        <v>0</v>
      </c>
      <c r="AI188" s="8">
        <f t="shared" si="26"/>
        <v>0</v>
      </c>
    </row>
    <row r="189" spans="2:35" x14ac:dyDescent="0.25">
      <c r="B189" t="s">
        <v>411</v>
      </c>
      <c r="C189" t="s">
        <v>466</v>
      </c>
      <c r="D189" t="s">
        <v>369</v>
      </c>
      <c r="E189" t="s">
        <v>37</v>
      </c>
      <c r="F189" t="s">
        <v>38</v>
      </c>
      <c r="G189" t="s">
        <v>467</v>
      </c>
      <c r="H189" t="s">
        <v>468</v>
      </c>
      <c r="I189" t="s">
        <v>124</v>
      </c>
      <c r="J189" t="s">
        <v>41</v>
      </c>
      <c r="K189" t="s">
        <v>42</v>
      </c>
      <c r="L189" s="1">
        <v>42058.75</v>
      </c>
      <c r="M189" s="1">
        <v>41837.754861111112</v>
      </c>
      <c r="N189" s="1">
        <v>42037</v>
      </c>
      <c r="O189" s="6">
        <f t="shared" si="18"/>
        <v>21.75</v>
      </c>
      <c r="P189" s="1">
        <f t="shared" si="19"/>
        <v>42042</v>
      </c>
      <c r="Q189" s="1">
        <v>42039</v>
      </c>
      <c r="R189" s="8">
        <f t="shared" si="20"/>
        <v>11</v>
      </c>
      <c r="S189" s="8">
        <f t="shared" si="21"/>
        <v>11</v>
      </c>
      <c r="T189" s="6">
        <f t="shared" si="22"/>
        <v>220.9951388888876</v>
      </c>
      <c r="U189" s="1">
        <v>42053</v>
      </c>
      <c r="V189" s="8" t="str">
        <f t="shared" si="23"/>
        <v>No Cumplió</v>
      </c>
      <c r="W189" s="8" t="str">
        <f t="shared" si="24"/>
        <v>No Cumplió</v>
      </c>
      <c r="X189" s="6">
        <f t="shared" si="25"/>
        <v>215.2451388888876</v>
      </c>
      <c r="Y189" t="s">
        <v>449</v>
      </c>
      <c r="Z189" s="8">
        <v>5</v>
      </c>
      <c r="AE189">
        <v>0</v>
      </c>
      <c r="AG189">
        <v>0</v>
      </c>
      <c r="AI189" s="8">
        <f t="shared" si="26"/>
        <v>0</v>
      </c>
    </row>
    <row r="190" spans="2:35" x14ac:dyDescent="0.25">
      <c r="B190" t="s">
        <v>380</v>
      </c>
      <c r="C190" t="s">
        <v>469</v>
      </c>
      <c r="D190" t="s">
        <v>369</v>
      </c>
      <c r="E190" t="s">
        <v>72</v>
      </c>
      <c r="F190" t="s">
        <v>38</v>
      </c>
      <c r="G190" t="s">
        <v>470</v>
      </c>
      <c r="H190" t="s">
        <v>471</v>
      </c>
      <c r="I190" t="s">
        <v>124</v>
      </c>
      <c r="J190" t="s">
        <v>257</v>
      </c>
      <c r="K190" t="s">
        <v>51</v>
      </c>
      <c r="L190" s="1">
        <v>42058.75</v>
      </c>
      <c r="M190" s="1">
        <v>41829.620833333334</v>
      </c>
      <c r="N190" s="1">
        <v>42037</v>
      </c>
      <c r="O190" s="6">
        <f t="shared" si="18"/>
        <v>21.75</v>
      </c>
      <c r="P190" s="1">
        <f t="shared" si="19"/>
        <v>42042</v>
      </c>
      <c r="Q190" s="1">
        <v>42048</v>
      </c>
      <c r="R190" s="8">
        <f t="shared" si="20"/>
        <v>9</v>
      </c>
      <c r="S190" s="8">
        <f t="shared" si="21"/>
        <v>9</v>
      </c>
      <c r="T190" s="6">
        <f t="shared" si="22"/>
        <v>229.1291666666657</v>
      </c>
      <c r="U190" s="1">
        <v>42051.722222222219</v>
      </c>
      <c r="V190" s="8" t="str">
        <f t="shared" si="23"/>
        <v>No Cumplió</v>
      </c>
      <c r="W190" s="8" t="str">
        <f t="shared" si="24"/>
        <v>No Cumplió</v>
      </c>
      <c r="X190" s="6">
        <f t="shared" si="25"/>
        <v>222.10138888888469</v>
      </c>
      <c r="Y190" t="s">
        <v>457</v>
      </c>
      <c r="Z190" s="8">
        <v>5</v>
      </c>
      <c r="AE190">
        <v>0</v>
      </c>
      <c r="AG190">
        <v>0</v>
      </c>
      <c r="AI190" s="8">
        <f t="shared" si="26"/>
        <v>0</v>
      </c>
    </row>
    <row r="191" spans="2:35" x14ac:dyDescent="0.25">
      <c r="B191" t="s">
        <v>398</v>
      </c>
      <c r="C191" t="s">
        <v>472</v>
      </c>
      <c r="D191" t="s">
        <v>369</v>
      </c>
      <c r="E191" t="s">
        <v>45</v>
      </c>
      <c r="F191" t="s">
        <v>38</v>
      </c>
      <c r="G191" t="s">
        <v>473</v>
      </c>
      <c r="H191" t="s">
        <v>474</v>
      </c>
      <c r="I191" t="s">
        <v>75</v>
      </c>
      <c r="J191" t="s">
        <v>75</v>
      </c>
      <c r="K191" t="s">
        <v>51</v>
      </c>
      <c r="L191" s="1">
        <v>42058.75</v>
      </c>
      <c r="M191" s="1">
        <v>41823.602083333331</v>
      </c>
      <c r="N191" s="1">
        <v>42037</v>
      </c>
      <c r="O191" s="6">
        <f t="shared" si="18"/>
        <v>21.75</v>
      </c>
      <c r="P191" s="1">
        <f t="shared" si="19"/>
        <v>42042</v>
      </c>
      <c r="R191" s="8">
        <f t="shared" si="20"/>
        <v>9</v>
      </c>
      <c r="S191" s="8" t="str">
        <f t="shared" si="21"/>
        <v>Sin Fecha</v>
      </c>
      <c r="T191" s="6">
        <f t="shared" si="22"/>
        <v>235.14791666666861</v>
      </c>
      <c r="U191" s="1">
        <v>42051.593055555553</v>
      </c>
      <c r="V191" s="8" t="str">
        <f t="shared" si="23"/>
        <v>No Cumplió</v>
      </c>
      <c r="W191" s="8" t="str">
        <f t="shared" si="24"/>
        <v>No Cumplió</v>
      </c>
      <c r="X191" s="6">
        <f t="shared" si="25"/>
        <v>227.9909722222219</v>
      </c>
      <c r="Y191" t="s">
        <v>475</v>
      </c>
      <c r="Z191" s="8">
        <v>5</v>
      </c>
      <c r="AE191">
        <v>0</v>
      </c>
      <c r="AG191">
        <v>0</v>
      </c>
      <c r="AI191" s="8">
        <f t="shared" si="26"/>
        <v>0</v>
      </c>
    </row>
    <row r="192" spans="2:35" x14ac:dyDescent="0.25">
      <c r="B192" t="s">
        <v>398</v>
      </c>
      <c r="C192" t="s">
        <v>476</v>
      </c>
      <c r="D192" t="s">
        <v>369</v>
      </c>
      <c r="E192" t="s">
        <v>37</v>
      </c>
      <c r="F192" t="s">
        <v>38</v>
      </c>
      <c r="G192" t="s">
        <v>477</v>
      </c>
      <c r="H192" t="s">
        <v>478</v>
      </c>
      <c r="I192" t="s">
        <v>293</v>
      </c>
      <c r="J192" s="8" t="s">
        <v>141</v>
      </c>
      <c r="K192" t="s">
        <v>42</v>
      </c>
      <c r="L192" s="1">
        <v>42058.75</v>
      </c>
      <c r="M192" s="1">
        <v>41815.720833333333</v>
      </c>
      <c r="N192" s="1">
        <v>42038.406944444447</v>
      </c>
      <c r="O192" s="6">
        <f t="shared" si="18"/>
        <v>20.343055555553292</v>
      </c>
      <c r="P192" s="1">
        <f t="shared" si="19"/>
        <v>42043.406944444447</v>
      </c>
      <c r="R192" s="8">
        <f t="shared" si="20"/>
        <v>5</v>
      </c>
      <c r="S192" s="8" t="str">
        <f t="shared" si="21"/>
        <v>Sin Fecha</v>
      </c>
      <c r="T192" s="6">
        <f t="shared" si="22"/>
        <v>243.02916666666715</v>
      </c>
      <c r="U192" s="1">
        <v>42048.711805555555</v>
      </c>
      <c r="V192" s="8" t="str">
        <f t="shared" si="23"/>
        <v>No Cumplió</v>
      </c>
      <c r="W192" s="8" t="str">
        <f t="shared" si="24"/>
        <v>No Cumplió</v>
      </c>
      <c r="X192" s="6">
        <f t="shared" si="25"/>
        <v>232.9909722222219</v>
      </c>
      <c r="Y192" t="s">
        <v>475</v>
      </c>
      <c r="Z192" s="8">
        <v>5</v>
      </c>
      <c r="AE192">
        <v>0</v>
      </c>
      <c r="AG192">
        <v>0</v>
      </c>
      <c r="AI192" s="8">
        <f t="shared" si="26"/>
        <v>0</v>
      </c>
    </row>
    <row r="193" spans="2:35" x14ac:dyDescent="0.25">
      <c r="B193" t="s">
        <v>398</v>
      </c>
      <c r="C193" t="s">
        <v>476</v>
      </c>
      <c r="D193" t="s">
        <v>369</v>
      </c>
      <c r="E193" t="s">
        <v>45</v>
      </c>
      <c r="F193" t="s">
        <v>38</v>
      </c>
      <c r="G193" t="s">
        <v>477</v>
      </c>
      <c r="H193" t="s">
        <v>478</v>
      </c>
      <c r="I193" t="s">
        <v>293</v>
      </c>
      <c r="J193" s="8" t="s">
        <v>141</v>
      </c>
      <c r="K193" t="s">
        <v>42</v>
      </c>
      <c r="L193" s="1">
        <v>42058.75</v>
      </c>
      <c r="M193" s="1">
        <v>41815.720833333333</v>
      </c>
      <c r="N193" s="1">
        <v>42038</v>
      </c>
      <c r="O193" s="6">
        <f t="shared" si="18"/>
        <v>20.75</v>
      </c>
      <c r="P193" s="1">
        <f t="shared" si="19"/>
        <v>42043</v>
      </c>
      <c r="R193" s="8">
        <f t="shared" si="20"/>
        <v>-4</v>
      </c>
      <c r="S193" s="8" t="str">
        <f t="shared" si="21"/>
        <v>Sin Fecha</v>
      </c>
      <c r="T193" s="6">
        <f t="shared" si="22"/>
        <v>243.02916666666715</v>
      </c>
      <c r="U193" s="1">
        <v>42038.406944444447</v>
      </c>
      <c r="V193" s="8" t="str">
        <f t="shared" si="23"/>
        <v>Cumplió</v>
      </c>
      <c r="W193" s="8" t="str">
        <f t="shared" si="24"/>
        <v>Cumplió</v>
      </c>
      <c r="X193" s="6">
        <f t="shared" si="25"/>
        <v>222.68611111111386</v>
      </c>
      <c r="Y193" t="s">
        <v>475</v>
      </c>
      <c r="Z193" s="8">
        <v>5</v>
      </c>
      <c r="AE193">
        <v>0</v>
      </c>
      <c r="AG193">
        <v>0</v>
      </c>
      <c r="AI193" s="8">
        <f t="shared" si="26"/>
        <v>0</v>
      </c>
    </row>
    <row r="194" spans="2:35" x14ac:dyDescent="0.25">
      <c r="B194" t="s">
        <v>411</v>
      </c>
      <c r="C194" t="s">
        <v>479</v>
      </c>
      <c r="D194" t="s">
        <v>369</v>
      </c>
      <c r="E194" t="s">
        <v>37</v>
      </c>
      <c r="F194" t="s">
        <v>38</v>
      </c>
      <c r="G194" t="s">
        <v>480</v>
      </c>
      <c r="H194" t="s">
        <v>481</v>
      </c>
      <c r="I194" t="s">
        <v>322</v>
      </c>
      <c r="J194" t="s">
        <v>79</v>
      </c>
      <c r="K194" t="s">
        <v>42</v>
      </c>
      <c r="L194" s="1">
        <v>42058.75</v>
      </c>
      <c r="M194" s="1">
        <v>41659.502083333333</v>
      </c>
      <c r="N194" s="1">
        <v>42037</v>
      </c>
      <c r="O194" s="6">
        <f t="shared" si="18"/>
        <v>21.75</v>
      </c>
      <c r="P194" s="1">
        <f t="shared" si="19"/>
        <v>42042</v>
      </c>
      <c r="R194" s="8">
        <f t="shared" si="20"/>
        <v>9</v>
      </c>
      <c r="S194" s="8" t="str">
        <f t="shared" si="21"/>
        <v>Sin Fecha</v>
      </c>
      <c r="T194" s="6">
        <f t="shared" si="22"/>
        <v>399.24791666666715</v>
      </c>
      <c r="U194" s="1">
        <v>42051.645833333336</v>
      </c>
      <c r="V194" s="8" t="str">
        <f t="shared" si="23"/>
        <v>No Cumplió</v>
      </c>
      <c r="W194" s="8" t="str">
        <f t="shared" si="24"/>
        <v>No Cumplió</v>
      </c>
      <c r="X194" s="6">
        <f t="shared" si="25"/>
        <v>392.14375000000291</v>
      </c>
      <c r="Y194" t="s">
        <v>482</v>
      </c>
      <c r="Z194" s="8">
        <v>5</v>
      </c>
      <c r="AA194" s="1">
        <v>42051.645833333336</v>
      </c>
      <c r="AE194">
        <v>0</v>
      </c>
      <c r="AG194">
        <v>0</v>
      </c>
      <c r="AI194" s="8">
        <f t="shared" si="26"/>
        <v>1</v>
      </c>
    </row>
    <row r="195" spans="2:35" x14ac:dyDescent="0.25">
      <c r="B195" t="s">
        <v>411</v>
      </c>
      <c r="C195" t="s">
        <v>483</v>
      </c>
      <c r="D195" t="s">
        <v>369</v>
      </c>
      <c r="E195" t="s">
        <v>161</v>
      </c>
      <c r="F195" t="s">
        <v>38</v>
      </c>
      <c r="G195" t="s">
        <v>484</v>
      </c>
      <c r="H195" t="s">
        <v>485</v>
      </c>
      <c r="I195" t="s">
        <v>322</v>
      </c>
      <c r="J195" t="s">
        <v>69</v>
      </c>
      <c r="K195" t="s">
        <v>51</v>
      </c>
      <c r="L195" s="1">
        <v>42058.75</v>
      </c>
      <c r="M195" s="1">
        <v>41659.499305555553</v>
      </c>
      <c r="N195" s="1">
        <v>42037</v>
      </c>
      <c r="O195" s="6">
        <f t="shared" ref="O195:O258" si="27">L195-N195</f>
        <v>21.75</v>
      </c>
      <c r="P195" s="1">
        <f t="shared" ref="P195:P258" si="28">N195+Z195</f>
        <v>42042</v>
      </c>
      <c r="Q195" s="1">
        <v>42039</v>
      </c>
      <c r="R195" s="8">
        <f t="shared" ref="R195:R258" si="29">IF(U195="",(ROUNDDOWN(L195-P195,0)),ROUNDDOWN(U195-P195,0))</f>
        <v>10</v>
      </c>
      <c r="S195" s="8">
        <f t="shared" ref="S195:S258" si="30">IF(Q195="","Sin Fecha",IF(U195="",(ROUNDDOWN(L195-Q195,0)),ROUNDDOWN(U195-P195,0)))</f>
        <v>10</v>
      </c>
      <c r="T195" s="6">
        <f t="shared" ref="T195:T258" si="31">L195-M195</f>
        <v>399.25069444444671</v>
      </c>
      <c r="U195" s="1">
        <v>42052.770138888889</v>
      </c>
      <c r="V195" s="8" t="str">
        <f t="shared" ref="V195:V258" si="32">IF(AND(U195&lt;&gt;"",R195&lt;=0),"Cumplió","No Cumplió")</f>
        <v>No Cumplió</v>
      </c>
      <c r="W195" s="8" t="str">
        <f t="shared" ref="W195:W258" si="33">IF(AND(U195&lt;&gt;"",R195&lt;=0),"Cumplió",IF(R195="","Sin Fecha","No Cumplió"))</f>
        <v>No Cumplió</v>
      </c>
      <c r="X195" s="6">
        <f t="shared" ref="X195:X258" si="34">IF(U195="",L195-M195,U195-M195)</f>
        <v>393.27083333333576</v>
      </c>
      <c r="Y195" t="s">
        <v>486</v>
      </c>
      <c r="Z195" s="8">
        <v>5</v>
      </c>
      <c r="AA195" s="1">
        <v>42051.772222222222</v>
      </c>
      <c r="AE195">
        <v>0</v>
      </c>
      <c r="AG195">
        <v>0</v>
      </c>
      <c r="AI195" s="8">
        <f t="shared" ref="AI195:AI258" si="35">COUNTA(AA195:AD195)</f>
        <v>1</v>
      </c>
    </row>
    <row r="196" spans="2:35" x14ac:dyDescent="0.25">
      <c r="B196" t="s">
        <v>411</v>
      </c>
      <c r="C196" t="s">
        <v>487</v>
      </c>
      <c r="D196" t="s">
        <v>369</v>
      </c>
      <c r="E196" t="s">
        <v>37</v>
      </c>
      <c r="F196" t="s">
        <v>38</v>
      </c>
      <c r="G196" t="s">
        <v>488</v>
      </c>
      <c r="H196" t="s">
        <v>489</v>
      </c>
      <c r="I196" t="s">
        <v>490</v>
      </c>
      <c r="J196" t="s">
        <v>491</v>
      </c>
      <c r="K196" t="s">
        <v>42</v>
      </c>
      <c r="L196" s="1">
        <v>42058.75</v>
      </c>
      <c r="M196" s="1">
        <v>41593.615277777775</v>
      </c>
      <c r="N196" s="1">
        <v>42037</v>
      </c>
      <c r="O196" s="6">
        <f t="shared" si="27"/>
        <v>21.75</v>
      </c>
      <c r="P196" s="1">
        <f t="shared" si="28"/>
        <v>42042</v>
      </c>
      <c r="R196" s="8">
        <f t="shared" si="29"/>
        <v>0</v>
      </c>
      <c r="S196" s="8" t="str">
        <f t="shared" si="30"/>
        <v>Sin Fecha</v>
      </c>
      <c r="T196" s="6">
        <f t="shared" si="31"/>
        <v>465.13472222222481</v>
      </c>
      <c r="U196" s="1">
        <v>42041.774305555555</v>
      </c>
      <c r="V196" s="8" t="str">
        <f t="shared" si="32"/>
        <v>Cumplió</v>
      </c>
      <c r="W196" s="8" t="str">
        <f t="shared" si="33"/>
        <v>Cumplió</v>
      </c>
      <c r="X196" s="6">
        <f t="shared" si="34"/>
        <v>448.15902777777956</v>
      </c>
      <c r="Y196" t="s">
        <v>492</v>
      </c>
      <c r="Z196" s="8">
        <v>5</v>
      </c>
      <c r="AE196">
        <v>0</v>
      </c>
      <c r="AG196">
        <v>0</v>
      </c>
      <c r="AI196" s="8">
        <f t="shared" si="35"/>
        <v>0</v>
      </c>
    </row>
    <row r="197" spans="2:35" x14ac:dyDescent="0.25">
      <c r="B197" t="s">
        <v>411</v>
      </c>
      <c r="C197" t="s">
        <v>493</v>
      </c>
      <c r="D197" t="s">
        <v>369</v>
      </c>
      <c r="E197" t="s">
        <v>37</v>
      </c>
      <c r="F197" t="s">
        <v>38</v>
      </c>
      <c r="G197" t="s">
        <v>494</v>
      </c>
      <c r="H197" t="s">
        <v>495</v>
      </c>
      <c r="I197" t="s">
        <v>151</v>
      </c>
      <c r="J197" t="s">
        <v>124</v>
      </c>
      <c r="K197" t="s">
        <v>51</v>
      </c>
      <c r="L197" s="1">
        <v>42058.75</v>
      </c>
      <c r="M197" s="1">
        <v>41569.642361111109</v>
      </c>
      <c r="N197" s="1">
        <v>42037</v>
      </c>
      <c r="O197" s="6">
        <f t="shared" si="27"/>
        <v>21.75</v>
      </c>
      <c r="P197" s="1">
        <f t="shared" si="28"/>
        <v>42042</v>
      </c>
      <c r="R197" s="8">
        <f t="shared" si="29"/>
        <v>10</v>
      </c>
      <c r="S197" s="8" t="str">
        <f t="shared" si="30"/>
        <v>Sin Fecha</v>
      </c>
      <c r="T197" s="6">
        <f t="shared" si="31"/>
        <v>489.10763888889051</v>
      </c>
      <c r="U197" s="1">
        <v>42052.609722222223</v>
      </c>
      <c r="V197" s="8" t="str">
        <f t="shared" si="32"/>
        <v>No Cumplió</v>
      </c>
      <c r="W197" s="8" t="str">
        <f t="shared" si="33"/>
        <v>No Cumplió</v>
      </c>
      <c r="X197" s="6">
        <f t="shared" si="34"/>
        <v>482.96736111111386</v>
      </c>
      <c r="Y197" t="s">
        <v>496</v>
      </c>
      <c r="Z197" s="8">
        <v>5</v>
      </c>
      <c r="AE197">
        <v>0</v>
      </c>
      <c r="AG197">
        <v>0</v>
      </c>
      <c r="AI197" s="8">
        <f t="shared" si="35"/>
        <v>0</v>
      </c>
    </row>
    <row r="198" spans="2:35" x14ac:dyDescent="0.25">
      <c r="B198" t="s">
        <v>411</v>
      </c>
      <c r="C198" t="s">
        <v>493</v>
      </c>
      <c r="D198" t="s">
        <v>369</v>
      </c>
      <c r="E198" t="s">
        <v>37</v>
      </c>
      <c r="F198" t="s">
        <v>38</v>
      </c>
      <c r="G198" t="s">
        <v>494</v>
      </c>
      <c r="H198" t="s">
        <v>495</v>
      </c>
      <c r="I198" t="s">
        <v>151</v>
      </c>
      <c r="J198" t="s">
        <v>41</v>
      </c>
      <c r="K198" t="s">
        <v>42</v>
      </c>
      <c r="L198" s="1">
        <v>42058.75</v>
      </c>
      <c r="M198" s="1">
        <v>41569.642361111109</v>
      </c>
      <c r="N198" s="1">
        <v>42037</v>
      </c>
      <c r="O198" s="6">
        <f t="shared" si="27"/>
        <v>21.75</v>
      </c>
      <c r="P198" s="1">
        <f t="shared" si="28"/>
        <v>42042</v>
      </c>
      <c r="Q198" s="1">
        <v>42039</v>
      </c>
      <c r="R198" s="8">
        <f t="shared" si="29"/>
        <v>16</v>
      </c>
      <c r="S198" s="8">
        <f t="shared" si="30"/>
        <v>19</v>
      </c>
      <c r="T198" s="6">
        <f t="shared" si="31"/>
        <v>489.10763888889051</v>
      </c>
      <c r="V198" s="8" t="str">
        <f t="shared" si="32"/>
        <v>No Cumplió</v>
      </c>
      <c r="W198" s="8" t="str">
        <f t="shared" si="33"/>
        <v>No Cumplió</v>
      </c>
      <c r="X198" s="6">
        <f t="shared" si="34"/>
        <v>489.10763888889051</v>
      </c>
      <c r="Y198" t="s">
        <v>497</v>
      </c>
      <c r="Z198" s="8">
        <v>5</v>
      </c>
      <c r="AE198">
        <v>0</v>
      </c>
      <c r="AG198">
        <v>0</v>
      </c>
      <c r="AI198" s="8">
        <f t="shared" si="35"/>
        <v>0</v>
      </c>
    </row>
    <row r="199" spans="2:35" x14ac:dyDescent="0.25">
      <c r="B199" t="s">
        <v>411</v>
      </c>
      <c r="C199" t="s">
        <v>498</v>
      </c>
      <c r="D199" t="s">
        <v>369</v>
      </c>
      <c r="E199" t="s">
        <v>45</v>
      </c>
      <c r="F199" t="s">
        <v>38</v>
      </c>
      <c r="G199" t="s">
        <v>499</v>
      </c>
      <c r="H199" t="s">
        <v>500</v>
      </c>
      <c r="I199" t="s">
        <v>322</v>
      </c>
      <c r="J199" t="s">
        <v>220</v>
      </c>
      <c r="K199" t="s">
        <v>42</v>
      </c>
      <c r="L199" s="1">
        <v>42058.75</v>
      </c>
      <c r="M199" s="1">
        <v>41565.77847222222</v>
      </c>
      <c r="N199" s="1">
        <v>42037</v>
      </c>
      <c r="O199" s="6">
        <f t="shared" si="27"/>
        <v>21.75</v>
      </c>
      <c r="P199" s="1">
        <f t="shared" si="28"/>
        <v>42042</v>
      </c>
      <c r="Q199" s="1">
        <v>42039</v>
      </c>
      <c r="R199" s="8">
        <f t="shared" si="29"/>
        <v>10</v>
      </c>
      <c r="S199" s="8">
        <f t="shared" si="30"/>
        <v>10</v>
      </c>
      <c r="T199" s="6">
        <f t="shared" si="31"/>
        <v>492.97152777777956</v>
      </c>
      <c r="U199" s="1">
        <v>42052.777777777781</v>
      </c>
      <c r="V199" s="8" t="str">
        <f t="shared" si="32"/>
        <v>No Cumplió</v>
      </c>
      <c r="W199" s="8" t="str">
        <f t="shared" si="33"/>
        <v>No Cumplió</v>
      </c>
      <c r="X199" s="6">
        <f t="shared" si="34"/>
        <v>486.99930555556057</v>
      </c>
      <c r="Y199" t="s">
        <v>303</v>
      </c>
      <c r="Z199" s="8">
        <v>5</v>
      </c>
      <c r="AE199">
        <v>0</v>
      </c>
      <c r="AG199">
        <v>0</v>
      </c>
      <c r="AI199" s="8">
        <f t="shared" si="35"/>
        <v>0</v>
      </c>
    </row>
    <row r="200" spans="2:35" x14ac:dyDescent="0.25">
      <c r="B200" t="s">
        <v>411</v>
      </c>
      <c r="C200" t="s">
        <v>501</v>
      </c>
      <c r="D200" t="s">
        <v>369</v>
      </c>
      <c r="E200" t="s">
        <v>37</v>
      </c>
      <c r="F200" t="s">
        <v>38</v>
      </c>
      <c r="G200" t="s">
        <v>502</v>
      </c>
      <c r="H200" t="s">
        <v>503</v>
      </c>
      <c r="I200" t="s">
        <v>151</v>
      </c>
      <c r="J200" t="s">
        <v>109</v>
      </c>
      <c r="K200" t="s">
        <v>42</v>
      </c>
      <c r="L200" s="1">
        <v>42058.75</v>
      </c>
      <c r="M200" s="1">
        <v>41565.611805555556</v>
      </c>
      <c r="N200" s="1">
        <v>42037</v>
      </c>
      <c r="O200" s="6">
        <f t="shared" si="27"/>
        <v>21.75</v>
      </c>
      <c r="P200" s="1">
        <f t="shared" si="28"/>
        <v>42042</v>
      </c>
      <c r="Q200" s="1">
        <v>42039</v>
      </c>
      <c r="R200" s="8">
        <f t="shared" si="29"/>
        <v>7</v>
      </c>
      <c r="S200" s="8">
        <f t="shared" si="30"/>
        <v>7</v>
      </c>
      <c r="T200" s="6">
        <f t="shared" si="31"/>
        <v>493.1381944444438</v>
      </c>
      <c r="U200" s="1">
        <v>42049.651388888888</v>
      </c>
      <c r="V200" s="8" t="str">
        <f t="shared" si="32"/>
        <v>No Cumplió</v>
      </c>
      <c r="W200" s="8" t="str">
        <f t="shared" si="33"/>
        <v>No Cumplió</v>
      </c>
      <c r="X200" s="6">
        <f t="shared" si="34"/>
        <v>484.03958333333139</v>
      </c>
      <c r="Y200" t="s">
        <v>504</v>
      </c>
      <c r="Z200" s="8">
        <v>5</v>
      </c>
      <c r="AE200">
        <v>0</v>
      </c>
      <c r="AG200">
        <v>0</v>
      </c>
      <c r="AI200" s="8">
        <f t="shared" si="35"/>
        <v>0</v>
      </c>
    </row>
    <row r="201" spans="2:35" x14ac:dyDescent="0.25">
      <c r="B201" t="s">
        <v>411</v>
      </c>
      <c r="C201" t="s">
        <v>505</v>
      </c>
      <c r="D201" t="s">
        <v>369</v>
      </c>
      <c r="E201" t="s">
        <v>37</v>
      </c>
      <c r="F201" t="s">
        <v>38</v>
      </c>
      <c r="G201" t="s">
        <v>506</v>
      </c>
      <c r="H201" t="s">
        <v>507</v>
      </c>
      <c r="I201" t="s">
        <v>322</v>
      </c>
      <c r="J201" t="s">
        <v>79</v>
      </c>
      <c r="K201" t="s">
        <v>42</v>
      </c>
      <c r="L201" s="1">
        <v>42058.75</v>
      </c>
      <c r="M201" s="1">
        <v>41564.566666666666</v>
      </c>
      <c r="N201" s="1">
        <v>42037</v>
      </c>
      <c r="O201" s="6">
        <f t="shared" si="27"/>
        <v>21.75</v>
      </c>
      <c r="P201" s="1">
        <f t="shared" si="28"/>
        <v>42042</v>
      </c>
      <c r="Q201" s="1">
        <v>42039</v>
      </c>
      <c r="R201" s="8">
        <f t="shared" si="29"/>
        <v>6</v>
      </c>
      <c r="S201" s="8">
        <f t="shared" si="30"/>
        <v>6</v>
      </c>
      <c r="T201" s="6">
        <f t="shared" si="31"/>
        <v>494.1833333333343</v>
      </c>
      <c r="U201" s="1">
        <v>42048.659722222219</v>
      </c>
      <c r="V201" s="8" t="str">
        <f t="shared" si="32"/>
        <v>No Cumplió</v>
      </c>
      <c r="W201" s="8" t="str">
        <f t="shared" si="33"/>
        <v>No Cumplió</v>
      </c>
      <c r="X201" s="6">
        <f t="shared" si="34"/>
        <v>484.09305555555329</v>
      </c>
      <c r="Y201" t="s">
        <v>504</v>
      </c>
      <c r="Z201" s="8">
        <v>5</v>
      </c>
      <c r="AE201">
        <v>0</v>
      </c>
      <c r="AG201">
        <v>0</v>
      </c>
      <c r="AI201" s="8">
        <f t="shared" si="35"/>
        <v>0</v>
      </c>
    </row>
    <row r="202" spans="2:35" x14ac:dyDescent="0.25">
      <c r="B202" t="s">
        <v>64</v>
      </c>
      <c r="C202" t="s">
        <v>508</v>
      </c>
      <c r="D202" t="s">
        <v>36</v>
      </c>
      <c r="E202" t="s">
        <v>72</v>
      </c>
      <c r="F202" t="s">
        <v>46</v>
      </c>
      <c r="G202" t="s">
        <v>509</v>
      </c>
      <c r="H202" t="s">
        <v>510</v>
      </c>
      <c r="I202" t="s">
        <v>95</v>
      </c>
      <c r="J202" t="s">
        <v>69</v>
      </c>
      <c r="K202" t="s">
        <v>51</v>
      </c>
      <c r="L202" s="1">
        <v>42058.75</v>
      </c>
      <c r="M202" s="1">
        <v>42048.847916666666</v>
      </c>
      <c r="N202" s="1">
        <v>42048.847916666666</v>
      </c>
      <c r="O202" s="6">
        <f t="shared" si="27"/>
        <v>9.9020833333343035</v>
      </c>
      <c r="P202" s="1">
        <f t="shared" si="28"/>
        <v>42049.847916666666</v>
      </c>
      <c r="R202" s="8">
        <f t="shared" si="29"/>
        <v>8</v>
      </c>
      <c r="S202" s="8" t="str">
        <f t="shared" si="30"/>
        <v>Sin Fecha</v>
      </c>
      <c r="T202" s="6">
        <f t="shared" si="31"/>
        <v>9.9020833333343035</v>
      </c>
      <c r="U202" s="1">
        <v>42058.736805555556</v>
      </c>
      <c r="V202" s="8" t="str">
        <f t="shared" si="32"/>
        <v>No Cumplió</v>
      </c>
      <c r="W202" s="8" t="str">
        <f t="shared" si="33"/>
        <v>No Cumplió</v>
      </c>
      <c r="X202" s="6">
        <f t="shared" si="34"/>
        <v>9.8888888888905058</v>
      </c>
      <c r="Y202" t="s">
        <v>511</v>
      </c>
      <c r="Z202">
        <v>1</v>
      </c>
      <c r="AE202">
        <v>0</v>
      </c>
      <c r="AG202">
        <v>0</v>
      </c>
      <c r="AI202" s="8">
        <f t="shared" si="35"/>
        <v>0</v>
      </c>
    </row>
    <row r="203" spans="2:35" x14ac:dyDescent="0.25">
      <c r="B203" t="s">
        <v>34</v>
      </c>
      <c r="C203" t="s">
        <v>35</v>
      </c>
      <c r="D203" t="s">
        <v>36</v>
      </c>
      <c r="E203" t="s">
        <v>37</v>
      </c>
      <c r="F203" t="s">
        <v>38</v>
      </c>
      <c r="G203" t="s">
        <v>39</v>
      </c>
      <c r="H203" t="s">
        <v>40</v>
      </c>
      <c r="I203" t="s">
        <v>41</v>
      </c>
      <c r="J203" t="s">
        <v>84</v>
      </c>
      <c r="K203" t="s">
        <v>42</v>
      </c>
      <c r="L203" s="1">
        <v>42058.75</v>
      </c>
      <c r="M203" s="1">
        <v>42045.900694444441</v>
      </c>
      <c r="N203" s="1">
        <v>42051.73541666667</v>
      </c>
      <c r="O203" s="6">
        <f t="shared" si="27"/>
        <v>7.0145833333299379</v>
      </c>
      <c r="P203" s="1">
        <f t="shared" si="28"/>
        <v>42052.73541666667</v>
      </c>
      <c r="R203" s="8">
        <f t="shared" si="29"/>
        <v>3</v>
      </c>
      <c r="S203" s="8" t="str">
        <f t="shared" si="30"/>
        <v>Sin Fecha</v>
      </c>
      <c r="T203" s="6">
        <f t="shared" si="31"/>
        <v>12.849305555559113</v>
      </c>
      <c r="U203" s="1">
        <v>42055.807638888888</v>
      </c>
      <c r="V203" s="8" t="str">
        <f t="shared" si="32"/>
        <v>No Cumplió</v>
      </c>
      <c r="W203" s="8" t="str">
        <f t="shared" si="33"/>
        <v>No Cumplió</v>
      </c>
      <c r="X203" s="6">
        <f t="shared" si="34"/>
        <v>9.9069444444467081</v>
      </c>
      <c r="Z203">
        <v>1</v>
      </c>
      <c r="AE203">
        <v>0</v>
      </c>
      <c r="AG203">
        <v>0</v>
      </c>
      <c r="AI203" s="8">
        <f t="shared" si="35"/>
        <v>0</v>
      </c>
    </row>
    <row r="204" spans="2:35" x14ac:dyDescent="0.25">
      <c r="B204" t="s">
        <v>249</v>
      </c>
      <c r="C204" t="s">
        <v>250</v>
      </c>
      <c r="D204" t="s">
        <v>98</v>
      </c>
      <c r="E204" t="s">
        <v>45</v>
      </c>
      <c r="F204" t="s">
        <v>38</v>
      </c>
      <c r="G204" t="s">
        <v>251</v>
      </c>
      <c r="H204" t="s">
        <v>252</v>
      </c>
      <c r="I204" t="s">
        <v>59</v>
      </c>
      <c r="J204" t="s">
        <v>84</v>
      </c>
      <c r="K204" t="s">
        <v>42</v>
      </c>
      <c r="L204" s="1">
        <v>42058.75</v>
      </c>
      <c r="M204" s="1">
        <v>42040.504861111112</v>
      </c>
      <c r="N204" s="1">
        <v>42052.814583333333</v>
      </c>
      <c r="O204" s="6">
        <f t="shared" si="27"/>
        <v>5.9354166666671517</v>
      </c>
      <c r="P204" s="1">
        <f t="shared" si="28"/>
        <v>42053.814583333333</v>
      </c>
      <c r="R204" s="8">
        <f t="shared" si="29"/>
        <v>4</v>
      </c>
      <c r="S204" s="8" t="str">
        <f t="shared" si="30"/>
        <v>Sin Fecha</v>
      </c>
      <c r="T204" s="6">
        <f t="shared" si="31"/>
        <v>18.245138888887595</v>
      </c>
      <c r="U204" s="1">
        <v>42058.404861111114</v>
      </c>
      <c r="V204" s="8" t="str">
        <f t="shared" si="32"/>
        <v>No Cumplió</v>
      </c>
      <c r="W204" s="8" t="str">
        <f t="shared" si="33"/>
        <v>No Cumplió</v>
      </c>
      <c r="X204" s="6">
        <f t="shared" si="34"/>
        <v>17.900000000001455</v>
      </c>
      <c r="Z204">
        <v>1</v>
      </c>
      <c r="AE204">
        <v>0</v>
      </c>
      <c r="AG204">
        <v>0</v>
      </c>
      <c r="AI204" s="8">
        <f t="shared" si="35"/>
        <v>0</v>
      </c>
    </row>
    <row r="205" spans="2:35" x14ac:dyDescent="0.25">
      <c r="B205" t="s">
        <v>249</v>
      </c>
      <c r="C205" t="s">
        <v>304</v>
      </c>
      <c r="D205" t="s">
        <v>98</v>
      </c>
      <c r="E205" t="s">
        <v>45</v>
      </c>
      <c r="F205" t="s">
        <v>38</v>
      </c>
      <c r="G205" t="s">
        <v>305</v>
      </c>
      <c r="H205" t="s">
        <v>306</v>
      </c>
      <c r="I205" t="s">
        <v>307</v>
      </c>
      <c r="J205" s="8" t="s">
        <v>59</v>
      </c>
      <c r="K205" t="s">
        <v>51</v>
      </c>
      <c r="L205" s="1">
        <v>42058.75</v>
      </c>
      <c r="M205" s="1">
        <v>41893.428472222222</v>
      </c>
      <c r="N205" s="1">
        <v>42048.42291666667</v>
      </c>
      <c r="O205" s="6">
        <f t="shared" si="27"/>
        <v>10.327083333329938</v>
      </c>
      <c r="P205" s="1">
        <f t="shared" si="28"/>
        <v>42049.42291666667</v>
      </c>
      <c r="R205" s="8">
        <f t="shared" si="29"/>
        <v>9</v>
      </c>
      <c r="S205" s="8" t="str">
        <f t="shared" si="30"/>
        <v>Sin Fecha</v>
      </c>
      <c r="T205" s="6">
        <f t="shared" si="31"/>
        <v>165.3215277777781</v>
      </c>
      <c r="U205" s="1">
        <v>42058.758333333331</v>
      </c>
      <c r="V205" s="8" t="str">
        <f t="shared" si="32"/>
        <v>No Cumplió</v>
      </c>
      <c r="W205" s="8" t="str">
        <f t="shared" si="33"/>
        <v>No Cumplió</v>
      </c>
      <c r="X205" s="6">
        <f t="shared" si="34"/>
        <v>165.32986111110949</v>
      </c>
      <c r="Z205">
        <v>1</v>
      </c>
      <c r="AE205">
        <v>0</v>
      </c>
      <c r="AG205">
        <v>0</v>
      </c>
      <c r="AI205" s="8">
        <f t="shared" si="35"/>
        <v>0</v>
      </c>
    </row>
    <row r="206" spans="2:35" x14ac:dyDescent="0.25">
      <c r="B206" t="s">
        <v>249</v>
      </c>
      <c r="C206" t="s">
        <v>88</v>
      </c>
      <c r="D206" t="s">
        <v>98</v>
      </c>
      <c r="E206" t="s">
        <v>37</v>
      </c>
      <c r="F206" t="s">
        <v>46</v>
      </c>
      <c r="G206" t="s">
        <v>90</v>
      </c>
      <c r="H206" t="s">
        <v>91</v>
      </c>
      <c r="I206" t="s">
        <v>84</v>
      </c>
      <c r="J206" t="s">
        <v>199</v>
      </c>
      <c r="K206" t="s">
        <v>42</v>
      </c>
      <c r="L206" s="1">
        <v>42058.75</v>
      </c>
      <c r="M206" s="1">
        <v>42042.061111111114</v>
      </c>
      <c r="N206" s="1">
        <v>42042.061111111114</v>
      </c>
      <c r="O206" s="6">
        <f t="shared" si="27"/>
        <v>16.68888888888614</v>
      </c>
      <c r="P206" s="1">
        <f t="shared" si="28"/>
        <v>42043.061111111114</v>
      </c>
      <c r="R206" s="8">
        <f t="shared" si="29"/>
        <v>15</v>
      </c>
      <c r="S206" s="8" t="str">
        <f t="shared" si="30"/>
        <v>Sin Fecha</v>
      </c>
      <c r="T206" s="6">
        <f t="shared" si="31"/>
        <v>16.68888888888614</v>
      </c>
      <c r="U206" s="1">
        <v>42058.571527777778</v>
      </c>
      <c r="V206" s="8" t="str">
        <f t="shared" si="32"/>
        <v>No Cumplió</v>
      </c>
      <c r="W206" s="8" t="str">
        <f t="shared" si="33"/>
        <v>No Cumplió</v>
      </c>
      <c r="X206" s="6">
        <f t="shared" si="34"/>
        <v>16.510416666664241</v>
      </c>
      <c r="Z206">
        <v>1</v>
      </c>
      <c r="AE206">
        <v>0</v>
      </c>
      <c r="AG206">
        <v>0</v>
      </c>
      <c r="AI206" s="8">
        <f t="shared" si="35"/>
        <v>0</v>
      </c>
    </row>
    <row r="207" spans="2:35" x14ac:dyDescent="0.25">
      <c r="B207" t="s">
        <v>233</v>
      </c>
      <c r="C207" t="s">
        <v>156</v>
      </c>
      <c r="D207" t="s">
        <v>98</v>
      </c>
      <c r="E207" t="s">
        <v>45</v>
      </c>
      <c r="F207" t="s">
        <v>38</v>
      </c>
      <c r="G207" t="s">
        <v>157</v>
      </c>
      <c r="H207" t="s">
        <v>158</v>
      </c>
      <c r="I207" t="s">
        <v>58</v>
      </c>
      <c r="J207" t="s">
        <v>116</v>
      </c>
      <c r="K207" t="s">
        <v>51</v>
      </c>
      <c r="L207" s="1">
        <v>42058.75</v>
      </c>
      <c r="M207" s="1">
        <v>42019.890277777777</v>
      </c>
      <c r="N207" s="1">
        <v>42055.777777777781</v>
      </c>
      <c r="O207" s="6">
        <f t="shared" si="27"/>
        <v>2.9722222222189885</v>
      </c>
      <c r="P207" s="1">
        <f t="shared" si="28"/>
        <v>42056.777777777781</v>
      </c>
      <c r="Q207" s="1">
        <v>42048</v>
      </c>
      <c r="R207" s="8">
        <f t="shared" si="29"/>
        <v>1</v>
      </c>
      <c r="S207" s="8">
        <f t="shared" si="30"/>
        <v>1</v>
      </c>
      <c r="T207" s="6">
        <f t="shared" si="31"/>
        <v>38.859722222223354</v>
      </c>
      <c r="U207" s="1">
        <v>42058.550694444442</v>
      </c>
      <c r="V207" s="8" t="str">
        <f t="shared" si="32"/>
        <v>No Cumplió</v>
      </c>
      <c r="W207" s="8" t="str">
        <f t="shared" si="33"/>
        <v>No Cumplió</v>
      </c>
      <c r="X207" s="6">
        <f t="shared" si="34"/>
        <v>38.660416666665697</v>
      </c>
      <c r="Y207" t="s">
        <v>159</v>
      </c>
      <c r="Z207">
        <v>1</v>
      </c>
      <c r="AA207" s="1">
        <v>42038</v>
      </c>
      <c r="AE207">
        <v>0</v>
      </c>
      <c r="AG207">
        <v>0</v>
      </c>
      <c r="AI207" s="8">
        <f t="shared" si="35"/>
        <v>1</v>
      </c>
    </row>
    <row r="208" spans="2:35" x14ac:dyDescent="0.25">
      <c r="B208" t="s">
        <v>249</v>
      </c>
      <c r="C208" t="s">
        <v>308</v>
      </c>
      <c r="D208" t="s">
        <v>98</v>
      </c>
      <c r="E208" t="s">
        <v>161</v>
      </c>
      <c r="F208" t="s">
        <v>46</v>
      </c>
      <c r="G208" t="s">
        <v>309</v>
      </c>
      <c r="H208" t="s">
        <v>310</v>
      </c>
      <c r="I208" t="s">
        <v>116</v>
      </c>
      <c r="J208" t="s">
        <v>116</v>
      </c>
      <c r="K208" t="s">
        <v>51</v>
      </c>
      <c r="L208" s="1">
        <v>42058.75</v>
      </c>
      <c r="M208" s="1">
        <v>41863.481944444444</v>
      </c>
      <c r="N208" s="1">
        <v>42054.40347222222</v>
      </c>
      <c r="O208" s="6">
        <f t="shared" si="27"/>
        <v>4.3465277777795563</v>
      </c>
      <c r="P208" s="1">
        <f t="shared" si="28"/>
        <v>42055.40347222222</v>
      </c>
      <c r="R208" s="8">
        <f t="shared" si="29"/>
        <v>3</v>
      </c>
      <c r="S208" s="8" t="str">
        <f t="shared" si="30"/>
        <v>Sin Fecha</v>
      </c>
      <c r="T208" s="6">
        <f t="shared" si="31"/>
        <v>195.2680555555562</v>
      </c>
      <c r="U208" s="1">
        <v>42058.518055555556</v>
      </c>
      <c r="V208" s="8" t="str">
        <f t="shared" si="32"/>
        <v>No Cumplió</v>
      </c>
      <c r="W208" s="8" t="str">
        <f t="shared" si="33"/>
        <v>No Cumplió</v>
      </c>
      <c r="X208" s="6">
        <f t="shared" si="34"/>
        <v>195.0361111111124</v>
      </c>
      <c r="Y208" t="s">
        <v>311</v>
      </c>
      <c r="Z208">
        <v>1</v>
      </c>
      <c r="AA208" s="1">
        <v>42051.643055555556</v>
      </c>
      <c r="AE208">
        <v>0</v>
      </c>
      <c r="AG208">
        <v>0</v>
      </c>
      <c r="AI208" s="8">
        <f t="shared" si="35"/>
        <v>1</v>
      </c>
    </row>
    <row r="209" spans="1:35" x14ac:dyDescent="0.25">
      <c r="B209" t="s">
        <v>70</v>
      </c>
      <c r="C209" t="s">
        <v>196</v>
      </c>
      <c r="D209" t="s">
        <v>98</v>
      </c>
      <c r="E209" t="s">
        <v>161</v>
      </c>
      <c r="F209" t="s">
        <v>38</v>
      </c>
      <c r="G209" t="s">
        <v>197</v>
      </c>
      <c r="H209" t="s">
        <v>198</v>
      </c>
      <c r="I209" t="s">
        <v>199</v>
      </c>
      <c r="J209" t="s">
        <v>200</v>
      </c>
      <c r="K209" t="s">
        <v>51</v>
      </c>
      <c r="L209" s="1">
        <v>42058.75</v>
      </c>
      <c r="M209" s="1">
        <v>42014.945138888892</v>
      </c>
      <c r="N209" s="1">
        <v>42051.578472222223</v>
      </c>
      <c r="O209" s="6">
        <f t="shared" si="27"/>
        <v>7.171527777776646</v>
      </c>
      <c r="P209" s="1">
        <f t="shared" si="28"/>
        <v>42052.578472222223</v>
      </c>
      <c r="Q209" s="1">
        <v>42044</v>
      </c>
      <c r="R209" s="8">
        <f t="shared" si="29"/>
        <v>3</v>
      </c>
      <c r="S209" s="8">
        <f t="shared" si="30"/>
        <v>3</v>
      </c>
      <c r="T209" s="6">
        <f t="shared" si="31"/>
        <v>43.804861111108039</v>
      </c>
      <c r="U209" s="1">
        <v>42055.832638888889</v>
      </c>
      <c r="V209" s="8" t="str">
        <f t="shared" si="32"/>
        <v>No Cumplió</v>
      </c>
      <c r="W209" s="8" t="str">
        <f t="shared" si="33"/>
        <v>No Cumplió</v>
      </c>
      <c r="X209" s="6">
        <f t="shared" si="34"/>
        <v>40.88749999999709</v>
      </c>
      <c r="Y209" t="s">
        <v>201</v>
      </c>
      <c r="Z209">
        <v>1</v>
      </c>
      <c r="AA209" s="1">
        <v>42051.578472222223</v>
      </c>
      <c r="AE209">
        <v>0</v>
      </c>
      <c r="AG209">
        <v>0</v>
      </c>
      <c r="AI209" s="8">
        <f t="shared" si="35"/>
        <v>1</v>
      </c>
    </row>
    <row r="210" spans="1:35" x14ac:dyDescent="0.25">
      <c r="B210" t="s">
        <v>233</v>
      </c>
      <c r="C210" t="s">
        <v>512</v>
      </c>
      <c r="D210" t="s">
        <v>98</v>
      </c>
      <c r="E210" t="s">
        <v>45</v>
      </c>
      <c r="F210" t="s">
        <v>38</v>
      </c>
      <c r="G210" t="s">
        <v>513</v>
      </c>
      <c r="H210" t="s">
        <v>514</v>
      </c>
      <c r="I210" t="s">
        <v>245</v>
      </c>
      <c r="J210" t="s">
        <v>120</v>
      </c>
      <c r="K210" t="s">
        <v>51</v>
      </c>
      <c r="L210" s="1">
        <v>42058.75</v>
      </c>
      <c r="M210" s="1">
        <v>42046.696527777778</v>
      </c>
      <c r="N210" s="1">
        <v>42046.696527777778</v>
      </c>
      <c r="O210" s="6">
        <f t="shared" si="27"/>
        <v>12.053472222221899</v>
      </c>
      <c r="P210" s="1">
        <f t="shared" si="28"/>
        <v>42047.696527777778</v>
      </c>
      <c r="R210" s="8">
        <f t="shared" si="29"/>
        <v>8</v>
      </c>
      <c r="S210" s="8" t="str">
        <f t="shared" si="30"/>
        <v>Sin Fecha</v>
      </c>
      <c r="T210" s="6">
        <f t="shared" si="31"/>
        <v>12.053472222221899</v>
      </c>
      <c r="U210" s="1">
        <v>42055.806944444441</v>
      </c>
      <c r="V210" s="8" t="str">
        <f t="shared" si="32"/>
        <v>No Cumplió</v>
      </c>
      <c r="W210" s="8" t="str">
        <f t="shared" si="33"/>
        <v>No Cumplió</v>
      </c>
      <c r="X210" s="6">
        <f t="shared" si="34"/>
        <v>9.1104166666627862</v>
      </c>
      <c r="Y210" t="s">
        <v>80</v>
      </c>
      <c r="Z210">
        <v>1</v>
      </c>
      <c r="AE210">
        <v>0</v>
      </c>
      <c r="AG210">
        <v>0</v>
      </c>
      <c r="AI210" s="8">
        <f t="shared" si="35"/>
        <v>0</v>
      </c>
    </row>
    <row r="211" spans="1:35" x14ac:dyDescent="0.25">
      <c r="B211" t="s">
        <v>233</v>
      </c>
      <c r="C211" t="s">
        <v>242</v>
      </c>
      <c r="D211" t="s">
        <v>98</v>
      </c>
      <c r="E211" t="s">
        <v>37</v>
      </c>
      <c r="F211" t="s">
        <v>38</v>
      </c>
      <c r="G211" t="s">
        <v>243</v>
      </c>
      <c r="H211" t="s">
        <v>244</v>
      </c>
      <c r="I211" t="s">
        <v>245</v>
      </c>
      <c r="J211" t="s">
        <v>245</v>
      </c>
      <c r="K211" t="s">
        <v>42</v>
      </c>
      <c r="L211" s="1">
        <v>42058.75</v>
      </c>
      <c r="M211" s="1">
        <v>42044.793055555558</v>
      </c>
      <c r="N211" s="1">
        <v>42051.709722222222</v>
      </c>
      <c r="O211" s="6">
        <f t="shared" si="27"/>
        <v>7.0402777777781012</v>
      </c>
      <c r="P211" s="1">
        <f t="shared" si="28"/>
        <v>42052.709722222222</v>
      </c>
      <c r="R211" s="8">
        <f t="shared" si="29"/>
        <v>3</v>
      </c>
      <c r="S211" s="8" t="str">
        <f t="shared" si="30"/>
        <v>Sin Fecha</v>
      </c>
      <c r="T211" s="6">
        <f t="shared" si="31"/>
        <v>13.956944444442343</v>
      </c>
      <c r="U211" s="1">
        <v>42055.806250000001</v>
      </c>
      <c r="V211" s="8" t="str">
        <f t="shared" si="32"/>
        <v>No Cumplió</v>
      </c>
      <c r="W211" s="8" t="str">
        <f t="shared" si="33"/>
        <v>No Cumplió</v>
      </c>
      <c r="X211" s="6">
        <f t="shared" si="34"/>
        <v>11.013194444443798</v>
      </c>
      <c r="Y211" t="s">
        <v>80</v>
      </c>
      <c r="Z211">
        <v>1</v>
      </c>
      <c r="AE211">
        <v>0</v>
      </c>
      <c r="AG211">
        <v>0</v>
      </c>
      <c r="AI211" s="8">
        <f t="shared" si="35"/>
        <v>0</v>
      </c>
    </row>
    <row r="212" spans="1:35" x14ac:dyDescent="0.25">
      <c r="C212" t="s">
        <v>1182</v>
      </c>
      <c r="D212" t="s">
        <v>324</v>
      </c>
      <c r="E212" t="s">
        <v>1183</v>
      </c>
      <c r="F212" t="s">
        <v>46</v>
      </c>
      <c r="G212" t="s">
        <v>1184</v>
      </c>
      <c r="H212" t="s">
        <v>1185</v>
      </c>
      <c r="I212" t="s">
        <v>151</v>
      </c>
      <c r="J212" t="s">
        <v>1186</v>
      </c>
      <c r="K212" t="s">
        <v>42</v>
      </c>
      <c r="L212" s="1">
        <v>42058.75</v>
      </c>
      <c r="M212" s="1">
        <v>42053.828472222223</v>
      </c>
      <c r="N212" s="1">
        <v>42053.828472222223</v>
      </c>
      <c r="O212" s="6">
        <f t="shared" si="27"/>
        <v>4.921527777776646</v>
      </c>
      <c r="P212" s="1">
        <f t="shared" si="28"/>
        <v>42054.828472222223</v>
      </c>
      <c r="Q212" s="1">
        <v>42055</v>
      </c>
      <c r="R212" s="8">
        <f t="shared" si="29"/>
        <v>3</v>
      </c>
      <c r="S212" s="8">
        <f t="shared" si="30"/>
        <v>3</v>
      </c>
      <c r="T212" s="6">
        <f t="shared" si="31"/>
        <v>4.921527777776646</v>
      </c>
      <c r="U212" s="1">
        <v>42058.518055555556</v>
      </c>
      <c r="V212" s="8" t="str">
        <f t="shared" si="32"/>
        <v>No Cumplió</v>
      </c>
      <c r="W212" s="8" t="str">
        <f t="shared" si="33"/>
        <v>No Cumplió</v>
      </c>
      <c r="X212" s="6">
        <f t="shared" si="34"/>
        <v>4.6895833333328483</v>
      </c>
      <c r="Z212">
        <v>1</v>
      </c>
      <c r="AE212">
        <v>0</v>
      </c>
      <c r="AG212">
        <v>0</v>
      </c>
      <c r="AI212" s="8">
        <f t="shared" si="35"/>
        <v>0</v>
      </c>
    </row>
    <row r="213" spans="1:35" x14ac:dyDescent="0.25">
      <c r="C213" t="s">
        <v>515</v>
      </c>
      <c r="D213" t="s">
        <v>324</v>
      </c>
      <c r="E213" t="s">
        <v>516</v>
      </c>
      <c r="F213" t="s">
        <v>38</v>
      </c>
      <c r="G213" t="s">
        <v>517</v>
      </c>
      <c r="H213" t="s">
        <v>518</v>
      </c>
      <c r="I213" t="s">
        <v>237</v>
      </c>
      <c r="J213" t="s">
        <v>237</v>
      </c>
      <c r="K213" t="s">
        <v>42</v>
      </c>
      <c r="L213" s="1">
        <v>42058.75</v>
      </c>
      <c r="M213" s="1">
        <v>42047.510416666664</v>
      </c>
      <c r="N213" s="1">
        <v>42053.730555555558</v>
      </c>
      <c r="O213" s="6">
        <f t="shared" si="27"/>
        <v>5.0194444444423425</v>
      </c>
      <c r="P213" s="1">
        <f t="shared" si="28"/>
        <v>42054.730555555558</v>
      </c>
      <c r="R213" s="8">
        <f t="shared" si="29"/>
        <v>3</v>
      </c>
      <c r="S213" s="8" t="str">
        <f t="shared" si="30"/>
        <v>Sin Fecha</v>
      </c>
      <c r="T213" s="6">
        <f t="shared" si="31"/>
        <v>11.239583333335759</v>
      </c>
      <c r="U213" s="1">
        <v>42058.51666666667</v>
      </c>
      <c r="V213" s="8" t="str">
        <f t="shared" si="32"/>
        <v>No Cumplió</v>
      </c>
      <c r="W213" s="8" t="str">
        <f t="shared" si="33"/>
        <v>No Cumplió</v>
      </c>
      <c r="X213" s="6">
        <f t="shared" si="34"/>
        <v>11.006250000005821</v>
      </c>
      <c r="Z213">
        <v>1</v>
      </c>
      <c r="AE213">
        <v>0</v>
      </c>
      <c r="AG213">
        <v>0</v>
      </c>
      <c r="AI213" s="8">
        <f t="shared" si="35"/>
        <v>0</v>
      </c>
    </row>
    <row r="214" spans="1:35" x14ac:dyDescent="0.25">
      <c r="C214" t="s">
        <v>519</v>
      </c>
      <c r="D214" t="s">
        <v>324</v>
      </c>
      <c r="E214" t="s">
        <v>37</v>
      </c>
      <c r="F214" t="s">
        <v>46</v>
      </c>
      <c r="G214" t="s">
        <v>520</v>
      </c>
      <c r="H214" t="s">
        <v>521</v>
      </c>
      <c r="I214" t="s">
        <v>522</v>
      </c>
      <c r="J214" t="s">
        <v>132</v>
      </c>
      <c r="K214" t="s">
        <v>42</v>
      </c>
      <c r="L214" s="1">
        <v>42058.75</v>
      </c>
      <c r="M214" s="1">
        <v>41870.53402777778</v>
      </c>
      <c r="N214" s="1">
        <v>42038</v>
      </c>
      <c r="O214" s="6">
        <f t="shared" si="27"/>
        <v>20.75</v>
      </c>
      <c r="P214" s="1">
        <f t="shared" si="28"/>
        <v>42039</v>
      </c>
      <c r="R214" s="8">
        <f t="shared" si="29"/>
        <v>19</v>
      </c>
      <c r="S214" s="8" t="str">
        <f t="shared" si="30"/>
        <v>Sin Fecha</v>
      </c>
      <c r="T214" s="6">
        <f t="shared" si="31"/>
        <v>188.21597222222044</v>
      </c>
      <c r="U214" s="1">
        <v>42058.416666666664</v>
      </c>
      <c r="V214" s="8" t="str">
        <f t="shared" si="32"/>
        <v>No Cumplió</v>
      </c>
      <c r="W214" s="8" t="str">
        <f t="shared" si="33"/>
        <v>No Cumplió</v>
      </c>
      <c r="X214" s="6">
        <f t="shared" si="34"/>
        <v>187.88263888888469</v>
      </c>
      <c r="Z214">
        <v>1</v>
      </c>
      <c r="AE214">
        <v>0</v>
      </c>
      <c r="AG214">
        <v>0</v>
      </c>
      <c r="AI214" s="8">
        <f t="shared" si="35"/>
        <v>0</v>
      </c>
    </row>
    <row r="215" spans="1:35" x14ac:dyDescent="0.25">
      <c r="B215" t="s">
        <v>398</v>
      </c>
      <c r="C215" t="s">
        <v>416</v>
      </c>
      <c r="D215" t="s">
        <v>369</v>
      </c>
      <c r="E215" t="s">
        <v>161</v>
      </c>
      <c r="F215" t="s">
        <v>38</v>
      </c>
      <c r="G215" t="s">
        <v>417</v>
      </c>
      <c r="H215" t="s">
        <v>418</v>
      </c>
      <c r="I215" t="s">
        <v>84</v>
      </c>
      <c r="J215" s="8" t="s">
        <v>59</v>
      </c>
      <c r="K215" t="s">
        <v>51</v>
      </c>
      <c r="L215" s="1">
        <v>42058.75</v>
      </c>
      <c r="M215" s="1">
        <v>42024.411805555559</v>
      </c>
      <c r="N215" s="1">
        <v>42055.773611111108</v>
      </c>
      <c r="O215" s="6">
        <f t="shared" si="27"/>
        <v>2.976388888891961</v>
      </c>
      <c r="P215" s="1">
        <f t="shared" si="28"/>
        <v>42060.773611111108</v>
      </c>
      <c r="R215" s="8">
        <f t="shared" si="29"/>
        <v>-1</v>
      </c>
      <c r="S215" s="8" t="str">
        <f t="shared" si="30"/>
        <v>Sin Fecha</v>
      </c>
      <c r="T215" s="6">
        <f t="shared" si="31"/>
        <v>34.338194444440887</v>
      </c>
      <c r="U215" s="1">
        <v>42058.790277777778</v>
      </c>
      <c r="V215" s="8" t="str">
        <f t="shared" si="32"/>
        <v>Cumplió</v>
      </c>
      <c r="W215" s="8" t="str">
        <f t="shared" si="33"/>
        <v>Cumplió</v>
      </c>
      <c r="X215" s="6">
        <f t="shared" si="34"/>
        <v>34.378472222218988</v>
      </c>
      <c r="Z215" s="8">
        <v>5</v>
      </c>
      <c r="AA215" s="1">
        <v>42055.773611111108</v>
      </c>
      <c r="AE215">
        <v>0</v>
      </c>
      <c r="AG215">
        <v>0</v>
      </c>
      <c r="AI215" s="8">
        <f t="shared" si="35"/>
        <v>1</v>
      </c>
    </row>
    <row r="216" spans="1:35" x14ac:dyDescent="0.25">
      <c r="B216" t="s">
        <v>411</v>
      </c>
      <c r="C216" t="s">
        <v>429</v>
      </c>
      <c r="D216" t="s">
        <v>369</v>
      </c>
      <c r="E216" t="s">
        <v>204</v>
      </c>
      <c r="F216" t="s">
        <v>38</v>
      </c>
      <c r="G216" t="s">
        <v>430</v>
      </c>
      <c r="H216" t="s">
        <v>431</v>
      </c>
      <c r="I216" t="s">
        <v>101</v>
      </c>
      <c r="J216" t="s">
        <v>237</v>
      </c>
      <c r="K216" t="s">
        <v>42</v>
      </c>
      <c r="L216" s="1">
        <v>42058.75</v>
      </c>
      <c r="M216" s="1">
        <v>41961.775694444441</v>
      </c>
      <c r="N216" s="1">
        <v>42051.717361111114</v>
      </c>
      <c r="O216" s="6">
        <f t="shared" si="27"/>
        <v>7.0326388888861402</v>
      </c>
      <c r="P216" s="1">
        <f t="shared" si="28"/>
        <v>42056.717361111114</v>
      </c>
      <c r="R216" s="8">
        <f t="shared" si="29"/>
        <v>2</v>
      </c>
      <c r="S216" s="8" t="str">
        <f t="shared" si="30"/>
        <v>Sin Fecha</v>
      </c>
      <c r="T216" s="6">
        <f t="shared" si="31"/>
        <v>96.974305555559113</v>
      </c>
      <c r="U216" s="1">
        <v>42058.784722222219</v>
      </c>
      <c r="V216" s="8" t="str">
        <f t="shared" si="32"/>
        <v>No Cumplió</v>
      </c>
      <c r="W216" s="8" t="str">
        <f t="shared" si="33"/>
        <v>No Cumplió</v>
      </c>
      <c r="X216" s="6">
        <f t="shared" si="34"/>
        <v>97.009027777778101</v>
      </c>
      <c r="Y216" t="s">
        <v>432</v>
      </c>
      <c r="Z216" s="8">
        <v>5</v>
      </c>
      <c r="AE216">
        <v>0</v>
      </c>
      <c r="AG216">
        <v>0</v>
      </c>
      <c r="AI216" s="8">
        <f t="shared" si="35"/>
        <v>0</v>
      </c>
    </row>
    <row r="217" spans="1:35" x14ac:dyDescent="0.25">
      <c r="B217" t="s">
        <v>380</v>
      </c>
      <c r="C217" t="s">
        <v>408</v>
      </c>
      <c r="D217" t="s">
        <v>369</v>
      </c>
      <c r="E217" t="s">
        <v>137</v>
      </c>
      <c r="F217" t="s">
        <v>46</v>
      </c>
      <c r="G217" t="s">
        <v>409</v>
      </c>
      <c r="H217" t="s">
        <v>410</v>
      </c>
      <c r="I217" t="s">
        <v>75</v>
      </c>
      <c r="J217" t="s">
        <v>132</v>
      </c>
      <c r="K217" t="s">
        <v>42</v>
      </c>
      <c r="L217" s="1">
        <v>42058.75</v>
      </c>
      <c r="M217" s="1">
        <v>42027.555555555555</v>
      </c>
      <c r="N217" s="1">
        <v>42045.600694444445</v>
      </c>
      <c r="O217" s="6">
        <f t="shared" si="27"/>
        <v>13.149305555554747</v>
      </c>
      <c r="P217" s="1">
        <f t="shared" si="28"/>
        <v>42050.600694444445</v>
      </c>
      <c r="Q217" s="1">
        <v>42054</v>
      </c>
      <c r="R217" s="8">
        <f t="shared" si="29"/>
        <v>8</v>
      </c>
      <c r="S217" s="8">
        <f t="shared" si="30"/>
        <v>8</v>
      </c>
      <c r="T217" s="6">
        <f t="shared" si="31"/>
        <v>31.194444444445253</v>
      </c>
      <c r="U217" s="1">
        <v>42058.748611111114</v>
      </c>
      <c r="V217" s="8" t="str">
        <f t="shared" si="32"/>
        <v>No Cumplió</v>
      </c>
      <c r="W217" s="8" t="str">
        <f t="shared" si="33"/>
        <v>No Cumplió</v>
      </c>
      <c r="X217" s="6">
        <f t="shared" si="34"/>
        <v>31.193055555559113</v>
      </c>
      <c r="Z217" s="8">
        <v>5</v>
      </c>
      <c r="AE217">
        <v>0</v>
      </c>
      <c r="AG217">
        <v>0</v>
      </c>
      <c r="AI217" s="8">
        <f t="shared" si="35"/>
        <v>0</v>
      </c>
    </row>
    <row r="218" spans="1:35" x14ac:dyDescent="0.25">
      <c r="B218" t="s">
        <v>398</v>
      </c>
      <c r="C218" t="s">
        <v>422</v>
      </c>
      <c r="D218" t="s">
        <v>369</v>
      </c>
      <c r="E218" t="s">
        <v>37</v>
      </c>
      <c r="F218" t="s">
        <v>38</v>
      </c>
      <c r="G218" t="s">
        <v>423</v>
      </c>
      <c r="H218" t="s">
        <v>424</v>
      </c>
      <c r="I218" t="s">
        <v>68</v>
      </c>
      <c r="J218" t="s">
        <v>199</v>
      </c>
      <c r="K218" t="s">
        <v>42</v>
      </c>
      <c r="L218" s="1">
        <v>42058.75</v>
      </c>
      <c r="M218" s="1">
        <v>42018.772222222222</v>
      </c>
      <c r="N218" s="1">
        <v>42055.75277777778</v>
      </c>
      <c r="O218" s="6">
        <f t="shared" si="27"/>
        <v>2.9972222222204437</v>
      </c>
      <c r="P218" s="1">
        <f t="shared" si="28"/>
        <v>42060.75277777778</v>
      </c>
      <c r="R218" s="8">
        <f t="shared" si="29"/>
        <v>-2</v>
      </c>
      <c r="S218" s="8" t="str">
        <f t="shared" si="30"/>
        <v>Sin Fecha</v>
      </c>
      <c r="T218" s="6">
        <f t="shared" si="31"/>
        <v>39.977777777778101</v>
      </c>
      <c r="U218" s="1">
        <v>42058.727083333331</v>
      </c>
      <c r="V218" s="8" t="str">
        <f t="shared" si="32"/>
        <v>Cumplió</v>
      </c>
      <c r="W218" s="8" t="str">
        <f t="shared" si="33"/>
        <v>Cumplió</v>
      </c>
      <c r="X218" s="6">
        <f t="shared" si="34"/>
        <v>39.954861111109494</v>
      </c>
      <c r="Y218" t="s">
        <v>60</v>
      </c>
      <c r="Z218" s="8">
        <v>5</v>
      </c>
      <c r="AE218">
        <v>0</v>
      </c>
      <c r="AG218">
        <v>0</v>
      </c>
      <c r="AI218" s="8">
        <f t="shared" si="35"/>
        <v>0</v>
      </c>
    </row>
    <row r="219" spans="1:35" x14ac:dyDescent="0.25">
      <c r="B219" t="s">
        <v>411</v>
      </c>
      <c r="C219" t="s">
        <v>71</v>
      </c>
      <c r="D219" t="s">
        <v>369</v>
      </c>
      <c r="E219" t="s">
        <v>45</v>
      </c>
      <c r="F219" t="s">
        <v>46</v>
      </c>
      <c r="G219" t="s">
        <v>73</v>
      </c>
      <c r="H219" t="s">
        <v>74</v>
      </c>
      <c r="I219" t="s">
        <v>58</v>
      </c>
      <c r="J219" t="s">
        <v>151</v>
      </c>
      <c r="K219" t="s">
        <v>51</v>
      </c>
      <c r="L219" s="1">
        <v>42058.75</v>
      </c>
      <c r="M219" s="1">
        <v>42044.724999999999</v>
      </c>
      <c r="N219" s="1">
        <v>42044.724999999999</v>
      </c>
      <c r="O219" s="6">
        <f t="shared" si="27"/>
        <v>14.025000000001455</v>
      </c>
      <c r="P219" s="1">
        <f t="shared" si="28"/>
        <v>42049.724999999999</v>
      </c>
      <c r="R219" s="8">
        <f t="shared" si="29"/>
        <v>9</v>
      </c>
      <c r="S219" s="8" t="str">
        <f t="shared" si="30"/>
        <v>Sin Fecha</v>
      </c>
      <c r="T219" s="6">
        <f t="shared" si="31"/>
        <v>14.025000000001455</v>
      </c>
      <c r="U219" s="1">
        <v>42058.725694444445</v>
      </c>
      <c r="V219" s="8" t="str">
        <f t="shared" si="32"/>
        <v>No Cumplió</v>
      </c>
      <c r="W219" s="8" t="str">
        <f t="shared" si="33"/>
        <v>No Cumplió</v>
      </c>
      <c r="X219" s="6">
        <f t="shared" si="34"/>
        <v>14.000694444446708</v>
      </c>
      <c r="Z219" s="8">
        <v>5</v>
      </c>
      <c r="AE219">
        <v>0</v>
      </c>
      <c r="AG219">
        <v>0</v>
      </c>
      <c r="AI219" s="8">
        <f t="shared" si="35"/>
        <v>0</v>
      </c>
    </row>
    <row r="220" spans="1:35" x14ac:dyDescent="0.25">
      <c r="B220" t="s">
        <v>398</v>
      </c>
      <c r="C220" t="s">
        <v>437</v>
      </c>
      <c r="D220" t="s">
        <v>369</v>
      </c>
      <c r="E220" t="s">
        <v>45</v>
      </c>
      <c r="F220" t="s">
        <v>38</v>
      </c>
      <c r="G220" t="s">
        <v>438</v>
      </c>
      <c r="H220" t="s">
        <v>439</v>
      </c>
      <c r="I220" t="s">
        <v>307</v>
      </c>
      <c r="J220" t="s">
        <v>84</v>
      </c>
      <c r="K220" t="s">
        <v>42</v>
      </c>
      <c r="L220" s="1">
        <v>42058.75</v>
      </c>
      <c r="M220" s="1">
        <v>41936.593055555553</v>
      </c>
      <c r="N220" s="1">
        <v>42053.575694444444</v>
      </c>
      <c r="O220" s="6">
        <f t="shared" si="27"/>
        <v>5.1743055555562023</v>
      </c>
      <c r="P220" s="1">
        <f t="shared" si="28"/>
        <v>42058.575694444444</v>
      </c>
      <c r="R220" s="8">
        <f t="shared" si="29"/>
        <v>0</v>
      </c>
      <c r="S220" s="8" t="str">
        <f t="shared" si="30"/>
        <v>Sin Fecha</v>
      </c>
      <c r="T220" s="6">
        <f t="shared" si="31"/>
        <v>122.15694444444671</v>
      </c>
      <c r="U220" s="1">
        <v>42058.680555555555</v>
      </c>
      <c r="V220" s="8" t="str">
        <f t="shared" si="32"/>
        <v>Cumplió</v>
      </c>
      <c r="W220" s="8" t="str">
        <f t="shared" si="33"/>
        <v>Cumplió</v>
      </c>
      <c r="X220" s="6">
        <f t="shared" si="34"/>
        <v>122.08750000000146</v>
      </c>
      <c r="Y220" t="s">
        <v>80</v>
      </c>
      <c r="Z220" s="8">
        <v>5</v>
      </c>
      <c r="AE220">
        <v>0</v>
      </c>
      <c r="AG220">
        <v>0</v>
      </c>
      <c r="AI220" s="8">
        <f t="shared" si="35"/>
        <v>0</v>
      </c>
    </row>
    <row r="221" spans="1:35" x14ac:dyDescent="0.25">
      <c r="B221" t="s">
        <v>372</v>
      </c>
      <c r="C221" t="s">
        <v>330</v>
      </c>
      <c r="D221" t="s">
        <v>369</v>
      </c>
      <c r="E221" t="s">
        <v>137</v>
      </c>
      <c r="F221" t="s">
        <v>38</v>
      </c>
      <c r="G221" t="s">
        <v>331</v>
      </c>
      <c r="H221" t="s">
        <v>332</v>
      </c>
      <c r="I221" t="s">
        <v>136</v>
      </c>
      <c r="J221" t="s">
        <v>75</v>
      </c>
      <c r="K221" t="s">
        <v>51</v>
      </c>
      <c r="L221" s="1">
        <v>42058.75</v>
      </c>
      <c r="M221" s="1">
        <v>42016.791666666664</v>
      </c>
      <c r="N221" s="1">
        <v>42045.842361111114</v>
      </c>
      <c r="O221" s="6">
        <f t="shared" si="27"/>
        <v>12.90763888888614</v>
      </c>
      <c r="P221" s="1">
        <f t="shared" si="28"/>
        <v>42050.842361111114</v>
      </c>
      <c r="R221" s="8">
        <f t="shared" si="29"/>
        <v>7</v>
      </c>
      <c r="S221" s="8" t="str">
        <f t="shared" si="30"/>
        <v>Sin Fecha</v>
      </c>
      <c r="T221" s="6">
        <f t="shared" si="31"/>
        <v>41.958333333335759</v>
      </c>
      <c r="U221" s="1">
        <v>42058.541666666664</v>
      </c>
      <c r="V221" s="8" t="str">
        <f t="shared" si="32"/>
        <v>No Cumplió</v>
      </c>
      <c r="W221" s="8" t="str">
        <f t="shared" si="33"/>
        <v>No Cumplió</v>
      </c>
      <c r="X221" s="6">
        <f t="shared" si="34"/>
        <v>41.75</v>
      </c>
      <c r="Y221" t="s">
        <v>60</v>
      </c>
      <c r="Z221" s="8">
        <v>5</v>
      </c>
      <c r="AE221">
        <v>0</v>
      </c>
      <c r="AG221">
        <v>0</v>
      </c>
      <c r="AI221" s="8">
        <f t="shared" si="35"/>
        <v>0</v>
      </c>
    </row>
    <row r="222" spans="1:35" x14ac:dyDescent="0.25">
      <c r="A222">
        <v>1</v>
      </c>
      <c r="B222" t="s">
        <v>398</v>
      </c>
      <c r="C222" t="s">
        <v>523</v>
      </c>
      <c r="D222" t="s">
        <v>369</v>
      </c>
      <c r="E222" t="s">
        <v>45</v>
      </c>
      <c r="F222" t="s">
        <v>38</v>
      </c>
      <c r="G222" t="s">
        <v>524</v>
      </c>
      <c r="H222" t="s">
        <v>525</v>
      </c>
      <c r="I222" t="s">
        <v>79</v>
      </c>
      <c r="J222" t="s">
        <v>257</v>
      </c>
      <c r="K222" t="s">
        <v>51</v>
      </c>
      <c r="L222" s="1">
        <v>42058.75</v>
      </c>
      <c r="M222" s="1">
        <v>41977.720833333333</v>
      </c>
      <c r="N222" s="1">
        <v>42041</v>
      </c>
      <c r="O222" s="6">
        <f t="shared" si="27"/>
        <v>17.75</v>
      </c>
      <c r="P222" s="1">
        <f t="shared" si="28"/>
        <v>42046</v>
      </c>
      <c r="R222" s="8">
        <f t="shared" si="29"/>
        <v>12</v>
      </c>
      <c r="S222" s="8" t="str">
        <f t="shared" si="30"/>
        <v>Sin Fecha</v>
      </c>
      <c r="T222" s="6">
        <f t="shared" si="31"/>
        <v>81.029166666667152</v>
      </c>
      <c r="V222" s="8" t="str">
        <f t="shared" si="32"/>
        <v>No Cumplió</v>
      </c>
      <c r="W222" s="8" t="str">
        <f t="shared" si="33"/>
        <v>No Cumplió</v>
      </c>
      <c r="X222" s="6">
        <f t="shared" si="34"/>
        <v>81.029166666667152</v>
      </c>
      <c r="Y222" t="s">
        <v>80</v>
      </c>
      <c r="Z222" s="8">
        <v>5</v>
      </c>
      <c r="AE222">
        <v>0</v>
      </c>
      <c r="AG222">
        <v>0</v>
      </c>
      <c r="AI222" s="8">
        <f t="shared" si="35"/>
        <v>0</v>
      </c>
    </row>
    <row r="223" spans="1:35" x14ac:dyDescent="0.25">
      <c r="A223">
        <v>1</v>
      </c>
      <c r="B223" t="s">
        <v>70</v>
      </c>
      <c r="C223" t="s">
        <v>526</v>
      </c>
      <c r="D223" t="s">
        <v>36</v>
      </c>
      <c r="E223" t="s">
        <v>45</v>
      </c>
      <c r="F223" t="s">
        <v>46</v>
      </c>
      <c r="G223" t="s">
        <v>527</v>
      </c>
      <c r="H223" t="s">
        <v>528</v>
      </c>
      <c r="I223" t="s">
        <v>136</v>
      </c>
      <c r="J223" t="s">
        <v>151</v>
      </c>
      <c r="K223" t="s">
        <v>51</v>
      </c>
      <c r="L223" s="1">
        <v>42058.75</v>
      </c>
      <c r="M223" s="1">
        <v>41977.866666666669</v>
      </c>
      <c r="N223" s="1">
        <v>42038</v>
      </c>
      <c r="O223" s="6">
        <f t="shared" si="27"/>
        <v>20.75</v>
      </c>
      <c r="P223" s="1">
        <f t="shared" si="28"/>
        <v>42039</v>
      </c>
      <c r="R223" s="8">
        <f t="shared" si="29"/>
        <v>19</v>
      </c>
      <c r="S223" s="8" t="str">
        <f t="shared" si="30"/>
        <v>Sin Fecha</v>
      </c>
      <c r="T223" s="6">
        <f t="shared" si="31"/>
        <v>80.883333333331393</v>
      </c>
      <c r="V223" s="8" t="str">
        <f t="shared" si="32"/>
        <v>No Cumplió</v>
      </c>
      <c r="W223" s="8" t="str">
        <f t="shared" si="33"/>
        <v>No Cumplió</v>
      </c>
      <c r="X223" s="6">
        <f t="shared" si="34"/>
        <v>80.883333333331393</v>
      </c>
      <c r="Y223" t="s">
        <v>529</v>
      </c>
      <c r="Z223">
        <v>1</v>
      </c>
      <c r="AE223">
        <v>0</v>
      </c>
      <c r="AG223">
        <v>0</v>
      </c>
      <c r="AI223" s="8">
        <f t="shared" si="35"/>
        <v>0</v>
      </c>
    </row>
    <row r="224" spans="1:35" x14ac:dyDescent="0.25">
      <c r="A224">
        <v>1</v>
      </c>
      <c r="B224" t="s">
        <v>233</v>
      </c>
      <c r="C224" t="s">
        <v>203</v>
      </c>
      <c r="D224" t="s">
        <v>98</v>
      </c>
      <c r="E224" t="s">
        <v>45</v>
      </c>
      <c r="F224" t="s">
        <v>46</v>
      </c>
      <c r="G224" t="s">
        <v>205</v>
      </c>
      <c r="H224" t="s">
        <v>206</v>
      </c>
      <c r="I224" t="s">
        <v>136</v>
      </c>
      <c r="J224" t="s">
        <v>75</v>
      </c>
      <c r="K224" t="s">
        <v>51</v>
      </c>
      <c r="L224" s="1">
        <v>42058.75</v>
      </c>
      <c r="M224" s="1">
        <v>41982.740277777775</v>
      </c>
      <c r="N224" s="1">
        <v>42048.810416666667</v>
      </c>
      <c r="O224" s="6">
        <f t="shared" si="27"/>
        <v>9.9395833333328483</v>
      </c>
      <c r="P224" s="1">
        <f t="shared" si="28"/>
        <v>42049.810416666667</v>
      </c>
      <c r="Q224" s="1">
        <v>42040</v>
      </c>
      <c r="R224" s="8">
        <f t="shared" si="29"/>
        <v>-1</v>
      </c>
      <c r="S224" s="8">
        <f t="shared" si="30"/>
        <v>-1</v>
      </c>
      <c r="T224" s="6">
        <f t="shared" si="31"/>
        <v>76.009722222224809</v>
      </c>
      <c r="U224" s="1">
        <v>42048.810416666667</v>
      </c>
      <c r="V224" s="8" t="str">
        <f t="shared" si="32"/>
        <v>Cumplió</v>
      </c>
      <c r="W224" s="8" t="str">
        <f t="shared" si="33"/>
        <v>Cumplió</v>
      </c>
      <c r="X224" s="6">
        <f t="shared" si="34"/>
        <v>66.070138888891961</v>
      </c>
      <c r="Y224" t="s">
        <v>207</v>
      </c>
      <c r="Z224">
        <v>1</v>
      </c>
      <c r="AE224">
        <v>0</v>
      </c>
      <c r="AG224">
        <v>0</v>
      </c>
      <c r="AI224" s="8">
        <f t="shared" si="35"/>
        <v>0</v>
      </c>
    </row>
    <row r="225" spans="1:35" x14ac:dyDescent="0.25">
      <c r="A225" t="s">
        <v>530</v>
      </c>
      <c r="B225" t="s">
        <v>411</v>
      </c>
      <c r="C225" t="s">
        <v>531</v>
      </c>
      <c r="D225" t="s">
        <v>369</v>
      </c>
      <c r="E225" t="s">
        <v>89</v>
      </c>
      <c r="F225" t="s">
        <v>38</v>
      </c>
      <c r="G225" t="s">
        <v>532</v>
      </c>
      <c r="H225" t="s">
        <v>533</v>
      </c>
      <c r="I225" t="s">
        <v>128</v>
      </c>
      <c r="J225" t="s">
        <v>128</v>
      </c>
      <c r="K225" t="s">
        <v>42</v>
      </c>
      <c r="L225" s="1">
        <v>42058.75</v>
      </c>
      <c r="M225" s="1">
        <v>41982.76666666667</v>
      </c>
      <c r="N225" s="1">
        <v>42038.473611111112</v>
      </c>
      <c r="O225" s="6">
        <f t="shared" si="27"/>
        <v>20.276388888887595</v>
      </c>
      <c r="P225" s="1">
        <f t="shared" si="28"/>
        <v>42043.473611111112</v>
      </c>
      <c r="R225" s="8">
        <f t="shared" si="29"/>
        <v>-30</v>
      </c>
      <c r="S225" s="8" t="str">
        <f t="shared" si="30"/>
        <v>Sin Fecha</v>
      </c>
      <c r="T225" s="6">
        <f t="shared" si="31"/>
        <v>75.983333333329938</v>
      </c>
      <c r="U225" s="1">
        <v>42012.59375</v>
      </c>
      <c r="V225" s="8" t="str">
        <f t="shared" si="32"/>
        <v>Cumplió</v>
      </c>
      <c r="W225" s="8" t="str">
        <f t="shared" si="33"/>
        <v>Cumplió</v>
      </c>
      <c r="X225" s="6">
        <f t="shared" si="34"/>
        <v>29.827083333329938</v>
      </c>
      <c r="Y225" t="s">
        <v>403</v>
      </c>
      <c r="Z225" s="8">
        <v>5</v>
      </c>
      <c r="AE225">
        <v>0</v>
      </c>
      <c r="AG225">
        <v>0</v>
      </c>
      <c r="AI225" s="8">
        <f t="shared" si="35"/>
        <v>0</v>
      </c>
    </row>
    <row r="226" spans="1:35" x14ac:dyDescent="0.25">
      <c r="A226">
        <v>1</v>
      </c>
      <c r="B226" t="s">
        <v>249</v>
      </c>
      <c r="C226" t="s">
        <v>319</v>
      </c>
      <c r="D226" t="s">
        <v>98</v>
      </c>
      <c r="E226" t="s">
        <v>161</v>
      </c>
      <c r="F226" t="s">
        <v>38</v>
      </c>
      <c r="G226" t="s">
        <v>320</v>
      </c>
      <c r="H226" t="s">
        <v>321</v>
      </c>
      <c r="I226" t="s">
        <v>322</v>
      </c>
      <c r="J226" t="s">
        <v>132</v>
      </c>
      <c r="K226" t="s">
        <v>42</v>
      </c>
      <c r="L226" s="1">
        <v>42058.75</v>
      </c>
      <c r="M226" s="1">
        <v>41688.541666666664</v>
      </c>
      <c r="N226" s="1">
        <v>42048.509722222225</v>
      </c>
      <c r="O226" s="6">
        <f t="shared" si="27"/>
        <v>10.240277777775191</v>
      </c>
      <c r="P226" s="1">
        <f t="shared" si="28"/>
        <v>42049.509722222225</v>
      </c>
      <c r="R226" s="8">
        <f t="shared" si="29"/>
        <v>9</v>
      </c>
      <c r="S226" s="8" t="str">
        <f t="shared" si="30"/>
        <v>Sin Fecha</v>
      </c>
      <c r="T226" s="6">
        <f t="shared" si="31"/>
        <v>370.20833333333576</v>
      </c>
      <c r="V226" s="8" t="str">
        <f t="shared" si="32"/>
        <v>No Cumplió</v>
      </c>
      <c r="W226" s="8" t="str">
        <f t="shared" si="33"/>
        <v>No Cumplió</v>
      </c>
      <c r="X226" s="6">
        <f t="shared" si="34"/>
        <v>370.20833333333576</v>
      </c>
      <c r="Z226">
        <v>1</v>
      </c>
      <c r="AA226" s="1">
        <v>42039.767361111109</v>
      </c>
      <c r="AE226">
        <v>0</v>
      </c>
      <c r="AG226">
        <v>0</v>
      </c>
      <c r="AI226" s="8">
        <f t="shared" si="35"/>
        <v>1</v>
      </c>
    </row>
    <row r="227" spans="1:35" x14ac:dyDescent="0.25">
      <c r="A227" t="s">
        <v>530</v>
      </c>
      <c r="B227" t="s">
        <v>534</v>
      </c>
      <c r="C227" t="s">
        <v>535</v>
      </c>
      <c r="D227" t="s">
        <v>369</v>
      </c>
      <c r="E227" t="s">
        <v>89</v>
      </c>
      <c r="F227" t="s">
        <v>46</v>
      </c>
      <c r="G227" t="s">
        <v>536</v>
      </c>
      <c r="H227" t="s">
        <v>537</v>
      </c>
      <c r="I227" t="s">
        <v>116</v>
      </c>
      <c r="J227" t="s">
        <v>116</v>
      </c>
      <c r="K227" t="s">
        <v>51</v>
      </c>
      <c r="L227" s="1">
        <v>42058.75</v>
      </c>
      <c r="M227" s="1">
        <v>41990.536805555559</v>
      </c>
      <c r="N227" s="1">
        <v>41990.536805555559</v>
      </c>
      <c r="O227" s="6">
        <f t="shared" si="27"/>
        <v>68.213194444440887</v>
      </c>
      <c r="P227" s="1">
        <f t="shared" si="28"/>
        <v>41995.536805555559</v>
      </c>
      <c r="R227" s="8">
        <f t="shared" si="29"/>
        <v>15</v>
      </c>
      <c r="S227" s="8" t="str">
        <f t="shared" si="30"/>
        <v>Sin Fecha</v>
      </c>
      <c r="T227" s="6">
        <f t="shared" si="31"/>
        <v>68.213194444440887</v>
      </c>
      <c r="U227" s="1">
        <v>42011.50277777778</v>
      </c>
      <c r="V227" s="8" t="str">
        <f t="shared" si="32"/>
        <v>No Cumplió</v>
      </c>
      <c r="W227" s="8" t="str">
        <f t="shared" si="33"/>
        <v>No Cumplió</v>
      </c>
      <c r="X227" s="6">
        <f t="shared" si="34"/>
        <v>20.965972222220444</v>
      </c>
      <c r="Y227" t="s">
        <v>403</v>
      </c>
      <c r="Z227" s="8">
        <v>5</v>
      </c>
      <c r="AE227">
        <v>0</v>
      </c>
      <c r="AG227">
        <v>0</v>
      </c>
      <c r="AI227" s="8">
        <f t="shared" si="35"/>
        <v>0</v>
      </c>
    </row>
    <row r="228" spans="1:35" x14ac:dyDescent="0.25">
      <c r="A228">
        <v>1</v>
      </c>
      <c r="B228" t="s">
        <v>347</v>
      </c>
      <c r="C228" t="s">
        <v>359</v>
      </c>
      <c r="D228" t="s">
        <v>349</v>
      </c>
      <c r="E228" t="s">
        <v>37</v>
      </c>
      <c r="F228" t="s">
        <v>38</v>
      </c>
      <c r="G228" t="s">
        <v>360</v>
      </c>
      <c r="H228" t="s">
        <v>361</v>
      </c>
      <c r="I228" t="s">
        <v>199</v>
      </c>
      <c r="J228" t="s">
        <v>363</v>
      </c>
      <c r="K228" t="s">
        <v>42</v>
      </c>
      <c r="L228" s="1">
        <v>42058.75</v>
      </c>
      <c r="M228" s="1">
        <v>42011.613194444442</v>
      </c>
      <c r="N228" s="1">
        <v>42037</v>
      </c>
      <c r="O228" s="6">
        <f t="shared" si="27"/>
        <v>21.75</v>
      </c>
      <c r="P228" s="1">
        <f t="shared" si="28"/>
        <v>42038</v>
      </c>
      <c r="R228" s="9">
        <f t="shared" si="29"/>
        <v>20</v>
      </c>
      <c r="S228" s="5" t="str">
        <f t="shared" si="30"/>
        <v>Sin Fecha</v>
      </c>
      <c r="T228" s="10">
        <f t="shared" si="31"/>
        <v>47.136805555557657</v>
      </c>
      <c r="V228" s="8" t="str">
        <f t="shared" si="32"/>
        <v>No Cumplió</v>
      </c>
      <c r="W228" s="8" t="str">
        <f t="shared" si="33"/>
        <v>No Cumplió</v>
      </c>
      <c r="X228" s="10">
        <f t="shared" si="34"/>
        <v>47.136805555557657</v>
      </c>
      <c r="Y228" t="s">
        <v>362</v>
      </c>
      <c r="Z228">
        <v>1</v>
      </c>
      <c r="AE228">
        <v>0</v>
      </c>
      <c r="AG228">
        <v>0</v>
      </c>
      <c r="AI228" s="8">
        <f t="shared" si="35"/>
        <v>0</v>
      </c>
    </row>
    <row r="229" spans="1:35" x14ac:dyDescent="0.25">
      <c r="A229" t="s">
        <v>530</v>
      </c>
      <c r="B229" t="s">
        <v>411</v>
      </c>
      <c r="C229" t="s">
        <v>426</v>
      </c>
      <c r="D229" t="s">
        <v>369</v>
      </c>
      <c r="E229" t="s">
        <v>89</v>
      </c>
      <c r="F229" t="s">
        <v>38</v>
      </c>
      <c r="G229" t="s">
        <v>427</v>
      </c>
      <c r="H229" t="s">
        <v>428</v>
      </c>
      <c r="I229" t="s">
        <v>128</v>
      </c>
      <c r="J229" t="s">
        <v>128</v>
      </c>
      <c r="K229" t="s">
        <v>42</v>
      </c>
      <c r="L229" s="1">
        <v>42058.75</v>
      </c>
      <c r="M229" s="1">
        <v>42012.722916666666</v>
      </c>
      <c r="N229" s="1">
        <v>42037</v>
      </c>
      <c r="O229" s="6">
        <f t="shared" si="27"/>
        <v>21.75</v>
      </c>
      <c r="P229" s="1">
        <f t="shared" si="28"/>
        <v>42042</v>
      </c>
      <c r="R229" s="8">
        <f t="shared" si="29"/>
        <v>0</v>
      </c>
      <c r="S229" s="8" t="str">
        <f t="shared" si="30"/>
        <v>Sin Fecha</v>
      </c>
      <c r="T229" s="6">
        <f t="shared" si="31"/>
        <v>46.027083333334303</v>
      </c>
      <c r="U229" s="1">
        <v>42041.681250000001</v>
      </c>
      <c r="V229" s="8" t="str">
        <f t="shared" si="32"/>
        <v>Cumplió</v>
      </c>
      <c r="W229" s="8" t="str">
        <f t="shared" si="33"/>
        <v>Cumplió</v>
      </c>
      <c r="X229" s="6">
        <f t="shared" si="34"/>
        <v>28.958333333335759</v>
      </c>
      <c r="Y229" t="s">
        <v>275</v>
      </c>
      <c r="Z229" s="8">
        <v>5</v>
      </c>
      <c r="AE229">
        <v>0</v>
      </c>
      <c r="AG229">
        <v>0</v>
      </c>
      <c r="AI229" s="8">
        <f t="shared" si="35"/>
        <v>0</v>
      </c>
    </row>
    <row r="230" spans="1:35" x14ac:dyDescent="0.25">
      <c r="A230" t="s">
        <v>530</v>
      </c>
      <c r="B230" t="s">
        <v>411</v>
      </c>
      <c r="C230" t="s">
        <v>538</v>
      </c>
      <c r="D230" t="s">
        <v>369</v>
      </c>
      <c r="E230" t="s">
        <v>89</v>
      </c>
      <c r="F230" t="s">
        <v>46</v>
      </c>
      <c r="G230" t="s">
        <v>539</v>
      </c>
      <c r="H230" t="s">
        <v>540</v>
      </c>
      <c r="I230" t="s">
        <v>136</v>
      </c>
      <c r="J230" t="s">
        <v>136</v>
      </c>
      <c r="K230" t="s">
        <v>42</v>
      </c>
      <c r="L230" s="1">
        <v>42058.75</v>
      </c>
      <c r="M230" s="1">
        <v>42012.746527777781</v>
      </c>
      <c r="N230" s="1">
        <v>42037</v>
      </c>
      <c r="O230" s="6">
        <f t="shared" si="27"/>
        <v>21.75</v>
      </c>
      <c r="P230" s="1">
        <f t="shared" si="28"/>
        <v>42042</v>
      </c>
      <c r="R230" s="8">
        <f t="shared" si="29"/>
        <v>6</v>
      </c>
      <c r="S230" s="8" t="str">
        <f t="shared" si="30"/>
        <v>Sin Fecha</v>
      </c>
      <c r="T230" s="6">
        <f t="shared" si="31"/>
        <v>46.003472222218988</v>
      </c>
      <c r="U230" s="1">
        <v>42048.488194444442</v>
      </c>
      <c r="V230" s="8" t="str">
        <f t="shared" si="32"/>
        <v>No Cumplió</v>
      </c>
      <c r="W230" s="8" t="str">
        <f t="shared" si="33"/>
        <v>No Cumplió</v>
      </c>
      <c r="X230" s="6">
        <f t="shared" si="34"/>
        <v>35.741666666661331</v>
      </c>
      <c r="Y230" t="s">
        <v>529</v>
      </c>
      <c r="Z230" s="8">
        <v>5</v>
      </c>
      <c r="AE230">
        <v>0</v>
      </c>
      <c r="AG230">
        <v>0</v>
      </c>
      <c r="AI230" s="8">
        <f t="shared" si="35"/>
        <v>0</v>
      </c>
    </row>
    <row r="231" spans="1:35" x14ac:dyDescent="0.25">
      <c r="A231">
        <v>1</v>
      </c>
      <c r="B231" t="s">
        <v>347</v>
      </c>
      <c r="C231" t="s">
        <v>356</v>
      </c>
      <c r="D231" t="s">
        <v>349</v>
      </c>
      <c r="E231" t="s">
        <v>37</v>
      </c>
      <c r="F231" t="s">
        <v>46</v>
      </c>
      <c r="G231" t="s">
        <v>357</v>
      </c>
      <c r="H231" t="s">
        <v>358</v>
      </c>
      <c r="I231" t="s">
        <v>315</v>
      </c>
      <c r="J231" t="s">
        <v>315</v>
      </c>
      <c r="K231" t="s">
        <v>42</v>
      </c>
      <c r="L231" s="1">
        <v>42058.75</v>
      </c>
      <c r="M231" s="1">
        <v>42013.554166666669</v>
      </c>
      <c r="N231" s="1">
        <v>42051.802083333336</v>
      </c>
      <c r="O231" s="6">
        <f t="shared" si="27"/>
        <v>6.9479166666642413</v>
      </c>
      <c r="P231" s="1">
        <f t="shared" si="28"/>
        <v>42052.802083333336</v>
      </c>
      <c r="R231" s="9">
        <f t="shared" si="29"/>
        <v>5</v>
      </c>
      <c r="S231" s="5" t="str">
        <f t="shared" si="30"/>
        <v>Sin Fecha</v>
      </c>
      <c r="T231" s="10">
        <f t="shared" si="31"/>
        <v>45.195833333331393</v>
      </c>
      <c r="V231" s="8" t="str">
        <f t="shared" si="32"/>
        <v>No Cumplió</v>
      </c>
      <c r="W231" s="8" t="str">
        <f t="shared" si="33"/>
        <v>No Cumplió</v>
      </c>
      <c r="X231" s="10">
        <f t="shared" si="34"/>
        <v>45.195833333331393</v>
      </c>
      <c r="Z231">
        <v>1</v>
      </c>
      <c r="AE231">
        <v>0</v>
      </c>
      <c r="AG231">
        <v>0</v>
      </c>
      <c r="AI231" s="8">
        <f t="shared" si="35"/>
        <v>0</v>
      </c>
    </row>
    <row r="232" spans="1:35" x14ac:dyDescent="0.25">
      <c r="A232" t="s">
        <v>530</v>
      </c>
      <c r="B232" t="s">
        <v>233</v>
      </c>
      <c r="C232" t="s">
        <v>287</v>
      </c>
      <c r="D232" t="s">
        <v>98</v>
      </c>
      <c r="E232" t="s">
        <v>89</v>
      </c>
      <c r="F232" t="s">
        <v>38</v>
      </c>
      <c r="G232" t="s">
        <v>288</v>
      </c>
      <c r="H232" t="s">
        <v>289</v>
      </c>
      <c r="I232" t="s">
        <v>128</v>
      </c>
      <c r="J232" t="s">
        <v>128</v>
      </c>
      <c r="K232" t="s">
        <v>42</v>
      </c>
      <c r="L232" s="1">
        <v>42058.75</v>
      </c>
      <c r="M232" s="1">
        <v>42013.68472222222</v>
      </c>
      <c r="N232" s="1">
        <v>42038</v>
      </c>
      <c r="O232" s="6">
        <f t="shared" si="27"/>
        <v>20.75</v>
      </c>
      <c r="P232" s="1">
        <f t="shared" si="28"/>
        <v>42039</v>
      </c>
      <c r="R232" s="8">
        <f t="shared" si="29"/>
        <v>2</v>
      </c>
      <c r="S232" s="8" t="str">
        <f t="shared" si="30"/>
        <v>Sin Fecha</v>
      </c>
      <c r="T232" s="6">
        <f t="shared" si="31"/>
        <v>45.065277777779556</v>
      </c>
      <c r="U232" s="1">
        <v>42041.489583333336</v>
      </c>
      <c r="V232" s="8" t="str">
        <f t="shared" si="32"/>
        <v>No Cumplió</v>
      </c>
      <c r="W232" s="8" t="str">
        <f t="shared" si="33"/>
        <v>No Cumplió</v>
      </c>
      <c r="X232" s="6">
        <f t="shared" si="34"/>
        <v>27.804861111115315</v>
      </c>
      <c r="Y232" t="s">
        <v>275</v>
      </c>
      <c r="Z232">
        <v>1</v>
      </c>
      <c r="AE232">
        <v>0</v>
      </c>
      <c r="AG232">
        <v>0</v>
      </c>
      <c r="AI232" s="8">
        <f t="shared" si="35"/>
        <v>0</v>
      </c>
    </row>
    <row r="233" spans="1:35" x14ac:dyDescent="0.25">
      <c r="A233" t="s">
        <v>530</v>
      </c>
      <c r="B233" t="s">
        <v>333</v>
      </c>
      <c r="C233" t="s">
        <v>334</v>
      </c>
      <c r="D233" t="s">
        <v>324</v>
      </c>
      <c r="E233" t="s">
        <v>89</v>
      </c>
      <c r="F233" t="s">
        <v>38</v>
      </c>
      <c r="G233" t="s">
        <v>335</v>
      </c>
      <c r="H233" t="s">
        <v>336</v>
      </c>
      <c r="I233" t="s">
        <v>79</v>
      </c>
      <c r="J233" t="s">
        <v>79</v>
      </c>
      <c r="K233" t="s">
        <v>42</v>
      </c>
      <c r="L233" s="1">
        <v>42058.75</v>
      </c>
      <c r="M233" s="1">
        <v>42013.720138888886</v>
      </c>
      <c r="N233" s="1">
        <v>42048.747916666667</v>
      </c>
      <c r="O233" s="6">
        <f t="shared" si="27"/>
        <v>10.002083333332848</v>
      </c>
      <c r="P233" s="1">
        <f t="shared" si="28"/>
        <v>42049.747916666667</v>
      </c>
      <c r="R233" s="8">
        <f t="shared" si="29"/>
        <v>6</v>
      </c>
      <c r="S233" s="8" t="str">
        <f t="shared" si="30"/>
        <v>Sin Fecha</v>
      </c>
      <c r="T233" s="6">
        <f t="shared" si="31"/>
        <v>45.02986111111386</v>
      </c>
      <c r="U233" s="1">
        <v>42055.772916666669</v>
      </c>
      <c r="V233" s="8" t="str">
        <f t="shared" si="32"/>
        <v>No Cumplió</v>
      </c>
      <c r="W233" s="8" t="str">
        <f t="shared" si="33"/>
        <v>No Cumplió</v>
      </c>
      <c r="X233" s="6">
        <f t="shared" si="34"/>
        <v>42.052777777782467</v>
      </c>
      <c r="Y233" t="s">
        <v>219</v>
      </c>
      <c r="Z233">
        <v>1</v>
      </c>
      <c r="AE233">
        <v>0</v>
      </c>
      <c r="AG233">
        <v>0</v>
      </c>
      <c r="AI233" s="8">
        <f t="shared" si="35"/>
        <v>0</v>
      </c>
    </row>
    <row r="234" spans="1:35" x14ac:dyDescent="0.25">
      <c r="A234">
        <v>1</v>
      </c>
      <c r="B234" t="s">
        <v>70</v>
      </c>
      <c r="C234" t="s">
        <v>196</v>
      </c>
      <c r="D234" t="s">
        <v>98</v>
      </c>
      <c r="E234" t="s">
        <v>37</v>
      </c>
      <c r="F234" t="s">
        <v>38</v>
      </c>
      <c r="G234" t="s">
        <v>197</v>
      </c>
      <c r="H234" t="s">
        <v>198</v>
      </c>
      <c r="I234" t="s">
        <v>199</v>
      </c>
      <c r="J234" t="s">
        <v>199</v>
      </c>
      <c r="K234" t="s">
        <v>42</v>
      </c>
      <c r="L234" s="1">
        <v>42058.75</v>
      </c>
      <c r="M234" s="1">
        <v>42014.945138888892</v>
      </c>
      <c r="N234" s="1">
        <v>42055.832638888889</v>
      </c>
      <c r="O234" s="6">
        <f t="shared" si="27"/>
        <v>2.9173611111109494</v>
      </c>
      <c r="P234" s="1">
        <f t="shared" si="28"/>
        <v>42056.832638888889</v>
      </c>
      <c r="R234" s="9">
        <f t="shared" si="29"/>
        <v>1</v>
      </c>
      <c r="S234" s="5" t="str">
        <f t="shared" si="30"/>
        <v>Sin Fecha</v>
      </c>
      <c r="T234" s="10">
        <f t="shared" si="31"/>
        <v>43.804861111108039</v>
      </c>
      <c r="V234" s="8" t="str">
        <f t="shared" si="32"/>
        <v>No Cumplió</v>
      </c>
      <c r="W234" s="8" t="str">
        <f t="shared" si="33"/>
        <v>No Cumplió</v>
      </c>
      <c r="X234" s="10">
        <f t="shared" si="34"/>
        <v>43.804861111108039</v>
      </c>
      <c r="Y234" t="s">
        <v>201</v>
      </c>
      <c r="Z234">
        <v>1</v>
      </c>
      <c r="AA234" s="1">
        <v>42051.578472222223</v>
      </c>
      <c r="AE234">
        <v>0</v>
      </c>
      <c r="AG234">
        <v>0</v>
      </c>
      <c r="AI234" s="8">
        <f t="shared" si="35"/>
        <v>1</v>
      </c>
    </row>
    <row r="235" spans="1:35" x14ac:dyDescent="0.25">
      <c r="A235">
        <v>1</v>
      </c>
      <c r="B235" t="s">
        <v>372</v>
      </c>
      <c r="C235" t="s">
        <v>330</v>
      </c>
      <c r="D235" t="s">
        <v>369</v>
      </c>
      <c r="E235" t="s">
        <v>37</v>
      </c>
      <c r="F235" t="s">
        <v>38</v>
      </c>
      <c r="G235" t="s">
        <v>331</v>
      </c>
      <c r="H235" t="s">
        <v>332</v>
      </c>
      <c r="I235" t="s">
        <v>136</v>
      </c>
      <c r="J235" t="s">
        <v>136</v>
      </c>
      <c r="K235" t="s">
        <v>42</v>
      </c>
      <c r="L235" s="1">
        <v>42058.75</v>
      </c>
      <c r="M235" s="1">
        <v>42016.791666666664</v>
      </c>
      <c r="N235" s="1">
        <v>42058.541666666664</v>
      </c>
      <c r="O235" s="6">
        <f t="shared" si="27"/>
        <v>0.20833333333575865</v>
      </c>
      <c r="P235" s="1">
        <f t="shared" si="28"/>
        <v>42063.541666666664</v>
      </c>
      <c r="R235" s="9">
        <f t="shared" si="29"/>
        <v>-4</v>
      </c>
      <c r="S235" s="5" t="str">
        <f t="shared" si="30"/>
        <v>Sin Fecha</v>
      </c>
      <c r="T235" s="10">
        <f t="shared" si="31"/>
        <v>41.958333333335759</v>
      </c>
      <c r="V235" s="8" t="str">
        <f t="shared" si="32"/>
        <v>No Cumplió</v>
      </c>
      <c r="W235" s="8" t="str">
        <f t="shared" si="33"/>
        <v>No Cumplió</v>
      </c>
      <c r="X235" s="10">
        <f t="shared" si="34"/>
        <v>41.958333333335759</v>
      </c>
      <c r="Y235" t="s">
        <v>60</v>
      </c>
      <c r="Z235" s="8">
        <v>5</v>
      </c>
      <c r="AE235">
        <v>0</v>
      </c>
      <c r="AG235">
        <v>0</v>
      </c>
      <c r="AI235" s="8">
        <f t="shared" si="35"/>
        <v>0</v>
      </c>
    </row>
    <row r="236" spans="1:35" x14ac:dyDescent="0.25">
      <c r="A236">
        <v>1</v>
      </c>
      <c r="B236" t="s">
        <v>70</v>
      </c>
      <c r="C236" t="s">
        <v>192</v>
      </c>
      <c r="D236" t="s">
        <v>36</v>
      </c>
      <c r="E236" t="s">
        <v>37</v>
      </c>
      <c r="F236" t="s">
        <v>38</v>
      </c>
      <c r="G236" t="s">
        <v>193</v>
      </c>
      <c r="H236" t="s">
        <v>194</v>
      </c>
      <c r="I236" t="s">
        <v>84</v>
      </c>
      <c r="J236" t="s">
        <v>84</v>
      </c>
      <c r="K236" t="s">
        <v>42</v>
      </c>
      <c r="L236" s="1">
        <v>42058.75</v>
      </c>
      <c r="M236" s="1">
        <v>42017.386805555558</v>
      </c>
      <c r="N236" s="1">
        <v>42044.489583333336</v>
      </c>
      <c r="O236" s="6">
        <f t="shared" si="27"/>
        <v>14.260416666664241</v>
      </c>
      <c r="P236" s="1">
        <f t="shared" si="28"/>
        <v>42045.489583333336</v>
      </c>
      <c r="R236" s="9">
        <f t="shared" si="29"/>
        <v>13</v>
      </c>
      <c r="S236" s="5" t="str">
        <f t="shared" si="30"/>
        <v>Sin Fecha</v>
      </c>
      <c r="T236" s="10">
        <f t="shared" si="31"/>
        <v>41.363194444442343</v>
      </c>
      <c r="V236" s="8" t="str">
        <f t="shared" si="32"/>
        <v>No Cumplió</v>
      </c>
      <c r="W236" s="8" t="str">
        <f t="shared" si="33"/>
        <v>No Cumplió</v>
      </c>
      <c r="X236" s="10">
        <f t="shared" si="34"/>
        <v>41.363194444442343</v>
      </c>
      <c r="Y236" t="s">
        <v>195</v>
      </c>
      <c r="Z236">
        <v>1</v>
      </c>
      <c r="AE236">
        <v>0</v>
      </c>
      <c r="AG236">
        <v>0</v>
      </c>
      <c r="AI236" s="8">
        <f t="shared" si="35"/>
        <v>0</v>
      </c>
    </row>
    <row r="237" spans="1:35" x14ac:dyDescent="0.25">
      <c r="A237" t="s">
        <v>530</v>
      </c>
      <c r="B237" t="s">
        <v>398</v>
      </c>
      <c r="C237" t="s">
        <v>541</v>
      </c>
      <c r="D237" t="s">
        <v>369</v>
      </c>
      <c r="E237" t="s">
        <v>89</v>
      </c>
      <c r="F237" t="s">
        <v>38</v>
      </c>
      <c r="G237" t="s">
        <v>542</v>
      </c>
      <c r="H237" t="s">
        <v>543</v>
      </c>
      <c r="I237" t="s">
        <v>84</v>
      </c>
      <c r="J237" t="s">
        <v>84</v>
      </c>
      <c r="K237" t="s">
        <v>42</v>
      </c>
      <c r="L237" s="1">
        <v>42058.75</v>
      </c>
      <c r="M237" s="1">
        <v>42017.51458333333</v>
      </c>
      <c r="N237" s="1">
        <v>42037</v>
      </c>
      <c r="O237" s="6">
        <f t="shared" si="27"/>
        <v>21.75</v>
      </c>
      <c r="P237" s="1">
        <f t="shared" si="28"/>
        <v>42042</v>
      </c>
      <c r="R237" s="8">
        <f t="shared" si="29"/>
        <v>-2</v>
      </c>
      <c r="S237" s="8" t="str">
        <f t="shared" si="30"/>
        <v>Sin Fecha</v>
      </c>
      <c r="T237" s="6">
        <f t="shared" si="31"/>
        <v>41.235416666670062</v>
      </c>
      <c r="U237" s="1">
        <v>42039.392361111109</v>
      </c>
      <c r="V237" s="8" t="str">
        <f t="shared" si="32"/>
        <v>Cumplió</v>
      </c>
      <c r="W237" s="8" t="str">
        <f t="shared" si="33"/>
        <v>Cumplió</v>
      </c>
      <c r="X237" s="6">
        <f t="shared" si="34"/>
        <v>21.877777777779556</v>
      </c>
      <c r="Y237" t="s">
        <v>60</v>
      </c>
      <c r="Z237" s="8">
        <v>5</v>
      </c>
      <c r="AE237">
        <v>0</v>
      </c>
      <c r="AG237">
        <v>0</v>
      </c>
      <c r="AI237" s="8">
        <f t="shared" si="35"/>
        <v>0</v>
      </c>
    </row>
    <row r="238" spans="1:35" x14ac:dyDescent="0.25">
      <c r="A238" t="s">
        <v>530</v>
      </c>
      <c r="B238" t="s">
        <v>43</v>
      </c>
      <c r="C238" t="s">
        <v>544</v>
      </c>
      <c r="D238" t="s">
        <v>36</v>
      </c>
      <c r="E238" t="s">
        <v>89</v>
      </c>
      <c r="F238" t="s">
        <v>38</v>
      </c>
      <c r="G238" t="s">
        <v>545</v>
      </c>
      <c r="H238" t="s">
        <v>546</v>
      </c>
      <c r="I238" t="s">
        <v>68</v>
      </c>
      <c r="J238" s="8" t="s">
        <v>68</v>
      </c>
      <c r="K238" t="s">
        <v>42</v>
      </c>
      <c r="L238" s="1">
        <v>42058.75</v>
      </c>
      <c r="M238" s="1">
        <v>42017.672222222223</v>
      </c>
      <c r="N238" s="1">
        <v>42038</v>
      </c>
      <c r="O238" s="6">
        <f t="shared" si="27"/>
        <v>20.75</v>
      </c>
      <c r="P238" s="1">
        <f t="shared" si="28"/>
        <v>42039</v>
      </c>
      <c r="R238" s="8">
        <f t="shared" si="29"/>
        <v>7</v>
      </c>
      <c r="S238" s="8" t="str">
        <f t="shared" si="30"/>
        <v>Sin Fecha</v>
      </c>
      <c r="T238" s="6">
        <f t="shared" si="31"/>
        <v>41.077777777776646</v>
      </c>
      <c r="U238" s="1">
        <v>42046.563194444447</v>
      </c>
      <c r="V238" s="8" t="str">
        <f t="shared" si="32"/>
        <v>No Cumplió</v>
      </c>
      <c r="W238" s="8" t="str">
        <f t="shared" si="33"/>
        <v>No Cumplió</v>
      </c>
      <c r="X238" s="6">
        <f t="shared" si="34"/>
        <v>28.890972222223354</v>
      </c>
      <c r="Y238" t="s">
        <v>60</v>
      </c>
      <c r="Z238">
        <v>1</v>
      </c>
      <c r="AE238">
        <v>0</v>
      </c>
      <c r="AG238">
        <v>0</v>
      </c>
      <c r="AI238" s="8">
        <f t="shared" si="35"/>
        <v>0</v>
      </c>
    </row>
    <row r="239" spans="1:35" x14ac:dyDescent="0.25">
      <c r="A239" t="s">
        <v>530</v>
      </c>
      <c r="B239" t="s">
        <v>43</v>
      </c>
      <c r="C239" t="s">
        <v>189</v>
      </c>
      <c r="D239" t="s">
        <v>36</v>
      </c>
      <c r="E239" t="s">
        <v>89</v>
      </c>
      <c r="F239" t="s">
        <v>38</v>
      </c>
      <c r="G239" t="s">
        <v>190</v>
      </c>
      <c r="H239" t="s">
        <v>191</v>
      </c>
      <c r="I239" t="s">
        <v>68</v>
      </c>
      <c r="J239" s="8" t="s">
        <v>68</v>
      </c>
      <c r="K239" t="s">
        <v>42</v>
      </c>
      <c r="L239" s="1">
        <v>42058.75</v>
      </c>
      <c r="M239" s="1">
        <v>42017.677777777775</v>
      </c>
      <c r="N239" s="1">
        <v>42044</v>
      </c>
      <c r="O239" s="6">
        <f t="shared" si="27"/>
        <v>14.75</v>
      </c>
      <c r="P239" s="1">
        <f t="shared" si="28"/>
        <v>42045</v>
      </c>
      <c r="R239" s="8">
        <f t="shared" si="29"/>
        <v>0</v>
      </c>
      <c r="S239" s="8" t="str">
        <f t="shared" si="30"/>
        <v>Sin Fecha</v>
      </c>
      <c r="T239" s="6">
        <f t="shared" si="31"/>
        <v>41.072222222224809</v>
      </c>
      <c r="U239" s="1">
        <v>42045.708333333336</v>
      </c>
      <c r="V239" s="8" t="str">
        <f t="shared" si="32"/>
        <v>Cumplió</v>
      </c>
      <c r="W239" s="8" t="str">
        <f t="shared" si="33"/>
        <v>Cumplió</v>
      </c>
      <c r="X239" s="6">
        <f t="shared" si="34"/>
        <v>28.030555555560568</v>
      </c>
      <c r="Y239" t="s">
        <v>60</v>
      </c>
      <c r="Z239">
        <v>1</v>
      </c>
      <c r="AE239">
        <v>0</v>
      </c>
      <c r="AG239">
        <v>0</v>
      </c>
      <c r="AI239" s="8">
        <f t="shared" si="35"/>
        <v>0</v>
      </c>
    </row>
    <row r="240" spans="1:35" x14ac:dyDescent="0.25">
      <c r="A240">
        <v>1</v>
      </c>
      <c r="B240" t="s">
        <v>372</v>
      </c>
      <c r="C240" t="s">
        <v>186</v>
      </c>
      <c r="D240" t="s">
        <v>369</v>
      </c>
      <c r="E240" t="s">
        <v>161</v>
      </c>
      <c r="F240" t="s">
        <v>38</v>
      </c>
      <c r="G240" t="s">
        <v>187</v>
      </c>
      <c r="H240" t="s">
        <v>188</v>
      </c>
      <c r="I240" t="s">
        <v>58</v>
      </c>
      <c r="J240" s="8" t="s">
        <v>59</v>
      </c>
      <c r="K240" t="s">
        <v>51</v>
      </c>
      <c r="L240" s="1">
        <v>42058.75</v>
      </c>
      <c r="M240" s="1">
        <v>42018.706250000003</v>
      </c>
      <c r="N240" s="1">
        <v>42054.72152777778</v>
      </c>
      <c r="O240" s="6">
        <f t="shared" si="27"/>
        <v>4.0284722222204437</v>
      </c>
      <c r="P240" s="1">
        <f t="shared" si="28"/>
        <v>42059.72152777778</v>
      </c>
      <c r="R240" s="8">
        <f t="shared" si="29"/>
        <v>0</v>
      </c>
      <c r="S240" s="8" t="str">
        <f t="shared" si="30"/>
        <v>Sin Fecha</v>
      </c>
      <c r="T240" s="6">
        <f t="shared" si="31"/>
        <v>40.04374999999709</v>
      </c>
      <c r="V240" s="8" t="str">
        <f t="shared" si="32"/>
        <v>No Cumplió</v>
      </c>
      <c r="W240" s="8" t="str">
        <f t="shared" si="33"/>
        <v>No Cumplió</v>
      </c>
      <c r="X240" s="6">
        <f t="shared" si="34"/>
        <v>40.04374999999709</v>
      </c>
      <c r="Y240" t="s">
        <v>60</v>
      </c>
      <c r="Z240" s="8">
        <v>5</v>
      </c>
      <c r="AA240" s="1">
        <v>42047.609027777777</v>
      </c>
      <c r="AB240" s="1">
        <v>42054.72152777778</v>
      </c>
      <c r="AE240">
        <v>0</v>
      </c>
      <c r="AG240">
        <v>0</v>
      </c>
      <c r="AI240" s="8">
        <f t="shared" si="35"/>
        <v>2</v>
      </c>
    </row>
    <row r="241" spans="1:35" x14ac:dyDescent="0.25">
      <c r="A241" t="s">
        <v>530</v>
      </c>
      <c r="B241" t="s">
        <v>64</v>
      </c>
      <c r="C241" t="s">
        <v>183</v>
      </c>
      <c r="D241" t="s">
        <v>369</v>
      </c>
      <c r="E241" t="s">
        <v>89</v>
      </c>
      <c r="F241" t="s">
        <v>38</v>
      </c>
      <c r="G241" t="s">
        <v>184</v>
      </c>
      <c r="H241" t="s">
        <v>185</v>
      </c>
      <c r="I241" t="s">
        <v>58</v>
      </c>
      <c r="J241" t="s">
        <v>58</v>
      </c>
      <c r="K241" t="s">
        <v>42</v>
      </c>
      <c r="L241" s="1">
        <v>42058.75</v>
      </c>
      <c r="M241" s="1">
        <v>42018.709027777775</v>
      </c>
      <c r="N241" s="1">
        <v>42038</v>
      </c>
      <c r="O241" s="6">
        <f t="shared" si="27"/>
        <v>20.75</v>
      </c>
      <c r="P241" s="1">
        <f t="shared" si="28"/>
        <v>42043</v>
      </c>
      <c r="R241" s="8">
        <f t="shared" si="29"/>
        <v>8</v>
      </c>
      <c r="S241" s="8" t="str">
        <f t="shared" si="30"/>
        <v>Sin Fecha</v>
      </c>
      <c r="T241" s="6">
        <f t="shared" si="31"/>
        <v>40.040972222224809</v>
      </c>
      <c r="U241" s="1">
        <v>42051.790972222225</v>
      </c>
      <c r="V241" s="8" t="str">
        <f t="shared" si="32"/>
        <v>No Cumplió</v>
      </c>
      <c r="W241" s="8" t="str">
        <f t="shared" si="33"/>
        <v>No Cumplió</v>
      </c>
      <c r="X241" s="6">
        <f t="shared" si="34"/>
        <v>33.081944444449618</v>
      </c>
      <c r="Y241" t="s">
        <v>60</v>
      </c>
      <c r="Z241" s="8">
        <v>5</v>
      </c>
      <c r="AE241">
        <v>0</v>
      </c>
      <c r="AG241">
        <v>0</v>
      </c>
      <c r="AI241" s="8">
        <f t="shared" si="35"/>
        <v>0</v>
      </c>
    </row>
    <row r="242" spans="1:35" x14ac:dyDescent="0.25">
      <c r="A242" t="s">
        <v>530</v>
      </c>
      <c r="B242" t="s">
        <v>372</v>
      </c>
      <c r="C242" t="s">
        <v>180</v>
      </c>
      <c r="D242" t="s">
        <v>369</v>
      </c>
      <c r="E242" t="s">
        <v>89</v>
      </c>
      <c r="F242" t="s">
        <v>38</v>
      </c>
      <c r="G242" t="s">
        <v>181</v>
      </c>
      <c r="H242" t="s">
        <v>182</v>
      </c>
      <c r="I242" t="s">
        <v>58</v>
      </c>
      <c r="J242" s="8" t="s">
        <v>58</v>
      </c>
      <c r="K242" t="s">
        <v>42</v>
      </c>
      <c r="L242" s="1">
        <v>42058.75</v>
      </c>
      <c r="M242" s="1">
        <v>42018.710416666669</v>
      </c>
      <c r="N242" s="1">
        <v>42044.530555555553</v>
      </c>
      <c r="O242" s="6">
        <f t="shared" si="27"/>
        <v>14.219444444446708</v>
      </c>
      <c r="P242" s="1">
        <f t="shared" si="28"/>
        <v>42049.530555555553</v>
      </c>
      <c r="R242" s="8">
        <f t="shared" si="29"/>
        <v>0</v>
      </c>
      <c r="S242" s="8" t="str">
        <f t="shared" si="30"/>
        <v>Sin Fecha</v>
      </c>
      <c r="T242" s="6">
        <f t="shared" si="31"/>
        <v>40.039583333331393</v>
      </c>
      <c r="U242" s="1">
        <v>42048.756249999999</v>
      </c>
      <c r="V242" s="8" t="str">
        <f t="shared" si="32"/>
        <v>Cumplió</v>
      </c>
      <c r="W242" s="8" t="str">
        <f t="shared" si="33"/>
        <v>Cumplió</v>
      </c>
      <c r="X242" s="6">
        <f t="shared" si="34"/>
        <v>30.045833333329938</v>
      </c>
      <c r="Y242" t="s">
        <v>60</v>
      </c>
      <c r="Z242" s="8">
        <v>5</v>
      </c>
      <c r="AE242">
        <v>0</v>
      </c>
      <c r="AG242">
        <v>0</v>
      </c>
      <c r="AI242" s="8">
        <f t="shared" si="35"/>
        <v>0</v>
      </c>
    </row>
    <row r="243" spans="1:35" x14ac:dyDescent="0.25">
      <c r="A243">
        <v>1</v>
      </c>
      <c r="B243" t="s">
        <v>372</v>
      </c>
      <c r="C243" t="s">
        <v>177</v>
      </c>
      <c r="D243" t="s">
        <v>369</v>
      </c>
      <c r="E243" t="s">
        <v>137</v>
      </c>
      <c r="F243" t="s">
        <v>38</v>
      </c>
      <c r="G243" t="s">
        <v>178</v>
      </c>
      <c r="H243" t="s">
        <v>179</v>
      </c>
      <c r="I243" t="s">
        <v>58</v>
      </c>
      <c r="J243" t="s">
        <v>69</v>
      </c>
      <c r="K243" t="s">
        <v>51</v>
      </c>
      <c r="L243" s="1">
        <v>42058.75</v>
      </c>
      <c r="M243" s="1">
        <v>42018.711111111108</v>
      </c>
      <c r="N243" s="1">
        <v>42054.490277777775</v>
      </c>
      <c r="O243" s="6">
        <f t="shared" si="27"/>
        <v>4.2597222222248092</v>
      </c>
      <c r="P243" s="1">
        <f t="shared" si="28"/>
        <v>42059.490277777775</v>
      </c>
      <c r="R243" s="8">
        <f t="shared" si="29"/>
        <v>-5</v>
      </c>
      <c r="S243" s="8" t="str">
        <f t="shared" si="30"/>
        <v>Sin Fecha</v>
      </c>
      <c r="T243" s="6">
        <f t="shared" si="31"/>
        <v>40.038888888891961</v>
      </c>
      <c r="U243" s="1">
        <v>42054.490277777775</v>
      </c>
      <c r="V243" s="8" t="str">
        <f t="shared" si="32"/>
        <v>Cumplió</v>
      </c>
      <c r="W243" s="8" t="str">
        <f t="shared" si="33"/>
        <v>Cumplió</v>
      </c>
      <c r="X243" s="6">
        <f t="shared" si="34"/>
        <v>35.779166666667152</v>
      </c>
      <c r="Y243" t="s">
        <v>425</v>
      </c>
      <c r="Z243" s="8">
        <v>5</v>
      </c>
      <c r="AA243" s="1">
        <v>42048.748611111114</v>
      </c>
      <c r="AE243">
        <v>0</v>
      </c>
      <c r="AG243">
        <v>0</v>
      </c>
      <c r="AI243" s="8">
        <f t="shared" si="35"/>
        <v>1</v>
      </c>
    </row>
    <row r="244" spans="1:35" x14ac:dyDescent="0.25">
      <c r="A244" t="s">
        <v>530</v>
      </c>
      <c r="B244" t="s">
        <v>233</v>
      </c>
      <c r="C244" t="s">
        <v>174</v>
      </c>
      <c r="D244" t="s">
        <v>369</v>
      </c>
      <c r="E244" t="s">
        <v>89</v>
      </c>
      <c r="F244" t="s">
        <v>38</v>
      </c>
      <c r="G244" t="s">
        <v>175</v>
      </c>
      <c r="H244" t="s">
        <v>176</v>
      </c>
      <c r="I244" t="s">
        <v>58</v>
      </c>
      <c r="J244" s="8" t="s">
        <v>58</v>
      </c>
      <c r="K244" t="s">
        <v>42</v>
      </c>
      <c r="L244" s="1">
        <v>42058.75</v>
      </c>
      <c r="M244" s="1">
        <v>42018.711805555555</v>
      </c>
      <c r="N244" s="1">
        <v>42039.524305555555</v>
      </c>
      <c r="O244" s="6">
        <f t="shared" si="27"/>
        <v>19.225694444445253</v>
      </c>
      <c r="P244" s="1">
        <f t="shared" si="28"/>
        <v>42044.524305555555</v>
      </c>
      <c r="R244" s="8">
        <f t="shared" si="29"/>
        <v>3</v>
      </c>
      <c r="S244" s="8" t="str">
        <f t="shared" si="30"/>
        <v>Sin Fecha</v>
      </c>
      <c r="T244" s="6">
        <f t="shared" si="31"/>
        <v>40.038194444445253</v>
      </c>
      <c r="U244" s="1">
        <v>42048.457638888889</v>
      </c>
      <c r="V244" s="8" t="str">
        <f t="shared" si="32"/>
        <v>No Cumplió</v>
      </c>
      <c r="W244" s="8" t="str">
        <f t="shared" si="33"/>
        <v>No Cumplió</v>
      </c>
      <c r="X244" s="6">
        <f t="shared" si="34"/>
        <v>29.745833333334303</v>
      </c>
      <c r="Y244" t="s">
        <v>60</v>
      </c>
      <c r="Z244" s="8">
        <v>5</v>
      </c>
      <c r="AE244">
        <v>0</v>
      </c>
      <c r="AG244">
        <v>0</v>
      </c>
      <c r="AI244" s="8">
        <f t="shared" si="35"/>
        <v>0</v>
      </c>
    </row>
    <row r="245" spans="1:35" x14ac:dyDescent="0.25">
      <c r="A245" t="s">
        <v>530</v>
      </c>
      <c r="B245" t="s">
        <v>372</v>
      </c>
      <c r="C245" t="s">
        <v>171</v>
      </c>
      <c r="D245" t="s">
        <v>369</v>
      </c>
      <c r="E245" t="s">
        <v>89</v>
      </c>
      <c r="F245" t="s">
        <v>38</v>
      </c>
      <c r="G245" t="s">
        <v>172</v>
      </c>
      <c r="H245" t="s">
        <v>173</v>
      </c>
      <c r="I245" t="s">
        <v>58</v>
      </c>
      <c r="J245" s="8" t="s">
        <v>58</v>
      </c>
      <c r="K245" t="s">
        <v>42</v>
      </c>
      <c r="L245" s="1">
        <v>42058.75</v>
      </c>
      <c r="M245" s="1">
        <v>42018.713888888888</v>
      </c>
      <c r="N245" s="1">
        <v>42048.70208333333</v>
      </c>
      <c r="O245" s="6">
        <f t="shared" si="27"/>
        <v>10.047916666670062</v>
      </c>
      <c r="P245" s="1">
        <f t="shared" si="28"/>
        <v>42053.70208333333</v>
      </c>
      <c r="R245" s="8">
        <f t="shared" si="29"/>
        <v>0</v>
      </c>
      <c r="S245" s="8" t="str">
        <f t="shared" si="30"/>
        <v>Sin Fecha</v>
      </c>
      <c r="T245" s="6">
        <f t="shared" si="31"/>
        <v>40.036111111112405</v>
      </c>
      <c r="U245" s="1">
        <v>42052.824305555558</v>
      </c>
      <c r="V245" s="8" t="str">
        <f t="shared" si="32"/>
        <v>Cumplió</v>
      </c>
      <c r="W245" s="8" t="str">
        <f t="shared" si="33"/>
        <v>Cumplió</v>
      </c>
      <c r="X245" s="6">
        <f t="shared" si="34"/>
        <v>34.110416666670062</v>
      </c>
      <c r="Y245" t="s">
        <v>60</v>
      </c>
      <c r="Z245" s="8">
        <v>5</v>
      </c>
      <c r="AE245">
        <v>0</v>
      </c>
      <c r="AG245">
        <v>0</v>
      </c>
      <c r="AI245" s="8">
        <f t="shared" si="35"/>
        <v>0</v>
      </c>
    </row>
    <row r="246" spans="1:35" x14ac:dyDescent="0.25">
      <c r="A246">
        <v>1</v>
      </c>
      <c r="B246" t="s">
        <v>372</v>
      </c>
      <c r="C246" t="s">
        <v>168</v>
      </c>
      <c r="D246" t="s">
        <v>369</v>
      </c>
      <c r="E246" t="s">
        <v>45</v>
      </c>
      <c r="F246" t="s">
        <v>38</v>
      </c>
      <c r="G246" t="s">
        <v>169</v>
      </c>
      <c r="H246" t="s">
        <v>170</v>
      </c>
      <c r="I246" t="s">
        <v>58</v>
      </c>
      <c r="J246" t="s">
        <v>116</v>
      </c>
      <c r="K246" t="s">
        <v>51</v>
      </c>
      <c r="L246" s="1">
        <v>42058.75</v>
      </c>
      <c r="M246" s="1">
        <v>42018.714583333334</v>
      </c>
      <c r="N246" s="1">
        <v>42051.657638888886</v>
      </c>
      <c r="O246" s="6">
        <f t="shared" si="27"/>
        <v>7.0923611111138598</v>
      </c>
      <c r="P246" s="1">
        <f t="shared" si="28"/>
        <v>42056.657638888886</v>
      </c>
      <c r="R246" s="8">
        <f t="shared" si="29"/>
        <v>2</v>
      </c>
      <c r="S246" s="8" t="str">
        <f t="shared" si="30"/>
        <v>Sin Fecha</v>
      </c>
      <c r="T246" s="6">
        <f t="shared" si="31"/>
        <v>40.035416666665697</v>
      </c>
      <c r="V246" s="8" t="str">
        <f t="shared" si="32"/>
        <v>No Cumplió</v>
      </c>
      <c r="W246" s="8" t="str">
        <f t="shared" si="33"/>
        <v>No Cumplió</v>
      </c>
      <c r="X246" s="6">
        <f t="shared" si="34"/>
        <v>40.035416666665697</v>
      </c>
      <c r="Y246" t="s">
        <v>60</v>
      </c>
      <c r="Z246" s="8">
        <v>5</v>
      </c>
      <c r="AE246">
        <v>0</v>
      </c>
      <c r="AG246">
        <v>0</v>
      </c>
      <c r="AI246" s="8">
        <f t="shared" si="35"/>
        <v>0</v>
      </c>
    </row>
    <row r="247" spans="1:35" x14ac:dyDescent="0.25">
      <c r="A247">
        <v>1</v>
      </c>
      <c r="B247" t="s">
        <v>355</v>
      </c>
      <c r="C247" t="s">
        <v>352</v>
      </c>
      <c r="D247" t="s">
        <v>349</v>
      </c>
      <c r="E247" t="s">
        <v>37</v>
      </c>
      <c r="F247" t="s">
        <v>38</v>
      </c>
      <c r="G247" t="s">
        <v>353</v>
      </c>
      <c r="H247" t="s">
        <v>354</v>
      </c>
      <c r="I247" t="s">
        <v>58</v>
      </c>
      <c r="J247" t="s">
        <v>220</v>
      </c>
      <c r="K247" t="s">
        <v>42</v>
      </c>
      <c r="L247" s="1">
        <v>42058.75</v>
      </c>
      <c r="M247" s="1">
        <v>42018.754861111112</v>
      </c>
      <c r="N247" s="1">
        <v>42054.678472222222</v>
      </c>
      <c r="O247" s="6">
        <f t="shared" si="27"/>
        <v>4.0715277777781012</v>
      </c>
      <c r="P247" s="1">
        <f t="shared" si="28"/>
        <v>42055.678472222222</v>
      </c>
      <c r="R247" s="9">
        <f t="shared" si="29"/>
        <v>3</v>
      </c>
      <c r="S247" s="5" t="str">
        <f t="shared" si="30"/>
        <v>Sin Fecha</v>
      </c>
      <c r="T247" s="10">
        <f t="shared" si="31"/>
        <v>39.995138888887595</v>
      </c>
      <c r="V247" s="8" t="str">
        <f t="shared" si="32"/>
        <v>No Cumplió</v>
      </c>
      <c r="W247" s="8" t="str">
        <f t="shared" si="33"/>
        <v>No Cumplió</v>
      </c>
      <c r="X247" s="10">
        <f t="shared" si="34"/>
        <v>39.995138888887595</v>
      </c>
      <c r="Y247" t="s">
        <v>159</v>
      </c>
      <c r="Z247">
        <v>1</v>
      </c>
      <c r="AE247">
        <v>0</v>
      </c>
      <c r="AG247">
        <v>0</v>
      </c>
      <c r="AI247" s="8">
        <f t="shared" si="35"/>
        <v>0</v>
      </c>
    </row>
    <row r="248" spans="1:35" x14ac:dyDescent="0.25">
      <c r="A248">
        <v>1</v>
      </c>
      <c r="B248" t="s">
        <v>34</v>
      </c>
      <c r="C248" t="s">
        <v>165</v>
      </c>
      <c r="D248" t="s">
        <v>36</v>
      </c>
      <c r="E248" t="s">
        <v>72</v>
      </c>
      <c r="F248" t="s">
        <v>46</v>
      </c>
      <c r="G248" t="s">
        <v>166</v>
      </c>
      <c r="H248" t="s">
        <v>167</v>
      </c>
      <c r="I248" t="s">
        <v>116</v>
      </c>
      <c r="J248" t="s">
        <v>256</v>
      </c>
      <c r="K248" t="s">
        <v>51</v>
      </c>
      <c r="L248" s="1">
        <v>42058.75</v>
      </c>
      <c r="M248" s="1">
        <v>42018.759722222225</v>
      </c>
      <c r="N248" s="1">
        <v>42054.798611111109</v>
      </c>
      <c r="O248" s="6">
        <f t="shared" si="27"/>
        <v>3.9513888888905058</v>
      </c>
      <c r="P248" s="1">
        <f t="shared" si="28"/>
        <v>42055.798611111109</v>
      </c>
      <c r="R248" s="8">
        <f t="shared" si="29"/>
        <v>2</v>
      </c>
      <c r="S248" s="8" t="str">
        <f t="shared" si="30"/>
        <v>Sin Fecha</v>
      </c>
      <c r="T248" s="6">
        <f t="shared" si="31"/>
        <v>39.990277777775191</v>
      </c>
      <c r="V248" s="8" t="str">
        <f t="shared" si="32"/>
        <v>No Cumplió</v>
      </c>
      <c r="W248" s="8" t="str">
        <f t="shared" si="33"/>
        <v>No Cumplió</v>
      </c>
      <c r="X248" s="6">
        <f t="shared" si="34"/>
        <v>39.990277777775191</v>
      </c>
      <c r="Z248">
        <v>1</v>
      </c>
      <c r="AE248">
        <v>0</v>
      </c>
      <c r="AG248">
        <v>0</v>
      </c>
      <c r="AI248" s="8">
        <f t="shared" si="35"/>
        <v>0</v>
      </c>
    </row>
    <row r="249" spans="1:35" x14ac:dyDescent="0.25">
      <c r="A249">
        <v>1</v>
      </c>
      <c r="B249" t="s">
        <v>398</v>
      </c>
      <c r="C249" t="s">
        <v>422</v>
      </c>
      <c r="D249" t="s">
        <v>369</v>
      </c>
      <c r="E249" t="s">
        <v>37</v>
      </c>
      <c r="F249" t="s">
        <v>38</v>
      </c>
      <c r="G249" t="s">
        <v>423</v>
      </c>
      <c r="H249" t="s">
        <v>424</v>
      </c>
      <c r="I249" t="s">
        <v>68</v>
      </c>
      <c r="J249" t="s">
        <v>199</v>
      </c>
      <c r="K249" t="s">
        <v>42</v>
      </c>
      <c r="L249" s="1">
        <v>42058.75</v>
      </c>
      <c r="M249" s="1">
        <v>42018.772222222222</v>
      </c>
      <c r="N249" s="1">
        <v>42058.727083333331</v>
      </c>
      <c r="O249" s="6">
        <f t="shared" si="27"/>
        <v>2.2916666668606922E-2</v>
      </c>
      <c r="P249" s="1">
        <f t="shared" si="28"/>
        <v>42063.727083333331</v>
      </c>
      <c r="R249" s="9">
        <f t="shared" si="29"/>
        <v>-4</v>
      </c>
      <c r="S249" s="5" t="str">
        <f t="shared" si="30"/>
        <v>Sin Fecha</v>
      </c>
      <c r="T249" s="10">
        <f t="shared" si="31"/>
        <v>39.977777777778101</v>
      </c>
      <c r="V249" s="8" t="str">
        <f t="shared" si="32"/>
        <v>No Cumplió</v>
      </c>
      <c r="W249" s="8" t="str">
        <f t="shared" si="33"/>
        <v>No Cumplió</v>
      </c>
      <c r="X249" s="10">
        <f t="shared" si="34"/>
        <v>39.977777777778101</v>
      </c>
      <c r="Y249" t="s">
        <v>60</v>
      </c>
      <c r="Z249" s="8">
        <v>5</v>
      </c>
      <c r="AE249">
        <v>0</v>
      </c>
      <c r="AG249">
        <v>0</v>
      </c>
      <c r="AI249" s="8">
        <f t="shared" si="35"/>
        <v>0</v>
      </c>
    </row>
    <row r="250" spans="1:35" x14ac:dyDescent="0.25">
      <c r="A250" t="s">
        <v>530</v>
      </c>
      <c r="B250" t="s">
        <v>70</v>
      </c>
      <c r="C250" t="s">
        <v>548</v>
      </c>
      <c r="D250" t="s">
        <v>36</v>
      </c>
      <c r="E250" t="s">
        <v>89</v>
      </c>
      <c r="F250" t="s">
        <v>38</v>
      </c>
      <c r="G250" t="s">
        <v>549</v>
      </c>
      <c r="H250" t="s">
        <v>550</v>
      </c>
      <c r="I250" t="s">
        <v>128</v>
      </c>
      <c r="J250" t="s">
        <v>128</v>
      </c>
      <c r="K250" t="s">
        <v>42</v>
      </c>
      <c r="L250" s="1">
        <v>42058.75</v>
      </c>
      <c r="M250" s="1">
        <v>42019.716666666667</v>
      </c>
      <c r="N250" s="1">
        <v>42038</v>
      </c>
      <c r="O250" s="6">
        <f t="shared" si="27"/>
        <v>20.75</v>
      </c>
      <c r="P250" s="1">
        <f t="shared" si="28"/>
        <v>42039</v>
      </c>
      <c r="R250" s="8">
        <f t="shared" si="29"/>
        <v>6</v>
      </c>
      <c r="S250" s="8" t="str">
        <f t="shared" si="30"/>
        <v>Sin Fecha</v>
      </c>
      <c r="T250" s="6">
        <f t="shared" si="31"/>
        <v>39.033333333332848</v>
      </c>
      <c r="U250" s="1">
        <v>42045.530555555553</v>
      </c>
      <c r="V250" s="8" t="str">
        <f t="shared" si="32"/>
        <v>No Cumplió</v>
      </c>
      <c r="W250" s="8" t="str">
        <f t="shared" si="33"/>
        <v>No Cumplió</v>
      </c>
      <c r="X250" s="6">
        <f t="shared" si="34"/>
        <v>25.81388888888614</v>
      </c>
      <c r="Y250" t="s">
        <v>275</v>
      </c>
      <c r="Z250">
        <v>1</v>
      </c>
      <c r="AE250">
        <v>0</v>
      </c>
      <c r="AG250">
        <v>0</v>
      </c>
      <c r="AI250" s="8">
        <f t="shared" si="35"/>
        <v>0</v>
      </c>
    </row>
    <row r="251" spans="1:35" x14ac:dyDescent="0.25">
      <c r="A251">
        <v>1</v>
      </c>
      <c r="B251" t="s">
        <v>347</v>
      </c>
      <c r="C251" t="s">
        <v>162</v>
      </c>
      <c r="D251" t="s">
        <v>349</v>
      </c>
      <c r="E251" t="s">
        <v>45</v>
      </c>
      <c r="F251" t="s">
        <v>38</v>
      </c>
      <c r="G251" t="s">
        <v>163</v>
      </c>
      <c r="H251" t="s">
        <v>164</v>
      </c>
      <c r="I251" t="s">
        <v>68</v>
      </c>
      <c r="J251" t="s">
        <v>69</v>
      </c>
      <c r="K251" t="s">
        <v>51</v>
      </c>
      <c r="L251" s="1">
        <v>42058.75</v>
      </c>
      <c r="M251" s="1">
        <v>42019.756249999999</v>
      </c>
      <c r="N251" s="1">
        <v>42046.761805555558</v>
      </c>
      <c r="O251" s="6">
        <f t="shared" si="27"/>
        <v>11.988194444442343</v>
      </c>
      <c r="P251" s="1">
        <f t="shared" si="28"/>
        <v>42047.761805555558</v>
      </c>
      <c r="Q251" s="1">
        <v>42060</v>
      </c>
      <c r="R251" s="8">
        <f t="shared" si="29"/>
        <v>10</v>
      </c>
      <c r="S251" s="8">
        <f t="shared" si="30"/>
        <v>-1</v>
      </c>
      <c r="T251" s="6">
        <f t="shared" si="31"/>
        <v>38.993750000001455</v>
      </c>
      <c r="V251" s="8" t="str">
        <f t="shared" si="32"/>
        <v>No Cumplió</v>
      </c>
      <c r="W251" s="8" t="str">
        <f t="shared" si="33"/>
        <v>No Cumplió</v>
      </c>
      <c r="X251" s="6">
        <f t="shared" si="34"/>
        <v>38.993750000001455</v>
      </c>
      <c r="Y251" t="s">
        <v>60</v>
      </c>
      <c r="Z251">
        <v>1</v>
      </c>
      <c r="AE251">
        <v>0</v>
      </c>
      <c r="AG251">
        <v>0</v>
      </c>
      <c r="AI251" s="8">
        <f t="shared" si="35"/>
        <v>0</v>
      </c>
    </row>
    <row r="252" spans="1:35" x14ac:dyDescent="0.25">
      <c r="A252">
        <v>1</v>
      </c>
      <c r="B252" t="s">
        <v>280</v>
      </c>
      <c r="C252" t="s">
        <v>284</v>
      </c>
      <c r="D252" t="s">
        <v>98</v>
      </c>
      <c r="E252" t="s">
        <v>204</v>
      </c>
      <c r="F252" t="s">
        <v>38</v>
      </c>
      <c r="G252" t="s">
        <v>285</v>
      </c>
      <c r="H252" t="s">
        <v>286</v>
      </c>
      <c r="I252" t="s">
        <v>58</v>
      </c>
      <c r="J252" t="s">
        <v>116</v>
      </c>
      <c r="K252" t="s">
        <v>51</v>
      </c>
      <c r="L252" s="1">
        <v>42058.75</v>
      </c>
      <c r="M252" s="1">
        <v>42019.885416666664</v>
      </c>
      <c r="N252" s="1">
        <v>42045.54583333333</v>
      </c>
      <c r="O252" s="6">
        <f t="shared" si="27"/>
        <v>13.204166666670062</v>
      </c>
      <c r="P252" s="1">
        <f t="shared" si="28"/>
        <v>42046.54583333333</v>
      </c>
      <c r="Q252" s="1">
        <v>42046</v>
      </c>
      <c r="R252" s="8">
        <f t="shared" si="29"/>
        <v>12</v>
      </c>
      <c r="S252" s="8">
        <f t="shared" si="30"/>
        <v>12</v>
      </c>
      <c r="T252" s="6">
        <f t="shared" si="31"/>
        <v>38.864583333335759</v>
      </c>
      <c r="V252" s="8" t="str">
        <f t="shared" si="32"/>
        <v>No Cumplió</v>
      </c>
      <c r="W252" s="8" t="str">
        <f t="shared" si="33"/>
        <v>No Cumplió</v>
      </c>
      <c r="X252" s="6">
        <f t="shared" si="34"/>
        <v>38.864583333335759</v>
      </c>
      <c r="Y252" t="s">
        <v>159</v>
      </c>
      <c r="Z252">
        <v>1</v>
      </c>
      <c r="AA252" s="1">
        <v>42038</v>
      </c>
      <c r="AE252">
        <v>0</v>
      </c>
      <c r="AG252">
        <v>0</v>
      </c>
      <c r="AI252" s="8">
        <f t="shared" si="35"/>
        <v>1</v>
      </c>
    </row>
    <row r="253" spans="1:35" x14ac:dyDescent="0.25">
      <c r="A253">
        <v>1</v>
      </c>
      <c r="B253" t="s">
        <v>233</v>
      </c>
      <c r="C253" t="s">
        <v>156</v>
      </c>
      <c r="D253" t="s">
        <v>98</v>
      </c>
      <c r="E253" t="s">
        <v>45</v>
      </c>
      <c r="F253" t="s">
        <v>38</v>
      </c>
      <c r="G253" t="s">
        <v>157</v>
      </c>
      <c r="H253" t="s">
        <v>158</v>
      </c>
      <c r="I253" t="s">
        <v>58</v>
      </c>
      <c r="J253" t="s">
        <v>79</v>
      </c>
      <c r="K253" t="s">
        <v>42</v>
      </c>
      <c r="L253" s="1">
        <v>42058.75</v>
      </c>
      <c r="M253" s="1">
        <v>42019.890277777777</v>
      </c>
      <c r="N253" s="1">
        <v>42058.550694444442</v>
      </c>
      <c r="O253" s="6">
        <f t="shared" si="27"/>
        <v>0.1993055555576575</v>
      </c>
      <c r="P253" s="1">
        <f t="shared" si="28"/>
        <v>42059.550694444442</v>
      </c>
      <c r="R253" s="8">
        <f t="shared" si="29"/>
        <v>0</v>
      </c>
      <c r="S253" s="8" t="str">
        <f t="shared" si="30"/>
        <v>Sin Fecha</v>
      </c>
      <c r="T253" s="6">
        <f t="shared" si="31"/>
        <v>38.859722222223354</v>
      </c>
      <c r="V253" s="8" t="str">
        <f t="shared" si="32"/>
        <v>No Cumplió</v>
      </c>
      <c r="W253" s="8" t="str">
        <f t="shared" si="33"/>
        <v>No Cumplió</v>
      </c>
      <c r="X253" s="6">
        <f t="shared" si="34"/>
        <v>38.859722222223354</v>
      </c>
      <c r="Y253" t="s">
        <v>159</v>
      </c>
      <c r="Z253">
        <v>1</v>
      </c>
      <c r="AA253" s="1">
        <v>42038</v>
      </c>
      <c r="AE253">
        <v>0</v>
      </c>
      <c r="AG253">
        <v>0</v>
      </c>
      <c r="AI253" s="8">
        <f t="shared" si="35"/>
        <v>1</v>
      </c>
    </row>
    <row r="254" spans="1:35" x14ac:dyDescent="0.25">
      <c r="A254" t="s">
        <v>530</v>
      </c>
      <c r="B254" t="s">
        <v>280</v>
      </c>
      <c r="C254" t="s">
        <v>281</v>
      </c>
      <c r="D254" t="s">
        <v>98</v>
      </c>
      <c r="E254" t="s">
        <v>89</v>
      </c>
      <c r="F254" t="s">
        <v>38</v>
      </c>
      <c r="G254" t="s">
        <v>282</v>
      </c>
      <c r="H254" t="s">
        <v>283</v>
      </c>
      <c r="I254" t="s">
        <v>58</v>
      </c>
      <c r="J254" t="s">
        <v>116</v>
      </c>
      <c r="K254" t="s">
        <v>51</v>
      </c>
      <c r="L254" s="1">
        <v>42058.75</v>
      </c>
      <c r="M254" s="1">
        <v>42020.716666666667</v>
      </c>
      <c r="N254" s="1">
        <v>42038.788194444445</v>
      </c>
      <c r="O254" s="6">
        <f t="shared" si="27"/>
        <v>19.961805555554747</v>
      </c>
      <c r="P254" s="1">
        <f t="shared" si="28"/>
        <v>42039.788194444445</v>
      </c>
      <c r="R254" s="8">
        <f t="shared" si="29"/>
        <v>5</v>
      </c>
      <c r="S254" s="8" t="str">
        <f t="shared" si="30"/>
        <v>Sin Fecha</v>
      </c>
      <c r="T254" s="6">
        <f t="shared" si="31"/>
        <v>38.033333333332848</v>
      </c>
      <c r="U254" s="1">
        <v>42044.856944444444</v>
      </c>
      <c r="V254" s="8" t="str">
        <f t="shared" si="32"/>
        <v>No Cumplió</v>
      </c>
      <c r="W254" s="8" t="str">
        <f t="shared" si="33"/>
        <v>No Cumplió</v>
      </c>
      <c r="X254" s="6">
        <f t="shared" si="34"/>
        <v>24.140277777776646</v>
      </c>
      <c r="Y254" t="s">
        <v>159</v>
      </c>
      <c r="Z254">
        <v>1</v>
      </c>
      <c r="AA254" s="1">
        <v>42038</v>
      </c>
      <c r="AE254">
        <v>0</v>
      </c>
      <c r="AG254">
        <v>0</v>
      </c>
      <c r="AI254" s="8">
        <f t="shared" si="35"/>
        <v>1</v>
      </c>
    </row>
    <row r="255" spans="1:35" x14ac:dyDescent="0.25">
      <c r="A255" t="s">
        <v>530</v>
      </c>
      <c r="B255" t="s">
        <v>398</v>
      </c>
      <c r="C255" t="s">
        <v>419</v>
      </c>
      <c r="D255" t="s">
        <v>369</v>
      </c>
      <c r="E255" t="s">
        <v>89</v>
      </c>
      <c r="F255" t="s">
        <v>38</v>
      </c>
      <c r="G255" t="s">
        <v>420</v>
      </c>
      <c r="H255" t="s">
        <v>421</v>
      </c>
      <c r="I255" t="s">
        <v>58</v>
      </c>
      <c r="J255" s="8" t="s">
        <v>58</v>
      </c>
      <c r="K255" t="s">
        <v>42</v>
      </c>
      <c r="L255" s="1">
        <v>42058.75</v>
      </c>
      <c r="M255" s="1">
        <v>42020.740972222222</v>
      </c>
      <c r="N255" s="1">
        <v>42041.461805555555</v>
      </c>
      <c r="O255" s="6">
        <f t="shared" si="27"/>
        <v>17.288194444445253</v>
      </c>
      <c r="P255" s="1">
        <f t="shared" si="28"/>
        <v>42046.461805555555</v>
      </c>
      <c r="R255" s="8">
        <f t="shared" si="29"/>
        <v>0</v>
      </c>
      <c r="S255" s="8" t="str">
        <f t="shared" si="30"/>
        <v>Sin Fecha</v>
      </c>
      <c r="T255" s="6">
        <f t="shared" si="31"/>
        <v>38.009027777778101</v>
      </c>
      <c r="U255" s="1">
        <v>42045.575694444444</v>
      </c>
      <c r="V255" s="8" t="str">
        <f t="shared" si="32"/>
        <v>Cumplió</v>
      </c>
      <c r="W255" s="8" t="str">
        <f t="shared" si="33"/>
        <v>Cumplió</v>
      </c>
      <c r="X255" s="6">
        <f t="shared" si="34"/>
        <v>24.834722222221899</v>
      </c>
      <c r="Y255" t="s">
        <v>60</v>
      </c>
      <c r="Z255" s="8">
        <v>5</v>
      </c>
      <c r="AE255">
        <v>0</v>
      </c>
      <c r="AG255">
        <v>0</v>
      </c>
      <c r="AI255" s="8">
        <f t="shared" si="35"/>
        <v>0</v>
      </c>
    </row>
    <row r="256" spans="1:35" x14ac:dyDescent="0.25">
      <c r="A256" t="s">
        <v>530</v>
      </c>
      <c r="B256" t="s">
        <v>249</v>
      </c>
      <c r="C256" t="s">
        <v>551</v>
      </c>
      <c r="D256" t="s">
        <v>98</v>
      </c>
      <c r="E256" t="s">
        <v>89</v>
      </c>
      <c r="F256" t="s">
        <v>46</v>
      </c>
      <c r="G256" t="s">
        <v>552</v>
      </c>
      <c r="H256" t="s">
        <v>553</v>
      </c>
      <c r="I256" t="s">
        <v>128</v>
      </c>
      <c r="J256" t="s">
        <v>128</v>
      </c>
      <c r="K256" t="s">
        <v>42</v>
      </c>
      <c r="L256" s="1">
        <v>42058.75</v>
      </c>
      <c r="M256" s="1">
        <v>42020.84375</v>
      </c>
      <c r="N256" s="1">
        <v>42037</v>
      </c>
      <c r="O256" s="6">
        <f t="shared" si="27"/>
        <v>21.75</v>
      </c>
      <c r="P256" s="1">
        <f t="shared" si="28"/>
        <v>42038</v>
      </c>
      <c r="R256" s="8">
        <f t="shared" si="29"/>
        <v>3</v>
      </c>
      <c r="S256" s="8" t="str">
        <f t="shared" si="30"/>
        <v>Sin Fecha</v>
      </c>
      <c r="T256" s="6">
        <f t="shared" si="31"/>
        <v>37.90625</v>
      </c>
      <c r="U256" s="1">
        <v>42041.673611111109</v>
      </c>
      <c r="V256" s="8" t="str">
        <f t="shared" si="32"/>
        <v>No Cumplió</v>
      </c>
      <c r="W256" s="8" t="str">
        <f t="shared" si="33"/>
        <v>No Cumplió</v>
      </c>
      <c r="X256" s="6">
        <f t="shared" si="34"/>
        <v>20.829861111109494</v>
      </c>
      <c r="Y256" t="s">
        <v>554</v>
      </c>
      <c r="Z256">
        <v>1</v>
      </c>
      <c r="AE256">
        <v>0</v>
      </c>
      <c r="AG256">
        <v>0</v>
      </c>
      <c r="AI256" s="8">
        <f t="shared" si="35"/>
        <v>0</v>
      </c>
    </row>
    <row r="257" spans="1:35" x14ac:dyDescent="0.25">
      <c r="A257" t="s">
        <v>530</v>
      </c>
      <c r="B257" t="s">
        <v>238</v>
      </c>
      <c r="C257" t="s">
        <v>276</v>
      </c>
      <c r="D257" t="s">
        <v>98</v>
      </c>
      <c r="E257" t="s">
        <v>89</v>
      </c>
      <c r="F257" t="s">
        <v>46</v>
      </c>
      <c r="G257" t="s">
        <v>277</v>
      </c>
      <c r="H257" t="s">
        <v>278</v>
      </c>
      <c r="I257" t="s">
        <v>95</v>
      </c>
      <c r="J257" s="8" t="s">
        <v>59</v>
      </c>
      <c r="K257" t="s">
        <v>51</v>
      </c>
      <c r="L257" s="1">
        <v>42058.75</v>
      </c>
      <c r="M257" s="1">
        <v>42021.013194444444</v>
      </c>
      <c r="N257" s="1">
        <v>42051.700694444444</v>
      </c>
      <c r="O257" s="6">
        <f t="shared" si="27"/>
        <v>7.0493055555562023</v>
      </c>
      <c r="P257" s="1">
        <f t="shared" si="28"/>
        <v>42052.700694444444</v>
      </c>
      <c r="R257" s="8">
        <f t="shared" si="29"/>
        <v>0</v>
      </c>
      <c r="S257" s="8" t="str">
        <f t="shared" si="30"/>
        <v>Sin Fecha</v>
      </c>
      <c r="T257" s="6">
        <f t="shared" si="31"/>
        <v>37.736805555556202</v>
      </c>
      <c r="U257" s="1">
        <v>42052.746527777781</v>
      </c>
      <c r="V257" s="8" t="str">
        <f t="shared" si="32"/>
        <v>Cumplió</v>
      </c>
      <c r="W257" s="8" t="str">
        <f t="shared" si="33"/>
        <v>Cumplió</v>
      </c>
      <c r="X257" s="6">
        <f t="shared" si="34"/>
        <v>31.733333333337214</v>
      </c>
      <c r="Y257" t="s">
        <v>279</v>
      </c>
      <c r="Z257">
        <v>1</v>
      </c>
      <c r="AE257">
        <v>0</v>
      </c>
      <c r="AG257">
        <v>0</v>
      </c>
      <c r="AI257" s="8">
        <f t="shared" si="35"/>
        <v>0</v>
      </c>
    </row>
    <row r="258" spans="1:35" x14ac:dyDescent="0.25">
      <c r="A258" t="s">
        <v>530</v>
      </c>
      <c r="B258" t="s">
        <v>249</v>
      </c>
      <c r="C258" t="s">
        <v>272</v>
      </c>
      <c r="D258" t="s">
        <v>98</v>
      </c>
      <c r="E258" t="s">
        <v>89</v>
      </c>
      <c r="F258" t="s">
        <v>38</v>
      </c>
      <c r="G258" t="s">
        <v>273</v>
      </c>
      <c r="H258" t="s">
        <v>274</v>
      </c>
      <c r="I258" t="s">
        <v>136</v>
      </c>
      <c r="J258" t="s">
        <v>136</v>
      </c>
      <c r="K258" t="s">
        <v>42</v>
      </c>
      <c r="L258" s="1">
        <v>42058.75</v>
      </c>
      <c r="M258" s="1">
        <v>42022.611805555556</v>
      </c>
      <c r="N258" s="1">
        <v>42037</v>
      </c>
      <c r="O258" s="6">
        <f t="shared" si="27"/>
        <v>21.75</v>
      </c>
      <c r="P258" s="1">
        <f t="shared" si="28"/>
        <v>42038</v>
      </c>
      <c r="R258" s="8">
        <f t="shared" si="29"/>
        <v>10</v>
      </c>
      <c r="S258" s="8" t="str">
        <f t="shared" si="30"/>
        <v>Sin Fecha</v>
      </c>
      <c r="T258" s="6">
        <f t="shared" si="31"/>
        <v>36.138194444443798</v>
      </c>
      <c r="U258" s="1">
        <v>42048.488194444442</v>
      </c>
      <c r="V258" s="8" t="str">
        <f t="shared" si="32"/>
        <v>No Cumplió</v>
      </c>
      <c r="W258" s="8" t="str">
        <f t="shared" si="33"/>
        <v>No Cumplió</v>
      </c>
      <c r="X258" s="6">
        <f t="shared" si="34"/>
        <v>25.87638888888614</v>
      </c>
      <c r="Y258" t="s">
        <v>275</v>
      </c>
      <c r="Z258">
        <v>1</v>
      </c>
      <c r="AE258">
        <v>0</v>
      </c>
      <c r="AG258">
        <v>0</v>
      </c>
      <c r="AI258" s="8">
        <f t="shared" si="35"/>
        <v>0</v>
      </c>
    </row>
    <row r="259" spans="1:35" x14ac:dyDescent="0.25">
      <c r="A259" t="s">
        <v>530</v>
      </c>
      <c r="B259" t="s">
        <v>238</v>
      </c>
      <c r="C259" t="s">
        <v>555</v>
      </c>
      <c r="D259" t="s">
        <v>98</v>
      </c>
      <c r="E259" t="s">
        <v>89</v>
      </c>
      <c r="F259" t="s">
        <v>38</v>
      </c>
      <c r="G259" t="s">
        <v>122</v>
      </c>
      <c r="H259" t="s">
        <v>556</v>
      </c>
      <c r="I259" t="s">
        <v>58</v>
      </c>
      <c r="J259" s="8" t="s">
        <v>58</v>
      </c>
      <c r="K259" t="s">
        <v>42</v>
      </c>
      <c r="L259" s="1">
        <v>42058.75</v>
      </c>
      <c r="M259" s="1">
        <v>42023.602777777778</v>
      </c>
      <c r="N259" s="1">
        <v>42037</v>
      </c>
      <c r="O259" s="6">
        <f t="shared" ref="O259:O322" si="36">L259-N259</f>
        <v>21.75</v>
      </c>
      <c r="P259" s="1">
        <f t="shared" ref="P259:P322" si="37">N259+Z259</f>
        <v>42038</v>
      </c>
      <c r="R259" s="8">
        <f t="shared" ref="R259:R322" si="38">IF(U259="",(ROUNDDOWN(L259-P259,0)),ROUNDDOWN(U259-P259,0))</f>
        <v>0</v>
      </c>
      <c r="S259" s="8" t="str">
        <f t="shared" ref="S259:S322" si="39">IF(Q259="","Sin Fecha",IF(U259="",(ROUNDDOWN(L259-Q259,0)),ROUNDDOWN(U259-P259,0)))</f>
        <v>Sin Fecha</v>
      </c>
      <c r="T259" s="6">
        <f t="shared" ref="T259:T322" si="40">L259-M259</f>
        <v>35.147222222221899</v>
      </c>
      <c r="U259" s="1">
        <v>42038.634027777778</v>
      </c>
      <c r="V259" s="8" t="str">
        <f t="shared" ref="V259:V322" si="41">IF(AND(U259&lt;&gt;"",R259&lt;=0),"Cumplió","No Cumplió")</f>
        <v>Cumplió</v>
      </c>
      <c r="W259" s="8" t="str">
        <f t="shared" ref="W259:W322" si="42">IF(AND(U259&lt;&gt;"",R259&lt;=0),"Cumplió",IF(R259="","Sin Fecha","No Cumplió"))</f>
        <v>Cumplió</v>
      </c>
      <c r="X259" s="6">
        <f t="shared" ref="X259:X322" si="43">IF(U259="",L259-M259,U259-M259)</f>
        <v>15.03125</v>
      </c>
      <c r="Y259" t="s">
        <v>60</v>
      </c>
      <c r="Z259">
        <v>1</v>
      </c>
      <c r="AE259">
        <v>0</v>
      </c>
      <c r="AG259">
        <v>0</v>
      </c>
      <c r="AI259" s="8">
        <f t="shared" ref="AI259:AI322" si="44">COUNTA(AA259:AD259)</f>
        <v>0</v>
      </c>
    </row>
    <row r="260" spans="1:35" x14ac:dyDescent="0.25">
      <c r="A260" t="s">
        <v>530</v>
      </c>
      <c r="B260" t="s">
        <v>233</v>
      </c>
      <c r="C260" t="s">
        <v>557</v>
      </c>
      <c r="D260" t="s">
        <v>98</v>
      </c>
      <c r="E260" t="s">
        <v>89</v>
      </c>
      <c r="F260" t="s">
        <v>38</v>
      </c>
      <c r="G260" t="s">
        <v>558</v>
      </c>
      <c r="H260" t="s">
        <v>559</v>
      </c>
      <c r="I260" t="s">
        <v>84</v>
      </c>
      <c r="J260" t="s">
        <v>84</v>
      </c>
      <c r="K260" t="s">
        <v>42</v>
      </c>
      <c r="L260" s="1">
        <v>42058.75</v>
      </c>
      <c r="M260" s="1">
        <v>42023.806944444441</v>
      </c>
      <c r="N260" s="1">
        <v>42037</v>
      </c>
      <c r="O260" s="6">
        <f t="shared" si="36"/>
        <v>21.75</v>
      </c>
      <c r="P260" s="1">
        <f t="shared" si="37"/>
        <v>42038</v>
      </c>
      <c r="R260" s="8">
        <f t="shared" si="38"/>
        <v>3</v>
      </c>
      <c r="S260" s="8" t="str">
        <f t="shared" si="39"/>
        <v>Sin Fecha</v>
      </c>
      <c r="T260" s="6">
        <f t="shared" si="40"/>
        <v>34.943055555559113</v>
      </c>
      <c r="U260" s="1">
        <v>42041.806944444441</v>
      </c>
      <c r="V260" s="8" t="str">
        <f t="shared" si="41"/>
        <v>No Cumplió</v>
      </c>
      <c r="W260" s="8" t="str">
        <f t="shared" si="42"/>
        <v>No Cumplió</v>
      </c>
      <c r="X260" s="6">
        <f t="shared" si="43"/>
        <v>18</v>
      </c>
      <c r="Y260" t="s">
        <v>195</v>
      </c>
      <c r="Z260">
        <v>1</v>
      </c>
      <c r="AE260">
        <v>0</v>
      </c>
      <c r="AG260">
        <v>0</v>
      </c>
      <c r="AI260" s="8">
        <f t="shared" si="44"/>
        <v>0</v>
      </c>
    </row>
    <row r="261" spans="1:35" x14ac:dyDescent="0.25">
      <c r="A261">
        <v>1</v>
      </c>
      <c r="B261" t="s">
        <v>398</v>
      </c>
      <c r="C261" t="s">
        <v>416</v>
      </c>
      <c r="D261" t="s">
        <v>369</v>
      </c>
      <c r="E261" t="s">
        <v>37</v>
      </c>
      <c r="F261" t="s">
        <v>38</v>
      </c>
      <c r="G261" t="s">
        <v>417</v>
      </c>
      <c r="H261" t="s">
        <v>418</v>
      </c>
      <c r="I261" t="s">
        <v>84</v>
      </c>
      <c r="J261" s="8" t="s">
        <v>59</v>
      </c>
      <c r="K261" t="s">
        <v>51</v>
      </c>
      <c r="L261" s="1">
        <v>42058.75</v>
      </c>
      <c r="M261" s="1">
        <v>42024.411805555559</v>
      </c>
      <c r="N261" s="1">
        <v>42058.790277777778</v>
      </c>
      <c r="O261" s="6">
        <f t="shared" si="36"/>
        <v>-4.0277777778101154E-2</v>
      </c>
      <c r="P261" s="1">
        <f t="shared" si="37"/>
        <v>42063.790277777778</v>
      </c>
      <c r="R261" s="8">
        <f t="shared" si="38"/>
        <v>-5</v>
      </c>
      <c r="S261" s="8" t="str">
        <f t="shared" si="39"/>
        <v>Sin Fecha</v>
      </c>
      <c r="T261" s="6">
        <f t="shared" si="40"/>
        <v>34.338194444440887</v>
      </c>
      <c r="V261" s="8" t="str">
        <f t="shared" si="41"/>
        <v>No Cumplió</v>
      </c>
      <c r="W261" s="8" t="str">
        <f t="shared" si="42"/>
        <v>No Cumplió</v>
      </c>
      <c r="X261" s="6">
        <f t="shared" si="43"/>
        <v>34.338194444440887</v>
      </c>
      <c r="Z261" s="8">
        <v>5</v>
      </c>
      <c r="AA261" s="1">
        <v>42055.773611111108</v>
      </c>
      <c r="AE261">
        <v>0</v>
      </c>
      <c r="AG261">
        <v>0</v>
      </c>
      <c r="AI261" s="8">
        <f t="shared" si="44"/>
        <v>1</v>
      </c>
    </row>
    <row r="262" spans="1:35" x14ac:dyDescent="0.25">
      <c r="A262" t="s">
        <v>530</v>
      </c>
      <c r="B262" t="s">
        <v>411</v>
      </c>
      <c r="C262" t="s">
        <v>560</v>
      </c>
      <c r="D262" t="s">
        <v>369</v>
      </c>
      <c r="E262" t="s">
        <v>89</v>
      </c>
      <c r="F262" t="s">
        <v>38</v>
      </c>
      <c r="G262" t="s">
        <v>561</v>
      </c>
      <c r="H262" t="s">
        <v>562</v>
      </c>
      <c r="I262" t="s">
        <v>79</v>
      </c>
      <c r="J262" t="s">
        <v>79</v>
      </c>
      <c r="K262" t="s">
        <v>42</v>
      </c>
      <c r="L262" s="1">
        <v>42058.75</v>
      </c>
      <c r="M262" s="1">
        <v>42025.435416666667</v>
      </c>
      <c r="N262" s="1">
        <v>42037</v>
      </c>
      <c r="O262" s="6">
        <f t="shared" si="36"/>
        <v>21.75</v>
      </c>
      <c r="P262" s="1">
        <f t="shared" si="37"/>
        <v>42042</v>
      </c>
      <c r="R262" s="8">
        <f t="shared" si="38"/>
        <v>2</v>
      </c>
      <c r="S262" s="8" t="str">
        <f t="shared" si="39"/>
        <v>Sin Fecha</v>
      </c>
      <c r="T262" s="6">
        <f t="shared" si="40"/>
        <v>33.314583333332848</v>
      </c>
      <c r="U262" s="1">
        <v>42044.595138888886</v>
      </c>
      <c r="V262" s="8" t="str">
        <f t="shared" si="41"/>
        <v>No Cumplió</v>
      </c>
      <c r="W262" s="8" t="str">
        <f t="shared" si="42"/>
        <v>No Cumplió</v>
      </c>
      <c r="X262" s="6">
        <f t="shared" si="43"/>
        <v>19.159722222218988</v>
      </c>
      <c r="Y262" t="s">
        <v>219</v>
      </c>
      <c r="Z262" s="8">
        <v>5</v>
      </c>
      <c r="AE262">
        <v>0</v>
      </c>
      <c r="AG262">
        <v>0</v>
      </c>
      <c r="AI262" s="8">
        <f t="shared" si="44"/>
        <v>0</v>
      </c>
    </row>
    <row r="263" spans="1:35" x14ac:dyDescent="0.25">
      <c r="A263">
        <v>1</v>
      </c>
      <c r="B263" t="s">
        <v>34</v>
      </c>
      <c r="C263" t="s">
        <v>563</v>
      </c>
      <c r="D263" t="s">
        <v>36</v>
      </c>
      <c r="E263" t="s">
        <v>37</v>
      </c>
      <c r="F263" t="s">
        <v>38</v>
      </c>
      <c r="G263" t="s">
        <v>564</v>
      </c>
      <c r="H263" t="s">
        <v>565</v>
      </c>
      <c r="I263" t="s">
        <v>79</v>
      </c>
      <c r="J263" t="s">
        <v>84</v>
      </c>
      <c r="K263" t="s">
        <v>42</v>
      </c>
      <c r="L263" s="1">
        <v>42058.75</v>
      </c>
      <c r="M263" s="1">
        <v>42025.438194444447</v>
      </c>
      <c r="N263" s="1">
        <v>42038</v>
      </c>
      <c r="O263" s="6">
        <f t="shared" si="36"/>
        <v>20.75</v>
      </c>
      <c r="P263" s="1">
        <f t="shared" si="37"/>
        <v>42039</v>
      </c>
      <c r="R263" s="9">
        <f t="shared" si="38"/>
        <v>19</v>
      </c>
      <c r="S263" s="5" t="str">
        <f t="shared" si="39"/>
        <v>Sin Fecha</v>
      </c>
      <c r="T263" s="10">
        <f t="shared" si="40"/>
        <v>33.311805555553292</v>
      </c>
      <c r="V263" s="8" t="str">
        <f t="shared" si="41"/>
        <v>No Cumplió</v>
      </c>
      <c r="W263" s="8" t="str">
        <f t="shared" si="42"/>
        <v>No Cumplió</v>
      </c>
      <c r="X263" s="10">
        <f t="shared" si="43"/>
        <v>33.311805555553292</v>
      </c>
      <c r="Y263" t="s">
        <v>80</v>
      </c>
      <c r="Z263">
        <v>1</v>
      </c>
      <c r="AE263">
        <v>0</v>
      </c>
      <c r="AG263">
        <v>0</v>
      </c>
      <c r="AI263" s="8">
        <f t="shared" si="44"/>
        <v>0</v>
      </c>
    </row>
    <row r="264" spans="1:35" x14ac:dyDescent="0.25">
      <c r="A264" t="s">
        <v>530</v>
      </c>
      <c r="B264" t="s">
        <v>249</v>
      </c>
      <c r="C264" t="s">
        <v>269</v>
      </c>
      <c r="D264" t="s">
        <v>98</v>
      </c>
      <c r="E264" t="s">
        <v>89</v>
      </c>
      <c r="F264" t="s">
        <v>38</v>
      </c>
      <c r="G264" t="s">
        <v>270</v>
      </c>
      <c r="H264" t="s">
        <v>271</v>
      </c>
      <c r="I264" t="s">
        <v>109</v>
      </c>
      <c r="J264" t="s">
        <v>109</v>
      </c>
      <c r="K264" t="s">
        <v>42</v>
      </c>
      <c r="L264" s="1">
        <v>42058.75</v>
      </c>
      <c r="M264" s="1">
        <v>42025.499305555553</v>
      </c>
      <c r="N264" s="1">
        <v>42041.782638888886</v>
      </c>
      <c r="O264" s="6">
        <f t="shared" si="36"/>
        <v>16.96736111111386</v>
      </c>
      <c r="P264" s="1">
        <f t="shared" si="37"/>
        <v>42042.782638888886</v>
      </c>
      <c r="R264" s="8">
        <f t="shared" si="38"/>
        <v>2</v>
      </c>
      <c r="S264" s="8" t="str">
        <f t="shared" si="39"/>
        <v>Sin Fecha</v>
      </c>
      <c r="T264" s="6">
        <f t="shared" si="40"/>
        <v>33.250694444446708</v>
      </c>
      <c r="U264" s="1">
        <v>42045.404166666667</v>
      </c>
      <c r="V264" s="8" t="str">
        <f t="shared" si="41"/>
        <v>No Cumplió</v>
      </c>
      <c r="W264" s="8" t="str">
        <f t="shared" si="42"/>
        <v>No Cumplió</v>
      </c>
      <c r="X264" s="6">
        <f t="shared" si="43"/>
        <v>19.90486111111386</v>
      </c>
      <c r="Y264" t="s">
        <v>60</v>
      </c>
      <c r="Z264">
        <v>1</v>
      </c>
      <c r="AE264">
        <v>0</v>
      </c>
      <c r="AG264">
        <v>0</v>
      </c>
      <c r="AI264" s="8">
        <f t="shared" si="44"/>
        <v>0</v>
      </c>
    </row>
    <row r="265" spans="1:35" x14ac:dyDescent="0.25">
      <c r="A265">
        <v>1</v>
      </c>
      <c r="B265" t="s">
        <v>233</v>
      </c>
      <c r="C265" t="s">
        <v>265</v>
      </c>
      <c r="D265" t="s">
        <v>324</v>
      </c>
      <c r="E265" t="s">
        <v>37</v>
      </c>
      <c r="F265" t="s">
        <v>46</v>
      </c>
      <c r="G265" t="s">
        <v>266</v>
      </c>
      <c r="H265" t="s">
        <v>267</v>
      </c>
      <c r="I265" t="s">
        <v>141</v>
      </c>
      <c r="J265" s="8" t="s">
        <v>141</v>
      </c>
      <c r="K265" t="s">
        <v>42</v>
      </c>
      <c r="L265" s="1">
        <v>42058.75</v>
      </c>
      <c r="M265" s="1">
        <v>42025.50277777778</v>
      </c>
      <c r="N265" s="1">
        <v>42052.729861111111</v>
      </c>
      <c r="O265" s="6">
        <f t="shared" si="36"/>
        <v>6.0201388888890506</v>
      </c>
      <c r="P265" s="1">
        <f t="shared" si="37"/>
        <v>42053.729861111111</v>
      </c>
      <c r="R265" s="9">
        <f t="shared" si="38"/>
        <v>5</v>
      </c>
      <c r="S265" s="5" t="str">
        <f t="shared" si="39"/>
        <v>Sin Fecha</v>
      </c>
      <c r="T265" s="10">
        <f t="shared" si="40"/>
        <v>33.247222222220444</v>
      </c>
      <c r="V265" s="8" t="str">
        <f t="shared" si="41"/>
        <v>No Cumplió</v>
      </c>
      <c r="W265" s="8" t="str">
        <f t="shared" si="42"/>
        <v>No Cumplió</v>
      </c>
      <c r="X265" s="10">
        <f t="shared" si="43"/>
        <v>33.247222222220444</v>
      </c>
      <c r="Y265" t="s">
        <v>268</v>
      </c>
      <c r="Z265">
        <v>1</v>
      </c>
      <c r="AE265">
        <v>0</v>
      </c>
      <c r="AG265">
        <v>0</v>
      </c>
      <c r="AI265" s="8">
        <f t="shared" si="44"/>
        <v>0</v>
      </c>
    </row>
    <row r="266" spans="1:35" x14ac:dyDescent="0.25">
      <c r="A266" t="s">
        <v>530</v>
      </c>
      <c r="B266" t="s">
        <v>398</v>
      </c>
      <c r="C266" t="s">
        <v>412</v>
      </c>
      <c r="D266" t="s">
        <v>369</v>
      </c>
      <c r="E266" t="s">
        <v>89</v>
      </c>
      <c r="F266" t="s">
        <v>38</v>
      </c>
      <c r="G266" t="s">
        <v>413</v>
      </c>
      <c r="H266" t="s">
        <v>414</v>
      </c>
      <c r="I266" t="s">
        <v>95</v>
      </c>
      <c r="J266" t="s">
        <v>95</v>
      </c>
      <c r="K266" t="s">
        <v>42</v>
      </c>
      <c r="L266" s="1">
        <v>42058.75</v>
      </c>
      <c r="M266" s="1">
        <v>42025.515277777777</v>
      </c>
      <c r="N266" s="1">
        <v>42041.581944444442</v>
      </c>
      <c r="O266" s="6">
        <f t="shared" si="36"/>
        <v>17.168055555557657</v>
      </c>
      <c r="P266" s="1">
        <f t="shared" si="37"/>
        <v>42046.581944444442</v>
      </c>
      <c r="R266" s="8">
        <f t="shared" si="38"/>
        <v>1</v>
      </c>
      <c r="S266" s="8" t="str">
        <f t="shared" si="39"/>
        <v>Sin Fecha</v>
      </c>
      <c r="T266" s="6">
        <f t="shared" si="40"/>
        <v>33.234722222223354</v>
      </c>
      <c r="U266" s="1">
        <v>42047.815972222219</v>
      </c>
      <c r="V266" s="8" t="str">
        <f t="shared" si="41"/>
        <v>No Cumplió</v>
      </c>
      <c r="W266" s="8" t="str">
        <f t="shared" si="42"/>
        <v>No Cumplió</v>
      </c>
      <c r="X266" s="6">
        <f t="shared" si="43"/>
        <v>22.300694444442343</v>
      </c>
      <c r="Y266" t="s">
        <v>415</v>
      </c>
      <c r="Z266" s="8">
        <v>5</v>
      </c>
      <c r="AE266">
        <v>0</v>
      </c>
      <c r="AG266">
        <v>0</v>
      </c>
      <c r="AI266" s="8">
        <f t="shared" si="44"/>
        <v>0</v>
      </c>
    </row>
    <row r="267" spans="1:35" x14ac:dyDescent="0.25">
      <c r="A267" t="s">
        <v>530</v>
      </c>
      <c r="B267" t="s">
        <v>249</v>
      </c>
      <c r="C267" t="s">
        <v>566</v>
      </c>
      <c r="D267" t="s">
        <v>98</v>
      </c>
      <c r="E267" t="s">
        <v>89</v>
      </c>
      <c r="F267" t="s">
        <v>46</v>
      </c>
      <c r="G267" t="s">
        <v>567</v>
      </c>
      <c r="H267" t="s">
        <v>568</v>
      </c>
      <c r="I267" t="s">
        <v>109</v>
      </c>
      <c r="J267" t="s">
        <v>109</v>
      </c>
      <c r="K267" t="s">
        <v>42</v>
      </c>
      <c r="L267" s="1">
        <v>42058.75</v>
      </c>
      <c r="M267" s="1">
        <v>42026.75</v>
      </c>
      <c r="N267" s="1">
        <v>42037</v>
      </c>
      <c r="O267" s="6">
        <f t="shared" si="36"/>
        <v>21.75</v>
      </c>
      <c r="P267" s="1">
        <f t="shared" si="37"/>
        <v>42038</v>
      </c>
      <c r="R267" s="8">
        <f t="shared" si="38"/>
        <v>2</v>
      </c>
      <c r="S267" s="8" t="str">
        <f t="shared" si="39"/>
        <v>Sin Fecha</v>
      </c>
      <c r="T267" s="6">
        <f t="shared" si="40"/>
        <v>32</v>
      </c>
      <c r="U267" s="1">
        <v>42040.658333333333</v>
      </c>
      <c r="V267" s="8" t="str">
        <f t="shared" si="41"/>
        <v>No Cumplió</v>
      </c>
      <c r="W267" s="8" t="str">
        <f t="shared" si="42"/>
        <v>No Cumplió</v>
      </c>
      <c r="X267" s="6">
        <f t="shared" si="43"/>
        <v>13.908333333332848</v>
      </c>
      <c r="Y267" t="s">
        <v>569</v>
      </c>
      <c r="Z267">
        <v>1</v>
      </c>
      <c r="AE267">
        <v>0</v>
      </c>
      <c r="AG267">
        <v>0</v>
      </c>
      <c r="AI267" s="8">
        <f t="shared" si="44"/>
        <v>0</v>
      </c>
    </row>
    <row r="268" spans="1:35" x14ac:dyDescent="0.25">
      <c r="A268">
        <v>1</v>
      </c>
      <c r="B268" t="s">
        <v>411</v>
      </c>
      <c r="C268" t="s">
        <v>153</v>
      </c>
      <c r="D268" t="s">
        <v>369</v>
      </c>
      <c r="E268" t="s">
        <v>161</v>
      </c>
      <c r="F268" t="s">
        <v>46</v>
      </c>
      <c r="G268" t="s">
        <v>154</v>
      </c>
      <c r="H268" t="s">
        <v>155</v>
      </c>
      <c r="I268" t="s">
        <v>95</v>
      </c>
      <c r="J268" t="s">
        <v>152</v>
      </c>
      <c r="K268" t="s">
        <v>51</v>
      </c>
      <c r="L268" s="1">
        <v>42058.75</v>
      </c>
      <c r="M268" s="1">
        <v>42026.929861111108</v>
      </c>
      <c r="N268" s="1">
        <v>42051.698611111111</v>
      </c>
      <c r="O268" s="6">
        <f t="shared" si="36"/>
        <v>7.0513888888890506</v>
      </c>
      <c r="P268" s="1">
        <f t="shared" si="37"/>
        <v>42056.698611111111</v>
      </c>
      <c r="R268" s="8">
        <f t="shared" si="38"/>
        <v>2</v>
      </c>
      <c r="S268" s="8" t="str">
        <f t="shared" si="39"/>
        <v>Sin Fecha</v>
      </c>
      <c r="T268" s="6">
        <f t="shared" si="40"/>
        <v>31.820138888891961</v>
      </c>
      <c r="V268" s="8" t="str">
        <f t="shared" si="41"/>
        <v>No Cumplió</v>
      </c>
      <c r="W268" s="8" t="str">
        <f t="shared" si="42"/>
        <v>No Cumplió</v>
      </c>
      <c r="X268" s="6">
        <f t="shared" si="43"/>
        <v>31.820138888891961</v>
      </c>
      <c r="Y268" t="s">
        <v>60</v>
      </c>
      <c r="Z268" s="8">
        <v>5</v>
      </c>
      <c r="AA268" s="1">
        <v>42051.698611111111</v>
      </c>
      <c r="AE268">
        <v>0</v>
      </c>
      <c r="AG268">
        <v>0</v>
      </c>
      <c r="AI268" s="8">
        <f t="shared" si="44"/>
        <v>1</v>
      </c>
    </row>
    <row r="269" spans="1:35" x14ac:dyDescent="0.25">
      <c r="A269">
        <v>1</v>
      </c>
      <c r="B269" t="s">
        <v>380</v>
      </c>
      <c r="C269" t="s">
        <v>570</v>
      </c>
      <c r="D269" t="s">
        <v>369</v>
      </c>
      <c r="E269" t="s">
        <v>72</v>
      </c>
      <c r="F269" t="s">
        <v>45</v>
      </c>
      <c r="G269" t="s">
        <v>571</v>
      </c>
      <c r="H269" t="s">
        <v>572</v>
      </c>
      <c r="I269" t="s">
        <v>152</v>
      </c>
      <c r="J269" t="s">
        <v>152</v>
      </c>
      <c r="K269" t="s">
        <v>51</v>
      </c>
      <c r="L269" s="1">
        <v>42058.75</v>
      </c>
      <c r="M269" s="1">
        <v>42027.463194444441</v>
      </c>
      <c r="N269" s="1">
        <v>42037</v>
      </c>
      <c r="O269" s="6">
        <f t="shared" si="36"/>
        <v>21.75</v>
      </c>
      <c r="P269" s="1">
        <f t="shared" si="37"/>
        <v>42042</v>
      </c>
      <c r="R269" s="8">
        <f t="shared" si="38"/>
        <v>16</v>
      </c>
      <c r="S269" s="8" t="str">
        <f t="shared" si="39"/>
        <v>Sin Fecha</v>
      </c>
      <c r="T269" s="6">
        <f t="shared" si="40"/>
        <v>31.286805555559113</v>
      </c>
      <c r="V269" s="8" t="str">
        <f t="shared" si="41"/>
        <v>No Cumplió</v>
      </c>
      <c r="W269" s="8" t="str">
        <f t="shared" si="42"/>
        <v>No Cumplió</v>
      </c>
      <c r="X269" s="6">
        <f t="shared" si="43"/>
        <v>31.286805555559113</v>
      </c>
      <c r="Y269" t="s">
        <v>403</v>
      </c>
      <c r="Z269" s="8">
        <v>5</v>
      </c>
      <c r="AE269">
        <v>0</v>
      </c>
      <c r="AG269">
        <v>0</v>
      </c>
      <c r="AI269" s="8">
        <f t="shared" si="44"/>
        <v>0</v>
      </c>
    </row>
    <row r="270" spans="1:35" x14ac:dyDescent="0.25">
      <c r="A270">
        <v>1</v>
      </c>
      <c r="B270" t="s">
        <v>380</v>
      </c>
      <c r="C270" t="s">
        <v>408</v>
      </c>
      <c r="D270" t="s">
        <v>369</v>
      </c>
      <c r="E270" t="s">
        <v>137</v>
      </c>
      <c r="F270" t="s">
        <v>46</v>
      </c>
      <c r="G270" t="s">
        <v>409</v>
      </c>
      <c r="H270" t="s">
        <v>410</v>
      </c>
      <c r="I270" t="s">
        <v>75</v>
      </c>
      <c r="J270" t="s">
        <v>132</v>
      </c>
      <c r="K270" t="s">
        <v>42</v>
      </c>
      <c r="L270" s="1">
        <v>42058.75</v>
      </c>
      <c r="M270" s="1">
        <v>42027.555555555555</v>
      </c>
      <c r="N270" s="1">
        <v>42058.748611111114</v>
      </c>
      <c r="O270" s="6">
        <f t="shared" si="36"/>
        <v>1.3888888861401938E-3</v>
      </c>
      <c r="P270" s="1">
        <f t="shared" si="37"/>
        <v>42063.748611111114</v>
      </c>
      <c r="R270" s="8">
        <f t="shared" si="38"/>
        <v>-4</v>
      </c>
      <c r="S270" s="8" t="str">
        <f t="shared" si="39"/>
        <v>Sin Fecha</v>
      </c>
      <c r="T270" s="6">
        <f t="shared" si="40"/>
        <v>31.194444444445253</v>
      </c>
      <c r="V270" s="8" t="str">
        <f t="shared" si="41"/>
        <v>No Cumplió</v>
      </c>
      <c r="W270" s="8" t="str">
        <f t="shared" si="42"/>
        <v>No Cumplió</v>
      </c>
      <c r="X270" s="6">
        <f t="shared" si="43"/>
        <v>31.194444444445253</v>
      </c>
      <c r="Z270" s="8">
        <v>5</v>
      </c>
      <c r="AE270">
        <v>0</v>
      </c>
      <c r="AG270">
        <v>0</v>
      </c>
      <c r="AI270" s="8">
        <f t="shared" si="44"/>
        <v>0</v>
      </c>
    </row>
    <row r="271" spans="1:35" x14ac:dyDescent="0.25">
      <c r="A271">
        <v>1</v>
      </c>
      <c r="B271" t="s">
        <v>43</v>
      </c>
      <c r="C271" t="s">
        <v>573</v>
      </c>
      <c r="D271" t="s">
        <v>36</v>
      </c>
      <c r="E271" t="s">
        <v>45</v>
      </c>
      <c r="F271" t="s">
        <v>46</v>
      </c>
      <c r="G271" t="s">
        <v>574</v>
      </c>
      <c r="H271" t="s">
        <v>575</v>
      </c>
      <c r="I271" t="s">
        <v>433</v>
      </c>
      <c r="J271" t="s">
        <v>490</v>
      </c>
      <c r="K271" t="s">
        <v>42</v>
      </c>
      <c r="L271" s="1">
        <v>42058.75</v>
      </c>
      <c r="M271" s="1">
        <v>42027.712500000001</v>
      </c>
      <c r="N271" s="1">
        <v>42038</v>
      </c>
      <c r="O271" s="6">
        <f t="shared" si="36"/>
        <v>20.75</v>
      </c>
      <c r="P271" s="1">
        <f t="shared" si="37"/>
        <v>42039</v>
      </c>
      <c r="R271" s="8">
        <f t="shared" si="38"/>
        <v>19</v>
      </c>
      <c r="S271" s="8" t="str">
        <f t="shared" si="39"/>
        <v>Sin Fecha</v>
      </c>
      <c r="T271" s="6">
        <f t="shared" si="40"/>
        <v>31.037499999998545</v>
      </c>
      <c r="V271" s="8" t="str">
        <f t="shared" si="41"/>
        <v>No Cumplió</v>
      </c>
      <c r="W271" s="8" t="str">
        <f t="shared" si="42"/>
        <v>No Cumplió</v>
      </c>
      <c r="X271" s="6">
        <f t="shared" si="43"/>
        <v>31.037499999998545</v>
      </c>
      <c r="Y271" t="s">
        <v>195</v>
      </c>
      <c r="Z271">
        <v>1</v>
      </c>
      <c r="AE271">
        <v>0</v>
      </c>
      <c r="AG271">
        <v>0</v>
      </c>
      <c r="AI271" s="8">
        <f t="shared" si="44"/>
        <v>0</v>
      </c>
    </row>
    <row r="272" spans="1:35" x14ac:dyDescent="0.25">
      <c r="A272">
        <v>1</v>
      </c>
      <c r="B272" t="s">
        <v>238</v>
      </c>
      <c r="C272" t="s">
        <v>148</v>
      </c>
      <c r="D272" t="s">
        <v>98</v>
      </c>
      <c r="E272" t="s">
        <v>45</v>
      </c>
      <c r="F272" t="s">
        <v>46</v>
      </c>
      <c r="G272" t="s">
        <v>149</v>
      </c>
      <c r="H272" t="s">
        <v>150</v>
      </c>
      <c r="I272" t="s">
        <v>151</v>
      </c>
      <c r="J272" t="s">
        <v>152</v>
      </c>
      <c r="K272" t="s">
        <v>51</v>
      </c>
      <c r="L272" s="1">
        <v>42058.75</v>
      </c>
      <c r="M272" s="1">
        <v>42027.88958333333</v>
      </c>
      <c r="N272" s="1">
        <v>42038</v>
      </c>
      <c r="O272" s="6">
        <f t="shared" si="36"/>
        <v>20.75</v>
      </c>
      <c r="P272" s="1">
        <f t="shared" si="37"/>
        <v>42039</v>
      </c>
      <c r="Q272" s="1">
        <v>42055</v>
      </c>
      <c r="R272" s="8">
        <f t="shared" si="38"/>
        <v>19</v>
      </c>
      <c r="S272" s="8">
        <f t="shared" si="39"/>
        <v>3</v>
      </c>
      <c r="T272" s="6">
        <f t="shared" si="40"/>
        <v>30.860416666670062</v>
      </c>
      <c r="V272" s="8" t="str">
        <f t="shared" si="41"/>
        <v>No Cumplió</v>
      </c>
      <c r="W272" s="8" t="str">
        <f t="shared" si="42"/>
        <v>No Cumplió</v>
      </c>
      <c r="X272" s="6">
        <f t="shared" si="43"/>
        <v>30.860416666670062</v>
      </c>
      <c r="Y272" t="s">
        <v>576</v>
      </c>
      <c r="Z272">
        <v>1</v>
      </c>
      <c r="AE272">
        <v>0</v>
      </c>
      <c r="AG272">
        <v>0</v>
      </c>
      <c r="AI272" s="8">
        <f t="shared" si="44"/>
        <v>0</v>
      </c>
    </row>
    <row r="273" spans="1:35" x14ac:dyDescent="0.25">
      <c r="A273" t="s">
        <v>530</v>
      </c>
      <c r="B273" t="s">
        <v>249</v>
      </c>
      <c r="C273" t="s">
        <v>577</v>
      </c>
      <c r="D273" t="s">
        <v>98</v>
      </c>
      <c r="E273" t="s">
        <v>89</v>
      </c>
      <c r="F273" t="s">
        <v>46</v>
      </c>
      <c r="G273" t="s">
        <v>578</v>
      </c>
      <c r="H273" t="s">
        <v>579</v>
      </c>
      <c r="I273" t="s">
        <v>95</v>
      </c>
      <c r="J273" t="s">
        <v>95</v>
      </c>
      <c r="K273" t="s">
        <v>42</v>
      </c>
      <c r="L273" s="1">
        <v>42058.75</v>
      </c>
      <c r="M273" s="1">
        <v>42031.502083333333</v>
      </c>
      <c r="N273" s="1">
        <v>42037</v>
      </c>
      <c r="O273" s="6">
        <f t="shared" si="36"/>
        <v>21.75</v>
      </c>
      <c r="P273" s="1">
        <f t="shared" si="37"/>
        <v>42038</v>
      </c>
      <c r="R273" s="8">
        <f t="shared" si="38"/>
        <v>7</v>
      </c>
      <c r="S273" s="8" t="str">
        <f t="shared" si="39"/>
        <v>Sin Fecha</v>
      </c>
      <c r="T273" s="6">
        <f t="shared" si="40"/>
        <v>27.247916666667152</v>
      </c>
      <c r="U273" s="1">
        <v>42045.787499999999</v>
      </c>
      <c r="V273" s="8" t="str">
        <f t="shared" si="41"/>
        <v>No Cumplió</v>
      </c>
      <c r="W273" s="8" t="str">
        <f t="shared" si="42"/>
        <v>No Cumplió</v>
      </c>
      <c r="X273" s="6">
        <f t="shared" si="43"/>
        <v>14.285416666665697</v>
      </c>
      <c r="Y273" t="s">
        <v>159</v>
      </c>
      <c r="Z273">
        <v>1</v>
      </c>
      <c r="AE273">
        <v>0</v>
      </c>
      <c r="AG273">
        <v>0</v>
      </c>
      <c r="AI273" s="8">
        <f t="shared" si="44"/>
        <v>0</v>
      </c>
    </row>
    <row r="274" spans="1:35" x14ac:dyDescent="0.25">
      <c r="A274" t="s">
        <v>530</v>
      </c>
      <c r="B274" t="s">
        <v>249</v>
      </c>
      <c r="C274" t="s">
        <v>580</v>
      </c>
      <c r="D274" t="s">
        <v>98</v>
      </c>
      <c r="E274" t="s">
        <v>89</v>
      </c>
      <c r="F274" t="s">
        <v>46</v>
      </c>
      <c r="G274" t="s">
        <v>581</v>
      </c>
      <c r="H274" t="s">
        <v>582</v>
      </c>
      <c r="I274" t="s">
        <v>95</v>
      </c>
      <c r="J274" t="s">
        <v>95</v>
      </c>
      <c r="K274" t="s">
        <v>42</v>
      </c>
      <c r="L274" s="1">
        <v>42058.75</v>
      </c>
      <c r="M274" s="1">
        <v>42031.728472222225</v>
      </c>
      <c r="N274" s="1">
        <v>42037</v>
      </c>
      <c r="O274" s="6">
        <f t="shared" si="36"/>
        <v>21.75</v>
      </c>
      <c r="P274" s="1">
        <f t="shared" si="37"/>
        <v>42038</v>
      </c>
      <c r="R274" s="8">
        <f t="shared" si="38"/>
        <v>7</v>
      </c>
      <c r="S274" s="8" t="str">
        <f t="shared" si="39"/>
        <v>Sin Fecha</v>
      </c>
      <c r="T274" s="6">
        <f t="shared" si="40"/>
        <v>27.021527777775191</v>
      </c>
      <c r="U274" s="1">
        <v>42045.782638888886</v>
      </c>
      <c r="V274" s="8" t="str">
        <f t="shared" si="41"/>
        <v>No Cumplió</v>
      </c>
      <c r="W274" s="8" t="str">
        <f t="shared" si="42"/>
        <v>No Cumplió</v>
      </c>
      <c r="X274" s="6">
        <f t="shared" si="43"/>
        <v>14.054166666661331</v>
      </c>
      <c r="Y274" t="s">
        <v>60</v>
      </c>
      <c r="Z274">
        <v>1</v>
      </c>
      <c r="AE274">
        <v>0</v>
      </c>
      <c r="AG274">
        <v>0</v>
      </c>
      <c r="AI274" s="8">
        <f t="shared" si="44"/>
        <v>0</v>
      </c>
    </row>
    <row r="275" spans="1:35" x14ac:dyDescent="0.25">
      <c r="A275" t="s">
        <v>530</v>
      </c>
      <c r="B275" t="s">
        <v>249</v>
      </c>
      <c r="C275" t="s">
        <v>583</v>
      </c>
      <c r="D275" t="s">
        <v>98</v>
      </c>
      <c r="E275" t="s">
        <v>89</v>
      </c>
      <c r="F275" t="s">
        <v>46</v>
      </c>
      <c r="G275" t="s">
        <v>584</v>
      </c>
      <c r="H275" t="s">
        <v>585</v>
      </c>
      <c r="I275" t="s">
        <v>79</v>
      </c>
      <c r="J275" t="s">
        <v>79</v>
      </c>
      <c r="K275" t="s">
        <v>42</v>
      </c>
      <c r="L275" s="1">
        <v>42058.75</v>
      </c>
      <c r="M275" s="1">
        <v>42031.820833333331</v>
      </c>
      <c r="N275" s="1">
        <v>42037</v>
      </c>
      <c r="O275" s="6">
        <f t="shared" si="36"/>
        <v>21.75</v>
      </c>
      <c r="P275" s="1">
        <f t="shared" si="37"/>
        <v>42038</v>
      </c>
      <c r="Q275" s="1">
        <v>42039</v>
      </c>
      <c r="R275" s="8">
        <f t="shared" si="38"/>
        <v>-3</v>
      </c>
      <c r="S275" s="8">
        <f t="shared" si="39"/>
        <v>-3</v>
      </c>
      <c r="T275" s="6">
        <f t="shared" si="40"/>
        <v>26.929166666668607</v>
      </c>
      <c r="U275" s="1">
        <v>42035</v>
      </c>
      <c r="V275" s="8" t="str">
        <f t="shared" si="41"/>
        <v>Cumplió</v>
      </c>
      <c r="W275" s="8" t="str">
        <f t="shared" si="42"/>
        <v>Cumplió</v>
      </c>
      <c r="X275" s="6">
        <f t="shared" si="43"/>
        <v>3.1791666666686069</v>
      </c>
      <c r="Y275" t="s">
        <v>221</v>
      </c>
      <c r="Z275">
        <v>1</v>
      </c>
      <c r="AE275">
        <v>0</v>
      </c>
      <c r="AG275">
        <v>0</v>
      </c>
      <c r="AI275" s="8">
        <f t="shared" si="44"/>
        <v>0</v>
      </c>
    </row>
    <row r="276" spans="1:35" x14ac:dyDescent="0.25">
      <c r="A276" t="s">
        <v>530</v>
      </c>
      <c r="B276" t="s">
        <v>380</v>
      </c>
      <c r="C276" t="s">
        <v>405</v>
      </c>
      <c r="D276" t="s">
        <v>369</v>
      </c>
      <c r="E276" t="s">
        <v>89</v>
      </c>
      <c r="F276" t="s">
        <v>46</v>
      </c>
      <c r="G276" t="s">
        <v>406</v>
      </c>
      <c r="H276" t="s">
        <v>407</v>
      </c>
      <c r="I276" t="s">
        <v>75</v>
      </c>
      <c r="J276" t="s">
        <v>75</v>
      </c>
      <c r="K276" t="s">
        <v>51</v>
      </c>
      <c r="L276" s="1">
        <v>42058.75</v>
      </c>
      <c r="M276" s="1">
        <v>42033.79583333333</v>
      </c>
      <c r="N276" s="1">
        <v>42039.499305555553</v>
      </c>
      <c r="O276" s="6">
        <f t="shared" si="36"/>
        <v>19.250694444446708</v>
      </c>
      <c r="P276" s="1">
        <f t="shared" si="37"/>
        <v>42044.499305555553</v>
      </c>
      <c r="R276" s="8">
        <f t="shared" si="38"/>
        <v>-2</v>
      </c>
      <c r="S276" s="8" t="str">
        <f t="shared" si="39"/>
        <v>Sin Fecha</v>
      </c>
      <c r="T276" s="6">
        <f t="shared" si="40"/>
        <v>24.954166666670062</v>
      </c>
      <c r="U276" s="1">
        <v>42041.573611111111</v>
      </c>
      <c r="V276" s="8" t="str">
        <f t="shared" si="41"/>
        <v>Cumplió</v>
      </c>
      <c r="W276" s="8" t="str">
        <f t="shared" si="42"/>
        <v>Cumplió</v>
      </c>
      <c r="X276" s="6">
        <f t="shared" si="43"/>
        <v>7.7777777777810115</v>
      </c>
      <c r="Y276" t="s">
        <v>403</v>
      </c>
      <c r="Z276" s="8">
        <v>5</v>
      </c>
      <c r="AE276">
        <v>0</v>
      </c>
      <c r="AG276">
        <v>0</v>
      </c>
      <c r="AI276" s="8">
        <f t="shared" si="44"/>
        <v>0</v>
      </c>
    </row>
    <row r="277" spans="1:35" x14ac:dyDescent="0.25">
      <c r="A277" t="s">
        <v>530</v>
      </c>
      <c r="B277" t="s">
        <v>70</v>
      </c>
      <c r="C277" t="s">
        <v>586</v>
      </c>
      <c r="D277" t="s">
        <v>36</v>
      </c>
      <c r="E277" t="s">
        <v>89</v>
      </c>
      <c r="F277" t="s">
        <v>46</v>
      </c>
      <c r="G277" t="s">
        <v>587</v>
      </c>
      <c r="H277" t="s">
        <v>588</v>
      </c>
      <c r="I277" t="s">
        <v>95</v>
      </c>
      <c r="J277" t="s">
        <v>95</v>
      </c>
      <c r="K277" t="s">
        <v>42</v>
      </c>
      <c r="L277" s="1">
        <v>42058.75</v>
      </c>
      <c r="M277" s="1">
        <v>42034.513194444444</v>
      </c>
      <c r="N277" s="1">
        <v>42038</v>
      </c>
      <c r="O277" s="6">
        <f t="shared" si="36"/>
        <v>20.75</v>
      </c>
      <c r="P277" s="1">
        <f t="shared" si="37"/>
        <v>42039</v>
      </c>
      <c r="R277" s="8">
        <f t="shared" si="38"/>
        <v>12</v>
      </c>
      <c r="S277" s="8" t="str">
        <f t="shared" si="39"/>
        <v>Sin Fecha</v>
      </c>
      <c r="T277" s="6">
        <f t="shared" si="40"/>
        <v>24.236805555556202</v>
      </c>
      <c r="U277" s="1">
        <v>42051.555555555555</v>
      </c>
      <c r="V277" s="8" t="str">
        <f t="shared" si="41"/>
        <v>No Cumplió</v>
      </c>
      <c r="W277" s="8" t="str">
        <f t="shared" si="42"/>
        <v>No Cumplió</v>
      </c>
      <c r="X277" s="6">
        <f t="shared" si="43"/>
        <v>17.042361111110949</v>
      </c>
      <c r="Y277" t="s">
        <v>60</v>
      </c>
      <c r="Z277">
        <v>1</v>
      </c>
      <c r="AE277">
        <v>0</v>
      </c>
      <c r="AG277">
        <v>0</v>
      </c>
      <c r="AI277" s="8">
        <f t="shared" si="44"/>
        <v>0</v>
      </c>
    </row>
    <row r="278" spans="1:35" x14ac:dyDescent="0.25">
      <c r="A278">
        <v>1</v>
      </c>
      <c r="B278" t="s">
        <v>380</v>
      </c>
      <c r="C278" t="s">
        <v>145</v>
      </c>
      <c r="D278" t="s">
        <v>369</v>
      </c>
      <c r="E278" t="s">
        <v>72</v>
      </c>
      <c r="F278" t="s">
        <v>46</v>
      </c>
      <c r="G278" t="s">
        <v>146</v>
      </c>
      <c r="H278" t="s">
        <v>404</v>
      </c>
      <c r="I278" t="s">
        <v>58</v>
      </c>
      <c r="J278" t="s">
        <v>388</v>
      </c>
      <c r="K278" t="s">
        <v>42</v>
      </c>
      <c r="L278" s="1">
        <v>42058.75</v>
      </c>
      <c r="M278" s="1">
        <v>42034.632638888892</v>
      </c>
      <c r="N278" s="1">
        <v>42045.63958333333</v>
      </c>
      <c r="O278" s="6">
        <f t="shared" si="36"/>
        <v>13.110416666670062</v>
      </c>
      <c r="P278" s="1">
        <f t="shared" si="37"/>
        <v>42050.63958333333</v>
      </c>
      <c r="R278" s="8">
        <f t="shared" si="38"/>
        <v>8</v>
      </c>
      <c r="S278" s="8" t="str">
        <f t="shared" si="39"/>
        <v>Sin Fecha</v>
      </c>
      <c r="T278" s="6">
        <f t="shared" si="40"/>
        <v>24.117361111108039</v>
      </c>
      <c r="V278" s="8" t="str">
        <f t="shared" si="41"/>
        <v>No Cumplió</v>
      </c>
      <c r="W278" s="8" t="str">
        <f t="shared" si="42"/>
        <v>No Cumplió</v>
      </c>
      <c r="X278" s="6">
        <f t="shared" si="43"/>
        <v>24.117361111108039</v>
      </c>
      <c r="Y278" t="s">
        <v>60</v>
      </c>
      <c r="Z278" s="8">
        <v>5</v>
      </c>
      <c r="AE278">
        <v>0</v>
      </c>
      <c r="AG278">
        <v>0</v>
      </c>
      <c r="AI278" s="8">
        <f t="shared" si="44"/>
        <v>0</v>
      </c>
    </row>
    <row r="279" spans="1:35" x14ac:dyDescent="0.25">
      <c r="A279">
        <v>1</v>
      </c>
      <c r="B279" t="s">
        <v>70</v>
      </c>
      <c r="C279" t="s">
        <v>142</v>
      </c>
      <c r="D279" t="s">
        <v>324</v>
      </c>
      <c r="E279" t="s">
        <v>37</v>
      </c>
      <c r="F279" t="s">
        <v>46</v>
      </c>
      <c r="G279" t="s">
        <v>143</v>
      </c>
      <c r="H279" t="s">
        <v>144</v>
      </c>
      <c r="I279" t="s">
        <v>141</v>
      </c>
      <c r="J279" s="8" t="s">
        <v>141</v>
      </c>
      <c r="K279" t="s">
        <v>42</v>
      </c>
      <c r="L279" s="1">
        <v>42058.75</v>
      </c>
      <c r="M279" s="1">
        <v>42034.682638888888</v>
      </c>
      <c r="N279" s="1">
        <v>42052.730555555558</v>
      </c>
      <c r="O279" s="6">
        <f t="shared" si="36"/>
        <v>6.0194444444423425</v>
      </c>
      <c r="P279" s="1">
        <f t="shared" si="37"/>
        <v>42053.730555555558</v>
      </c>
      <c r="R279" s="9">
        <f t="shared" si="38"/>
        <v>5</v>
      </c>
      <c r="S279" s="5" t="str">
        <f t="shared" si="39"/>
        <v>Sin Fecha</v>
      </c>
      <c r="T279" s="10">
        <f t="shared" si="40"/>
        <v>24.067361111112405</v>
      </c>
      <c r="V279" s="8" t="str">
        <f t="shared" si="41"/>
        <v>No Cumplió</v>
      </c>
      <c r="W279" s="8" t="str">
        <f t="shared" si="42"/>
        <v>No Cumplió</v>
      </c>
      <c r="X279" s="10">
        <f t="shared" si="43"/>
        <v>24.067361111112405</v>
      </c>
      <c r="Z279">
        <v>1</v>
      </c>
      <c r="AE279">
        <v>0</v>
      </c>
      <c r="AG279">
        <v>0</v>
      </c>
      <c r="AI279" s="8">
        <f t="shared" si="44"/>
        <v>0</v>
      </c>
    </row>
    <row r="280" spans="1:35" x14ac:dyDescent="0.25">
      <c r="A280" t="s">
        <v>530</v>
      </c>
      <c r="B280" t="s">
        <v>70</v>
      </c>
      <c r="C280" t="s">
        <v>589</v>
      </c>
      <c r="D280" t="s">
        <v>98</v>
      </c>
      <c r="E280" t="s">
        <v>89</v>
      </c>
      <c r="F280" t="s">
        <v>46</v>
      </c>
      <c r="G280" t="s">
        <v>590</v>
      </c>
      <c r="H280" t="s">
        <v>591</v>
      </c>
      <c r="I280" t="s">
        <v>95</v>
      </c>
      <c r="J280" t="s">
        <v>95</v>
      </c>
      <c r="K280" t="s">
        <v>42</v>
      </c>
      <c r="L280" s="1">
        <v>42058.75</v>
      </c>
      <c r="M280" s="1">
        <v>42034.690972222219</v>
      </c>
      <c r="N280" s="1">
        <v>42038</v>
      </c>
      <c r="O280" s="6">
        <f t="shared" si="36"/>
        <v>20.75</v>
      </c>
      <c r="P280" s="1">
        <f t="shared" si="37"/>
        <v>42039</v>
      </c>
      <c r="R280" s="8">
        <f t="shared" si="38"/>
        <v>9</v>
      </c>
      <c r="S280" s="8" t="str">
        <f t="shared" si="39"/>
        <v>Sin Fecha</v>
      </c>
      <c r="T280" s="6">
        <f t="shared" si="40"/>
        <v>24.059027777781012</v>
      </c>
      <c r="U280" s="1">
        <v>42048.836111111108</v>
      </c>
      <c r="V280" s="8" t="str">
        <f t="shared" si="41"/>
        <v>No Cumplió</v>
      </c>
      <c r="W280" s="8" t="str">
        <f t="shared" si="42"/>
        <v>No Cumplió</v>
      </c>
      <c r="X280" s="6">
        <f t="shared" si="43"/>
        <v>14.145138888889051</v>
      </c>
      <c r="Y280" t="s">
        <v>60</v>
      </c>
      <c r="Z280">
        <v>1</v>
      </c>
      <c r="AE280">
        <v>0</v>
      </c>
      <c r="AG280">
        <v>0</v>
      </c>
      <c r="AI280" s="8">
        <f t="shared" si="44"/>
        <v>0</v>
      </c>
    </row>
    <row r="281" spans="1:35" x14ac:dyDescent="0.25">
      <c r="A281">
        <v>1</v>
      </c>
      <c r="B281" t="s">
        <v>70</v>
      </c>
      <c r="C281" t="s">
        <v>138</v>
      </c>
      <c r="D281" t="s">
        <v>324</v>
      </c>
      <c r="E281" t="s">
        <v>37</v>
      </c>
      <c r="F281" t="s">
        <v>46</v>
      </c>
      <c r="G281" t="s">
        <v>139</v>
      </c>
      <c r="H281" t="s">
        <v>140</v>
      </c>
      <c r="I281" t="s">
        <v>141</v>
      </c>
      <c r="J281" t="s">
        <v>440</v>
      </c>
      <c r="K281" t="s">
        <v>42</v>
      </c>
      <c r="L281" s="1">
        <v>42058.75</v>
      </c>
      <c r="M281" s="1">
        <v>42034.694444444445</v>
      </c>
      <c r="N281" s="1">
        <v>42054.436111111114</v>
      </c>
      <c r="O281" s="6">
        <f t="shared" si="36"/>
        <v>4.3138888888861402</v>
      </c>
      <c r="P281" s="1">
        <f t="shared" si="37"/>
        <v>42055.436111111114</v>
      </c>
      <c r="R281" s="9">
        <f t="shared" si="38"/>
        <v>3</v>
      </c>
      <c r="S281" s="5" t="str">
        <f t="shared" si="39"/>
        <v>Sin Fecha</v>
      </c>
      <c r="T281" s="10">
        <f t="shared" si="40"/>
        <v>24.055555555554747</v>
      </c>
      <c r="V281" s="8" t="str">
        <f t="shared" si="41"/>
        <v>No Cumplió</v>
      </c>
      <c r="W281" s="8" t="str">
        <f t="shared" si="42"/>
        <v>No Cumplió</v>
      </c>
      <c r="X281" s="10">
        <f t="shared" si="43"/>
        <v>24.055555555554747</v>
      </c>
      <c r="Z281">
        <v>1</v>
      </c>
      <c r="AE281">
        <v>0</v>
      </c>
      <c r="AG281">
        <v>0</v>
      </c>
      <c r="AI281" s="8">
        <f t="shared" si="44"/>
        <v>0</v>
      </c>
    </row>
    <row r="282" spans="1:35" x14ac:dyDescent="0.25">
      <c r="A282">
        <v>1</v>
      </c>
      <c r="B282" t="s">
        <v>347</v>
      </c>
      <c r="C282" t="s">
        <v>348</v>
      </c>
      <c r="D282" t="s">
        <v>349</v>
      </c>
      <c r="E282" t="s">
        <v>161</v>
      </c>
      <c r="F282" t="s">
        <v>46</v>
      </c>
      <c r="G282" t="s">
        <v>350</v>
      </c>
      <c r="H282" t="s">
        <v>351</v>
      </c>
      <c r="I282" t="s">
        <v>95</v>
      </c>
      <c r="J282" t="s">
        <v>124</v>
      </c>
      <c r="K282" t="s">
        <v>51</v>
      </c>
      <c r="L282" s="1">
        <v>42058.75</v>
      </c>
      <c r="M282" s="1">
        <v>42034.70416666667</v>
      </c>
      <c r="N282" s="1">
        <v>42048.824999999997</v>
      </c>
      <c r="O282" s="6">
        <f t="shared" si="36"/>
        <v>9.9250000000029104</v>
      </c>
      <c r="P282" s="1">
        <f t="shared" si="37"/>
        <v>42049.824999999997</v>
      </c>
      <c r="R282" s="8">
        <f t="shared" si="38"/>
        <v>2</v>
      </c>
      <c r="S282" s="8" t="str">
        <f t="shared" si="39"/>
        <v>Sin Fecha</v>
      </c>
      <c r="T282" s="6">
        <f t="shared" si="40"/>
        <v>24.045833333329938</v>
      </c>
      <c r="U282" s="1">
        <v>42052.572222222225</v>
      </c>
      <c r="V282" s="8" t="str">
        <f t="shared" si="41"/>
        <v>No Cumplió</v>
      </c>
      <c r="W282" s="8" t="str">
        <f t="shared" si="42"/>
        <v>No Cumplió</v>
      </c>
      <c r="X282" s="6">
        <f t="shared" si="43"/>
        <v>17.868055555554747</v>
      </c>
      <c r="Y282" t="s">
        <v>159</v>
      </c>
      <c r="Z282">
        <v>1</v>
      </c>
      <c r="AA282" s="1">
        <v>42048</v>
      </c>
      <c r="AE282">
        <v>0</v>
      </c>
      <c r="AG282">
        <v>0</v>
      </c>
      <c r="AI282" s="8">
        <f t="shared" si="44"/>
        <v>1</v>
      </c>
    </row>
    <row r="283" spans="1:35" x14ac:dyDescent="0.25">
      <c r="A283" t="s">
        <v>530</v>
      </c>
      <c r="B283" t="s">
        <v>64</v>
      </c>
      <c r="C283" t="s">
        <v>592</v>
      </c>
      <c r="D283" t="s">
        <v>36</v>
      </c>
      <c r="E283" t="s">
        <v>89</v>
      </c>
      <c r="F283" t="s">
        <v>46</v>
      </c>
      <c r="G283" t="s">
        <v>593</v>
      </c>
      <c r="H283" t="s">
        <v>594</v>
      </c>
      <c r="I283" t="s">
        <v>95</v>
      </c>
      <c r="J283" t="s">
        <v>440</v>
      </c>
      <c r="K283" t="s">
        <v>42</v>
      </c>
      <c r="L283" s="1">
        <v>42058.75</v>
      </c>
      <c r="M283" s="1">
        <v>42034.763888888891</v>
      </c>
      <c r="N283" s="1">
        <v>42038</v>
      </c>
      <c r="O283" s="6">
        <f t="shared" si="36"/>
        <v>20.75</v>
      </c>
      <c r="P283" s="1">
        <f t="shared" si="37"/>
        <v>42039</v>
      </c>
      <c r="R283" s="8">
        <f t="shared" si="38"/>
        <v>6</v>
      </c>
      <c r="S283" s="8" t="str">
        <f t="shared" si="39"/>
        <v>Sin Fecha</v>
      </c>
      <c r="T283" s="6">
        <f t="shared" si="40"/>
        <v>23.986111111109494</v>
      </c>
      <c r="U283" s="1">
        <v>42045.686111111114</v>
      </c>
      <c r="V283" s="8" t="str">
        <f t="shared" si="41"/>
        <v>No Cumplió</v>
      </c>
      <c r="W283" s="8" t="str">
        <f t="shared" si="42"/>
        <v>No Cumplió</v>
      </c>
      <c r="X283" s="6">
        <f t="shared" si="43"/>
        <v>10.922222222223354</v>
      </c>
      <c r="Y283" t="s">
        <v>595</v>
      </c>
      <c r="Z283">
        <v>1</v>
      </c>
      <c r="AE283">
        <v>0</v>
      </c>
      <c r="AG283">
        <v>0</v>
      </c>
      <c r="AI283" s="8">
        <f t="shared" si="44"/>
        <v>0</v>
      </c>
    </row>
    <row r="284" spans="1:35" x14ac:dyDescent="0.25">
      <c r="A284" t="s">
        <v>530</v>
      </c>
      <c r="B284" t="s">
        <v>70</v>
      </c>
      <c r="C284" t="s">
        <v>133</v>
      </c>
      <c r="D284" t="s">
        <v>36</v>
      </c>
      <c r="E284" t="s">
        <v>89</v>
      </c>
      <c r="F284" t="s">
        <v>46</v>
      </c>
      <c r="G284" t="s">
        <v>134</v>
      </c>
      <c r="H284" t="s">
        <v>135</v>
      </c>
      <c r="I284" t="s">
        <v>136</v>
      </c>
      <c r="J284" t="s">
        <v>151</v>
      </c>
      <c r="K284" t="s">
        <v>51</v>
      </c>
      <c r="L284" s="1">
        <v>42058.75</v>
      </c>
      <c r="M284" s="1">
        <v>42034.765972222223</v>
      </c>
      <c r="N284" s="1">
        <v>42044.500694444447</v>
      </c>
      <c r="O284" s="6">
        <f t="shared" si="36"/>
        <v>14.249305555553292</v>
      </c>
      <c r="P284" s="1">
        <f t="shared" si="37"/>
        <v>42045.500694444447</v>
      </c>
      <c r="R284" s="8">
        <f t="shared" si="38"/>
        <v>13</v>
      </c>
      <c r="S284" s="8" t="str">
        <f t="shared" si="39"/>
        <v>Sin Fecha</v>
      </c>
      <c r="T284" s="6">
        <f t="shared" si="40"/>
        <v>23.984027777776646</v>
      </c>
      <c r="U284" s="1">
        <v>42058.715277777781</v>
      </c>
      <c r="V284" s="8" t="str">
        <f t="shared" si="41"/>
        <v>No Cumplió</v>
      </c>
      <c r="W284" s="8" t="str">
        <f t="shared" si="42"/>
        <v>No Cumplió</v>
      </c>
      <c r="X284" s="6">
        <f t="shared" si="43"/>
        <v>23.949305555557657</v>
      </c>
      <c r="Y284" t="s">
        <v>60</v>
      </c>
      <c r="Z284">
        <v>1</v>
      </c>
      <c r="AE284">
        <v>0</v>
      </c>
      <c r="AG284">
        <v>0</v>
      </c>
      <c r="AI284" s="8">
        <f t="shared" si="44"/>
        <v>0</v>
      </c>
    </row>
    <row r="285" spans="1:35" x14ac:dyDescent="0.25">
      <c r="A285">
        <v>1</v>
      </c>
      <c r="B285" t="s">
        <v>398</v>
      </c>
      <c r="C285" t="s">
        <v>399</v>
      </c>
      <c r="D285" t="s">
        <v>369</v>
      </c>
      <c r="E285" t="s">
        <v>37</v>
      </c>
      <c r="F285" t="s">
        <v>38</v>
      </c>
      <c r="G285" t="s">
        <v>400</v>
      </c>
      <c r="H285" t="s">
        <v>401</v>
      </c>
      <c r="I285" t="s">
        <v>402</v>
      </c>
      <c r="J285" t="s">
        <v>402</v>
      </c>
      <c r="K285" t="s">
        <v>42</v>
      </c>
      <c r="L285" s="1">
        <v>42058.75</v>
      </c>
      <c r="M285" s="1">
        <v>42034.775000000001</v>
      </c>
      <c r="N285" s="1">
        <v>42053.697222222225</v>
      </c>
      <c r="O285" s="6">
        <f t="shared" si="36"/>
        <v>5.0527777777751908</v>
      </c>
      <c r="P285" s="1">
        <f t="shared" si="37"/>
        <v>42058.697222222225</v>
      </c>
      <c r="R285" s="9">
        <f t="shared" si="38"/>
        <v>0</v>
      </c>
      <c r="S285" s="5" t="str">
        <f t="shared" si="39"/>
        <v>Sin Fecha</v>
      </c>
      <c r="T285" s="10">
        <f t="shared" si="40"/>
        <v>23.974999999998545</v>
      </c>
      <c r="V285" s="8" t="str">
        <f t="shared" si="41"/>
        <v>No Cumplió</v>
      </c>
      <c r="W285" s="8" t="str">
        <f t="shared" si="42"/>
        <v>No Cumplió</v>
      </c>
      <c r="X285" s="10">
        <f t="shared" si="43"/>
        <v>23.974999999998545</v>
      </c>
      <c r="Y285" t="s">
        <v>403</v>
      </c>
      <c r="Z285" s="8">
        <v>5</v>
      </c>
      <c r="AA285" s="1">
        <v>42035</v>
      </c>
      <c r="AE285">
        <v>0</v>
      </c>
      <c r="AG285">
        <v>0</v>
      </c>
      <c r="AI285" s="8">
        <f t="shared" si="44"/>
        <v>1</v>
      </c>
    </row>
    <row r="286" spans="1:35" x14ac:dyDescent="0.25">
      <c r="A286">
        <v>1</v>
      </c>
      <c r="B286" t="s">
        <v>372</v>
      </c>
      <c r="C286" t="s">
        <v>129</v>
      </c>
      <c r="D286" t="s">
        <v>369</v>
      </c>
      <c r="E286" t="s">
        <v>45</v>
      </c>
      <c r="F286" t="s">
        <v>38</v>
      </c>
      <c r="G286" t="s">
        <v>130</v>
      </c>
      <c r="H286" t="s">
        <v>131</v>
      </c>
      <c r="I286" t="s">
        <v>132</v>
      </c>
      <c r="J286" t="s">
        <v>69</v>
      </c>
      <c r="K286" t="s">
        <v>51</v>
      </c>
      <c r="L286" s="1">
        <v>42058.75</v>
      </c>
      <c r="M286" s="1">
        <v>42034.833333333336</v>
      </c>
      <c r="N286" s="1">
        <v>42044.49722222222</v>
      </c>
      <c r="O286" s="6">
        <f t="shared" si="36"/>
        <v>14.252777777779556</v>
      </c>
      <c r="P286" s="1">
        <f t="shared" si="37"/>
        <v>42049.49722222222</v>
      </c>
      <c r="Q286" s="1">
        <v>42059</v>
      </c>
      <c r="R286" s="8">
        <f t="shared" si="38"/>
        <v>9</v>
      </c>
      <c r="S286" s="8">
        <f t="shared" si="39"/>
        <v>0</v>
      </c>
      <c r="T286" s="6">
        <f t="shared" si="40"/>
        <v>23.916666666664241</v>
      </c>
      <c r="V286" s="8" t="str">
        <f t="shared" si="41"/>
        <v>No Cumplió</v>
      </c>
      <c r="W286" s="8" t="str">
        <f t="shared" si="42"/>
        <v>No Cumplió</v>
      </c>
      <c r="X286" s="6">
        <f t="shared" si="43"/>
        <v>23.916666666664241</v>
      </c>
      <c r="Y286" t="s">
        <v>60</v>
      </c>
      <c r="Z286" s="8">
        <v>5</v>
      </c>
      <c r="AE286">
        <v>0</v>
      </c>
      <c r="AG286">
        <v>0</v>
      </c>
      <c r="AI286" s="8">
        <f t="shared" si="44"/>
        <v>0</v>
      </c>
    </row>
    <row r="287" spans="1:35" x14ac:dyDescent="0.25">
      <c r="A287" t="s">
        <v>530</v>
      </c>
      <c r="B287" t="s">
        <v>380</v>
      </c>
      <c r="C287" t="s">
        <v>125</v>
      </c>
      <c r="D287" t="s">
        <v>369</v>
      </c>
      <c r="E287" t="s">
        <v>89</v>
      </c>
      <c r="F287" t="s">
        <v>38</v>
      </c>
      <c r="G287" t="s">
        <v>126</v>
      </c>
      <c r="H287" t="s">
        <v>127</v>
      </c>
      <c r="I287" t="s">
        <v>128</v>
      </c>
      <c r="J287" t="s">
        <v>128</v>
      </c>
      <c r="K287" t="s">
        <v>42</v>
      </c>
      <c r="L287" s="1">
        <v>42058.75</v>
      </c>
      <c r="M287" s="1">
        <v>42035.386805555558</v>
      </c>
      <c r="N287" s="1">
        <v>42041.745833333334</v>
      </c>
      <c r="O287" s="6">
        <f t="shared" si="36"/>
        <v>17.004166666665697</v>
      </c>
      <c r="P287" s="1">
        <f t="shared" si="37"/>
        <v>42046.745833333334</v>
      </c>
      <c r="R287" s="8">
        <f t="shared" si="38"/>
        <v>5</v>
      </c>
      <c r="S287" s="8" t="str">
        <f t="shared" si="39"/>
        <v>Sin Fecha</v>
      </c>
      <c r="T287" s="6">
        <f t="shared" si="40"/>
        <v>23.363194444442343</v>
      </c>
      <c r="U287" s="1">
        <v>42051.756249999999</v>
      </c>
      <c r="V287" s="8" t="str">
        <f t="shared" si="41"/>
        <v>No Cumplió</v>
      </c>
      <c r="W287" s="8" t="str">
        <f t="shared" si="42"/>
        <v>No Cumplió</v>
      </c>
      <c r="X287" s="6">
        <f t="shared" si="43"/>
        <v>16.369444444440887</v>
      </c>
      <c r="Y287" t="s">
        <v>60</v>
      </c>
      <c r="Z287" s="8">
        <v>5</v>
      </c>
      <c r="AE287">
        <v>0</v>
      </c>
      <c r="AG287">
        <v>0</v>
      </c>
      <c r="AI287" s="8">
        <f t="shared" si="44"/>
        <v>0</v>
      </c>
    </row>
    <row r="288" spans="1:35" x14ac:dyDescent="0.25">
      <c r="A288">
        <v>1</v>
      </c>
      <c r="B288" t="s">
        <v>238</v>
      </c>
      <c r="C288" t="s">
        <v>596</v>
      </c>
      <c r="D288" t="s">
        <v>98</v>
      </c>
      <c r="E288" t="s">
        <v>37</v>
      </c>
      <c r="F288" t="s">
        <v>46</v>
      </c>
      <c r="G288" t="s">
        <v>597</v>
      </c>
      <c r="H288" t="s">
        <v>598</v>
      </c>
      <c r="I288" t="s">
        <v>136</v>
      </c>
      <c r="J288" t="s">
        <v>151</v>
      </c>
      <c r="K288" t="s">
        <v>51</v>
      </c>
      <c r="L288" s="1">
        <v>42058.75</v>
      </c>
      <c r="M288" s="1">
        <v>42034.833333333336</v>
      </c>
      <c r="N288" s="1">
        <v>42037</v>
      </c>
      <c r="O288" s="6">
        <f t="shared" si="36"/>
        <v>21.75</v>
      </c>
      <c r="P288" s="1">
        <f t="shared" si="37"/>
        <v>42038</v>
      </c>
      <c r="Q288" s="1">
        <v>42055</v>
      </c>
      <c r="R288" s="8">
        <f t="shared" si="38"/>
        <v>20</v>
      </c>
      <c r="S288" s="8">
        <f t="shared" si="39"/>
        <v>3</v>
      </c>
      <c r="T288" s="6">
        <f t="shared" si="40"/>
        <v>23.916666666664241</v>
      </c>
      <c r="V288" s="8" t="str">
        <f t="shared" si="41"/>
        <v>No Cumplió</v>
      </c>
      <c r="W288" s="8" t="str">
        <f t="shared" si="42"/>
        <v>No Cumplió</v>
      </c>
      <c r="X288" s="6">
        <f t="shared" si="43"/>
        <v>23.916666666664241</v>
      </c>
      <c r="Y288" t="s">
        <v>60</v>
      </c>
      <c r="Z288">
        <v>1</v>
      </c>
      <c r="AE288">
        <v>0</v>
      </c>
      <c r="AG288">
        <v>0</v>
      </c>
      <c r="AI288" s="8">
        <f t="shared" si="44"/>
        <v>0</v>
      </c>
    </row>
    <row r="289" spans="1:35" x14ac:dyDescent="0.25">
      <c r="A289">
        <v>1</v>
      </c>
      <c r="B289" t="s">
        <v>70</v>
      </c>
      <c r="C289" t="s">
        <v>395</v>
      </c>
      <c r="D289" t="s">
        <v>36</v>
      </c>
      <c r="E289" t="s">
        <v>72</v>
      </c>
      <c r="F289" t="s">
        <v>46</v>
      </c>
      <c r="G289" t="s">
        <v>396</v>
      </c>
      <c r="H289" t="s">
        <v>397</v>
      </c>
      <c r="I289" t="s">
        <v>53</v>
      </c>
      <c r="J289" t="s">
        <v>69</v>
      </c>
      <c r="K289" t="s">
        <v>51</v>
      </c>
      <c r="L289" s="1">
        <v>42058.75</v>
      </c>
      <c r="M289" s="1">
        <v>42038.38958333333</v>
      </c>
      <c r="N289" s="1">
        <v>42038</v>
      </c>
      <c r="O289" s="6">
        <f t="shared" si="36"/>
        <v>20.75</v>
      </c>
      <c r="P289" s="1">
        <f t="shared" si="37"/>
        <v>42039</v>
      </c>
      <c r="Q289" s="1">
        <v>42052</v>
      </c>
      <c r="R289" s="8">
        <f t="shared" si="38"/>
        <v>19</v>
      </c>
      <c r="S289" s="8">
        <f t="shared" si="39"/>
        <v>6</v>
      </c>
      <c r="T289" s="6">
        <f t="shared" si="40"/>
        <v>20.360416666670062</v>
      </c>
      <c r="V289" s="8" t="str">
        <f t="shared" si="41"/>
        <v>No Cumplió</v>
      </c>
      <c r="W289" s="8" t="str">
        <f t="shared" si="42"/>
        <v>No Cumplió</v>
      </c>
      <c r="X289" s="6">
        <f t="shared" si="43"/>
        <v>20.360416666670062</v>
      </c>
      <c r="Z289">
        <v>1</v>
      </c>
      <c r="AE289">
        <v>0</v>
      </c>
      <c r="AG289">
        <v>0</v>
      </c>
      <c r="AI289" s="8">
        <f t="shared" si="44"/>
        <v>0</v>
      </c>
    </row>
    <row r="290" spans="1:35" x14ac:dyDescent="0.25">
      <c r="A290" t="s">
        <v>530</v>
      </c>
      <c r="B290" t="s">
        <v>534</v>
      </c>
      <c r="C290" t="s">
        <v>599</v>
      </c>
      <c r="D290" t="s">
        <v>36</v>
      </c>
      <c r="E290" t="s">
        <v>89</v>
      </c>
      <c r="F290" t="s">
        <v>38</v>
      </c>
      <c r="G290" t="s">
        <v>600</v>
      </c>
      <c r="I290" t="s">
        <v>79</v>
      </c>
      <c r="J290" t="s">
        <v>75</v>
      </c>
      <c r="K290" t="s">
        <v>51</v>
      </c>
      <c r="L290" s="1">
        <v>42058.75</v>
      </c>
      <c r="M290" s="1">
        <v>42038.472916666666</v>
      </c>
      <c r="N290" s="1">
        <v>42038.472916666666</v>
      </c>
      <c r="O290" s="6">
        <f t="shared" si="36"/>
        <v>20.277083333334303</v>
      </c>
      <c r="P290" s="1">
        <f t="shared" si="37"/>
        <v>42039.472916666666</v>
      </c>
      <c r="R290" s="8">
        <f t="shared" si="38"/>
        <v>0</v>
      </c>
      <c r="S290" s="8" t="str">
        <f t="shared" si="39"/>
        <v>Sin Fecha</v>
      </c>
      <c r="T290" s="6">
        <f t="shared" si="40"/>
        <v>20.277083333334303</v>
      </c>
      <c r="U290" s="1">
        <v>42038.565972222219</v>
      </c>
      <c r="V290" s="8" t="str">
        <f t="shared" si="41"/>
        <v>Cumplió</v>
      </c>
      <c r="W290" s="8" t="str">
        <f t="shared" si="42"/>
        <v>Cumplió</v>
      </c>
      <c r="X290" s="6">
        <f t="shared" si="43"/>
        <v>9.3055555553291924E-2</v>
      </c>
      <c r="Z290">
        <v>1</v>
      </c>
      <c r="AE290">
        <v>0</v>
      </c>
      <c r="AG290">
        <v>0</v>
      </c>
      <c r="AI290" s="8">
        <f t="shared" si="44"/>
        <v>0</v>
      </c>
    </row>
    <row r="291" spans="1:35" x14ac:dyDescent="0.25">
      <c r="A291">
        <v>1</v>
      </c>
      <c r="B291" t="s">
        <v>380</v>
      </c>
      <c r="C291" t="s">
        <v>121</v>
      </c>
      <c r="D291" t="s">
        <v>369</v>
      </c>
      <c r="E291" t="s">
        <v>72</v>
      </c>
      <c r="F291" t="s">
        <v>38</v>
      </c>
      <c r="G291" t="s">
        <v>122</v>
      </c>
      <c r="H291" t="s">
        <v>123</v>
      </c>
      <c r="I291" t="s">
        <v>58</v>
      </c>
      <c r="J291" t="s">
        <v>69</v>
      </c>
      <c r="K291" t="s">
        <v>51</v>
      </c>
      <c r="L291" s="1">
        <v>42058.75</v>
      </c>
      <c r="M291" s="1">
        <v>42038.633333333331</v>
      </c>
      <c r="N291" s="1">
        <v>42041</v>
      </c>
      <c r="O291" s="6">
        <f t="shared" si="36"/>
        <v>17.75</v>
      </c>
      <c r="P291" s="1">
        <f t="shared" si="37"/>
        <v>42046</v>
      </c>
      <c r="Q291" s="1">
        <v>42060</v>
      </c>
      <c r="R291" s="8">
        <f t="shared" si="38"/>
        <v>12</v>
      </c>
      <c r="S291" s="8">
        <f t="shared" si="39"/>
        <v>-1</v>
      </c>
      <c r="T291" s="6">
        <f t="shared" si="40"/>
        <v>20.116666666668607</v>
      </c>
      <c r="V291" s="8" t="str">
        <f t="shared" si="41"/>
        <v>No Cumplió</v>
      </c>
      <c r="W291" s="8" t="str">
        <f t="shared" si="42"/>
        <v>No Cumplió</v>
      </c>
      <c r="X291" s="6">
        <f t="shared" si="43"/>
        <v>20.116666666668607</v>
      </c>
      <c r="Y291" t="s">
        <v>60</v>
      </c>
      <c r="Z291" s="8">
        <v>5</v>
      </c>
      <c r="AE291">
        <v>0</v>
      </c>
      <c r="AG291">
        <v>0</v>
      </c>
      <c r="AI291" s="8">
        <f t="shared" si="44"/>
        <v>0</v>
      </c>
    </row>
    <row r="292" spans="1:35" x14ac:dyDescent="0.25">
      <c r="A292" t="s">
        <v>530</v>
      </c>
      <c r="B292" t="s">
        <v>70</v>
      </c>
      <c r="C292" t="s">
        <v>117</v>
      </c>
      <c r="D292" t="s">
        <v>36</v>
      </c>
      <c r="E292" t="s">
        <v>89</v>
      </c>
      <c r="F292" t="s">
        <v>46</v>
      </c>
      <c r="G292" t="s">
        <v>118</v>
      </c>
      <c r="H292" t="s">
        <v>119</v>
      </c>
      <c r="I292" t="s">
        <v>58</v>
      </c>
      <c r="J292" s="8" t="s">
        <v>58</v>
      </c>
      <c r="K292" t="s">
        <v>42</v>
      </c>
      <c r="L292" s="1">
        <v>42058.75</v>
      </c>
      <c r="M292" s="1">
        <v>42038.720833333333</v>
      </c>
      <c r="N292" s="1">
        <v>42044.712500000001</v>
      </c>
      <c r="O292" s="6">
        <f t="shared" si="36"/>
        <v>14.037499999998545</v>
      </c>
      <c r="P292" s="1">
        <f t="shared" si="37"/>
        <v>42045.712500000001</v>
      </c>
      <c r="R292" s="8">
        <f t="shared" si="38"/>
        <v>0</v>
      </c>
      <c r="S292" s="8" t="str">
        <f t="shared" si="39"/>
        <v>Sin Fecha</v>
      </c>
      <c r="T292" s="6">
        <f t="shared" si="40"/>
        <v>20.029166666667152</v>
      </c>
      <c r="U292" s="1">
        <v>42044.867361111108</v>
      </c>
      <c r="V292" s="8" t="str">
        <f t="shared" si="41"/>
        <v>Cumplió</v>
      </c>
      <c r="W292" s="8" t="str">
        <f t="shared" si="42"/>
        <v>Cumplió</v>
      </c>
      <c r="X292" s="6">
        <f t="shared" si="43"/>
        <v>6.1465277777751908</v>
      </c>
      <c r="Y292" t="s">
        <v>60</v>
      </c>
      <c r="Z292">
        <v>1</v>
      </c>
      <c r="AE292">
        <v>0</v>
      </c>
      <c r="AG292">
        <v>0</v>
      </c>
      <c r="AI292" s="8">
        <f t="shared" si="44"/>
        <v>0</v>
      </c>
    </row>
    <row r="293" spans="1:35" x14ac:dyDescent="0.25">
      <c r="A293" t="s">
        <v>530</v>
      </c>
      <c r="B293" t="s">
        <v>70</v>
      </c>
      <c r="C293" t="s">
        <v>601</v>
      </c>
      <c r="D293" t="s">
        <v>36</v>
      </c>
      <c r="E293" t="s">
        <v>89</v>
      </c>
      <c r="F293" t="s">
        <v>46</v>
      </c>
      <c r="G293" t="s">
        <v>602</v>
      </c>
      <c r="H293" t="s">
        <v>603</v>
      </c>
      <c r="I293" t="s">
        <v>58</v>
      </c>
      <c r="J293" s="8" t="s">
        <v>58</v>
      </c>
      <c r="K293" t="s">
        <v>42</v>
      </c>
      <c r="L293" s="1">
        <v>42058.75</v>
      </c>
      <c r="M293" s="1">
        <v>42038.724999999999</v>
      </c>
      <c r="N293" s="1">
        <v>42038</v>
      </c>
      <c r="O293" s="6">
        <f t="shared" si="36"/>
        <v>20.75</v>
      </c>
      <c r="P293" s="1">
        <f t="shared" si="37"/>
        <v>42039</v>
      </c>
      <c r="R293" s="8">
        <f t="shared" si="38"/>
        <v>12</v>
      </c>
      <c r="S293" s="8" t="str">
        <f t="shared" si="39"/>
        <v>Sin Fecha</v>
      </c>
      <c r="T293" s="6">
        <f t="shared" si="40"/>
        <v>20.025000000001455</v>
      </c>
      <c r="U293" s="1">
        <v>42051.726388888892</v>
      </c>
      <c r="V293" s="8" t="str">
        <f t="shared" si="41"/>
        <v>No Cumplió</v>
      </c>
      <c r="W293" s="8" t="str">
        <f t="shared" si="42"/>
        <v>No Cumplió</v>
      </c>
      <c r="X293" s="6">
        <f t="shared" si="43"/>
        <v>13.001388888893416</v>
      </c>
      <c r="Y293" t="s">
        <v>60</v>
      </c>
      <c r="Z293">
        <v>1</v>
      </c>
      <c r="AE293">
        <v>0</v>
      </c>
      <c r="AG293">
        <v>0</v>
      </c>
      <c r="AI293" s="8">
        <f t="shared" si="44"/>
        <v>0</v>
      </c>
    </row>
    <row r="294" spans="1:35" x14ac:dyDescent="0.25">
      <c r="A294" t="s">
        <v>530</v>
      </c>
      <c r="B294" t="s">
        <v>202</v>
      </c>
      <c r="C294" t="s">
        <v>326</v>
      </c>
      <c r="D294" t="s">
        <v>36</v>
      </c>
      <c r="E294" t="s">
        <v>89</v>
      </c>
      <c r="F294" t="s">
        <v>38</v>
      </c>
      <c r="G294" t="s">
        <v>327</v>
      </c>
      <c r="H294" t="s">
        <v>328</v>
      </c>
      <c r="I294" t="s">
        <v>264</v>
      </c>
      <c r="J294" t="s">
        <v>264</v>
      </c>
      <c r="K294" t="s">
        <v>42</v>
      </c>
      <c r="L294" s="1">
        <v>42058.75</v>
      </c>
      <c r="M294" s="1">
        <v>42038.728472222225</v>
      </c>
      <c r="N294" s="1">
        <v>42038.728472222225</v>
      </c>
      <c r="O294" s="6">
        <f t="shared" si="36"/>
        <v>20.021527777775191</v>
      </c>
      <c r="P294" s="1">
        <f t="shared" si="37"/>
        <v>42039.728472222225</v>
      </c>
      <c r="R294" s="8">
        <f t="shared" si="38"/>
        <v>7</v>
      </c>
      <c r="S294" s="8" t="str">
        <f t="shared" si="39"/>
        <v>Sin Fecha</v>
      </c>
      <c r="T294" s="6">
        <f t="shared" si="40"/>
        <v>20.021527777775191</v>
      </c>
      <c r="U294" s="1">
        <v>42047.536111111112</v>
      </c>
      <c r="V294" s="8" t="str">
        <f t="shared" si="41"/>
        <v>No Cumplió</v>
      </c>
      <c r="W294" s="8" t="str">
        <f t="shared" si="42"/>
        <v>No Cumplió</v>
      </c>
      <c r="X294" s="6">
        <f t="shared" si="43"/>
        <v>8.8076388888875954</v>
      </c>
      <c r="Z294">
        <v>1</v>
      </c>
      <c r="AE294">
        <v>0</v>
      </c>
      <c r="AG294">
        <v>0</v>
      </c>
      <c r="AI294" s="8">
        <f t="shared" si="44"/>
        <v>0</v>
      </c>
    </row>
    <row r="295" spans="1:35" x14ac:dyDescent="0.25">
      <c r="A295" t="s">
        <v>530</v>
      </c>
      <c r="B295" t="s">
        <v>70</v>
      </c>
      <c r="C295" t="s">
        <v>113</v>
      </c>
      <c r="D295" t="s">
        <v>36</v>
      </c>
      <c r="E295" t="s">
        <v>89</v>
      </c>
      <c r="F295" t="s">
        <v>38</v>
      </c>
      <c r="G295" t="s">
        <v>114</v>
      </c>
      <c r="H295" t="s">
        <v>115</v>
      </c>
      <c r="I295" t="s">
        <v>58</v>
      </c>
      <c r="J295" s="8" t="s">
        <v>58</v>
      </c>
      <c r="K295" t="s">
        <v>42</v>
      </c>
      <c r="L295" s="1">
        <v>42058.75</v>
      </c>
      <c r="M295" s="1">
        <v>42038.730555555558</v>
      </c>
      <c r="N295" s="1">
        <v>42038</v>
      </c>
      <c r="O295" s="6">
        <f t="shared" si="36"/>
        <v>20.75</v>
      </c>
      <c r="P295" s="1">
        <f t="shared" si="37"/>
        <v>42039</v>
      </c>
      <c r="R295" s="8">
        <f t="shared" si="38"/>
        <v>7</v>
      </c>
      <c r="S295" s="8" t="str">
        <f t="shared" si="39"/>
        <v>Sin Fecha</v>
      </c>
      <c r="T295" s="6">
        <f t="shared" si="40"/>
        <v>20.019444444442343</v>
      </c>
      <c r="U295" s="1">
        <v>42046.753472222219</v>
      </c>
      <c r="V295" s="8" t="str">
        <f t="shared" si="41"/>
        <v>No Cumplió</v>
      </c>
      <c r="W295" s="8" t="str">
        <f t="shared" si="42"/>
        <v>No Cumplió</v>
      </c>
      <c r="X295" s="6">
        <f t="shared" si="43"/>
        <v>8.022916666661331</v>
      </c>
      <c r="Y295" t="s">
        <v>60</v>
      </c>
      <c r="Z295">
        <v>1</v>
      </c>
      <c r="AE295">
        <v>0</v>
      </c>
      <c r="AG295">
        <v>0</v>
      </c>
      <c r="AI295" s="8">
        <f t="shared" si="44"/>
        <v>0</v>
      </c>
    </row>
    <row r="296" spans="1:35" x14ac:dyDescent="0.25">
      <c r="A296">
        <v>1</v>
      </c>
      <c r="B296" t="s">
        <v>238</v>
      </c>
      <c r="C296" t="s">
        <v>261</v>
      </c>
      <c r="D296" t="s">
        <v>98</v>
      </c>
      <c r="E296" t="s">
        <v>45</v>
      </c>
      <c r="F296" t="s">
        <v>46</v>
      </c>
      <c r="G296" t="s">
        <v>262</v>
      </c>
      <c r="H296" t="s">
        <v>263</v>
      </c>
      <c r="I296" t="s">
        <v>264</v>
      </c>
      <c r="J296" t="s">
        <v>264</v>
      </c>
      <c r="K296" t="s">
        <v>42</v>
      </c>
      <c r="L296" s="1">
        <v>42058.75</v>
      </c>
      <c r="M296" s="1">
        <v>42038.731944444444</v>
      </c>
      <c r="N296" s="1">
        <v>42051.605555555558</v>
      </c>
      <c r="O296" s="6">
        <f t="shared" si="36"/>
        <v>7.1444444444423425</v>
      </c>
      <c r="P296" s="1">
        <f t="shared" si="37"/>
        <v>42052.605555555558</v>
      </c>
      <c r="Q296" s="1">
        <v>42041</v>
      </c>
      <c r="R296" s="8">
        <f t="shared" si="38"/>
        <v>6</v>
      </c>
      <c r="S296" s="8">
        <f t="shared" si="39"/>
        <v>17</v>
      </c>
      <c r="T296" s="6">
        <f t="shared" si="40"/>
        <v>20.018055555556202</v>
      </c>
      <c r="V296" s="8" t="str">
        <f t="shared" si="41"/>
        <v>No Cumplió</v>
      </c>
      <c r="W296" s="8" t="str">
        <f t="shared" si="42"/>
        <v>No Cumplió</v>
      </c>
      <c r="X296" s="6">
        <f t="shared" si="43"/>
        <v>20.018055555556202</v>
      </c>
      <c r="Z296">
        <v>1</v>
      </c>
      <c r="AE296">
        <v>0</v>
      </c>
      <c r="AG296">
        <v>0</v>
      </c>
      <c r="AI296" s="8">
        <f t="shared" si="44"/>
        <v>0</v>
      </c>
    </row>
    <row r="297" spans="1:35" x14ac:dyDescent="0.25">
      <c r="A297" t="s">
        <v>530</v>
      </c>
      <c r="B297" t="s">
        <v>249</v>
      </c>
      <c r="C297" t="s">
        <v>604</v>
      </c>
      <c r="D297" t="s">
        <v>98</v>
      </c>
      <c r="E297" t="s">
        <v>89</v>
      </c>
      <c r="F297" t="s">
        <v>46</v>
      </c>
      <c r="G297" t="s">
        <v>605</v>
      </c>
      <c r="H297" t="s">
        <v>606</v>
      </c>
      <c r="I297" t="s">
        <v>59</v>
      </c>
      <c r="J297" s="8" t="s">
        <v>59</v>
      </c>
      <c r="K297" t="s">
        <v>51</v>
      </c>
      <c r="L297" s="1">
        <v>42058.75</v>
      </c>
      <c r="M297" s="1">
        <v>42038.783333333333</v>
      </c>
      <c r="N297" s="1">
        <v>42038.783333333333</v>
      </c>
      <c r="O297" s="6">
        <f t="shared" si="36"/>
        <v>19.966666666667152</v>
      </c>
      <c r="P297" s="1">
        <f t="shared" si="37"/>
        <v>42039.783333333333</v>
      </c>
      <c r="R297" s="8">
        <f t="shared" si="38"/>
        <v>5</v>
      </c>
      <c r="S297" s="8" t="str">
        <f t="shared" si="39"/>
        <v>Sin Fecha</v>
      </c>
      <c r="T297" s="6">
        <f t="shared" si="40"/>
        <v>19.966666666667152</v>
      </c>
      <c r="U297" s="1">
        <v>42045.646527777775</v>
      </c>
      <c r="V297" s="8" t="str">
        <f t="shared" si="41"/>
        <v>No Cumplió</v>
      </c>
      <c r="W297" s="8" t="str">
        <f t="shared" si="42"/>
        <v>No Cumplió</v>
      </c>
      <c r="X297" s="6">
        <f t="shared" si="43"/>
        <v>6.8631944444423425</v>
      </c>
      <c r="Z297">
        <v>1</v>
      </c>
      <c r="AE297">
        <v>0</v>
      </c>
      <c r="AG297">
        <v>0</v>
      </c>
      <c r="AI297" s="8">
        <f t="shared" si="44"/>
        <v>0</v>
      </c>
    </row>
    <row r="298" spans="1:35" x14ac:dyDescent="0.25">
      <c r="A298">
        <v>1</v>
      </c>
      <c r="B298" t="s">
        <v>202</v>
      </c>
      <c r="C298" t="s">
        <v>607</v>
      </c>
      <c r="D298" t="s">
        <v>36</v>
      </c>
      <c r="E298" t="s">
        <v>204</v>
      </c>
      <c r="F298" t="s">
        <v>46</v>
      </c>
      <c r="G298" t="s">
        <v>608</v>
      </c>
      <c r="H298" t="s">
        <v>609</v>
      </c>
      <c r="I298" t="s">
        <v>101</v>
      </c>
      <c r="J298" t="s">
        <v>75</v>
      </c>
      <c r="K298" t="s">
        <v>51</v>
      </c>
      <c r="L298" s="1">
        <v>42058.75</v>
      </c>
      <c r="M298" s="1">
        <v>42038.798611111109</v>
      </c>
      <c r="N298" s="1">
        <v>42038.798611111109</v>
      </c>
      <c r="O298" s="6">
        <f t="shared" si="36"/>
        <v>19.951388888890506</v>
      </c>
      <c r="P298" s="1">
        <f t="shared" si="37"/>
        <v>42039.798611111109</v>
      </c>
      <c r="R298" s="8">
        <f t="shared" si="38"/>
        <v>18</v>
      </c>
      <c r="S298" s="8" t="str">
        <f t="shared" si="39"/>
        <v>Sin Fecha</v>
      </c>
      <c r="T298" s="6">
        <f t="shared" si="40"/>
        <v>19.951388888890506</v>
      </c>
      <c r="V298" s="8" t="str">
        <f t="shared" si="41"/>
        <v>No Cumplió</v>
      </c>
      <c r="W298" s="8" t="str">
        <f t="shared" si="42"/>
        <v>No Cumplió</v>
      </c>
      <c r="X298" s="6">
        <f t="shared" si="43"/>
        <v>19.951388888890506</v>
      </c>
      <c r="Y298" t="s">
        <v>219</v>
      </c>
      <c r="Z298">
        <v>1</v>
      </c>
      <c r="AE298">
        <v>0</v>
      </c>
      <c r="AG298">
        <v>0</v>
      </c>
      <c r="AI298" s="8">
        <f t="shared" si="44"/>
        <v>0</v>
      </c>
    </row>
    <row r="299" spans="1:35" x14ac:dyDescent="0.25">
      <c r="A299" t="s">
        <v>530</v>
      </c>
      <c r="B299" t="s">
        <v>249</v>
      </c>
      <c r="C299" t="s">
        <v>610</v>
      </c>
      <c r="D299" t="s">
        <v>98</v>
      </c>
      <c r="E299" t="s">
        <v>89</v>
      </c>
      <c r="F299" t="s">
        <v>46</v>
      </c>
      <c r="G299" t="s">
        <v>611</v>
      </c>
      <c r="H299" t="s">
        <v>612</v>
      </c>
      <c r="I299" t="s">
        <v>59</v>
      </c>
      <c r="J299" t="s">
        <v>79</v>
      </c>
      <c r="K299" t="s">
        <v>42</v>
      </c>
      <c r="L299" s="1">
        <v>42058.75</v>
      </c>
      <c r="M299" s="1">
        <v>42038.835416666669</v>
      </c>
      <c r="N299" s="1">
        <v>42038.835416666669</v>
      </c>
      <c r="O299" s="6">
        <f t="shared" si="36"/>
        <v>19.914583333331393</v>
      </c>
      <c r="P299" s="1">
        <f t="shared" si="37"/>
        <v>42039.835416666669</v>
      </c>
      <c r="R299" s="8">
        <f t="shared" si="38"/>
        <v>1</v>
      </c>
      <c r="S299" s="8" t="str">
        <f t="shared" si="39"/>
        <v>Sin Fecha</v>
      </c>
      <c r="T299" s="6">
        <f t="shared" si="40"/>
        <v>19.914583333331393</v>
      </c>
      <c r="U299" s="1">
        <v>42041.665277777778</v>
      </c>
      <c r="V299" s="8" t="str">
        <f t="shared" si="41"/>
        <v>No Cumplió</v>
      </c>
      <c r="W299" s="8" t="str">
        <f t="shared" si="42"/>
        <v>No Cumplió</v>
      </c>
      <c r="X299" s="6">
        <f t="shared" si="43"/>
        <v>2.8298611111094942</v>
      </c>
      <c r="Z299">
        <v>1</v>
      </c>
      <c r="AE299">
        <v>0</v>
      </c>
      <c r="AG299">
        <v>0</v>
      </c>
      <c r="AI299" s="8">
        <f t="shared" si="44"/>
        <v>0</v>
      </c>
    </row>
    <row r="300" spans="1:35" x14ac:dyDescent="0.25">
      <c r="A300" t="s">
        <v>530</v>
      </c>
      <c r="B300" t="s">
        <v>249</v>
      </c>
      <c r="C300" t="s">
        <v>613</v>
      </c>
      <c r="D300" t="s">
        <v>98</v>
      </c>
      <c r="E300" t="s">
        <v>89</v>
      </c>
      <c r="F300" t="s">
        <v>38</v>
      </c>
      <c r="G300" t="s">
        <v>614</v>
      </c>
      <c r="H300" t="s">
        <v>615</v>
      </c>
      <c r="I300" t="s">
        <v>59</v>
      </c>
      <c r="J300" t="s">
        <v>79</v>
      </c>
      <c r="K300" t="s">
        <v>42</v>
      </c>
      <c r="L300" s="1">
        <v>42058.75</v>
      </c>
      <c r="M300" s="1">
        <v>42039.430555555555</v>
      </c>
      <c r="N300" s="1">
        <v>42039.430555555555</v>
      </c>
      <c r="O300" s="6">
        <f t="shared" si="36"/>
        <v>19.319444444445253</v>
      </c>
      <c r="P300" s="1">
        <f t="shared" si="37"/>
        <v>42040.430555555555</v>
      </c>
      <c r="R300" s="8">
        <f t="shared" si="38"/>
        <v>1</v>
      </c>
      <c r="S300" s="8" t="str">
        <f t="shared" si="39"/>
        <v>Sin Fecha</v>
      </c>
      <c r="T300" s="6">
        <f t="shared" si="40"/>
        <v>19.319444444445253</v>
      </c>
      <c r="U300" s="1">
        <v>42041.701388888891</v>
      </c>
      <c r="V300" s="8" t="str">
        <f t="shared" si="41"/>
        <v>No Cumplió</v>
      </c>
      <c r="W300" s="8" t="str">
        <f t="shared" si="42"/>
        <v>No Cumplió</v>
      </c>
      <c r="X300" s="6">
        <f t="shared" si="43"/>
        <v>2.2708333333357587</v>
      </c>
      <c r="Z300">
        <v>1</v>
      </c>
      <c r="AE300">
        <v>0</v>
      </c>
      <c r="AG300">
        <v>0</v>
      </c>
      <c r="AI300" s="8">
        <f t="shared" si="44"/>
        <v>0</v>
      </c>
    </row>
    <row r="301" spans="1:35" x14ac:dyDescent="0.25">
      <c r="A301">
        <v>1</v>
      </c>
      <c r="B301" t="s">
        <v>372</v>
      </c>
      <c r="C301" t="s">
        <v>616</v>
      </c>
      <c r="D301" t="s">
        <v>369</v>
      </c>
      <c r="E301" t="s">
        <v>45</v>
      </c>
      <c r="F301" t="s">
        <v>46</v>
      </c>
      <c r="G301" t="s">
        <v>617</v>
      </c>
      <c r="H301" t="s">
        <v>618</v>
      </c>
      <c r="I301" t="s">
        <v>75</v>
      </c>
      <c r="J301" t="s">
        <v>69</v>
      </c>
      <c r="K301" t="s">
        <v>51</v>
      </c>
      <c r="L301" s="1">
        <v>42058.75</v>
      </c>
      <c r="M301" s="1">
        <v>42039.497916666667</v>
      </c>
      <c r="N301" s="1">
        <v>42039.497916666667</v>
      </c>
      <c r="O301" s="6">
        <f t="shared" si="36"/>
        <v>19.252083333332848</v>
      </c>
      <c r="P301" s="1">
        <f t="shared" si="37"/>
        <v>42044.497916666667</v>
      </c>
      <c r="R301" s="8">
        <f t="shared" si="38"/>
        <v>14</v>
      </c>
      <c r="S301" s="8" t="str">
        <f t="shared" si="39"/>
        <v>Sin Fecha</v>
      </c>
      <c r="T301" s="6">
        <f t="shared" si="40"/>
        <v>19.252083333332848</v>
      </c>
      <c r="V301" s="8" t="str">
        <f t="shared" si="41"/>
        <v>No Cumplió</v>
      </c>
      <c r="W301" s="8" t="str">
        <f t="shared" si="42"/>
        <v>No Cumplió</v>
      </c>
      <c r="X301" s="6">
        <f t="shared" si="43"/>
        <v>19.252083333332848</v>
      </c>
      <c r="Z301" s="8">
        <v>5</v>
      </c>
      <c r="AE301">
        <v>0</v>
      </c>
      <c r="AG301">
        <v>0</v>
      </c>
      <c r="AI301" s="8">
        <f t="shared" si="44"/>
        <v>0</v>
      </c>
    </row>
    <row r="302" spans="1:35" x14ac:dyDescent="0.25">
      <c r="A302">
        <v>1</v>
      </c>
      <c r="B302" t="s">
        <v>70</v>
      </c>
      <c r="C302" t="s">
        <v>619</v>
      </c>
      <c r="D302" t="s">
        <v>36</v>
      </c>
      <c r="E302" t="s">
        <v>72</v>
      </c>
      <c r="F302" t="s">
        <v>46</v>
      </c>
      <c r="G302" t="s">
        <v>620</v>
      </c>
      <c r="H302" t="s">
        <v>621</v>
      </c>
      <c r="I302" t="s">
        <v>68</v>
      </c>
      <c r="J302" t="s">
        <v>124</v>
      </c>
      <c r="K302" t="s">
        <v>51</v>
      </c>
      <c r="L302" s="1">
        <v>42058.75</v>
      </c>
      <c r="M302" s="1">
        <v>42039.724305555559</v>
      </c>
      <c r="N302" s="1">
        <v>42039.724305555559</v>
      </c>
      <c r="O302" s="6">
        <f t="shared" si="36"/>
        <v>19.025694444440887</v>
      </c>
      <c r="P302" s="1">
        <f t="shared" si="37"/>
        <v>42040.724305555559</v>
      </c>
      <c r="R302" s="8">
        <f t="shared" si="38"/>
        <v>18</v>
      </c>
      <c r="S302" s="8" t="str">
        <f t="shared" si="39"/>
        <v>Sin Fecha</v>
      </c>
      <c r="T302" s="6">
        <f t="shared" si="40"/>
        <v>19.025694444440887</v>
      </c>
      <c r="V302" s="8" t="str">
        <f t="shared" si="41"/>
        <v>No Cumplió</v>
      </c>
      <c r="W302" s="8" t="str">
        <f t="shared" si="42"/>
        <v>No Cumplió</v>
      </c>
      <c r="X302" s="6">
        <f t="shared" si="43"/>
        <v>19.025694444440887</v>
      </c>
      <c r="Z302">
        <v>1</v>
      </c>
      <c r="AE302">
        <v>0</v>
      </c>
      <c r="AG302">
        <v>0</v>
      </c>
      <c r="AI302" s="8">
        <f t="shared" si="44"/>
        <v>0</v>
      </c>
    </row>
    <row r="303" spans="1:35" x14ac:dyDescent="0.25">
      <c r="A303">
        <v>1</v>
      </c>
      <c r="B303" t="s">
        <v>70</v>
      </c>
      <c r="C303" t="s">
        <v>622</v>
      </c>
      <c r="D303" t="s">
        <v>36</v>
      </c>
      <c r="E303" t="s">
        <v>72</v>
      </c>
      <c r="F303" t="s">
        <v>46</v>
      </c>
      <c r="G303" t="s">
        <v>623</v>
      </c>
      <c r="H303" t="s">
        <v>624</v>
      </c>
      <c r="I303" t="s">
        <v>68</v>
      </c>
      <c r="J303" t="s">
        <v>124</v>
      </c>
      <c r="K303" t="s">
        <v>51</v>
      </c>
      <c r="L303" s="1">
        <v>42058.75</v>
      </c>
      <c r="M303" s="1">
        <v>42039.727083333331</v>
      </c>
      <c r="N303" s="1">
        <v>42039.727083333331</v>
      </c>
      <c r="O303" s="6">
        <f t="shared" si="36"/>
        <v>19.022916666668607</v>
      </c>
      <c r="P303" s="1">
        <f t="shared" si="37"/>
        <v>42040.727083333331</v>
      </c>
      <c r="R303" s="8">
        <f t="shared" si="38"/>
        <v>18</v>
      </c>
      <c r="S303" s="8" t="str">
        <f t="shared" si="39"/>
        <v>Sin Fecha</v>
      </c>
      <c r="T303" s="6">
        <f t="shared" si="40"/>
        <v>19.022916666668607</v>
      </c>
      <c r="V303" s="8" t="str">
        <f t="shared" si="41"/>
        <v>No Cumplió</v>
      </c>
      <c r="W303" s="8" t="str">
        <f t="shared" si="42"/>
        <v>No Cumplió</v>
      </c>
      <c r="X303" s="6">
        <f t="shared" si="43"/>
        <v>19.022916666668607</v>
      </c>
      <c r="Z303">
        <v>1</v>
      </c>
      <c r="AE303">
        <v>0</v>
      </c>
      <c r="AG303">
        <v>0</v>
      </c>
      <c r="AI303" s="8">
        <f t="shared" si="44"/>
        <v>0</v>
      </c>
    </row>
    <row r="304" spans="1:35" x14ac:dyDescent="0.25">
      <c r="A304">
        <v>1</v>
      </c>
      <c r="B304" t="s">
        <v>70</v>
      </c>
      <c r="C304" t="s">
        <v>625</v>
      </c>
      <c r="D304" t="s">
        <v>36</v>
      </c>
      <c r="E304" t="s">
        <v>72</v>
      </c>
      <c r="F304" t="s">
        <v>46</v>
      </c>
      <c r="G304" t="s">
        <v>626</v>
      </c>
      <c r="H304" t="s">
        <v>627</v>
      </c>
      <c r="I304" t="s">
        <v>68</v>
      </c>
      <c r="J304" t="s">
        <v>124</v>
      </c>
      <c r="K304" t="s">
        <v>51</v>
      </c>
      <c r="L304" s="1">
        <v>42058.75</v>
      </c>
      <c r="M304" s="1">
        <v>42039.729166666664</v>
      </c>
      <c r="N304" s="1">
        <v>42039.729166666664</v>
      </c>
      <c r="O304" s="6">
        <f t="shared" si="36"/>
        <v>19.020833333335759</v>
      </c>
      <c r="P304" s="1">
        <f t="shared" si="37"/>
        <v>42040.729166666664</v>
      </c>
      <c r="R304" s="8">
        <f t="shared" si="38"/>
        <v>18</v>
      </c>
      <c r="S304" s="8" t="str">
        <f t="shared" si="39"/>
        <v>Sin Fecha</v>
      </c>
      <c r="T304" s="6">
        <f t="shared" si="40"/>
        <v>19.020833333335759</v>
      </c>
      <c r="V304" s="8" t="str">
        <f t="shared" si="41"/>
        <v>No Cumplió</v>
      </c>
      <c r="W304" s="8" t="str">
        <f t="shared" si="42"/>
        <v>No Cumplió</v>
      </c>
      <c r="X304" s="6">
        <f t="shared" si="43"/>
        <v>19.020833333335759</v>
      </c>
      <c r="Z304">
        <v>1</v>
      </c>
      <c r="AE304">
        <v>0</v>
      </c>
      <c r="AG304">
        <v>0</v>
      </c>
      <c r="AI304" s="8">
        <f t="shared" si="44"/>
        <v>0</v>
      </c>
    </row>
    <row r="305" spans="1:35" x14ac:dyDescent="0.25">
      <c r="A305" t="s">
        <v>530</v>
      </c>
      <c r="B305" t="s">
        <v>233</v>
      </c>
      <c r="C305" t="s">
        <v>258</v>
      </c>
      <c r="D305" t="s">
        <v>98</v>
      </c>
      <c r="E305" t="s">
        <v>89</v>
      </c>
      <c r="F305" t="s">
        <v>46</v>
      </c>
      <c r="G305" t="s">
        <v>259</v>
      </c>
      <c r="H305" t="s">
        <v>260</v>
      </c>
      <c r="I305" t="s">
        <v>58</v>
      </c>
      <c r="J305" s="8" t="s">
        <v>58</v>
      </c>
      <c r="K305" t="s">
        <v>42</v>
      </c>
      <c r="L305" s="1">
        <v>42058.75</v>
      </c>
      <c r="M305" s="1">
        <v>42039.813888888886</v>
      </c>
      <c r="N305" s="1">
        <v>42048.759722222225</v>
      </c>
      <c r="O305" s="6">
        <f t="shared" si="36"/>
        <v>9.9902777777751908</v>
      </c>
      <c r="P305" s="1">
        <f t="shared" si="37"/>
        <v>42049.759722222225</v>
      </c>
      <c r="R305" s="8">
        <f t="shared" si="38"/>
        <v>4</v>
      </c>
      <c r="S305" s="8" t="str">
        <f t="shared" si="39"/>
        <v>Sin Fecha</v>
      </c>
      <c r="T305" s="6">
        <f t="shared" si="40"/>
        <v>18.93611111111386</v>
      </c>
      <c r="U305" s="1">
        <v>42054.493750000001</v>
      </c>
      <c r="V305" s="8" t="str">
        <f t="shared" si="41"/>
        <v>No Cumplió</v>
      </c>
      <c r="W305" s="8" t="str">
        <f t="shared" si="42"/>
        <v>No Cumplió</v>
      </c>
      <c r="X305" s="6">
        <f t="shared" si="43"/>
        <v>14.679861111115315</v>
      </c>
      <c r="Y305" t="s">
        <v>60</v>
      </c>
      <c r="Z305">
        <v>1</v>
      </c>
      <c r="AE305">
        <v>0</v>
      </c>
      <c r="AG305">
        <v>0</v>
      </c>
      <c r="AI305" s="8">
        <f t="shared" si="44"/>
        <v>0</v>
      </c>
    </row>
    <row r="306" spans="1:35" x14ac:dyDescent="0.25">
      <c r="A306" t="s">
        <v>530</v>
      </c>
      <c r="B306" t="s">
        <v>233</v>
      </c>
      <c r="C306" t="s">
        <v>253</v>
      </c>
      <c r="D306" t="s">
        <v>369</v>
      </c>
      <c r="E306" t="s">
        <v>89</v>
      </c>
      <c r="F306" t="s">
        <v>46</v>
      </c>
      <c r="G306" t="s">
        <v>254</v>
      </c>
      <c r="H306" t="s">
        <v>255</v>
      </c>
      <c r="I306" t="s">
        <v>58</v>
      </c>
      <c r="J306" s="8" t="s">
        <v>58</v>
      </c>
      <c r="K306" t="s">
        <v>42</v>
      </c>
      <c r="L306" s="1">
        <v>42058.75</v>
      </c>
      <c r="M306" s="1">
        <v>42039.818055555559</v>
      </c>
      <c r="N306" s="1">
        <v>42054.55972222222</v>
      </c>
      <c r="O306" s="6">
        <f t="shared" si="36"/>
        <v>4.1902777777795563</v>
      </c>
      <c r="P306" s="1">
        <f t="shared" si="37"/>
        <v>42059.55972222222</v>
      </c>
      <c r="R306" s="8">
        <f t="shared" si="38"/>
        <v>-5</v>
      </c>
      <c r="S306" s="8" t="str">
        <f t="shared" si="39"/>
        <v>Sin Fecha</v>
      </c>
      <c r="T306" s="6">
        <f t="shared" si="40"/>
        <v>18.931944444440887</v>
      </c>
      <c r="U306" s="1">
        <v>42054.55972222222</v>
      </c>
      <c r="V306" s="8" t="str">
        <f t="shared" si="41"/>
        <v>Cumplió</v>
      </c>
      <c r="W306" s="8" t="str">
        <f t="shared" si="42"/>
        <v>Cumplió</v>
      </c>
      <c r="X306" s="6">
        <f t="shared" si="43"/>
        <v>14.741666666661331</v>
      </c>
      <c r="Y306" t="s">
        <v>60</v>
      </c>
      <c r="Z306" s="8">
        <v>5</v>
      </c>
      <c r="AA306" s="1">
        <v>42048.536111111112</v>
      </c>
      <c r="AE306">
        <v>0</v>
      </c>
      <c r="AG306">
        <v>0</v>
      </c>
      <c r="AI306" s="8">
        <f t="shared" si="44"/>
        <v>1</v>
      </c>
    </row>
    <row r="307" spans="1:35" x14ac:dyDescent="0.25">
      <c r="A307">
        <v>1</v>
      </c>
      <c r="B307" t="s">
        <v>249</v>
      </c>
      <c r="C307" t="s">
        <v>250</v>
      </c>
      <c r="D307" t="s">
        <v>36</v>
      </c>
      <c r="E307" t="s">
        <v>45</v>
      </c>
      <c r="F307" t="s">
        <v>38</v>
      </c>
      <c r="G307" t="s">
        <v>251</v>
      </c>
      <c r="H307" t="s">
        <v>252</v>
      </c>
      <c r="I307" t="s">
        <v>59</v>
      </c>
      <c r="J307" t="s">
        <v>440</v>
      </c>
      <c r="K307" t="s">
        <v>42</v>
      </c>
      <c r="L307" s="1">
        <v>42058.75</v>
      </c>
      <c r="M307" s="1">
        <v>42040.504861111112</v>
      </c>
      <c r="N307" s="1">
        <v>42058.404861111114</v>
      </c>
      <c r="O307" s="6">
        <f t="shared" si="36"/>
        <v>0.34513888888614019</v>
      </c>
      <c r="P307" s="1">
        <f t="shared" si="37"/>
        <v>42059.404861111114</v>
      </c>
      <c r="R307" s="8">
        <f t="shared" si="38"/>
        <v>0</v>
      </c>
      <c r="S307" s="8" t="str">
        <f t="shared" si="39"/>
        <v>Sin Fecha</v>
      </c>
      <c r="T307" s="6">
        <f t="shared" si="40"/>
        <v>18.245138888887595</v>
      </c>
      <c r="V307" s="8" t="str">
        <f t="shared" si="41"/>
        <v>No Cumplió</v>
      </c>
      <c r="W307" s="8" t="str">
        <f t="shared" si="42"/>
        <v>No Cumplió</v>
      </c>
      <c r="X307" s="6">
        <f t="shared" si="43"/>
        <v>18.245138888887595</v>
      </c>
      <c r="Z307">
        <v>1</v>
      </c>
      <c r="AE307">
        <v>0</v>
      </c>
      <c r="AG307">
        <v>0</v>
      </c>
      <c r="AI307" s="8">
        <f t="shared" si="44"/>
        <v>0</v>
      </c>
    </row>
    <row r="308" spans="1:35" x14ac:dyDescent="0.25">
      <c r="A308" t="s">
        <v>530</v>
      </c>
      <c r="B308" t="s">
        <v>534</v>
      </c>
      <c r="C308" t="s">
        <v>1187</v>
      </c>
      <c r="D308" t="s">
        <v>369</v>
      </c>
      <c r="E308" t="s">
        <v>89</v>
      </c>
      <c r="F308" t="s">
        <v>38</v>
      </c>
      <c r="G308" t="s">
        <v>1188</v>
      </c>
      <c r="H308" t="s">
        <v>1189</v>
      </c>
      <c r="I308" t="s">
        <v>297</v>
      </c>
      <c r="J308" t="s">
        <v>1112</v>
      </c>
      <c r="K308" t="s">
        <v>42</v>
      </c>
      <c r="L308" s="1">
        <v>42058.75</v>
      </c>
      <c r="M308" s="1">
        <v>41708.852777777778</v>
      </c>
      <c r="N308" s="1">
        <v>41708.852777777778</v>
      </c>
      <c r="O308" s="6">
        <f t="shared" si="36"/>
        <v>349.8972222222219</v>
      </c>
      <c r="P308" s="1">
        <f t="shared" si="37"/>
        <v>41713.852777777778</v>
      </c>
      <c r="R308" s="8">
        <f t="shared" si="38"/>
        <v>79</v>
      </c>
      <c r="S308" s="8" t="str">
        <f t="shared" si="39"/>
        <v>Sin Fecha</v>
      </c>
      <c r="T308" s="6">
        <f t="shared" si="40"/>
        <v>349.8972222222219</v>
      </c>
      <c r="U308" s="1">
        <v>41793.417361111111</v>
      </c>
      <c r="V308" s="8" t="str">
        <f t="shared" si="41"/>
        <v>No Cumplió</v>
      </c>
      <c r="W308" s="8" t="str">
        <f t="shared" si="42"/>
        <v>No Cumplió</v>
      </c>
      <c r="X308" s="6">
        <f t="shared" si="43"/>
        <v>84.564583333332848</v>
      </c>
      <c r="Y308" t="s">
        <v>475</v>
      </c>
      <c r="Z308" s="8">
        <v>5</v>
      </c>
      <c r="AE308">
        <v>0</v>
      </c>
      <c r="AG308">
        <v>0</v>
      </c>
      <c r="AI308" s="8">
        <f t="shared" si="44"/>
        <v>0</v>
      </c>
    </row>
    <row r="309" spans="1:35" x14ac:dyDescent="0.25">
      <c r="A309">
        <v>1</v>
      </c>
      <c r="B309" t="s">
        <v>372</v>
      </c>
      <c r="C309" t="s">
        <v>110</v>
      </c>
      <c r="D309" t="s">
        <v>369</v>
      </c>
      <c r="E309" t="s">
        <v>45</v>
      </c>
      <c r="F309" t="s">
        <v>46</v>
      </c>
      <c r="G309" t="s">
        <v>111</v>
      </c>
      <c r="H309" t="s">
        <v>112</v>
      </c>
      <c r="I309" t="s">
        <v>109</v>
      </c>
      <c r="J309" t="s">
        <v>109</v>
      </c>
      <c r="K309" t="s">
        <v>42</v>
      </c>
      <c r="L309" s="1">
        <v>42058.75</v>
      </c>
      <c r="M309" s="1">
        <v>42040.625694444447</v>
      </c>
      <c r="N309" s="1">
        <v>42051.550694444442</v>
      </c>
      <c r="O309" s="6">
        <f t="shared" si="36"/>
        <v>7.1993055555576575</v>
      </c>
      <c r="P309" s="1">
        <f t="shared" si="37"/>
        <v>42056.550694444442</v>
      </c>
      <c r="R309" s="8">
        <f t="shared" si="38"/>
        <v>2</v>
      </c>
      <c r="S309" s="8" t="str">
        <f t="shared" si="39"/>
        <v>Sin Fecha</v>
      </c>
      <c r="T309" s="6">
        <f t="shared" si="40"/>
        <v>18.124305555553292</v>
      </c>
      <c r="V309" s="8" t="str">
        <f t="shared" si="41"/>
        <v>No Cumplió</v>
      </c>
      <c r="W309" s="8" t="str">
        <f t="shared" si="42"/>
        <v>No Cumplió</v>
      </c>
      <c r="X309" s="6">
        <f t="shared" si="43"/>
        <v>18.124305555553292</v>
      </c>
      <c r="Z309" s="8">
        <v>5</v>
      </c>
      <c r="AE309">
        <v>0</v>
      </c>
      <c r="AG309">
        <v>0</v>
      </c>
      <c r="AI309" s="8">
        <f t="shared" si="44"/>
        <v>0</v>
      </c>
    </row>
    <row r="310" spans="1:35" x14ac:dyDescent="0.25">
      <c r="A310">
        <v>1</v>
      </c>
      <c r="B310" t="s">
        <v>70</v>
      </c>
      <c r="C310" t="s">
        <v>106</v>
      </c>
      <c r="D310" t="s">
        <v>36</v>
      </c>
      <c r="E310" t="s">
        <v>72</v>
      </c>
      <c r="F310" t="s">
        <v>46</v>
      </c>
      <c r="G310" t="s">
        <v>107</v>
      </c>
      <c r="H310" t="s">
        <v>108</v>
      </c>
      <c r="I310" t="s">
        <v>109</v>
      </c>
      <c r="J310" t="s">
        <v>124</v>
      </c>
      <c r="K310" t="s">
        <v>51</v>
      </c>
      <c r="L310" s="1">
        <v>42058.75</v>
      </c>
      <c r="M310" s="1">
        <v>42040.65</v>
      </c>
      <c r="N310" s="1">
        <v>42044.553472222222</v>
      </c>
      <c r="O310" s="6">
        <f t="shared" si="36"/>
        <v>14.196527777778101</v>
      </c>
      <c r="P310" s="1">
        <f t="shared" si="37"/>
        <v>42045.553472222222</v>
      </c>
      <c r="R310" s="8">
        <f t="shared" si="38"/>
        <v>13</v>
      </c>
      <c r="S310" s="8" t="str">
        <f t="shared" si="39"/>
        <v>Sin Fecha</v>
      </c>
      <c r="T310" s="6">
        <f t="shared" si="40"/>
        <v>18.099999999998545</v>
      </c>
      <c r="V310" s="8" t="str">
        <f t="shared" si="41"/>
        <v>No Cumplió</v>
      </c>
      <c r="W310" s="8" t="str">
        <f t="shared" si="42"/>
        <v>No Cumplió</v>
      </c>
      <c r="X310" s="6">
        <f t="shared" si="43"/>
        <v>18.099999999998545</v>
      </c>
      <c r="Y310" t="s">
        <v>60</v>
      </c>
      <c r="Z310">
        <v>1</v>
      </c>
      <c r="AE310">
        <v>0</v>
      </c>
      <c r="AG310">
        <v>0</v>
      </c>
      <c r="AI310" s="8">
        <f t="shared" si="44"/>
        <v>0</v>
      </c>
    </row>
    <row r="311" spans="1:35" x14ac:dyDescent="0.25">
      <c r="A311" t="s">
        <v>530</v>
      </c>
      <c r="B311" t="s">
        <v>70</v>
      </c>
      <c r="C311" t="s">
        <v>102</v>
      </c>
      <c r="D311" t="s">
        <v>36</v>
      </c>
      <c r="E311" t="s">
        <v>89</v>
      </c>
      <c r="F311" t="s">
        <v>38</v>
      </c>
      <c r="G311" t="s">
        <v>103</v>
      </c>
      <c r="H311" t="s">
        <v>104</v>
      </c>
      <c r="I311" t="s">
        <v>105</v>
      </c>
      <c r="J311" t="s">
        <v>105</v>
      </c>
      <c r="K311" t="s">
        <v>42</v>
      </c>
      <c r="L311" s="1">
        <v>42058.75</v>
      </c>
      <c r="M311" s="1">
        <v>42040.668055555558</v>
      </c>
      <c r="N311" s="1">
        <v>42044.446527777778</v>
      </c>
      <c r="O311" s="6">
        <f t="shared" si="36"/>
        <v>14.303472222221899</v>
      </c>
      <c r="P311" s="1">
        <f t="shared" si="37"/>
        <v>42045.446527777778</v>
      </c>
      <c r="R311" s="8">
        <f t="shared" si="38"/>
        <v>2</v>
      </c>
      <c r="S311" s="8" t="str">
        <f t="shared" si="39"/>
        <v>Sin Fecha</v>
      </c>
      <c r="T311" s="6">
        <f t="shared" si="40"/>
        <v>18.081944444442343</v>
      </c>
      <c r="U311" s="1">
        <v>42047.519444444442</v>
      </c>
      <c r="V311" s="8" t="str">
        <f t="shared" si="41"/>
        <v>No Cumplió</v>
      </c>
      <c r="W311" s="8" t="str">
        <f t="shared" si="42"/>
        <v>No Cumplió</v>
      </c>
      <c r="X311" s="6">
        <f t="shared" si="43"/>
        <v>6.851388888884685</v>
      </c>
      <c r="Z311">
        <v>1</v>
      </c>
      <c r="AE311">
        <v>0</v>
      </c>
      <c r="AG311">
        <v>0</v>
      </c>
      <c r="AI311" s="8">
        <f t="shared" si="44"/>
        <v>0</v>
      </c>
    </row>
    <row r="312" spans="1:35" x14ac:dyDescent="0.25">
      <c r="A312" t="s">
        <v>530</v>
      </c>
      <c r="B312" t="s">
        <v>628</v>
      </c>
      <c r="C312" t="s">
        <v>97</v>
      </c>
      <c r="D312" t="s">
        <v>98</v>
      </c>
      <c r="E312" t="s">
        <v>89</v>
      </c>
      <c r="F312" t="s">
        <v>38</v>
      </c>
      <c r="G312" t="s">
        <v>99</v>
      </c>
      <c r="H312" t="s">
        <v>100</v>
      </c>
      <c r="I312" t="s">
        <v>101</v>
      </c>
      <c r="J312" t="s">
        <v>152</v>
      </c>
      <c r="K312" t="s">
        <v>51</v>
      </c>
      <c r="L312" s="1">
        <v>42058.75</v>
      </c>
      <c r="M312" s="1">
        <v>42040.670138888891</v>
      </c>
      <c r="N312" s="1">
        <v>42040.670138888891</v>
      </c>
      <c r="O312" s="6">
        <f t="shared" si="36"/>
        <v>18.079861111109494</v>
      </c>
      <c r="P312" s="1">
        <f t="shared" si="37"/>
        <v>42041.670138888891</v>
      </c>
      <c r="Q312" s="1">
        <v>42047</v>
      </c>
      <c r="R312" s="8">
        <f t="shared" si="38"/>
        <v>6</v>
      </c>
      <c r="S312" s="8">
        <f t="shared" si="39"/>
        <v>6</v>
      </c>
      <c r="T312" s="6">
        <f t="shared" si="40"/>
        <v>18.079861111109494</v>
      </c>
      <c r="U312" s="1">
        <v>42048.635416666664</v>
      </c>
      <c r="V312" s="8" t="str">
        <f t="shared" si="41"/>
        <v>No Cumplió</v>
      </c>
      <c r="W312" s="8" t="str">
        <f t="shared" si="42"/>
        <v>No Cumplió</v>
      </c>
      <c r="X312" s="6">
        <f t="shared" si="43"/>
        <v>7.9652777777737356</v>
      </c>
      <c r="Y312" t="s">
        <v>60</v>
      </c>
      <c r="Z312">
        <v>1</v>
      </c>
      <c r="AE312">
        <v>0</v>
      </c>
      <c r="AG312">
        <v>0</v>
      </c>
      <c r="AI312" s="8">
        <f t="shared" si="44"/>
        <v>0</v>
      </c>
    </row>
    <row r="313" spans="1:35" x14ac:dyDescent="0.25">
      <c r="A313" t="s">
        <v>530</v>
      </c>
      <c r="B313" t="s">
        <v>534</v>
      </c>
      <c r="C313" t="s">
        <v>629</v>
      </c>
      <c r="D313" t="s">
        <v>36</v>
      </c>
      <c r="E313" t="s">
        <v>89</v>
      </c>
      <c r="F313" t="s">
        <v>46</v>
      </c>
      <c r="G313" t="s">
        <v>630</v>
      </c>
      <c r="H313" t="s">
        <v>631</v>
      </c>
      <c r="I313" t="s">
        <v>95</v>
      </c>
      <c r="J313" t="s">
        <v>95</v>
      </c>
      <c r="K313" t="s">
        <v>42</v>
      </c>
      <c r="L313" s="1">
        <v>42058.75</v>
      </c>
      <c r="M313" s="1">
        <v>42040.689583333333</v>
      </c>
      <c r="N313" s="1">
        <v>42040.689583333333</v>
      </c>
      <c r="O313" s="6">
        <f t="shared" si="36"/>
        <v>18.060416666667152</v>
      </c>
      <c r="P313" s="1">
        <f t="shared" si="37"/>
        <v>42041.689583333333</v>
      </c>
      <c r="R313" s="8">
        <f t="shared" si="38"/>
        <v>0</v>
      </c>
      <c r="S313" s="8" t="str">
        <f t="shared" si="39"/>
        <v>Sin Fecha</v>
      </c>
      <c r="T313" s="6">
        <f t="shared" si="40"/>
        <v>18.060416666667152</v>
      </c>
      <c r="U313" s="1">
        <v>42040.750694444447</v>
      </c>
      <c r="V313" s="8" t="str">
        <f t="shared" si="41"/>
        <v>Cumplió</v>
      </c>
      <c r="W313" s="8" t="str">
        <f t="shared" si="42"/>
        <v>Cumplió</v>
      </c>
      <c r="X313" s="6">
        <f t="shared" si="43"/>
        <v>6.1111111113859806E-2</v>
      </c>
      <c r="Y313" t="s">
        <v>159</v>
      </c>
      <c r="Z313" s="8">
        <v>1</v>
      </c>
      <c r="AE313">
        <v>0</v>
      </c>
      <c r="AG313">
        <v>0</v>
      </c>
      <c r="AI313" s="8">
        <f t="shared" si="44"/>
        <v>0</v>
      </c>
    </row>
    <row r="314" spans="1:35" x14ac:dyDescent="0.25">
      <c r="A314" t="s">
        <v>530</v>
      </c>
      <c r="B314" t="s">
        <v>534</v>
      </c>
      <c r="C314" t="s">
        <v>632</v>
      </c>
      <c r="D314" t="s">
        <v>36</v>
      </c>
      <c r="E314" t="s">
        <v>89</v>
      </c>
      <c r="F314" t="s">
        <v>46</v>
      </c>
      <c r="G314" t="s">
        <v>633</v>
      </c>
      <c r="H314" t="s">
        <v>634</v>
      </c>
      <c r="I314" t="s">
        <v>95</v>
      </c>
      <c r="J314" t="s">
        <v>95</v>
      </c>
      <c r="K314" t="s">
        <v>42</v>
      </c>
      <c r="L314" s="1">
        <v>42058.75</v>
      </c>
      <c r="M314" s="1">
        <v>42040.718055555553</v>
      </c>
      <c r="N314" s="1">
        <v>42040.718055555553</v>
      </c>
      <c r="O314" s="6">
        <f t="shared" si="36"/>
        <v>18.031944444446708</v>
      </c>
      <c r="P314" s="1">
        <f t="shared" si="37"/>
        <v>42041.718055555553</v>
      </c>
      <c r="R314" s="8">
        <f t="shared" si="38"/>
        <v>0</v>
      </c>
      <c r="S314" s="8" t="str">
        <f t="shared" si="39"/>
        <v>Sin Fecha</v>
      </c>
      <c r="T314" s="6">
        <f t="shared" si="40"/>
        <v>18.031944444446708</v>
      </c>
      <c r="U314" s="1">
        <v>42040.749305555553</v>
      </c>
      <c r="V314" s="8" t="str">
        <f t="shared" si="41"/>
        <v>Cumplió</v>
      </c>
      <c r="W314" s="8" t="str">
        <f t="shared" si="42"/>
        <v>Cumplió</v>
      </c>
      <c r="X314" s="6">
        <f t="shared" si="43"/>
        <v>3.125E-2</v>
      </c>
      <c r="Y314" t="s">
        <v>275</v>
      </c>
      <c r="Z314" s="8">
        <v>1</v>
      </c>
      <c r="AE314">
        <v>0</v>
      </c>
      <c r="AG314">
        <v>0</v>
      </c>
      <c r="AI314" s="8">
        <f t="shared" si="44"/>
        <v>0</v>
      </c>
    </row>
    <row r="315" spans="1:35" x14ac:dyDescent="0.25">
      <c r="A315">
        <v>1</v>
      </c>
      <c r="B315" t="s">
        <v>70</v>
      </c>
      <c r="C315" t="s">
        <v>92</v>
      </c>
      <c r="D315" t="s">
        <v>98</v>
      </c>
      <c r="E315" t="s">
        <v>161</v>
      </c>
      <c r="F315" t="s">
        <v>46</v>
      </c>
      <c r="G315" t="s">
        <v>93</v>
      </c>
      <c r="H315" t="s">
        <v>94</v>
      </c>
      <c r="I315" t="s">
        <v>95</v>
      </c>
      <c r="J315" t="s">
        <v>95</v>
      </c>
      <c r="K315" t="s">
        <v>42</v>
      </c>
      <c r="L315" s="1">
        <v>42058.75</v>
      </c>
      <c r="M315" s="1">
        <v>42040.967361111114</v>
      </c>
      <c r="N315" s="1">
        <v>42051.722222222219</v>
      </c>
      <c r="O315" s="6">
        <f t="shared" si="36"/>
        <v>7.0277777777810115</v>
      </c>
      <c r="P315" s="1">
        <f t="shared" si="37"/>
        <v>42052.722222222219</v>
      </c>
      <c r="R315" s="8">
        <f t="shared" si="38"/>
        <v>6</v>
      </c>
      <c r="S315" s="8" t="str">
        <f t="shared" si="39"/>
        <v>Sin Fecha</v>
      </c>
      <c r="T315" s="6">
        <f t="shared" si="40"/>
        <v>17.78263888888614</v>
      </c>
      <c r="V315" s="8" t="str">
        <f t="shared" si="41"/>
        <v>No Cumplió</v>
      </c>
      <c r="W315" s="8" t="str">
        <f t="shared" si="42"/>
        <v>No Cumplió</v>
      </c>
      <c r="X315" s="6">
        <f t="shared" si="43"/>
        <v>17.78263888888614</v>
      </c>
      <c r="Y315" t="s">
        <v>96</v>
      </c>
      <c r="Z315">
        <v>1</v>
      </c>
      <c r="AE315">
        <v>0</v>
      </c>
      <c r="AG315">
        <v>0</v>
      </c>
      <c r="AI315" s="8">
        <f t="shared" si="44"/>
        <v>0</v>
      </c>
    </row>
    <row r="316" spans="1:35" x14ac:dyDescent="0.25">
      <c r="A316" t="s">
        <v>530</v>
      </c>
      <c r="B316" t="s">
        <v>534</v>
      </c>
      <c r="C316" t="s">
        <v>635</v>
      </c>
      <c r="D316" t="s">
        <v>369</v>
      </c>
      <c r="E316" t="s">
        <v>89</v>
      </c>
      <c r="F316" t="s">
        <v>38</v>
      </c>
      <c r="G316" t="s">
        <v>636</v>
      </c>
      <c r="H316" t="s">
        <v>637</v>
      </c>
      <c r="I316" t="s">
        <v>151</v>
      </c>
      <c r="J316" t="s">
        <v>199</v>
      </c>
      <c r="K316" t="s">
        <v>42</v>
      </c>
      <c r="L316" s="1">
        <v>42058.75</v>
      </c>
      <c r="M316" s="1">
        <v>41709.513888888891</v>
      </c>
      <c r="N316" s="1">
        <v>41709.513888888891</v>
      </c>
      <c r="O316" s="6">
        <f t="shared" si="36"/>
        <v>349.23611111110949</v>
      </c>
      <c r="P316" s="1">
        <f t="shared" si="37"/>
        <v>41714.513888888891</v>
      </c>
      <c r="R316" s="8">
        <f t="shared" si="38"/>
        <v>-4</v>
      </c>
      <c r="S316" s="8" t="str">
        <f t="shared" si="39"/>
        <v>Sin Fecha</v>
      </c>
      <c r="T316" s="6">
        <f t="shared" si="40"/>
        <v>349.23611111110949</v>
      </c>
      <c r="U316" s="1">
        <v>41709.775000000001</v>
      </c>
      <c r="V316" s="8" t="str">
        <f t="shared" si="41"/>
        <v>Cumplió</v>
      </c>
      <c r="W316" s="8" t="str">
        <f t="shared" si="42"/>
        <v>Cumplió</v>
      </c>
      <c r="X316" s="6">
        <f t="shared" si="43"/>
        <v>0.26111111111094942</v>
      </c>
      <c r="Y316" t="s">
        <v>475</v>
      </c>
      <c r="Z316" s="8">
        <v>5</v>
      </c>
      <c r="AE316">
        <v>0</v>
      </c>
      <c r="AG316">
        <v>0</v>
      </c>
      <c r="AI316" s="8">
        <f t="shared" si="44"/>
        <v>0</v>
      </c>
    </row>
    <row r="317" spans="1:35" x14ac:dyDescent="0.25">
      <c r="A317">
        <v>1</v>
      </c>
      <c r="B317" t="s">
        <v>372</v>
      </c>
      <c r="C317" t="s">
        <v>392</v>
      </c>
      <c r="D317" t="s">
        <v>369</v>
      </c>
      <c r="E317" t="s">
        <v>45</v>
      </c>
      <c r="F317" t="s">
        <v>38</v>
      </c>
      <c r="G317" t="s">
        <v>393</v>
      </c>
      <c r="H317" t="s">
        <v>394</v>
      </c>
      <c r="I317" t="s">
        <v>128</v>
      </c>
      <c r="J317" t="s">
        <v>128</v>
      </c>
      <c r="K317" t="s">
        <v>42</v>
      </c>
      <c r="L317" s="1">
        <v>42058.75</v>
      </c>
      <c r="M317" s="1">
        <v>42041.530555555553</v>
      </c>
      <c r="N317" s="1">
        <v>42055.621527777781</v>
      </c>
      <c r="O317" s="6">
        <f t="shared" si="36"/>
        <v>3.1284722222189885</v>
      </c>
      <c r="P317" s="1">
        <f t="shared" si="37"/>
        <v>42060.621527777781</v>
      </c>
      <c r="R317" s="8">
        <f t="shared" si="38"/>
        <v>-1</v>
      </c>
      <c r="S317" s="8" t="str">
        <f t="shared" si="39"/>
        <v>Sin Fecha</v>
      </c>
      <c r="T317" s="6">
        <f t="shared" si="40"/>
        <v>17.219444444446708</v>
      </c>
      <c r="V317" s="8" t="str">
        <f t="shared" si="41"/>
        <v>No Cumplió</v>
      </c>
      <c r="W317" s="8" t="str">
        <f t="shared" si="42"/>
        <v>No Cumplió</v>
      </c>
      <c r="X317" s="6">
        <f t="shared" si="43"/>
        <v>17.219444444446708</v>
      </c>
      <c r="Z317" s="8">
        <v>5</v>
      </c>
      <c r="AE317">
        <v>0</v>
      </c>
      <c r="AG317">
        <v>0</v>
      </c>
      <c r="AI317" s="8">
        <f t="shared" si="44"/>
        <v>0</v>
      </c>
    </row>
    <row r="318" spans="1:35" x14ac:dyDescent="0.25">
      <c r="A318" t="s">
        <v>530</v>
      </c>
      <c r="B318" t="s">
        <v>233</v>
      </c>
      <c r="C318" t="s">
        <v>638</v>
      </c>
      <c r="D318" t="s">
        <v>98</v>
      </c>
      <c r="E318" t="s">
        <v>89</v>
      </c>
      <c r="F318" t="s">
        <v>46</v>
      </c>
      <c r="G318" t="s">
        <v>639</v>
      </c>
      <c r="H318" t="s">
        <v>640</v>
      </c>
      <c r="I318" t="s">
        <v>59</v>
      </c>
      <c r="J318" s="8" t="s">
        <v>59</v>
      </c>
      <c r="K318" t="s">
        <v>51</v>
      </c>
      <c r="L318" s="1">
        <v>42058.75</v>
      </c>
      <c r="M318" s="1">
        <v>42041.594444444447</v>
      </c>
      <c r="N318" s="1">
        <v>42041.594444444447</v>
      </c>
      <c r="O318" s="6">
        <f t="shared" si="36"/>
        <v>17.155555555553292</v>
      </c>
      <c r="P318" s="1">
        <f t="shared" si="37"/>
        <v>42042.594444444447</v>
      </c>
      <c r="R318" s="8">
        <f t="shared" si="38"/>
        <v>11</v>
      </c>
      <c r="S318" s="8" t="str">
        <f t="shared" si="39"/>
        <v>Sin Fecha</v>
      </c>
      <c r="T318" s="6">
        <f t="shared" si="40"/>
        <v>17.155555555553292</v>
      </c>
      <c r="U318" s="1">
        <v>42054.511805555558</v>
      </c>
      <c r="V318" s="8" t="str">
        <f t="shared" si="41"/>
        <v>No Cumplió</v>
      </c>
      <c r="W318" s="8" t="str">
        <f t="shared" si="42"/>
        <v>No Cumplió</v>
      </c>
      <c r="X318" s="6">
        <f t="shared" si="43"/>
        <v>12.917361111110949</v>
      </c>
      <c r="Z318">
        <v>1</v>
      </c>
      <c r="AE318">
        <v>0</v>
      </c>
      <c r="AG318">
        <v>0</v>
      </c>
      <c r="AI318" s="8">
        <f t="shared" si="44"/>
        <v>0</v>
      </c>
    </row>
    <row r="319" spans="1:35" x14ac:dyDescent="0.25">
      <c r="A319">
        <v>1</v>
      </c>
      <c r="B319" t="s">
        <v>380</v>
      </c>
      <c r="C319" t="s">
        <v>389</v>
      </c>
      <c r="D319" t="s">
        <v>324</v>
      </c>
      <c r="E319" t="s">
        <v>37</v>
      </c>
      <c r="F319" t="s">
        <v>38</v>
      </c>
      <c r="G319" t="s">
        <v>390</v>
      </c>
      <c r="H319" t="s">
        <v>391</v>
      </c>
      <c r="I319" t="s">
        <v>84</v>
      </c>
      <c r="J319" t="s">
        <v>440</v>
      </c>
      <c r="K319" t="s">
        <v>42</v>
      </c>
      <c r="L319" s="1">
        <v>42058.75</v>
      </c>
      <c r="M319" s="1">
        <v>42041.802777777775</v>
      </c>
      <c r="N319" s="1">
        <v>42054.712500000001</v>
      </c>
      <c r="O319" s="6">
        <f t="shared" si="36"/>
        <v>4.0374999999985448</v>
      </c>
      <c r="P319" s="1">
        <f t="shared" si="37"/>
        <v>42055.712500000001</v>
      </c>
      <c r="R319" s="9">
        <f t="shared" si="38"/>
        <v>3</v>
      </c>
      <c r="S319" s="5" t="str">
        <f t="shared" si="39"/>
        <v>Sin Fecha</v>
      </c>
      <c r="T319" s="10">
        <f t="shared" si="40"/>
        <v>16.947222222224809</v>
      </c>
      <c r="V319" s="8" t="str">
        <f t="shared" si="41"/>
        <v>No Cumplió</v>
      </c>
      <c r="W319" s="8" t="str">
        <f t="shared" si="42"/>
        <v>No Cumplió</v>
      </c>
      <c r="X319" s="10">
        <f t="shared" si="43"/>
        <v>16.947222222224809</v>
      </c>
      <c r="Z319">
        <v>1</v>
      </c>
      <c r="AE319">
        <v>0</v>
      </c>
      <c r="AG319">
        <v>0</v>
      </c>
      <c r="AI319" s="8">
        <f t="shared" si="44"/>
        <v>0</v>
      </c>
    </row>
    <row r="320" spans="1:35" x14ac:dyDescent="0.25">
      <c r="A320">
        <v>1</v>
      </c>
      <c r="B320" t="s">
        <v>233</v>
      </c>
      <c r="C320" t="s">
        <v>246</v>
      </c>
      <c r="D320" t="s">
        <v>98</v>
      </c>
      <c r="E320" t="s">
        <v>45</v>
      </c>
      <c r="F320" t="s">
        <v>38</v>
      </c>
      <c r="G320" t="s">
        <v>247</v>
      </c>
      <c r="H320" t="s">
        <v>248</v>
      </c>
      <c r="I320" t="s">
        <v>116</v>
      </c>
      <c r="J320" t="s">
        <v>120</v>
      </c>
      <c r="K320" t="s">
        <v>51</v>
      </c>
      <c r="L320" s="1">
        <v>42058.75</v>
      </c>
      <c r="M320" s="1">
        <v>42041.960416666669</v>
      </c>
      <c r="N320" s="1">
        <v>42045.833333333336</v>
      </c>
      <c r="O320" s="6">
        <f t="shared" si="36"/>
        <v>12.916666666664241</v>
      </c>
      <c r="P320" s="1">
        <f t="shared" si="37"/>
        <v>42046.833333333336</v>
      </c>
      <c r="R320" s="8">
        <f t="shared" si="38"/>
        <v>11</v>
      </c>
      <c r="S320" s="8" t="str">
        <f t="shared" si="39"/>
        <v>Sin Fecha</v>
      </c>
      <c r="T320" s="6">
        <f t="shared" si="40"/>
        <v>16.789583333331393</v>
      </c>
      <c r="V320" s="8" t="str">
        <f t="shared" si="41"/>
        <v>No Cumplió</v>
      </c>
      <c r="W320" s="8" t="str">
        <f t="shared" si="42"/>
        <v>No Cumplió</v>
      </c>
      <c r="X320" s="6">
        <f t="shared" si="43"/>
        <v>16.789583333331393</v>
      </c>
      <c r="Z320">
        <v>1</v>
      </c>
      <c r="AE320">
        <v>0</v>
      </c>
      <c r="AG320">
        <v>0</v>
      </c>
      <c r="AI320" s="8">
        <f t="shared" si="44"/>
        <v>0</v>
      </c>
    </row>
    <row r="321" spans="1:35" x14ac:dyDescent="0.25">
      <c r="A321">
        <v>1</v>
      </c>
      <c r="B321" t="s">
        <v>534</v>
      </c>
      <c r="C321" t="s">
        <v>641</v>
      </c>
      <c r="D321" t="s">
        <v>324</v>
      </c>
      <c r="E321" t="s">
        <v>137</v>
      </c>
      <c r="F321" t="s">
        <v>46</v>
      </c>
      <c r="G321" t="s">
        <v>642</v>
      </c>
      <c r="H321" t="s">
        <v>643</v>
      </c>
      <c r="I321" t="s">
        <v>84</v>
      </c>
      <c r="J321" t="s">
        <v>440</v>
      </c>
      <c r="K321" t="s">
        <v>42</v>
      </c>
      <c r="L321" s="1">
        <v>42058.75</v>
      </c>
      <c r="M321" s="1">
        <v>42041.963888888888</v>
      </c>
      <c r="N321" s="1">
        <v>42041.963888888888</v>
      </c>
      <c r="O321" s="6">
        <f t="shared" si="36"/>
        <v>16.786111111112405</v>
      </c>
      <c r="P321" s="1">
        <f t="shared" si="37"/>
        <v>42042.963888888888</v>
      </c>
      <c r="R321" s="8">
        <f t="shared" si="38"/>
        <v>15</v>
      </c>
      <c r="S321" s="8" t="str">
        <f t="shared" si="39"/>
        <v>Sin Fecha</v>
      </c>
      <c r="T321" s="6">
        <f t="shared" si="40"/>
        <v>16.786111111112405</v>
      </c>
      <c r="V321" s="8" t="str">
        <f t="shared" si="41"/>
        <v>No Cumplió</v>
      </c>
      <c r="W321" s="8" t="str">
        <f t="shared" si="42"/>
        <v>No Cumplió</v>
      </c>
      <c r="X321" s="6">
        <f t="shared" si="43"/>
        <v>16.786111111112405</v>
      </c>
      <c r="Y321" t="s">
        <v>195</v>
      </c>
      <c r="Z321" s="8">
        <v>1</v>
      </c>
      <c r="AE321">
        <v>0</v>
      </c>
      <c r="AG321">
        <v>0</v>
      </c>
      <c r="AI321" s="8">
        <f t="shared" si="44"/>
        <v>0</v>
      </c>
    </row>
    <row r="322" spans="1:35" x14ac:dyDescent="0.25">
      <c r="A322">
        <v>1</v>
      </c>
      <c r="B322" t="s">
        <v>372</v>
      </c>
      <c r="C322" t="s">
        <v>644</v>
      </c>
      <c r="D322" t="s">
        <v>369</v>
      </c>
      <c r="E322" t="s">
        <v>72</v>
      </c>
      <c r="F322" t="s">
        <v>38</v>
      </c>
      <c r="G322" t="s">
        <v>645</v>
      </c>
      <c r="H322" t="s">
        <v>646</v>
      </c>
      <c r="I322" t="s">
        <v>218</v>
      </c>
      <c r="J322" t="s">
        <v>69</v>
      </c>
      <c r="K322" t="s">
        <v>51</v>
      </c>
      <c r="L322" s="1">
        <v>42058.75</v>
      </c>
      <c r="M322" s="1">
        <v>42044.774305555555</v>
      </c>
      <c r="N322" s="1">
        <v>42044.47152777778</v>
      </c>
      <c r="O322" s="6">
        <f t="shared" si="36"/>
        <v>14.278472222220444</v>
      </c>
      <c r="P322" s="1">
        <f t="shared" si="37"/>
        <v>42049.47152777778</v>
      </c>
      <c r="R322" s="8">
        <f t="shared" si="38"/>
        <v>9</v>
      </c>
      <c r="S322" s="8" t="str">
        <f t="shared" si="39"/>
        <v>Sin Fecha</v>
      </c>
      <c r="T322" s="6">
        <f t="shared" si="40"/>
        <v>13.975694444445253</v>
      </c>
      <c r="V322" s="8" t="str">
        <f t="shared" si="41"/>
        <v>No Cumplió</v>
      </c>
      <c r="W322" s="8" t="str">
        <f t="shared" si="42"/>
        <v>No Cumplió</v>
      </c>
      <c r="X322" s="6">
        <f t="shared" si="43"/>
        <v>13.975694444445253</v>
      </c>
      <c r="Z322" s="8">
        <v>5</v>
      </c>
      <c r="AE322">
        <v>0</v>
      </c>
      <c r="AG322">
        <v>0</v>
      </c>
      <c r="AI322" s="8">
        <f t="shared" si="44"/>
        <v>0</v>
      </c>
    </row>
    <row r="323" spans="1:35" x14ac:dyDescent="0.25">
      <c r="A323">
        <v>1</v>
      </c>
      <c r="B323" t="s">
        <v>249</v>
      </c>
      <c r="C323" t="s">
        <v>88</v>
      </c>
      <c r="D323" t="s">
        <v>98</v>
      </c>
      <c r="E323" t="s">
        <v>37</v>
      </c>
      <c r="F323" t="s">
        <v>46</v>
      </c>
      <c r="G323" t="s">
        <v>90</v>
      </c>
      <c r="H323" t="s">
        <v>91</v>
      </c>
      <c r="I323" t="s">
        <v>84</v>
      </c>
      <c r="J323" t="s">
        <v>256</v>
      </c>
      <c r="K323" t="s">
        <v>51</v>
      </c>
      <c r="L323" s="1">
        <v>42058.75</v>
      </c>
      <c r="M323" s="1">
        <v>42042.061111111114</v>
      </c>
      <c r="N323" s="1">
        <v>42058.571527777778</v>
      </c>
      <c r="O323" s="6">
        <f t="shared" ref="O323:O386" si="45">L323-N323</f>
        <v>0.17847222222189885</v>
      </c>
      <c r="P323" s="1">
        <f t="shared" ref="P323:P386" si="46">N323+Z323</f>
        <v>42059.571527777778</v>
      </c>
      <c r="R323" s="8">
        <f t="shared" ref="R323:R386" si="47">IF(U323="",(ROUNDDOWN(L323-P323,0)),ROUNDDOWN(U323-P323,0))</f>
        <v>0</v>
      </c>
      <c r="S323" s="8" t="str">
        <f t="shared" ref="S323:S386" si="48">IF(Q323="","Sin Fecha",IF(U323="",(ROUNDDOWN(L323-Q323,0)),ROUNDDOWN(U323-P323,0)))</f>
        <v>Sin Fecha</v>
      </c>
      <c r="T323" s="6">
        <f t="shared" ref="T323:T386" si="49">L323-M323</f>
        <v>16.68888888888614</v>
      </c>
      <c r="V323" s="8" t="str">
        <f t="shared" ref="V323:V386" si="50">IF(AND(U323&lt;&gt;"",R323&lt;=0),"Cumplió","No Cumplió")</f>
        <v>No Cumplió</v>
      </c>
      <c r="W323" s="8" t="str">
        <f t="shared" ref="W323:W386" si="51">IF(AND(U323&lt;&gt;"",R323&lt;=0),"Cumplió",IF(R323="","Sin Fecha","No Cumplió"))</f>
        <v>No Cumplió</v>
      </c>
      <c r="X323" s="6">
        <f t="shared" ref="X323:X386" si="52">IF(U323="",L323-M323,U323-M323)</f>
        <v>16.68888888888614</v>
      </c>
      <c r="Z323">
        <v>1</v>
      </c>
      <c r="AE323">
        <v>0</v>
      </c>
      <c r="AG323">
        <v>0</v>
      </c>
      <c r="AI323" s="8">
        <f t="shared" ref="AI323:AI386" si="53">COUNTA(AA323:AD323)</f>
        <v>0</v>
      </c>
    </row>
    <row r="324" spans="1:35" x14ac:dyDescent="0.25">
      <c r="A324">
        <v>1</v>
      </c>
      <c r="B324" t="s">
        <v>70</v>
      </c>
      <c r="C324" t="s">
        <v>85</v>
      </c>
      <c r="D324" t="s">
        <v>36</v>
      </c>
      <c r="E324" t="s">
        <v>72</v>
      </c>
      <c r="F324" t="s">
        <v>38</v>
      </c>
      <c r="G324" t="s">
        <v>86</v>
      </c>
      <c r="H324" t="s">
        <v>87</v>
      </c>
      <c r="I324" t="s">
        <v>79</v>
      </c>
      <c r="J324" t="s">
        <v>79</v>
      </c>
      <c r="K324" t="s">
        <v>42</v>
      </c>
      <c r="L324" s="1">
        <v>42058.75</v>
      </c>
      <c r="M324" s="1">
        <v>42044.395138888889</v>
      </c>
      <c r="N324" s="1">
        <v>42051.760416666664</v>
      </c>
      <c r="O324" s="6">
        <f t="shared" si="45"/>
        <v>6.9895833333357587</v>
      </c>
      <c r="P324" s="1">
        <f t="shared" si="46"/>
        <v>42052.760416666664</v>
      </c>
      <c r="R324" s="8">
        <f t="shared" si="47"/>
        <v>5</v>
      </c>
      <c r="S324" s="8" t="str">
        <f t="shared" si="48"/>
        <v>Sin Fecha</v>
      </c>
      <c r="T324" s="6">
        <f t="shared" si="49"/>
        <v>14.354861111110949</v>
      </c>
      <c r="V324" s="8" t="str">
        <f t="shared" si="50"/>
        <v>No Cumplió</v>
      </c>
      <c r="W324" s="8" t="str">
        <f t="shared" si="51"/>
        <v>No Cumplió</v>
      </c>
      <c r="X324" s="6">
        <f t="shared" si="52"/>
        <v>14.354861111110949</v>
      </c>
      <c r="Y324" t="s">
        <v>60</v>
      </c>
      <c r="Z324">
        <v>1</v>
      </c>
      <c r="AE324">
        <v>0</v>
      </c>
      <c r="AG324">
        <v>0</v>
      </c>
      <c r="AI324" s="8">
        <f t="shared" si="53"/>
        <v>0</v>
      </c>
    </row>
    <row r="325" spans="1:35" x14ac:dyDescent="0.25">
      <c r="A325">
        <v>1</v>
      </c>
      <c r="B325" t="s">
        <v>70</v>
      </c>
      <c r="C325" t="s">
        <v>81</v>
      </c>
      <c r="D325" t="s">
        <v>369</v>
      </c>
      <c r="E325" t="s">
        <v>72</v>
      </c>
      <c r="F325" t="s">
        <v>38</v>
      </c>
      <c r="G325" t="s">
        <v>82</v>
      </c>
      <c r="H325" t="s">
        <v>83</v>
      </c>
      <c r="I325" t="s">
        <v>79</v>
      </c>
      <c r="J325" t="s">
        <v>69</v>
      </c>
      <c r="K325" t="s">
        <v>51</v>
      </c>
      <c r="L325" s="1">
        <v>42058.75</v>
      </c>
      <c r="M325" s="1">
        <v>42044.407638888886</v>
      </c>
      <c r="N325" s="1">
        <v>42054.661111111112</v>
      </c>
      <c r="O325" s="6">
        <f t="shared" si="45"/>
        <v>4.0888888888875954</v>
      </c>
      <c r="P325" s="1">
        <f t="shared" si="46"/>
        <v>42059.661111111112</v>
      </c>
      <c r="R325" s="8">
        <f t="shared" si="47"/>
        <v>0</v>
      </c>
      <c r="S325" s="8" t="str">
        <f t="shared" si="48"/>
        <v>Sin Fecha</v>
      </c>
      <c r="T325" s="6">
        <f t="shared" si="49"/>
        <v>14.34236111111386</v>
      </c>
      <c r="V325" s="8" t="str">
        <f t="shared" si="50"/>
        <v>No Cumplió</v>
      </c>
      <c r="W325" s="8" t="str">
        <f t="shared" si="51"/>
        <v>No Cumplió</v>
      </c>
      <c r="X325" s="6">
        <f t="shared" si="52"/>
        <v>14.34236111111386</v>
      </c>
      <c r="Y325" t="s">
        <v>80</v>
      </c>
      <c r="Z325" s="8">
        <v>5</v>
      </c>
      <c r="AE325">
        <v>0</v>
      </c>
      <c r="AG325">
        <v>0</v>
      </c>
      <c r="AI325" s="8">
        <f t="shared" si="53"/>
        <v>0</v>
      </c>
    </row>
    <row r="326" spans="1:35" x14ac:dyDescent="0.25">
      <c r="A326">
        <v>1</v>
      </c>
      <c r="B326" t="s">
        <v>647</v>
      </c>
      <c r="C326" t="s">
        <v>76</v>
      </c>
      <c r="D326" t="s">
        <v>369</v>
      </c>
      <c r="E326" t="s">
        <v>72</v>
      </c>
      <c r="F326" t="s">
        <v>38</v>
      </c>
      <c r="G326" t="s">
        <v>77</v>
      </c>
      <c r="H326" t="s">
        <v>78</v>
      </c>
      <c r="I326" t="s">
        <v>79</v>
      </c>
      <c r="J326" t="s">
        <v>120</v>
      </c>
      <c r="K326" t="s">
        <v>51</v>
      </c>
      <c r="L326" s="1">
        <v>42058.75</v>
      </c>
      <c r="M326" s="1">
        <v>42044.421527777777</v>
      </c>
      <c r="N326" s="1">
        <v>42053.542361111111</v>
      </c>
      <c r="O326" s="6">
        <f t="shared" si="45"/>
        <v>5.2076388888890506</v>
      </c>
      <c r="P326" s="1">
        <f t="shared" si="46"/>
        <v>42058.542361111111</v>
      </c>
      <c r="R326" s="8">
        <f t="shared" si="47"/>
        <v>2</v>
      </c>
      <c r="S326" s="8" t="str">
        <f t="shared" si="48"/>
        <v>Sin Fecha</v>
      </c>
      <c r="T326" s="6">
        <f t="shared" si="49"/>
        <v>14.328472222223354</v>
      </c>
      <c r="U326" s="1">
        <v>42061</v>
      </c>
      <c r="V326" s="8" t="str">
        <f t="shared" si="50"/>
        <v>No Cumplió</v>
      </c>
      <c r="W326" s="8" t="str">
        <f t="shared" si="51"/>
        <v>No Cumplió</v>
      </c>
      <c r="X326" s="6">
        <f t="shared" si="52"/>
        <v>16.578472222223354</v>
      </c>
      <c r="Z326" s="8">
        <v>5</v>
      </c>
      <c r="AE326">
        <v>0</v>
      </c>
      <c r="AG326">
        <v>0</v>
      </c>
      <c r="AI326" s="8">
        <f t="shared" si="53"/>
        <v>0</v>
      </c>
    </row>
    <row r="327" spans="1:35" x14ac:dyDescent="0.25">
      <c r="A327">
        <v>1</v>
      </c>
      <c r="B327" t="s">
        <v>372</v>
      </c>
      <c r="C327" t="s">
        <v>385</v>
      </c>
      <c r="D327" t="s">
        <v>369</v>
      </c>
      <c r="E327" t="s">
        <v>137</v>
      </c>
      <c r="F327" t="s">
        <v>46</v>
      </c>
      <c r="G327" t="s">
        <v>386</v>
      </c>
      <c r="H327" t="s">
        <v>387</v>
      </c>
      <c r="I327" t="s">
        <v>75</v>
      </c>
      <c r="J327" t="s">
        <v>69</v>
      </c>
      <c r="K327" t="s">
        <v>51</v>
      </c>
      <c r="L327" s="1">
        <v>42058.75</v>
      </c>
      <c r="M327" s="1">
        <v>42044.47152777778</v>
      </c>
      <c r="N327" s="1">
        <v>42052.670138888891</v>
      </c>
      <c r="O327" s="6">
        <f t="shared" si="45"/>
        <v>6.0798611111094942</v>
      </c>
      <c r="P327" s="1">
        <f t="shared" si="46"/>
        <v>42057.670138888891</v>
      </c>
      <c r="R327" s="8">
        <f t="shared" si="47"/>
        <v>1</v>
      </c>
      <c r="S327" s="8" t="str">
        <f t="shared" si="48"/>
        <v>Sin Fecha</v>
      </c>
      <c r="T327" s="6">
        <f t="shared" si="49"/>
        <v>14.278472222220444</v>
      </c>
      <c r="V327" s="8" t="str">
        <f t="shared" si="50"/>
        <v>No Cumplió</v>
      </c>
      <c r="W327" s="8" t="str">
        <f t="shared" si="51"/>
        <v>No Cumplió</v>
      </c>
      <c r="X327" s="6">
        <f t="shared" si="52"/>
        <v>14.278472222220444</v>
      </c>
      <c r="Z327" s="8">
        <v>5</v>
      </c>
      <c r="AE327">
        <v>0</v>
      </c>
      <c r="AG327">
        <v>0</v>
      </c>
      <c r="AI327" s="8">
        <f t="shared" si="53"/>
        <v>0</v>
      </c>
    </row>
    <row r="328" spans="1:35" x14ac:dyDescent="0.25">
      <c r="A328">
        <v>1</v>
      </c>
      <c r="B328" t="s">
        <v>380</v>
      </c>
      <c r="C328" t="s">
        <v>381</v>
      </c>
      <c r="D328" t="s">
        <v>369</v>
      </c>
      <c r="E328" t="s">
        <v>137</v>
      </c>
      <c r="F328" t="s">
        <v>38</v>
      </c>
      <c r="G328" t="s">
        <v>382</v>
      </c>
      <c r="H328" t="s">
        <v>383</v>
      </c>
      <c r="I328" t="s">
        <v>75</v>
      </c>
      <c r="J328" t="s">
        <v>84</v>
      </c>
      <c r="K328" t="s">
        <v>42</v>
      </c>
      <c r="L328" s="1">
        <v>42058.75</v>
      </c>
      <c r="M328" s="1">
        <v>42044.486805555556</v>
      </c>
      <c r="N328" s="1">
        <v>42053.552083333336</v>
      </c>
      <c r="O328" s="6">
        <f t="shared" si="45"/>
        <v>5.1979166666642413</v>
      </c>
      <c r="P328" s="1">
        <f t="shared" si="46"/>
        <v>42058.552083333336</v>
      </c>
      <c r="R328" s="8">
        <f t="shared" si="47"/>
        <v>0</v>
      </c>
      <c r="S328" s="8" t="str">
        <f t="shared" si="48"/>
        <v>Sin Fecha</v>
      </c>
      <c r="T328" s="6">
        <f t="shared" si="49"/>
        <v>14.263194444443798</v>
      </c>
      <c r="V328" s="8" t="str">
        <f t="shared" si="50"/>
        <v>No Cumplió</v>
      </c>
      <c r="W328" s="8" t="str">
        <f t="shared" si="51"/>
        <v>No Cumplió</v>
      </c>
      <c r="X328" s="6">
        <f t="shared" si="52"/>
        <v>14.263194444443798</v>
      </c>
      <c r="Y328" t="s">
        <v>384</v>
      </c>
      <c r="Z328" s="8">
        <v>5</v>
      </c>
      <c r="AE328">
        <v>0</v>
      </c>
      <c r="AG328">
        <v>0</v>
      </c>
      <c r="AI328" s="8">
        <f t="shared" si="53"/>
        <v>0</v>
      </c>
    </row>
    <row r="329" spans="1:35" x14ac:dyDescent="0.25">
      <c r="A329">
        <v>1</v>
      </c>
      <c r="B329" t="s">
        <v>411</v>
      </c>
      <c r="C329" t="s">
        <v>71</v>
      </c>
      <c r="D329" t="s">
        <v>369</v>
      </c>
      <c r="E329" t="s">
        <v>37</v>
      </c>
      <c r="F329" t="s">
        <v>46</v>
      </c>
      <c r="G329" t="s">
        <v>73</v>
      </c>
      <c r="H329" t="s">
        <v>74</v>
      </c>
      <c r="I329" t="s">
        <v>58</v>
      </c>
      <c r="J329" s="8" t="s">
        <v>58</v>
      </c>
      <c r="K329" t="s">
        <v>42</v>
      </c>
      <c r="L329" s="1">
        <v>42058.75</v>
      </c>
      <c r="M329" s="1">
        <v>42044.724999999999</v>
      </c>
      <c r="N329" s="1">
        <v>42058.725694444445</v>
      </c>
      <c r="O329" s="6">
        <f t="shared" si="45"/>
        <v>2.4305555554747116E-2</v>
      </c>
      <c r="P329" s="1">
        <f t="shared" si="46"/>
        <v>42063.725694444445</v>
      </c>
      <c r="R329" s="9">
        <f t="shared" si="47"/>
        <v>-4</v>
      </c>
      <c r="S329" s="5" t="str">
        <f t="shared" si="48"/>
        <v>Sin Fecha</v>
      </c>
      <c r="T329" s="10">
        <f t="shared" si="49"/>
        <v>14.025000000001455</v>
      </c>
      <c r="V329" s="8" t="str">
        <f t="shared" si="50"/>
        <v>No Cumplió</v>
      </c>
      <c r="W329" s="8" t="str">
        <f t="shared" si="51"/>
        <v>No Cumplió</v>
      </c>
      <c r="X329" s="10">
        <f t="shared" si="52"/>
        <v>14.025000000001455</v>
      </c>
      <c r="Z329" s="8">
        <v>5</v>
      </c>
      <c r="AE329">
        <v>0</v>
      </c>
      <c r="AG329">
        <v>0</v>
      </c>
      <c r="AI329" s="8">
        <f t="shared" si="53"/>
        <v>0</v>
      </c>
    </row>
    <row r="330" spans="1:35" x14ac:dyDescent="0.25">
      <c r="A330">
        <v>1</v>
      </c>
      <c r="B330" t="s">
        <v>233</v>
      </c>
      <c r="C330" t="s">
        <v>65</v>
      </c>
      <c r="D330" t="s">
        <v>98</v>
      </c>
      <c r="E330" t="s">
        <v>45</v>
      </c>
      <c r="F330" t="s">
        <v>46</v>
      </c>
      <c r="G330" t="s">
        <v>66</v>
      </c>
      <c r="H330" t="s">
        <v>67</v>
      </c>
      <c r="I330" t="s">
        <v>68</v>
      </c>
      <c r="J330" t="s">
        <v>152</v>
      </c>
      <c r="K330" t="s">
        <v>51</v>
      </c>
      <c r="L330" s="1">
        <v>42058.75</v>
      </c>
      <c r="M330" s="1">
        <v>42044.740972222222</v>
      </c>
      <c r="N330" s="1">
        <v>42044.740972222222</v>
      </c>
      <c r="O330" s="6">
        <f t="shared" si="45"/>
        <v>14.009027777778101</v>
      </c>
      <c r="P330" s="1">
        <f t="shared" si="46"/>
        <v>42045.740972222222</v>
      </c>
      <c r="Q330" s="1">
        <v>42058</v>
      </c>
      <c r="R330" s="8">
        <f t="shared" si="47"/>
        <v>13</v>
      </c>
      <c r="S330" s="8">
        <f t="shared" si="48"/>
        <v>0</v>
      </c>
      <c r="T330" s="6">
        <f t="shared" si="49"/>
        <v>14.009027777778101</v>
      </c>
      <c r="V330" s="8" t="str">
        <f t="shared" si="50"/>
        <v>No Cumplió</v>
      </c>
      <c r="W330" s="8" t="str">
        <f t="shared" si="51"/>
        <v>No Cumplió</v>
      </c>
      <c r="X330" s="6">
        <f t="shared" si="52"/>
        <v>14.009027777778101</v>
      </c>
      <c r="Z330">
        <v>1</v>
      </c>
      <c r="AE330">
        <v>0</v>
      </c>
      <c r="AG330">
        <v>0</v>
      </c>
      <c r="AI330" s="8">
        <f t="shared" si="53"/>
        <v>0</v>
      </c>
    </row>
    <row r="331" spans="1:35" x14ac:dyDescent="0.25">
      <c r="A331">
        <v>1</v>
      </c>
      <c r="B331" t="s">
        <v>233</v>
      </c>
      <c r="C331" t="s">
        <v>242</v>
      </c>
      <c r="D331" t="s">
        <v>98</v>
      </c>
      <c r="E331" t="s">
        <v>37</v>
      </c>
      <c r="F331" t="s">
        <v>38</v>
      </c>
      <c r="G331" t="s">
        <v>243</v>
      </c>
      <c r="H331" t="s">
        <v>244</v>
      </c>
      <c r="I331" t="s">
        <v>245</v>
      </c>
      <c r="J331" t="s">
        <v>79</v>
      </c>
      <c r="K331" t="s">
        <v>42</v>
      </c>
      <c r="L331" s="1">
        <v>42058.75</v>
      </c>
      <c r="M331" s="1">
        <v>42044.793055555558</v>
      </c>
      <c r="N331" s="1">
        <v>42055.806250000001</v>
      </c>
      <c r="O331" s="6">
        <f t="shared" si="45"/>
        <v>2.9437499999985448</v>
      </c>
      <c r="P331" s="1">
        <f t="shared" si="46"/>
        <v>42056.806250000001</v>
      </c>
      <c r="R331" s="9">
        <f t="shared" si="47"/>
        <v>1</v>
      </c>
      <c r="S331" s="5" t="str">
        <f t="shared" si="48"/>
        <v>Sin Fecha</v>
      </c>
      <c r="T331" s="10">
        <f t="shared" si="49"/>
        <v>13.956944444442343</v>
      </c>
      <c r="V331" s="8" t="str">
        <f t="shared" si="50"/>
        <v>No Cumplió</v>
      </c>
      <c r="W331" s="8" t="str">
        <f t="shared" si="51"/>
        <v>No Cumplió</v>
      </c>
      <c r="X331" s="10">
        <f t="shared" si="52"/>
        <v>13.956944444442343</v>
      </c>
      <c r="Y331" t="s">
        <v>80</v>
      </c>
      <c r="Z331">
        <v>1</v>
      </c>
      <c r="AE331">
        <v>0</v>
      </c>
      <c r="AG331">
        <v>0</v>
      </c>
      <c r="AI331" s="8">
        <f t="shared" si="53"/>
        <v>0</v>
      </c>
    </row>
    <row r="332" spans="1:35" x14ac:dyDescent="0.25">
      <c r="A332" t="s">
        <v>530</v>
      </c>
      <c r="B332" t="s">
        <v>534</v>
      </c>
      <c r="C332" t="s">
        <v>648</v>
      </c>
      <c r="D332" t="s">
        <v>36</v>
      </c>
      <c r="E332" t="s">
        <v>89</v>
      </c>
      <c r="F332" t="s">
        <v>38</v>
      </c>
      <c r="G332" t="s">
        <v>649</v>
      </c>
      <c r="H332" t="s">
        <v>650</v>
      </c>
      <c r="I332" t="s">
        <v>245</v>
      </c>
      <c r="J332" t="s">
        <v>84</v>
      </c>
      <c r="K332" t="s">
        <v>42</v>
      </c>
      <c r="L332" s="1">
        <v>42058.75</v>
      </c>
      <c r="M332" s="1">
        <v>42044.79583333333</v>
      </c>
      <c r="N332" s="1">
        <v>42044.79583333333</v>
      </c>
      <c r="O332" s="6">
        <f t="shared" si="45"/>
        <v>13.954166666670062</v>
      </c>
      <c r="P332" s="1">
        <f t="shared" si="46"/>
        <v>42045.79583333333</v>
      </c>
      <c r="R332" s="8">
        <f t="shared" si="47"/>
        <v>0</v>
      </c>
      <c r="S332" s="8" t="str">
        <f t="shared" si="48"/>
        <v>Sin Fecha</v>
      </c>
      <c r="T332" s="6">
        <f t="shared" si="49"/>
        <v>13.954166666670062</v>
      </c>
      <c r="U332" s="1">
        <v>42046.69027777778</v>
      </c>
      <c r="V332" s="8" t="str">
        <f t="shared" si="50"/>
        <v>Cumplió</v>
      </c>
      <c r="W332" s="8" t="str">
        <f t="shared" si="51"/>
        <v>Cumplió</v>
      </c>
      <c r="X332" s="6">
        <f t="shared" si="52"/>
        <v>1.8944444444496185</v>
      </c>
      <c r="Y332" t="s">
        <v>80</v>
      </c>
      <c r="Z332" s="8">
        <v>1</v>
      </c>
      <c r="AE332">
        <v>0</v>
      </c>
      <c r="AG332">
        <v>0</v>
      </c>
      <c r="AI332" s="8">
        <f t="shared" si="53"/>
        <v>0</v>
      </c>
    </row>
    <row r="333" spans="1:35" x14ac:dyDescent="0.25">
      <c r="A333">
        <v>1</v>
      </c>
      <c r="B333" t="s">
        <v>34</v>
      </c>
      <c r="C333" t="s">
        <v>61</v>
      </c>
      <c r="D333" t="s">
        <v>36</v>
      </c>
      <c r="E333" t="s">
        <v>37</v>
      </c>
      <c r="F333" t="s">
        <v>46</v>
      </c>
      <c r="G333" t="s">
        <v>62</v>
      </c>
      <c r="H333" t="s">
        <v>63</v>
      </c>
      <c r="I333" t="s">
        <v>58</v>
      </c>
      <c r="J333" t="s">
        <v>491</v>
      </c>
      <c r="K333" t="s">
        <v>42</v>
      </c>
      <c r="L333" s="1">
        <v>42058.75</v>
      </c>
      <c r="M333" s="1">
        <v>42044.887499999997</v>
      </c>
      <c r="N333" s="1">
        <v>42047.806944444441</v>
      </c>
      <c r="O333" s="6">
        <f t="shared" si="45"/>
        <v>10.943055555559113</v>
      </c>
      <c r="P333" s="1">
        <f t="shared" si="46"/>
        <v>42048.806944444441</v>
      </c>
      <c r="R333" s="9">
        <f t="shared" si="47"/>
        <v>9</v>
      </c>
      <c r="S333" s="5" t="str">
        <f t="shared" si="48"/>
        <v>Sin Fecha</v>
      </c>
      <c r="T333" s="10">
        <f t="shared" si="49"/>
        <v>13.86250000000291</v>
      </c>
      <c r="V333" s="8" t="str">
        <f t="shared" si="50"/>
        <v>No Cumplió</v>
      </c>
      <c r="W333" s="8" t="str">
        <f t="shared" si="51"/>
        <v>No Cumplió</v>
      </c>
      <c r="X333" s="10">
        <f t="shared" si="52"/>
        <v>13.86250000000291</v>
      </c>
      <c r="Y333" t="s">
        <v>60</v>
      </c>
      <c r="Z333">
        <v>1</v>
      </c>
      <c r="AE333">
        <v>0</v>
      </c>
      <c r="AG333">
        <v>0</v>
      </c>
      <c r="AI333" s="8">
        <f t="shared" si="53"/>
        <v>0</v>
      </c>
    </row>
    <row r="334" spans="1:35" x14ac:dyDescent="0.25">
      <c r="A334">
        <v>1</v>
      </c>
      <c r="B334" t="s">
        <v>372</v>
      </c>
      <c r="C334" t="s">
        <v>376</v>
      </c>
      <c r="D334" t="s">
        <v>369</v>
      </c>
      <c r="E334" t="s">
        <v>72</v>
      </c>
      <c r="F334" t="s">
        <v>46</v>
      </c>
      <c r="G334" t="s">
        <v>377</v>
      </c>
      <c r="H334" t="s">
        <v>378</v>
      </c>
      <c r="I334" t="s">
        <v>58</v>
      </c>
      <c r="J334" t="s">
        <v>120</v>
      </c>
      <c r="K334" t="s">
        <v>51</v>
      </c>
      <c r="L334" s="1">
        <v>42058.75</v>
      </c>
      <c r="M334" s="1">
        <v>42044.890277777777</v>
      </c>
      <c r="N334" s="1">
        <v>42044.486805555556</v>
      </c>
      <c r="O334" s="6">
        <f t="shared" si="45"/>
        <v>14.263194444443798</v>
      </c>
      <c r="P334" s="1">
        <f t="shared" si="46"/>
        <v>42049.486805555556</v>
      </c>
      <c r="Q334" s="1">
        <v>42061</v>
      </c>
      <c r="R334" s="8">
        <f t="shared" si="47"/>
        <v>9</v>
      </c>
      <c r="S334" s="8">
        <f t="shared" si="48"/>
        <v>-2</v>
      </c>
      <c r="T334" s="6">
        <f t="shared" si="49"/>
        <v>13.859722222223354</v>
      </c>
      <c r="V334" s="8" t="str">
        <f t="shared" si="50"/>
        <v>No Cumplió</v>
      </c>
      <c r="W334" s="8" t="str">
        <f t="shared" si="51"/>
        <v>No Cumplió</v>
      </c>
      <c r="X334" s="6">
        <f t="shared" si="52"/>
        <v>13.859722222223354</v>
      </c>
      <c r="Y334" t="s">
        <v>379</v>
      </c>
      <c r="Z334" s="8">
        <v>5</v>
      </c>
      <c r="AE334">
        <v>0</v>
      </c>
      <c r="AG334">
        <v>0</v>
      </c>
      <c r="AI334" s="8">
        <f t="shared" si="53"/>
        <v>0</v>
      </c>
    </row>
    <row r="335" spans="1:35" x14ac:dyDescent="0.25">
      <c r="A335">
        <v>1</v>
      </c>
      <c r="B335" t="s">
        <v>34</v>
      </c>
      <c r="C335" t="s">
        <v>55</v>
      </c>
      <c r="D335" t="s">
        <v>36</v>
      </c>
      <c r="E335" t="s">
        <v>37</v>
      </c>
      <c r="F335" t="s">
        <v>46</v>
      </c>
      <c r="G335" t="s">
        <v>56</v>
      </c>
      <c r="H335" t="s">
        <v>57</v>
      </c>
      <c r="I335" t="s">
        <v>58</v>
      </c>
      <c r="J335" t="s">
        <v>58</v>
      </c>
      <c r="K335" t="s">
        <v>42</v>
      </c>
      <c r="L335" s="1">
        <v>42058.75</v>
      </c>
      <c r="M335" s="1">
        <v>42044.894444444442</v>
      </c>
      <c r="N335" s="1">
        <v>42051.731249999997</v>
      </c>
      <c r="O335" s="6">
        <f t="shared" si="45"/>
        <v>7.0187500000029104</v>
      </c>
      <c r="P335" s="1">
        <f t="shared" si="46"/>
        <v>42052.731249999997</v>
      </c>
      <c r="R335" s="9">
        <f t="shared" si="47"/>
        <v>6</v>
      </c>
      <c r="S335" s="5" t="str">
        <f t="shared" si="48"/>
        <v>Sin Fecha</v>
      </c>
      <c r="T335" s="10">
        <f t="shared" si="49"/>
        <v>13.855555555557657</v>
      </c>
      <c r="V335" s="8" t="str">
        <f t="shared" si="50"/>
        <v>No Cumplió</v>
      </c>
      <c r="W335" s="8" t="str">
        <f t="shared" si="51"/>
        <v>No Cumplió</v>
      </c>
      <c r="X335" s="10">
        <f t="shared" si="52"/>
        <v>13.855555555557657</v>
      </c>
      <c r="Y335" t="s">
        <v>60</v>
      </c>
      <c r="Z335">
        <v>1</v>
      </c>
      <c r="AE335">
        <v>0</v>
      </c>
      <c r="AG335">
        <v>0</v>
      </c>
      <c r="AI335" s="8">
        <f t="shared" si="53"/>
        <v>0</v>
      </c>
    </row>
    <row r="336" spans="1:35" x14ac:dyDescent="0.25">
      <c r="A336">
        <v>1</v>
      </c>
      <c r="C336" t="s">
        <v>651</v>
      </c>
      <c r="D336" t="s">
        <v>324</v>
      </c>
      <c r="E336" t="s">
        <v>45</v>
      </c>
      <c r="F336" t="s">
        <v>46</v>
      </c>
      <c r="G336" t="s">
        <v>652</v>
      </c>
      <c r="H336" t="s">
        <v>653</v>
      </c>
      <c r="I336" t="s">
        <v>79</v>
      </c>
      <c r="J336" t="s">
        <v>257</v>
      </c>
      <c r="K336" t="s">
        <v>51</v>
      </c>
      <c r="L336" s="1">
        <v>42058.75</v>
      </c>
      <c r="M336" s="1">
        <v>42045.559027777781</v>
      </c>
      <c r="N336" s="1">
        <v>42053.445138888892</v>
      </c>
      <c r="O336" s="6">
        <f t="shared" si="45"/>
        <v>5.304861111108039</v>
      </c>
      <c r="P336" s="1">
        <f t="shared" si="46"/>
        <v>42054.445138888892</v>
      </c>
      <c r="R336" s="8">
        <f t="shared" si="47"/>
        <v>4</v>
      </c>
      <c r="S336" s="8" t="str">
        <f t="shared" si="48"/>
        <v>Sin Fecha</v>
      </c>
      <c r="T336" s="6">
        <f t="shared" si="49"/>
        <v>13.190972222218988</v>
      </c>
      <c r="V336" s="8" t="str">
        <f t="shared" si="50"/>
        <v>No Cumplió</v>
      </c>
      <c r="W336" s="8" t="str">
        <f t="shared" si="51"/>
        <v>No Cumplió</v>
      </c>
      <c r="X336" s="6">
        <f t="shared" si="52"/>
        <v>13.190972222218988</v>
      </c>
      <c r="Y336" t="s">
        <v>654</v>
      </c>
      <c r="Z336">
        <v>1</v>
      </c>
      <c r="AE336">
        <v>0</v>
      </c>
      <c r="AG336">
        <v>0</v>
      </c>
      <c r="AI336" s="8">
        <f t="shared" si="53"/>
        <v>0</v>
      </c>
    </row>
    <row r="337" spans="1:35" x14ac:dyDescent="0.25">
      <c r="A337" t="s">
        <v>530</v>
      </c>
      <c r="B337" t="s">
        <v>34</v>
      </c>
      <c r="C337" t="s">
        <v>1190</v>
      </c>
      <c r="D337" t="s">
        <v>36</v>
      </c>
      <c r="E337" t="s">
        <v>89</v>
      </c>
      <c r="F337" t="s">
        <v>46</v>
      </c>
      <c r="G337" t="s">
        <v>1191</v>
      </c>
      <c r="H337" t="s">
        <v>1192</v>
      </c>
      <c r="I337" t="s">
        <v>49</v>
      </c>
      <c r="J337" t="s">
        <v>49</v>
      </c>
      <c r="K337" t="s">
        <v>42</v>
      </c>
      <c r="L337" s="1">
        <v>42058.75</v>
      </c>
      <c r="M337" s="1">
        <v>42045.696527777778</v>
      </c>
      <c r="N337" s="1">
        <v>42045.696527777778</v>
      </c>
      <c r="O337" s="6">
        <f t="shared" si="45"/>
        <v>13.053472222221899</v>
      </c>
      <c r="P337" s="1">
        <f t="shared" si="46"/>
        <v>42046.696527777778</v>
      </c>
      <c r="R337" s="8">
        <f t="shared" si="47"/>
        <v>1</v>
      </c>
      <c r="S337" s="8" t="str">
        <f t="shared" si="48"/>
        <v>Sin Fecha</v>
      </c>
      <c r="T337" s="6">
        <f t="shared" si="49"/>
        <v>13.053472222221899</v>
      </c>
      <c r="U337" s="1">
        <v>42047.831250000003</v>
      </c>
      <c r="V337" s="8" t="str">
        <f t="shared" si="50"/>
        <v>No Cumplió</v>
      </c>
      <c r="W337" s="8" t="str">
        <f t="shared" si="51"/>
        <v>No Cumplió</v>
      </c>
      <c r="X337" s="6">
        <f t="shared" si="52"/>
        <v>2.1347222222248092</v>
      </c>
      <c r="Y337" t="s">
        <v>1193</v>
      </c>
      <c r="Z337">
        <v>1</v>
      </c>
      <c r="AE337">
        <v>0</v>
      </c>
      <c r="AG337">
        <v>0</v>
      </c>
      <c r="AI337" s="8">
        <f t="shared" si="53"/>
        <v>0</v>
      </c>
    </row>
    <row r="338" spans="1:35" x14ac:dyDescent="0.25">
      <c r="A338">
        <v>1</v>
      </c>
      <c r="C338" t="s">
        <v>44</v>
      </c>
      <c r="D338" t="s">
        <v>324</v>
      </c>
      <c r="E338" t="s">
        <v>37</v>
      </c>
      <c r="F338" t="s">
        <v>46</v>
      </c>
      <c r="G338" t="s">
        <v>47</v>
      </c>
      <c r="H338" t="s">
        <v>48</v>
      </c>
      <c r="I338" t="s">
        <v>49</v>
      </c>
      <c r="J338" t="s">
        <v>199</v>
      </c>
      <c r="K338" t="s">
        <v>42</v>
      </c>
      <c r="L338" s="1">
        <v>42058.75</v>
      </c>
      <c r="M338" s="1">
        <v>42045.738888888889</v>
      </c>
      <c r="N338" s="1">
        <v>42045.738888888889</v>
      </c>
      <c r="O338" s="6">
        <f t="shared" si="45"/>
        <v>13.011111111110949</v>
      </c>
      <c r="P338" s="1">
        <f t="shared" si="46"/>
        <v>42046.738888888889</v>
      </c>
      <c r="R338" s="9">
        <f t="shared" si="47"/>
        <v>12</v>
      </c>
      <c r="S338" s="5" t="str">
        <f t="shared" si="48"/>
        <v>Sin Fecha</v>
      </c>
      <c r="T338" s="10">
        <f t="shared" si="49"/>
        <v>13.011111111110949</v>
      </c>
      <c r="V338" s="8" t="str">
        <f t="shared" si="50"/>
        <v>No Cumplió</v>
      </c>
      <c r="W338" s="8" t="str">
        <f t="shared" si="51"/>
        <v>No Cumplió</v>
      </c>
      <c r="X338" s="10">
        <f t="shared" si="52"/>
        <v>13.011111111110949</v>
      </c>
      <c r="Z338" s="8">
        <v>1</v>
      </c>
      <c r="AE338">
        <v>0</v>
      </c>
      <c r="AG338">
        <v>0</v>
      </c>
      <c r="AI338" s="8">
        <f t="shared" si="53"/>
        <v>0</v>
      </c>
    </row>
    <row r="339" spans="1:35" x14ac:dyDescent="0.25">
      <c r="A339">
        <v>1</v>
      </c>
      <c r="B339" t="s">
        <v>534</v>
      </c>
      <c r="C339" t="s">
        <v>655</v>
      </c>
      <c r="D339" t="s">
        <v>369</v>
      </c>
      <c r="E339" t="s">
        <v>72</v>
      </c>
      <c r="F339" t="s">
        <v>46</v>
      </c>
      <c r="G339" t="s">
        <v>656</v>
      </c>
      <c r="H339" t="s">
        <v>657</v>
      </c>
      <c r="I339" t="s">
        <v>547</v>
      </c>
      <c r="J339" s="8" t="s">
        <v>58</v>
      </c>
      <c r="K339" t="s">
        <v>42</v>
      </c>
      <c r="L339" s="1">
        <v>42058.75</v>
      </c>
      <c r="M339" s="1">
        <v>42045.8</v>
      </c>
      <c r="N339" s="1">
        <v>42045.8</v>
      </c>
      <c r="O339" s="6">
        <f t="shared" si="45"/>
        <v>12.94999999999709</v>
      </c>
      <c r="P339" s="1">
        <f t="shared" si="46"/>
        <v>42050.8</v>
      </c>
      <c r="R339" s="8">
        <f t="shared" si="47"/>
        <v>7</v>
      </c>
      <c r="S339" s="8" t="str">
        <f t="shared" si="48"/>
        <v>Sin Fecha</v>
      </c>
      <c r="T339" s="6">
        <f t="shared" si="49"/>
        <v>12.94999999999709</v>
      </c>
      <c r="V339" s="8" t="str">
        <f t="shared" si="50"/>
        <v>No Cumplió</v>
      </c>
      <c r="W339" s="8" t="str">
        <f t="shared" si="51"/>
        <v>No Cumplió</v>
      </c>
      <c r="X339" s="6">
        <f t="shared" si="52"/>
        <v>12.94999999999709</v>
      </c>
      <c r="Y339" t="s">
        <v>60</v>
      </c>
      <c r="Z339" s="8">
        <v>5</v>
      </c>
      <c r="AE339">
        <v>0</v>
      </c>
      <c r="AG339">
        <v>0</v>
      </c>
      <c r="AI339" s="8">
        <f t="shared" si="53"/>
        <v>0</v>
      </c>
    </row>
    <row r="340" spans="1:35" x14ac:dyDescent="0.25">
      <c r="A340">
        <v>1</v>
      </c>
      <c r="B340" t="s">
        <v>64</v>
      </c>
      <c r="C340" t="s">
        <v>373</v>
      </c>
      <c r="D340" t="s">
        <v>36</v>
      </c>
      <c r="E340" t="s">
        <v>137</v>
      </c>
      <c r="F340" t="s">
        <v>46</v>
      </c>
      <c r="G340" t="s">
        <v>374</v>
      </c>
      <c r="H340" t="s">
        <v>375</v>
      </c>
      <c r="I340" t="s">
        <v>49</v>
      </c>
      <c r="J340" t="s">
        <v>124</v>
      </c>
      <c r="K340" t="s">
        <v>51</v>
      </c>
      <c r="L340" s="1">
        <v>42058.75</v>
      </c>
      <c r="M340" s="1">
        <v>42051.575694444444</v>
      </c>
      <c r="N340" s="1">
        <v>42051.813888888886</v>
      </c>
      <c r="O340" s="6">
        <f t="shared" si="45"/>
        <v>6.9361111111138598</v>
      </c>
      <c r="P340" s="1">
        <f t="shared" si="46"/>
        <v>42052.813888888886</v>
      </c>
      <c r="R340" s="8">
        <f t="shared" si="47"/>
        <v>5</v>
      </c>
      <c r="S340" s="8" t="str">
        <f t="shared" si="48"/>
        <v>Sin Fecha</v>
      </c>
      <c r="T340" s="6">
        <f t="shared" si="49"/>
        <v>7.1743055555562023</v>
      </c>
      <c r="V340" s="8" t="str">
        <f t="shared" si="50"/>
        <v>No Cumplió</v>
      </c>
      <c r="W340" s="8" t="str">
        <f t="shared" si="51"/>
        <v>No Cumplió</v>
      </c>
      <c r="X340" s="6">
        <f t="shared" si="52"/>
        <v>7.1743055555562023</v>
      </c>
      <c r="Z340">
        <v>1</v>
      </c>
      <c r="AE340">
        <v>0</v>
      </c>
      <c r="AG340">
        <v>0</v>
      </c>
      <c r="AI340" s="8">
        <f t="shared" si="53"/>
        <v>0</v>
      </c>
    </row>
    <row r="341" spans="1:35" x14ac:dyDescent="0.25">
      <c r="A341">
        <v>1</v>
      </c>
      <c r="B341" t="s">
        <v>34</v>
      </c>
      <c r="C341" t="s">
        <v>658</v>
      </c>
      <c r="D341" t="s">
        <v>36</v>
      </c>
      <c r="E341" t="s">
        <v>37</v>
      </c>
      <c r="F341" t="s">
        <v>38</v>
      </c>
      <c r="G341" t="s">
        <v>659</v>
      </c>
      <c r="H341" t="s">
        <v>660</v>
      </c>
      <c r="I341" t="s">
        <v>41</v>
      </c>
      <c r="J341" t="s">
        <v>41</v>
      </c>
      <c r="K341" t="s">
        <v>42</v>
      </c>
      <c r="L341" s="1">
        <v>42058.75</v>
      </c>
      <c r="M341" s="1">
        <v>42045.899305555555</v>
      </c>
      <c r="N341" s="1">
        <v>42045.899305555555</v>
      </c>
      <c r="O341" s="6">
        <f t="shared" si="45"/>
        <v>12.850694444445253</v>
      </c>
      <c r="P341" s="1">
        <f t="shared" si="46"/>
        <v>42046.899305555555</v>
      </c>
      <c r="R341" s="9">
        <f t="shared" si="47"/>
        <v>11</v>
      </c>
      <c r="S341" s="5" t="str">
        <f t="shared" si="48"/>
        <v>Sin Fecha</v>
      </c>
      <c r="T341" s="10">
        <f t="shared" si="49"/>
        <v>12.850694444445253</v>
      </c>
      <c r="V341" s="8" t="str">
        <f t="shared" si="50"/>
        <v>No Cumplió</v>
      </c>
      <c r="W341" s="8" t="str">
        <f t="shared" si="51"/>
        <v>No Cumplió</v>
      </c>
      <c r="X341" s="10">
        <f t="shared" si="52"/>
        <v>12.850694444445253</v>
      </c>
      <c r="Y341" t="s">
        <v>661</v>
      </c>
      <c r="Z341">
        <v>1</v>
      </c>
      <c r="AE341">
        <v>0</v>
      </c>
      <c r="AG341">
        <v>0</v>
      </c>
      <c r="AI341" s="8">
        <f t="shared" si="53"/>
        <v>0</v>
      </c>
    </row>
    <row r="342" spans="1:35" x14ac:dyDescent="0.25">
      <c r="A342">
        <v>1</v>
      </c>
      <c r="B342" t="s">
        <v>34</v>
      </c>
      <c r="C342" t="s">
        <v>35</v>
      </c>
      <c r="D342" t="s">
        <v>36</v>
      </c>
      <c r="E342" t="s">
        <v>137</v>
      </c>
      <c r="F342" t="s">
        <v>38</v>
      </c>
      <c r="G342" t="s">
        <v>39</v>
      </c>
      <c r="H342" t="s">
        <v>40</v>
      </c>
      <c r="I342" t="s">
        <v>41</v>
      </c>
      <c r="J342" t="s">
        <v>84</v>
      </c>
      <c r="K342" t="s">
        <v>42</v>
      </c>
      <c r="L342" s="1">
        <v>42058.75</v>
      </c>
      <c r="M342" s="1">
        <v>42045.900694444441</v>
      </c>
      <c r="N342" s="1">
        <v>42055.807638888888</v>
      </c>
      <c r="O342" s="6">
        <f t="shared" si="45"/>
        <v>2.9423611111124046</v>
      </c>
      <c r="P342" s="1">
        <f t="shared" si="46"/>
        <v>42056.807638888888</v>
      </c>
      <c r="R342" s="8">
        <f t="shared" si="47"/>
        <v>1</v>
      </c>
      <c r="S342" s="8" t="str">
        <f t="shared" si="48"/>
        <v>Sin Fecha</v>
      </c>
      <c r="T342" s="6">
        <f t="shared" si="49"/>
        <v>12.849305555559113</v>
      </c>
      <c r="V342" s="8" t="str">
        <f t="shared" si="50"/>
        <v>No Cumplió</v>
      </c>
      <c r="W342" s="8" t="str">
        <f t="shared" si="51"/>
        <v>No Cumplió</v>
      </c>
      <c r="X342" s="6">
        <f t="shared" si="52"/>
        <v>12.849305555559113</v>
      </c>
      <c r="Z342">
        <v>1</v>
      </c>
      <c r="AE342">
        <v>0</v>
      </c>
      <c r="AG342">
        <v>0</v>
      </c>
      <c r="AI342" s="8">
        <f t="shared" si="53"/>
        <v>0</v>
      </c>
    </row>
    <row r="343" spans="1:35" x14ac:dyDescent="0.25">
      <c r="A343">
        <v>1</v>
      </c>
      <c r="B343" t="s">
        <v>34</v>
      </c>
      <c r="C343" t="s">
        <v>662</v>
      </c>
      <c r="D343" t="s">
        <v>36</v>
      </c>
      <c r="E343" t="s">
        <v>37</v>
      </c>
      <c r="F343" t="s">
        <v>38</v>
      </c>
      <c r="G343" t="s">
        <v>663</v>
      </c>
      <c r="H343" t="s">
        <v>664</v>
      </c>
      <c r="I343" t="s">
        <v>41</v>
      </c>
      <c r="J343" t="s">
        <v>41</v>
      </c>
      <c r="K343" t="s">
        <v>42</v>
      </c>
      <c r="L343" s="1">
        <v>42058.75</v>
      </c>
      <c r="M343" s="1">
        <v>42045.90347222222</v>
      </c>
      <c r="N343" s="1">
        <v>42045.90347222222</v>
      </c>
      <c r="O343" s="6">
        <f t="shared" si="45"/>
        <v>12.846527777779556</v>
      </c>
      <c r="P343" s="1">
        <f t="shared" si="46"/>
        <v>42046.90347222222</v>
      </c>
      <c r="Q343" s="1">
        <v>42048</v>
      </c>
      <c r="R343" s="9">
        <f t="shared" si="47"/>
        <v>11</v>
      </c>
      <c r="S343" s="5">
        <f t="shared" si="48"/>
        <v>10</v>
      </c>
      <c r="T343" s="10">
        <f t="shared" si="49"/>
        <v>12.846527777779556</v>
      </c>
      <c r="V343" s="8" t="str">
        <f t="shared" si="50"/>
        <v>No Cumplió</v>
      </c>
      <c r="W343" s="8" t="str">
        <f t="shared" si="51"/>
        <v>No Cumplió</v>
      </c>
      <c r="X343" s="10">
        <f t="shared" si="52"/>
        <v>12.846527777779556</v>
      </c>
      <c r="Z343">
        <v>1</v>
      </c>
      <c r="AE343">
        <v>0</v>
      </c>
      <c r="AG343">
        <v>0</v>
      </c>
      <c r="AI343" s="8">
        <f t="shared" si="53"/>
        <v>0</v>
      </c>
    </row>
    <row r="344" spans="1:35" x14ac:dyDescent="0.25">
      <c r="A344">
        <v>1</v>
      </c>
      <c r="B344" t="s">
        <v>34</v>
      </c>
      <c r="C344" t="s">
        <v>665</v>
      </c>
      <c r="D344" t="s">
        <v>36</v>
      </c>
      <c r="E344" t="s">
        <v>37</v>
      </c>
      <c r="F344" t="s">
        <v>38</v>
      </c>
      <c r="G344" t="s">
        <v>666</v>
      </c>
      <c r="H344" t="s">
        <v>667</v>
      </c>
      <c r="I344" t="s">
        <v>199</v>
      </c>
      <c r="J344" t="s">
        <v>199</v>
      </c>
      <c r="K344" t="s">
        <v>42</v>
      </c>
      <c r="L344" s="1">
        <v>42058.75</v>
      </c>
      <c r="M344" s="1">
        <v>42046.419444444444</v>
      </c>
      <c r="N344" s="1">
        <v>42046.770833333336</v>
      </c>
      <c r="O344" s="6">
        <f t="shared" si="45"/>
        <v>11.979166666664241</v>
      </c>
      <c r="P344" s="1">
        <f t="shared" si="46"/>
        <v>42047.770833333336</v>
      </c>
      <c r="Q344" s="1">
        <v>42047</v>
      </c>
      <c r="R344" s="9">
        <f t="shared" si="47"/>
        <v>10</v>
      </c>
      <c r="S344" s="5">
        <f t="shared" si="48"/>
        <v>11</v>
      </c>
      <c r="T344" s="10">
        <f t="shared" si="49"/>
        <v>12.330555555556202</v>
      </c>
      <c r="V344" s="8" t="str">
        <f t="shared" si="50"/>
        <v>No Cumplió</v>
      </c>
      <c r="W344" s="8" t="str">
        <f t="shared" si="51"/>
        <v>No Cumplió</v>
      </c>
      <c r="X344" s="10">
        <f t="shared" si="52"/>
        <v>12.330555555556202</v>
      </c>
      <c r="Z344">
        <v>1</v>
      </c>
      <c r="AE344">
        <v>0</v>
      </c>
      <c r="AG344">
        <v>0</v>
      </c>
      <c r="AI344" s="8">
        <f t="shared" si="53"/>
        <v>0</v>
      </c>
    </row>
    <row r="345" spans="1:35" x14ac:dyDescent="0.25">
      <c r="A345" t="s">
        <v>530</v>
      </c>
      <c r="B345" t="s">
        <v>534</v>
      </c>
      <c r="C345" t="s">
        <v>668</v>
      </c>
      <c r="D345" t="s">
        <v>98</v>
      </c>
      <c r="E345" t="s">
        <v>89</v>
      </c>
      <c r="F345" t="s">
        <v>46</v>
      </c>
      <c r="G345" t="s">
        <v>669</v>
      </c>
      <c r="H345" t="s">
        <v>670</v>
      </c>
      <c r="I345" t="s">
        <v>79</v>
      </c>
      <c r="J345" t="s">
        <v>95</v>
      </c>
      <c r="K345" t="s">
        <v>42</v>
      </c>
      <c r="L345" s="1">
        <v>42058.75</v>
      </c>
      <c r="M345" s="1">
        <v>42046.504861111112</v>
      </c>
      <c r="N345" s="1">
        <v>42046.504861111112</v>
      </c>
      <c r="O345" s="6">
        <f t="shared" si="45"/>
        <v>12.245138888887595</v>
      </c>
      <c r="P345" s="1">
        <f t="shared" si="46"/>
        <v>42047.504861111112</v>
      </c>
      <c r="R345" s="8">
        <f t="shared" si="47"/>
        <v>1</v>
      </c>
      <c r="S345" s="8" t="str">
        <f t="shared" si="48"/>
        <v>Sin Fecha</v>
      </c>
      <c r="T345" s="6">
        <f t="shared" si="49"/>
        <v>12.245138888887595</v>
      </c>
      <c r="U345" s="1">
        <v>42048.559027777781</v>
      </c>
      <c r="V345" s="8" t="str">
        <f t="shared" si="50"/>
        <v>No Cumplió</v>
      </c>
      <c r="W345" s="8" t="str">
        <f t="shared" si="51"/>
        <v>No Cumplió</v>
      </c>
      <c r="X345" s="6">
        <f t="shared" si="52"/>
        <v>2.0541666666686069</v>
      </c>
      <c r="Y345" t="s">
        <v>80</v>
      </c>
      <c r="Z345" s="8">
        <v>1</v>
      </c>
      <c r="AE345">
        <v>0</v>
      </c>
      <c r="AG345">
        <v>0</v>
      </c>
      <c r="AI345" s="8">
        <f t="shared" si="53"/>
        <v>0</v>
      </c>
    </row>
    <row r="346" spans="1:35" x14ac:dyDescent="0.25">
      <c r="A346">
        <v>1</v>
      </c>
      <c r="B346" t="s">
        <v>233</v>
      </c>
      <c r="C346" t="s">
        <v>512</v>
      </c>
      <c r="D346" t="s">
        <v>98</v>
      </c>
      <c r="E346" t="s">
        <v>45</v>
      </c>
      <c r="F346" t="s">
        <v>38</v>
      </c>
      <c r="G346" t="s">
        <v>513</v>
      </c>
      <c r="H346" t="s">
        <v>514</v>
      </c>
      <c r="I346" t="s">
        <v>245</v>
      </c>
      <c r="J346" t="s">
        <v>79</v>
      </c>
      <c r="K346" t="s">
        <v>42</v>
      </c>
      <c r="L346" s="1">
        <v>42058.75</v>
      </c>
      <c r="M346" s="1">
        <v>42046.696527777778</v>
      </c>
      <c r="N346" s="1">
        <v>42055.806944444441</v>
      </c>
      <c r="O346" s="6">
        <f t="shared" si="45"/>
        <v>2.9430555555591127</v>
      </c>
      <c r="P346" s="1">
        <f t="shared" si="46"/>
        <v>42056.806944444441</v>
      </c>
      <c r="R346" s="8">
        <f t="shared" si="47"/>
        <v>1</v>
      </c>
      <c r="S346" s="8" t="str">
        <f t="shared" si="48"/>
        <v>Sin Fecha</v>
      </c>
      <c r="T346" s="6">
        <f t="shared" si="49"/>
        <v>12.053472222221899</v>
      </c>
      <c r="V346" s="8" t="str">
        <f t="shared" si="50"/>
        <v>No Cumplió</v>
      </c>
      <c r="W346" s="8" t="str">
        <f t="shared" si="51"/>
        <v>No Cumplió</v>
      </c>
      <c r="X346" s="6">
        <f t="shared" si="52"/>
        <v>12.053472222221899</v>
      </c>
      <c r="Y346" t="s">
        <v>80</v>
      </c>
      <c r="Z346">
        <v>1</v>
      </c>
      <c r="AE346">
        <v>0</v>
      </c>
      <c r="AG346">
        <v>0</v>
      </c>
      <c r="AI346" s="8">
        <f t="shared" si="53"/>
        <v>0</v>
      </c>
    </row>
    <row r="347" spans="1:35" x14ac:dyDescent="0.25">
      <c r="A347">
        <v>1</v>
      </c>
      <c r="B347" t="s">
        <v>238</v>
      </c>
      <c r="C347" t="s">
        <v>239</v>
      </c>
      <c r="D347" t="s">
        <v>98</v>
      </c>
      <c r="E347" t="s">
        <v>37</v>
      </c>
      <c r="F347" t="s">
        <v>38</v>
      </c>
      <c r="G347" t="s">
        <v>240</v>
      </c>
      <c r="H347" t="s">
        <v>241</v>
      </c>
      <c r="I347" t="s">
        <v>237</v>
      </c>
      <c r="J347" t="s">
        <v>136</v>
      </c>
      <c r="K347" t="s">
        <v>42</v>
      </c>
      <c r="L347" s="1">
        <v>42058.75</v>
      </c>
      <c r="M347" s="1">
        <v>42047.488888888889</v>
      </c>
      <c r="N347" s="1">
        <v>42052</v>
      </c>
      <c r="O347" s="6">
        <f t="shared" si="45"/>
        <v>6.75</v>
      </c>
      <c r="P347" s="1">
        <f t="shared" si="46"/>
        <v>42053</v>
      </c>
      <c r="R347" s="9">
        <f t="shared" si="47"/>
        <v>5</v>
      </c>
      <c r="S347" s="5" t="str">
        <f t="shared" si="48"/>
        <v>Sin Fecha</v>
      </c>
      <c r="T347" s="10">
        <f t="shared" si="49"/>
        <v>11.261111111110949</v>
      </c>
      <c r="V347" s="8" t="str">
        <f t="shared" si="50"/>
        <v>No Cumplió</v>
      </c>
      <c r="W347" s="8" t="str">
        <f t="shared" si="51"/>
        <v>No Cumplió</v>
      </c>
      <c r="X347" s="10">
        <f t="shared" si="52"/>
        <v>11.261111111110949</v>
      </c>
      <c r="Y347" t="s">
        <v>207</v>
      </c>
      <c r="Z347">
        <v>1</v>
      </c>
      <c r="AE347">
        <v>0</v>
      </c>
      <c r="AG347">
        <v>0</v>
      </c>
      <c r="AI347" s="8">
        <f t="shared" si="53"/>
        <v>0</v>
      </c>
    </row>
    <row r="348" spans="1:35" x14ac:dyDescent="0.25">
      <c r="A348" t="s">
        <v>530</v>
      </c>
      <c r="B348" t="s">
        <v>534</v>
      </c>
      <c r="C348" t="s">
        <v>671</v>
      </c>
      <c r="D348" t="s">
        <v>36</v>
      </c>
      <c r="E348" t="s">
        <v>89</v>
      </c>
      <c r="F348" t="s">
        <v>46</v>
      </c>
      <c r="G348" t="s">
        <v>672</v>
      </c>
      <c r="H348" t="s">
        <v>673</v>
      </c>
      <c r="I348" t="s">
        <v>95</v>
      </c>
      <c r="J348" t="s">
        <v>124</v>
      </c>
      <c r="K348" t="s">
        <v>51</v>
      </c>
      <c r="L348" s="1">
        <v>42058.75</v>
      </c>
      <c r="M348" s="1">
        <v>42047.491666666669</v>
      </c>
      <c r="N348" s="1">
        <v>42047.491666666669</v>
      </c>
      <c r="O348" s="6">
        <f t="shared" si="45"/>
        <v>11.258333333331393</v>
      </c>
      <c r="P348" s="1">
        <f t="shared" si="46"/>
        <v>42048.491666666669</v>
      </c>
      <c r="R348" s="8">
        <f t="shared" si="47"/>
        <v>0</v>
      </c>
      <c r="S348" s="8" t="str">
        <f t="shared" si="48"/>
        <v>Sin Fecha</v>
      </c>
      <c r="T348" s="6">
        <f t="shared" si="49"/>
        <v>11.258333333331393</v>
      </c>
      <c r="U348" s="1">
        <v>42047.502083333333</v>
      </c>
      <c r="V348" s="8" t="str">
        <f t="shared" si="50"/>
        <v>Cumplió</v>
      </c>
      <c r="W348" s="8" t="str">
        <f t="shared" si="51"/>
        <v>Cumplió</v>
      </c>
      <c r="X348" s="6">
        <f t="shared" si="52"/>
        <v>1.0416666664241347E-2</v>
      </c>
      <c r="Y348" t="s">
        <v>60</v>
      </c>
      <c r="Z348" s="8">
        <v>1</v>
      </c>
      <c r="AE348">
        <v>0</v>
      </c>
      <c r="AG348">
        <v>0</v>
      </c>
      <c r="AI348" s="8">
        <f t="shared" si="53"/>
        <v>0</v>
      </c>
    </row>
    <row r="349" spans="1:35" x14ac:dyDescent="0.25">
      <c r="A349">
        <v>1</v>
      </c>
      <c r="C349" t="s">
        <v>515</v>
      </c>
      <c r="D349" t="s">
        <v>324</v>
      </c>
      <c r="E349" t="s">
        <v>37</v>
      </c>
      <c r="F349" t="s">
        <v>38</v>
      </c>
      <c r="G349" t="s">
        <v>517</v>
      </c>
      <c r="H349" t="s">
        <v>518</v>
      </c>
      <c r="I349" t="s">
        <v>237</v>
      </c>
      <c r="J349" t="s">
        <v>237</v>
      </c>
      <c r="K349" t="s">
        <v>42</v>
      </c>
      <c r="L349" s="1">
        <v>42058.75</v>
      </c>
      <c r="M349" s="1">
        <v>42047.510416666664</v>
      </c>
      <c r="N349" s="1">
        <v>42058.51666666667</v>
      </c>
      <c r="O349" s="6">
        <f t="shared" si="45"/>
        <v>0.23333333332993789</v>
      </c>
      <c r="P349" s="1">
        <f t="shared" si="46"/>
        <v>42059.51666666667</v>
      </c>
      <c r="R349" s="9">
        <f t="shared" si="47"/>
        <v>0</v>
      </c>
      <c r="S349" s="5" t="str">
        <f t="shared" si="48"/>
        <v>Sin Fecha</v>
      </c>
      <c r="T349" s="10">
        <f t="shared" si="49"/>
        <v>11.239583333335759</v>
      </c>
      <c r="V349" s="8" t="str">
        <f t="shared" si="50"/>
        <v>No Cumplió</v>
      </c>
      <c r="W349" s="8" t="str">
        <f t="shared" si="51"/>
        <v>No Cumplió</v>
      </c>
      <c r="X349" s="10">
        <f t="shared" si="52"/>
        <v>11.239583333335759</v>
      </c>
      <c r="Z349">
        <v>1</v>
      </c>
      <c r="AE349">
        <v>0</v>
      </c>
      <c r="AG349">
        <v>0</v>
      </c>
      <c r="AI349" s="8">
        <f t="shared" si="53"/>
        <v>0</v>
      </c>
    </row>
    <row r="350" spans="1:35" x14ac:dyDescent="0.25">
      <c r="A350" t="s">
        <v>530</v>
      </c>
      <c r="B350" t="s">
        <v>674</v>
      </c>
      <c r="C350" t="s">
        <v>675</v>
      </c>
      <c r="D350" t="s">
        <v>369</v>
      </c>
      <c r="E350" t="s">
        <v>89</v>
      </c>
      <c r="F350" t="s">
        <v>46</v>
      </c>
      <c r="G350" t="s">
        <v>676</v>
      </c>
      <c r="H350" t="s">
        <v>677</v>
      </c>
      <c r="I350" t="s">
        <v>75</v>
      </c>
      <c r="J350" t="s">
        <v>75</v>
      </c>
      <c r="K350" t="s">
        <v>51</v>
      </c>
      <c r="L350" s="1">
        <v>42058.75</v>
      </c>
      <c r="M350" s="1">
        <v>42047.575694444444</v>
      </c>
      <c r="N350" s="1">
        <v>42047.575694444444</v>
      </c>
      <c r="O350" s="6">
        <f t="shared" si="45"/>
        <v>11.174305555556202</v>
      </c>
      <c r="P350" s="1">
        <f t="shared" si="46"/>
        <v>42052.575694444444</v>
      </c>
      <c r="R350" s="8">
        <f t="shared" si="47"/>
        <v>-1</v>
      </c>
      <c r="S350" s="8" t="str">
        <f t="shared" si="48"/>
        <v>Sin Fecha</v>
      </c>
      <c r="T350" s="6">
        <f t="shared" si="49"/>
        <v>11.174305555556202</v>
      </c>
      <c r="U350" s="1">
        <v>42051.547222222223</v>
      </c>
      <c r="V350" s="8" t="str">
        <f t="shared" si="50"/>
        <v>Cumplió</v>
      </c>
      <c r="W350" s="8" t="str">
        <f t="shared" si="51"/>
        <v>Cumplió</v>
      </c>
      <c r="X350" s="6">
        <f t="shared" si="52"/>
        <v>3.9715277777795563</v>
      </c>
      <c r="Y350" t="s">
        <v>403</v>
      </c>
      <c r="Z350" s="8">
        <v>5</v>
      </c>
      <c r="AE350">
        <v>0</v>
      </c>
      <c r="AG350">
        <v>0</v>
      </c>
      <c r="AI350" s="8">
        <f t="shared" si="53"/>
        <v>0</v>
      </c>
    </row>
    <row r="351" spans="1:35" x14ac:dyDescent="0.25">
      <c r="A351">
        <v>1</v>
      </c>
      <c r="B351" t="s">
        <v>372</v>
      </c>
      <c r="C351" t="s">
        <v>678</v>
      </c>
      <c r="D351" t="s">
        <v>369</v>
      </c>
      <c r="E351" t="s">
        <v>72</v>
      </c>
      <c r="F351" t="s">
        <v>38</v>
      </c>
      <c r="G351" t="s">
        <v>679</v>
      </c>
      <c r="H351" t="s">
        <v>680</v>
      </c>
      <c r="I351" t="s">
        <v>237</v>
      </c>
      <c r="J351" t="s">
        <v>41</v>
      </c>
      <c r="K351" t="s">
        <v>42</v>
      </c>
      <c r="L351" s="1">
        <v>42058.75</v>
      </c>
      <c r="M351" s="1">
        <v>42047.719444444447</v>
      </c>
      <c r="N351" s="1">
        <v>42047.719444444447</v>
      </c>
      <c r="O351" s="6">
        <f t="shared" si="45"/>
        <v>11.030555555553292</v>
      </c>
      <c r="P351" s="1">
        <f t="shared" si="46"/>
        <v>42052.719444444447</v>
      </c>
      <c r="R351" s="8">
        <f t="shared" si="47"/>
        <v>6</v>
      </c>
      <c r="S351" s="8" t="str">
        <f t="shared" si="48"/>
        <v>Sin Fecha</v>
      </c>
      <c r="T351" s="6">
        <f t="shared" si="49"/>
        <v>11.030555555553292</v>
      </c>
      <c r="V351" s="8" t="str">
        <f t="shared" si="50"/>
        <v>No Cumplió</v>
      </c>
      <c r="W351" s="8" t="str">
        <f t="shared" si="51"/>
        <v>No Cumplió</v>
      </c>
      <c r="X351" s="6">
        <f t="shared" si="52"/>
        <v>11.030555555553292</v>
      </c>
      <c r="Z351" s="8">
        <v>5</v>
      </c>
      <c r="AE351">
        <v>0</v>
      </c>
      <c r="AG351">
        <v>0</v>
      </c>
      <c r="AI351" s="8">
        <f t="shared" si="53"/>
        <v>0</v>
      </c>
    </row>
    <row r="352" spans="1:35" x14ac:dyDescent="0.25">
      <c r="A352">
        <v>1</v>
      </c>
      <c r="B352" t="s">
        <v>372</v>
      </c>
      <c r="C352" t="s">
        <v>681</v>
      </c>
      <c r="D352" t="s">
        <v>369</v>
      </c>
      <c r="E352" t="s">
        <v>72</v>
      </c>
      <c r="F352" t="s">
        <v>38</v>
      </c>
      <c r="G352" t="s">
        <v>682</v>
      </c>
      <c r="H352" t="s">
        <v>683</v>
      </c>
      <c r="I352" t="s">
        <v>237</v>
      </c>
      <c r="J352" t="s">
        <v>237</v>
      </c>
      <c r="K352" t="s">
        <v>42</v>
      </c>
      <c r="L352" s="1">
        <v>42058.75</v>
      </c>
      <c r="M352" s="1">
        <v>42047.838194444441</v>
      </c>
      <c r="N352" s="1">
        <v>42047.838194444441</v>
      </c>
      <c r="O352" s="6">
        <f t="shared" si="45"/>
        <v>10.911805555559113</v>
      </c>
      <c r="P352" s="1">
        <f t="shared" si="46"/>
        <v>42052.838194444441</v>
      </c>
      <c r="R352" s="8">
        <f t="shared" si="47"/>
        <v>5</v>
      </c>
      <c r="S352" s="8" t="str">
        <f t="shared" si="48"/>
        <v>Sin Fecha</v>
      </c>
      <c r="T352" s="6">
        <f t="shared" si="49"/>
        <v>10.911805555559113</v>
      </c>
      <c r="V352" s="8" t="str">
        <f t="shared" si="50"/>
        <v>No Cumplió</v>
      </c>
      <c r="W352" s="8" t="str">
        <f t="shared" si="51"/>
        <v>No Cumplió</v>
      </c>
      <c r="X352" s="6">
        <f t="shared" si="52"/>
        <v>10.911805555559113</v>
      </c>
      <c r="Z352" s="8">
        <v>5</v>
      </c>
      <c r="AE352">
        <v>0</v>
      </c>
      <c r="AG352">
        <v>0</v>
      </c>
      <c r="AI352" s="8">
        <f t="shared" si="53"/>
        <v>0</v>
      </c>
    </row>
    <row r="353" spans="1:35" x14ac:dyDescent="0.25">
      <c r="A353">
        <v>1</v>
      </c>
      <c r="B353" t="s">
        <v>233</v>
      </c>
      <c r="C353" t="s">
        <v>234</v>
      </c>
      <c r="D353" t="s">
        <v>98</v>
      </c>
      <c r="E353" t="s">
        <v>37</v>
      </c>
      <c r="F353" t="s">
        <v>46</v>
      </c>
      <c r="G353" t="s">
        <v>235</v>
      </c>
      <c r="H353" t="s">
        <v>236</v>
      </c>
      <c r="I353" t="s">
        <v>237</v>
      </c>
      <c r="J353" t="s">
        <v>128</v>
      </c>
      <c r="K353" t="s">
        <v>42</v>
      </c>
      <c r="L353" s="1">
        <v>42058.75</v>
      </c>
      <c r="M353" s="1">
        <v>42048.544444444444</v>
      </c>
      <c r="N353" s="1">
        <v>42052</v>
      </c>
      <c r="O353" s="6">
        <f t="shared" si="45"/>
        <v>6.75</v>
      </c>
      <c r="P353" s="1">
        <f t="shared" si="46"/>
        <v>42053</v>
      </c>
      <c r="R353" s="9">
        <f t="shared" si="47"/>
        <v>5</v>
      </c>
      <c r="S353" s="5" t="str">
        <f t="shared" si="48"/>
        <v>Sin Fecha</v>
      </c>
      <c r="T353" s="10">
        <f t="shared" si="49"/>
        <v>10.205555555556202</v>
      </c>
      <c r="V353" s="8" t="str">
        <f t="shared" si="50"/>
        <v>No Cumplió</v>
      </c>
      <c r="W353" s="8" t="str">
        <f t="shared" si="51"/>
        <v>No Cumplió</v>
      </c>
      <c r="X353" s="10">
        <f t="shared" si="52"/>
        <v>10.205555555556202</v>
      </c>
      <c r="Z353">
        <v>1</v>
      </c>
      <c r="AE353">
        <v>0</v>
      </c>
      <c r="AG353">
        <v>0</v>
      </c>
      <c r="AI353" s="8">
        <f t="shared" si="53"/>
        <v>0</v>
      </c>
    </row>
    <row r="354" spans="1:35" x14ac:dyDescent="0.25">
      <c r="A354" t="s">
        <v>530</v>
      </c>
      <c r="B354" t="s">
        <v>34</v>
      </c>
      <c r="C354" t="s">
        <v>684</v>
      </c>
      <c r="D354" t="s">
        <v>36</v>
      </c>
      <c r="E354" t="s">
        <v>37</v>
      </c>
      <c r="F354" t="s">
        <v>38</v>
      </c>
      <c r="G354" t="s">
        <v>685</v>
      </c>
      <c r="H354" t="s">
        <v>686</v>
      </c>
      <c r="I354" t="s">
        <v>79</v>
      </c>
      <c r="J354" s="8" t="s">
        <v>59</v>
      </c>
      <c r="K354" t="s">
        <v>51</v>
      </c>
      <c r="L354" s="1">
        <v>42058.75</v>
      </c>
      <c r="M354" s="1">
        <v>42048.625</v>
      </c>
      <c r="N354" s="1">
        <v>42048.625</v>
      </c>
      <c r="O354" s="6">
        <f t="shared" si="45"/>
        <v>10.125</v>
      </c>
      <c r="P354" s="1">
        <f t="shared" si="46"/>
        <v>42049.625</v>
      </c>
      <c r="R354" s="8">
        <f t="shared" si="47"/>
        <v>9</v>
      </c>
      <c r="S354" s="8" t="str">
        <f t="shared" si="48"/>
        <v>Sin Fecha</v>
      </c>
      <c r="T354" s="6">
        <f t="shared" si="49"/>
        <v>10.125</v>
      </c>
      <c r="V354" s="8" t="str">
        <f t="shared" si="50"/>
        <v>No Cumplió</v>
      </c>
      <c r="W354" s="8" t="str">
        <f t="shared" si="51"/>
        <v>No Cumplió</v>
      </c>
      <c r="X354" s="6">
        <f t="shared" si="52"/>
        <v>10.125</v>
      </c>
      <c r="Y354" t="s">
        <v>60</v>
      </c>
      <c r="Z354">
        <v>1</v>
      </c>
      <c r="AE354">
        <v>0</v>
      </c>
      <c r="AG354">
        <v>0</v>
      </c>
      <c r="AI354" s="8">
        <f t="shared" si="53"/>
        <v>0</v>
      </c>
    </row>
    <row r="355" spans="1:35" x14ac:dyDescent="0.25">
      <c r="A355">
        <v>1</v>
      </c>
      <c r="B355" t="s">
        <v>64</v>
      </c>
      <c r="C355" t="s">
        <v>508</v>
      </c>
      <c r="D355" t="s">
        <v>36</v>
      </c>
      <c r="E355" t="s">
        <v>72</v>
      </c>
      <c r="F355" t="s">
        <v>46</v>
      </c>
      <c r="G355" t="s">
        <v>509</v>
      </c>
      <c r="H355" t="s">
        <v>510</v>
      </c>
      <c r="I355" t="s">
        <v>95</v>
      </c>
      <c r="J355" t="s">
        <v>199</v>
      </c>
      <c r="K355" t="s">
        <v>42</v>
      </c>
      <c r="L355" s="1">
        <v>42058.75</v>
      </c>
      <c r="M355" s="1">
        <v>42048.847916666666</v>
      </c>
      <c r="N355" s="1">
        <v>42058.736805555556</v>
      </c>
      <c r="O355" s="6">
        <f t="shared" si="45"/>
        <v>1.3194444443797693E-2</v>
      </c>
      <c r="P355" s="1">
        <f t="shared" si="46"/>
        <v>42059.736805555556</v>
      </c>
      <c r="R355" s="8">
        <f t="shared" si="47"/>
        <v>0</v>
      </c>
      <c r="S355" s="8" t="str">
        <f t="shared" si="48"/>
        <v>Sin Fecha</v>
      </c>
      <c r="T355" s="6">
        <f t="shared" si="49"/>
        <v>9.9020833333343035</v>
      </c>
      <c r="V355" s="8" t="str">
        <f t="shared" si="50"/>
        <v>No Cumplió</v>
      </c>
      <c r="W355" s="8" t="str">
        <f t="shared" si="51"/>
        <v>No Cumplió</v>
      </c>
      <c r="X355" s="6">
        <f t="shared" si="52"/>
        <v>9.9020833333343035</v>
      </c>
      <c r="Y355" t="s">
        <v>511</v>
      </c>
      <c r="Z355">
        <v>1</v>
      </c>
      <c r="AE355">
        <v>0</v>
      </c>
      <c r="AG355">
        <v>0</v>
      </c>
      <c r="AI355" s="8">
        <f t="shared" si="53"/>
        <v>0</v>
      </c>
    </row>
    <row r="356" spans="1:35" x14ac:dyDescent="0.25">
      <c r="A356">
        <v>1</v>
      </c>
      <c r="B356" t="s">
        <v>367</v>
      </c>
      <c r="C356" t="s">
        <v>368</v>
      </c>
      <c r="D356" t="s">
        <v>369</v>
      </c>
      <c r="E356" t="s">
        <v>45</v>
      </c>
      <c r="F356" t="s">
        <v>46</v>
      </c>
      <c r="G356" t="s">
        <v>370</v>
      </c>
      <c r="H356" t="s">
        <v>371</v>
      </c>
      <c r="I356" t="s">
        <v>75</v>
      </c>
      <c r="J356" t="s">
        <v>69</v>
      </c>
      <c r="K356" t="s">
        <v>51</v>
      </c>
      <c r="L356" s="1">
        <v>42058.75</v>
      </c>
      <c r="M356" s="1">
        <v>42051.569444444445</v>
      </c>
      <c r="N356" s="1">
        <v>42051.569444444445</v>
      </c>
      <c r="O356" s="6">
        <f t="shared" si="45"/>
        <v>7.1805555555547471</v>
      </c>
      <c r="P356" s="1">
        <f t="shared" si="46"/>
        <v>42056.569444444445</v>
      </c>
      <c r="R356" s="8">
        <f t="shared" si="47"/>
        <v>2</v>
      </c>
      <c r="S356" s="8" t="str">
        <f t="shared" si="48"/>
        <v>Sin Fecha</v>
      </c>
      <c r="T356" s="6">
        <f t="shared" si="49"/>
        <v>7.1805555555547471</v>
      </c>
      <c r="V356" s="8" t="str">
        <f t="shared" si="50"/>
        <v>No Cumplió</v>
      </c>
      <c r="W356" s="8" t="str">
        <f t="shared" si="51"/>
        <v>No Cumplió</v>
      </c>
      <c r="X356" s="6">
        <f t="shared" si="52"/>
        <v>7.1805555555547471</v>
      </c>
      <c r="Z356" s="8">
        <v>5</v>
      </c>
      <c r="AE356">
        <v>0</v>
      </c>
      <c r="AG356">
        <v>0</v>
      </c>
      <c r="AI356" s="8">
        <f t="shared" si="53"/>
        <v>0</v>
      </c>
    </row>
    <row r="357" spans="1:35" x14ac:dyDescent="0.25">
      <c r="A357">
        <v>1</v>
      </c>
      <c r="B357" t="s">
        <v>534</v>
      </c>
      <c r="C357" t="s">
        <v>687</v>
      </c>
      <c r="D357" t="s">
        <v>324</v>
      </c>
      <c r="E357" t="s">
        <v>72</v>
      </c>
      <c r="F357" t="s">
        <v>38</v>
      </c>
      <c r="G357" t="s">
        <v>688</v>
      </c>
      <c r="H357" t="s">
        <v>689</v>
      </c>
      <c r="I357" t="s">
        <v>237</v>
      </c>
      <c r="J357" t="s">
        <v>75</v>
      </c>
      <c r="K357" t="s">
        <v>51</v>
      </c>
      <c r="L357" s="1">
        <v>42058.75</v>
      </c>
      <c r="M357" s="1">
        <v>42051.770833333336</v>
      </c>
      <c r="N357" s="1">
        <v>42051.770833333336</v>
      </c>
      <c r="O357" s="6">
        <f t="shared" si="45"/>
        <v>6.9791666666642413</v>
      </c>
      <c r="P357" s="1">
        <f t="shared" si="46"/>
        <v>42052.770833333336</v>
      </c>
      <c r="R357" s="8">
        <f t="shared" si="47"/>
        <v>5</v>
      </c>
      <c r="S357" s="8" t="str">
        <f t="shared" si="48"/>
        <v>Sin Fecha</v>
      </c>
      <c r="T357" s="6">
        <f t="shared" si="49"/>
        <v>6.9791666666642413</v>
      </c>
      <c r="V357" s="8" t="str">
        <f t="shared" si="50"/>
        <v>No Cumplió</v>
      </c>
      <c r="W357" s="8" t="str">
        <f t="shared" si="51"/>
        <v>No Cumplió</v>
      </c>
      <c r="X357" s="6">
        <f t="shared" si="52"/>
        <v>6.9791666666642413</v>
      </c>
      <c r="Z357" s="8">
        <v>1</v>
      </c>
      <c r="AE357">
        <v>0</v>
      </c>
      <c r="AG357">
        <v>0</v>
      </c>
      <c r="AI357" s="8">
        <f t="shared" si="53"/>
        <v>0</v>
      </c>
    </row>
    <row r="358" spans="1:35" x14ac:dyDescent="0.25">
      <c r="A358">
        <v>1</v>
      </c>
      <c r="B358" t="s">
        <v>43</v>
      </c>
      <c r="C358" t="s">
        <v>690</v>
      </c>
      <c r="D358" t="s">
        <v>36</v>
      </c>
      <c r="E358" t="s">
        <v>45</v>
      </c>
      <c r="F358" t="s">
        <v>38</v>
      </c>
      <c r="G358" t="s">
        <v>691</v>
      </c>
      <c r="H358" t="s">
        <v>692</v>
      </c>
      <c r="I358" t="s">
        <v>79</v>
      </c>
      <c r="J358" t="s">
        <v>256</v>
      </c>
      <c r="K358" t="s">
        <v>51</v>
      </c>
      <c r="L358" s="1">
        <v>42058.75</v>
      </c>
      <c r="M358" s="1">
        <v>42051.793055555558</v>
      </c>
      <c r="N358" s="1">
        <v>42054.75</v>
      </c>
      <c r="O358" s="6">
        <f t="shared" si="45"/>
        <v>4</v>
      </c>
      <c r="P358" s="1">
        <f t="shared" si="46"/>
        <v>42055.75</v>
      </c>
      <c r="R358" s="8">
        <f t="shared" si="47"/>
        <v>3</v>
      </c>
      <c r="S358" s="8" t="str">
        <f t="shared" si="48"/>
        <v>Sin Fecha</v>
      </c>
      <c r="T358" s="6">
        <f t="shared" si="49"/>
        <v>6.9569444444423425</v>
      </c>
      <c r="V358" s="8" t="str">
        <f t="shared" si="50"/>
        <v>No Cumplió</v>
      </c>
      <c r="W358" s="8" t="str">
        <f t="shared" si="51"/>
        <v>No Cumplió</v>
      </c>
      <c r="X358" s="6">
        <f t="shared" si="52"/>
        <v>6.9569444444423425</v>
      </c>
      <c r="Z358">
        <v>1</v>
      </c>
      <c r="AE358">
        <v>0</v>
      </c>
      <c r="AG358">
        <v>0</v>
      </c>
      <c r="AI358" s="8">
        <f t="shared" si="53"/>
        <v>0</v>
      </c>
    </row>
    <row r="359" spans="1:35" x14ac:dyDescent="0.25">
      <c r="A359">
        <v>1</v>
      </c>
      <c r="B359" t="s">
        <v>534</v>
      </c>
      <c r="C359" t="s">
        <v>693</v>
      </c>
      <c r="D359" t="s">
        <v>36</v>
      </c>
      <c r="E359" t="s">
        <v>37</v>
      </c>
      <c r="F359" t="s">
        <v>46</v>
      </c>
      <c r="G359" t="s">
        <v>694</v>
      </c>
      <c r="H359" t="s">
        <v>695</v>
      </c>
      <c r="I359" t="s">
        <v>547</v>
      </c>
      <c r="J359" s="8" t="s">
        <v>58</v>
      </c>
      <c r="K359" t="s">
        <v>42</v>
      </c>
      <c r="L359" s="1">
        <v>42058.75</v>
      </c>
      <c r="M359" s="1">
        <v>42051.817361111112</v>
      </c>
      <c r="N359" s="1">
        <v>42051.817361111112</v>
      </c>
      <c r="O359" s="6">
        <f t="shared" si="45"/>
        <v>6.9326388888875954</v>
      </c>
      <c r="P359" s="1">
        <f t="shared" si="46"/>
        <v>42052.817361111112</v>
      </c>
      <c r="R359" s="9">
        <f t="shared" si="47"/>
        <v>5</v>
      </c>
      <c r="S359" s="5" t="str">
        <f t="shared" si="48"/>
        <v>Sin Fecha</v>
      </c>
      <c r="T359" s="10">
        <f t="shared" si="49"/>
        <v>6.9326388888875954</v>
      </c>
      <c r="V359" s="8" t="str">
        <f t="shared" si="50"/>
        <v>No Cumplió</v>
      </c>
      <c r="W359" s="8" t="str">
        <f t="shared" si="51"/>
        <v>No Cumplió</v>
      </c>
      <c r="X359" s="10">
        <f t="shared" si="52"/>
        <v>6.9326388888875954</v>
      </c>
      <c r="Y359" t="s">
        <v>60</v>
      </c>
      <c r="Z359" s="8">
        <v>1</v>
      </c>
      <c r="AE359">
        <v>0</v>
      </c>
      <c r="AG359">
        <v>0</v>
      </c>
      <c r="AI359" s="8">
        <f t="shared" si="53"/>
        <v>0</v>
      </c>
    </row>
    <row r="360" spans="1:35" x14ac:dyDescent="0.25">
      <c r="A360">
        <v>1</v>
      </c>
      <c r="B360" t="s">
        <v>534</v>
      </c>
      <c r="C360" t="s">
        <v>696</v>
      </c>
      <c r="D360" t="s">
        <v>36</v>
      </c>
      <c r="E360" t="s">
        <v>37</v>
      </c>
      <c r="F360" t="s">
        <v>46</v>
      </c>
      <c r="G360" t="s">
        <v>697</v>
      </c>
      <c r="H360" t="s">
        <v>698</v>
      </c>
      <c r="I360" t="s">
        <v>95</v>
      </c>
      <c r="J360" t="s">
        <v>95</v>
      </c>
      <c r="K360" t="s">
        <v>42</v>
      </c>
      <c r="L360" s="1">
        <v>42058.75</v>
      </c>
      <c r="M360" s="1">
        <v>42052.754861111112</v>
      </c>
      <c r="N360" s="1">
        <v>42052.754861111112</v>
      </c>
      <c r="O360" s="6">
        <f t="shared" si="45"/>
        <v>5.9951388888875954</v>
      </c>
      <c r="P360" s="1">
        <f t="shared" si="46"/>
        <v>42053.754861111112</v>
      </c>
      <c r="R360" s="9">
        <f t="shared" si="47"/>
        <v>4</v>
      </c>
      <c r="S360" s="5" t="str">
        <f t="shared" si="48"/>
        <v>Sin Fecha</v>
      </c>
      <c r="T360" s="10">
        <f t="shared" si="49"/>
        <v>5.9951388888875954</v>
      </c>
      <c r="V360" s="8" t="str">
        <f t="shared" si="50"/>
        <v>No Cumplió</v>
      </c>
      <c r="W360" s="8" t="str">
        <f t="shared" si="51"/>
        <v>No Cumplió</v>
      </c>
      <c r="X360" s="10">
        <f t="shared" si="52"/>
        <v>5.9951388888875954</v>
      </c>
      <c r="Y360" t="s">
        <v>511</v>
      </c>
      <c r="Z360" s="8">
        <v>1</v>
      </c>
      <c r="AE360">
        <v>0</v>
      </c>
      <c r="AG360">
        <v>0</v>
      </c>
      <c r="AI360" s="8">
        <f t="shared" si="53"/>
        <v>0</v>
      </c>
    </row>
    <row r="361" spans="1:35" x14ac:dyDescent="0.25">
      <c r="A361">
        <v>1</v>
      </c>
      <c r="C361" t="s">
        <v>699</v>
      </c>
      <c r="D361" t="s">
        <v>324</v>
      </c>
      <c r="E361" t="s">
        <v>72</v>
      </c>
      <c r="F361" t="s">
        <v>38</v>
      </c>
      <c r="G361" t="s">
        <v>700</v>
      </c>
      <c r="H361" t="s">
        <v>701</v>
      </c>
      <c r="I361" t="s">
        <v>151</v>
      </c>
      <c r="J361" t="s">
        <v>200</v>
      </c>
      <c r="K361" t="s">
        <v>51</v>
      </c>
      <c r="L361" s="1">
        <v>42058.75</v>
      </c>
      <c r="M361" s="1">
        <v>42053.811805555553</v>
      </c>
      <c r="N361" s="1">
        <v>42054.495138888888</v>
      </c>
      <c r="O361" s="6">
        <f t="shared" si="45"/>
        <v>4.2548611111124046</v>
      </c>
      <c r="P361" s="1">
        <f t="shared" si="46"/>
        <v>42055.495138888888</v>
      </c>
      <c r="R361" s="8">
        <f t="shared" si="47"/>
        <v>3</v>
      </c>
      <c r="S361" s="8" t="str">
        <f t="shared" si="48"/>
        <v>Sin Fecha</v>
      </c>
      <c r="T361" s="6">
        <f t="shared" si="49"/>
        <v>4.9381944444467081</v>
      </c>
      <c r="V361" s="8" t="str">
        <f t="shared" si="50"/>
        <v>No Cumplió</v>
      </c>
      <c r="W361" s="8" t="str">
        <f t="shared" si="51"/>
        <v>No Cumplió</v>
      </c>
      <c r="X361" s="6">
        <f t="shared" si="52"/>
        <v>4.9381944444467081</v>
      </c>
      <c r="Z361">
        <v>1</v>
      </c>
      <c r="AE361">
        <v>0</v>
      </c>
      <c r="AG361">
        <v>0</v>
      </c>
      <c r="AI361" s="8">
        <f t="shared" si="53"/>
        <v>0</v>
      </c>
    </row>
    <row r="362" spans="1:35" x14ac:dyDescent="0.25">
      <c r="A362">
        <v>1</v>
      </c>
      <c r="C362" t="s">
        <v>1182</v>
      </c>
      <c r="D362" t="s">
        <v>324</v>
      </c>
      <c r="E362" t="s">
        <v>37</v>
      </c>
      <c r="F362" t="s">
        <v>46</v>
      </c>
      <c r="G362" t="s">
        <v>1184</v>
      </c>
      <c r="H362" t="s">
        <v>1185</v>
      </c>
      <c r="I362" t="s">
        <v>151</v>
      </c>
      <c r="J362" t="s">
        <v>1186</v>
      </c>
      <c r="K362" t="s">
        <v>42</v>
      </c>
      <c r="L362" s="1">
        <v>42058.75</v>
      </c>
      <c r="M362" s="1">
        <v>42053.828472222223</v>
      </c>
      <c r="N362" s="1">
        <v>42058.518055555556</v>
      </c>
      <c r="O362" s="6">
        <f t="shared" si="45"/>
        <v>0.23194444444379769</v>
      </c>
      <c r="P362" s="1">
        <f t="shared" si="46"/>
        <v>42059.518055555556</v>
      </c>
      <c r="R362" s="9">
        <f t="shared" si="47"/>
        <v>0</v>
      </c>
      <c r="S362" s="5" t="str">
        <f t="shared" si="48"/>
        <v>Sin Fecha</v>
      </c>
      <c r="T362" s="10">
        <f t="shared" si="49"/>
        <v>4.921527777776646</v>
      </c>
      <c r="V362" s="8" t="str">
        <f t="shared" si="50"/>
        <v>No Cumplió</v>
      </c>
      <c r="W362" s="8" t="str">
        <f t="shared" si="51"/>
        <v>No Cumplió</v>
      </c>
      <c r="X362" s="10">
        <f t="shared" si="52"/>
        <v>4.921527777776646</v>
      </c>
      <c r="Z362">
        <v>1</v>
      </c>
      <c r="AE362">
        <v>0</v>
      </c>
      <c r="AG362">
        <v>0</v>
      </c>
      <c r="AI362" s="8">
        <f t="shared" si="53"/>
        <v>0</v>
      </c>
    </row>
    <row r="363" spans="1:35" x14ac:dyDescent="0.25">
      <c r="A363">
        <v>1</v>
      </c>
      <c r="B363" t="s">
        <v>372</v>
      </c>
      <c r="C363" t="s">
        <v>702</v>
      </c>
      <c r="D363" t="s">
        <v>369</v>
      </c>
      <c r="E363" t="s">
        <v>72</v>
      </c>
      <c r="F363" t="s">
        <v>38</v>
      </c>
      <c r="G363" t="s">
        <v>703</v>
      </c>
      <c r="H363" t="s">
        <v>704</v>
      </c>
      <c r="I363" t="s">
        <v>75</v>
      </c>
      <c r="J363" t="s">
        <v>237</v>
      </c>
      <c r="K363" t="s">
        <v>42</v>
      </c>
      <c r="L363" s="1">
        <v>42058.75</v>
      </c>
      <c r="M363" s="1">
        <v>42054.679166666669</v>
      </c>
      <c r="N363" s="1">
        <v>42054.679861111108</v>
      </c>
      <c r="O363" s="6">
        <f t="shared" si="45"/>
        <v>4.070138888891961</v>
      </c>
      <c r="P363" s="1">
        <f t="shared" si="46"/>
        <v>42059.679861111108</v>
      </c>
      <c r="R363" s="8">
        <f t="shared" si="47"/>
        <v>0</v>
      </c>
      <c r="S363" s="8" t="str">
        <f t="shared" si="48"/>
        <v>Sin Fecha</v>
      </c>
      <c r="T363" s="6">
        <f t="shared" si="49"/>
        <v>4.0708333333313931</v>
      </c>
      <c r="V363" s="8" t="str">
        <f t="shared" si="50"/>
        <v>No Cumplió</v>
      </c>
      <c r="W363" s="8" t="str">
        <f t="shared" si="51"/>
        <v>No Cumplió</v>
      </c>
      <c r="X363" s="6">
        <f t="shared" si="52"/>
        <v>4.0708333333313931</v>
      </c>
      <c r="Z363" s="8">
        <v>5</v>
      </c>
      <c r="AE363">
        <v>0</v>
      </c>
      <c r="AG363">
        <v>0</v>
      </c>
      <c r="AI363" s="8">
        <f t="shared" si="53"/>
        <v>0</v>
      </c>
    </row>
    <row r="364" spans="1:35" x14ac:dyDescent="0.25">
      <c r="A364">
        <v>1</v>
      </c>
      <c r="B364" t="s">
        <v>238</v>
      </c>
      <c r="C364" t="s">
        <v>705</v>
      </c>
      <c r="D364" t="s">
        <v>98</v>
      </c>
      <c r="E364" t="s">
        <v>72</v>
      </c>
      <c r="F364" t="s">
        <v>38</v>
      </c>
      <c r="G364" t="s">
        <v>706</v>
      </c>
      <c r="H364" t="s">
        <v>707</v>
      </c>
      <c r="I364" t="s">
        <v>151</v>
      </c>
      <c r="J364" t="s">
        <v>152</v>
      </c>
      <c r="K364" t="s">
        <v>51</v>
      </c>
      <c r="L364" s="1">
        <v>42058.75</v>
      </c>
      <c r="M364" s="1">
        <v>42054.904166666667</v>
      </c>
      <c r="N364" s="1">
        <v>42054.904166666667</v>
      </c>
      <c r="O364" s="6">
        <f t="shared" si="45"/>
        <v>3.8458333333328483</v>
      </c>
      <c r="P364" s="1">
        <f t="shared" si="46"/>
        <v>42055.904166666667</v>
      </c>
      <c r="R364" s="8">
        <f t="shared" si="47"/>
        <v>2</v>
      </c>
      <c r="S364" s="8" t="str">
        <f t="shared" si="48"/>
        <v>Sin Fecha</v>
      </c>
      <c r="T364" s="6">
        <f t="shared" si="49"/>
        <v>3.8458333333328483</v>
      </c>
      <c r="V364" s="8" t="str">
        <f t="shared" si="50"/>
        <v>No Cumplió</v>
      </c>
      <c r="W364" s="8" t="str">
        <f t="shared" si="51"/>
        <v>No Cumplió</v>
      </c>
      <c r="X364" s="6">
        <f t="shared" si="52"/>
        <v>3.8458333333328483</v>
      </c>
      <c r="Z364">
        <v>1</v>
      </c>
      <c r="AE364">
        <v>0</v>
      </c>
      <c r="AG364">
        <v>0</v>
      </c>
      <c r="AI364" s="8">
        <f t="shared" si="53"/>
        <v>0</v>
      </c>
    </row>
    <row r="365" spans="1:35" x14ac:dyDescent="0.25">
      <c r="A365" t="s">
        <v>530</v>
      </c>
      <c r="B365" t="s">
        <v>534</v>
      </c>
      <c r="C365" t="s">
        <v>708</v>
      </c>
      <c r="D365" t="s">
        <v>98</v>
      </c>
      <c r="E365" t="s">
        <v>89</v>
      </c>
      <c r="F365" t="s">
        <v>46</v>
      </c>
      <c r="G365" t="s">
        <v>709</v>
      </c>
      <c r="H365" t="s">
        <v>710</v>
      </c>
      <c r="I365" t="s">
        <v>59</v>
      </c>
      <c r="J365" s="8" t="s">
        <v>59</v>
      </c>
      <c r="K365" t="s">
        <v>51</v>
      </c>
      <c r="L365" s="1">
        <v>42058.75</v>
      </c>
      <c r="M365" s="1">
        <v>42055.521527777775</v>
      </c>
      <c r="N365" s="1">
        <v>42055.521527777775</v>
      </c>
      <c r="O365" s="6">
        <f t="shared" si="45"/>
        <v>3.2284722222248092</v>
      </c>
      <c r="P365" s="1">
        <f t="shared" si="46"/>
        <v>42056.521527777775</v>
      </c>
      <c r="R365" s="8">
        <f t="shared" si="47"/>
        <v>2</v>
      </c>
      <c r="S365" s="8" t="str">
        <f t="shared" si="48"/>
        <v>Sin Fecha</v>
      </c>
      <c r="T365" s="6">
        <f t="shared" si="49"/>
        <v>3.2284722222248092</v>
      </c>
      <c r="U365" s="1">
        <v>42058.654166666667</v>
      </c>
      <c r="V365" s="8" t="str">
        <f t="shared" si="50"/>
        <v>No Cumplió</v>
      </c>
      <c r="W365" s="8" t="str">
        <f t="shared" si="51"/>
        <v>No Cumplió</v>
      </c>
      <c r="X365" s="6">
        <f t="shared" si="52"/>
        <v>3.132638888891961</v>
      </c>
      <c r="Z365" s="8">
        <v>1</v>
      </c>
      <c r="AE365">
        <v>0</v>
      </c>
      <c r="AG365">
        <v>0</v>
      </c>
      <c r="AI365" s="8">
        <f t="shared" si="53"/>
        <v>0</v>
      </c>
    </row>
    <row r="366" spans="1:35" x14ac:dyDescent="0.25">
      <c r="A366">
        <v>1</v>
      </c>
      <c r="B366" t="s">
        <v>534</v>
      </c>
      <c r="C366" t="s">
        <v>711</v>
      </c>
      <c r="D366" t="s">
        <v>36</v>
      </c>
      <c r="E366" t="s">
        <v>45</v>
      </c>
      <c r="F366" t="s">
        <v>46</v>
      </c>
      <c r="G366" t="s">
        <v>712</v>
      </c>
      <c r="H366" t="s">
        <v>713</v>
      </c>
      <c r="I366" t="s">
        <v>151</v>
      </c>
      <c r="J366" t="s">
        <v>69</v>
      </c>
      <c r="K366" t="s">
        <v>51</v>
      </c>
      <c r="L366" s="1">
        <v>42058.75</v>
      </c>
      <c r="M366" s="1">
        <v>42055.614583333336</v>
      </c>
      <c r="N366" s="1">
        <v>42055.614583333336</v>
      </c>
      <c r="O366" s="6">
        <f t="shared" si="45"/>
        <v>3.1354166666642413</v>
      </c>
      <c r="P366" s="1">
        <f t="shared" si="46"/>
        <v>42056.614583333336</v>
      </c>
      <c r="R366" s="8">
        <f t="shared" si="47"/>
        <v>2</v>
      </c>
      <c r="S366" s="8" t="str">
        <f t="shared" si="48"/>
        <v>Sin Fecha</v>
      </c>
      <c r="T366" s="6">
        <f t="shared" si="49"/>
        <v>3.1354166666642413</v>
      </c>
      <c r="V366" s="8" t="str">
        <f t="shared" si="50"/>
        <v>No Cumplió</v>
      </c>
      <c r="W366" s="8" t="str">
        <f t="shared" si="51"/>
        <v>No Cumplió</v>
      </c>
      <c r="X366" s="6">
        <f t="shared" si="52"/>
        <v>3.1354166666642413</v>
      </c>
      <c r="Z366" s="8">
        <v>1</v>
      </c>
      <c r="AE366">
        <v>0</v>
      </c>
      <c r="AG366">
        <v>0</v>
      </c>
      <c r="AI366" s="8">
        <f t="shared" si="53"/>
        <v>0</v>
      </c>
    </row>
    <row r="367" spans="1:35" x14ac:dyDescent="0.25">
      <c r="A367">
        <v>1</v>
      </c>
      <c r="C367" t="s">
        <v>714</v>
      </c>
      <c r="D367" t="s">
        <v>369</v>
      </c>
      <c r="E367" t="s">
        <v>137</v>
      </c>
      <c r="F367" t="s">
        <v>38</v>
      </c>
      <c r="G367" t="s">
        <v>715</v>
      </c>
      <c r="H367" t="s">
        <v>716</v>
      </c>
      <c r="I367" t="s">
        <v>75</v>
      </c>
      <c r="J367" t="s">
        <v>69</v>
      </c>
      <c r="K367" t="s">
        <v>51</v>
      </c>
      <c r="L367" s="1">
        <v>42058.75</v>
      </c>
      <c r="M367" s="1">
        <v>42055.643055555556</v>
      </c>
      <c r="N367" s="1">
        <v>42055.643055555556</v>
      </c>
      <c r="O367" s="6">
        <f t="shared" si="45"/>
        <v>3.1069444444437977</v>
      </c>
      <c r="P367" s="1">
        <f t="shared" si="46"/>
        <v>42060.643055555556</v>
      </c>
      <c r="R367" s="8">
        <f t="shared" si="47"/>
        <v>-1</v>
      </c>
      <c r="S367" s="8" t="str">
        <f t="shared" si="48"/>
        <v>Sin Fecha</v>
      </c>
      <c r="T367" s="6">
        <f t="shared" si="49"/>
        <v>3.1069444444437977</v>
      </c>
      <c r="V367" s="8" t="str">
        <f t="shared" si="50"/>
        <v>No Cumplió</v>
      </c>
      <c r="W367" s="8" t="str">
        <f t="shared" si="51"/>
        <v>No Cumplió</v>
      </c>
      <c r="X367" s="6">
        <f t="shared" si="52"/>
        <v>3.1069444444437977</v>
      </c>
      <c r="Z367" s="8">
        <v>5</v>
      </c>
      <c r="AE367">
        <v>0</v>
      </c>
      <c r="AG367">
        <v>0</v>
      </c>
      <c r="AI367" s="8">
        <f t="shared" si="53"/>
        <v>0</v>
      </c>
    </row>
    <row r="368" spans="1:35" x14ac:dyDescent="0.25">
      <c r="A368">
        <v>1</v>
      </c>
      <c r="B368" t="s">
        <v>534</v>
      </c>
      <c r="C368" t="s">
        <v>717</v>
      </c>
      <c r="D368" t="s">
        <v>36</v>
      </c>
      <c r="E368" t="s">
        <v>37</v>
      </c>
      <c r="F368" t="s">
        <v>38</v>
      </c>
      <c r="G368" t="s">
        <v>718</v>
      </c>
      <c r="H368" t="s">
        <v>719</v>
      </c>
      <c r="I368" t="s">
        <v>547</v>
      </c>
      <c r="J368" s="8" t="s">
        <v>58</v>
      </c>
      <c r="K368" t="s">
        <v>42</v>
      </c>
      <c r="L368" s="1">
        <v>42058.75</v>
      </c>
      <c r="M368" s="1">
        <v>42055.750694444447</v>
      </c>
      <c r="N368" s="1">
        <v>42055.750694444447</v>
      </c>
      <c r="O368" s="6">
        <f t="shared" si="45"/>
        <v>2.9993055555532919</v>
      </c>
      <c r="P368" s="1">
        <f t="shared" si="46"/>
        <v>42056.750694444447</v>
      </c>
      <c r="R368" s="9">
        <f t="shared" si="47"/>
        <v>1</v>
      </c>
      <c r="S368" s="5" t="str">
        <f t="shared" si="48"/>
        <v>Sin Fecha</v>
      </c>
      <c r="T368" s="10">
        <f t="shared" si="49"/>
        <v>2.9993055555532919</v>
      </c>
      <c r="V368" s="8" t="str">
        <f t="shared" si="50"/>
        <v>No Cumplió</v>
      </c>
      <c r="W368" s="8" t="str">
        <f t="shared" si="51"/>
        <v>No Cumplió</v>
      </c>
      <c r="X368" s="10">
        <f t="shared" si="52"/>
        <v>2.9993055555532919</v>
      </c>
      <c r="Z368" s="8">
        <v>1</v>
      </c>
      <c r="AE368">
        <v>0</v>
      </c>
      <c r="AG368">
        <v>0</v>
      </c>
      <c r="AI368" s="8">
        <f t="shared" si="53"/>
        <v>0</v>
      </c>
    </row>
    <row r="369" spans="1:35" x14ac:dyDescent="0.25">
      <c r="A369" t="s">
        <v>530</v>
      </c>
      <c r="B369" t="s">
        <v>720</v>
      </c>
      <c r="C369" t="s">
        <v>721</v>
      </c>
      <c r="D369" t="s">
        <v>369</v>
      </c>
      <c r="E369" t="s">
        <v>89</v>
      </c>
      <c r="F369" t="s">
        <v>38</v>
      </c>
      <c r="G369" t="s">
        <v>722</v>
      </c>
      <c r="H369" t="s">
        <v>723</v>
      </c>
      <c r="I369" t="s">
        <v>297</v>
      </c>
      <c r="J369" t="s">
        <v>433</v>
      </c>
      <c r="K369" t="s">
        <v>42</v>
      </c>
      <c r="L369" s="1">
        <v>42058.75</v>
      </c>
      <c r="M369" s="1">
        <v>41725.888888888891</v>
      </c>
      <c r="N369" s="1">
        <v>42037</v>
      </c>
      <c r="O369" s="6">
        <f t="shared" si="45"/>
        <v>21.75</v>
      </c>
      <c r="P369" s="1">
        <f t="shared" si="46"/>
        <v>42042</v>
      </c>
      <c r="R369" s="8">
        <f t="shared" si="47"/>
        <v>5</v>
      </c>
      <c r="S369" s="8" t="str">
        <f t="shared" si="48"/>
        <v>Sin Fecha</v>
      </c>
      <c r="T369" s="6">
        <f t="shared" si="49"/>
        <v>332.86111111110949</v>
      </c>
      <c r="U369" s="1">
        <v>42047.618750000001</v>
      </c>
      <c r="V369" s="8" t="str">
        <f t="shared" si="50"/>
        <v>No Cumplió</v>
      </c>
      <c r="W369" s="8" t="str">
        <f t="shared" si="51"/>
        <v>No Cumplió</v>
      </c>
      <c r="X369" s="6">
        <f t="shared" si="52"/>
        <v>321.72986111111095</v>
      </c>
      <c r="Y369" t="s">
        <v>724</v>
      </c>
      <c r="Z369" s="8">
        <v>5</v>
      </c>
      <c r="AE369">
        <v>0</v>
      </c>
      <c r="AG369">
        <v>0</v>
      </c>
      <c r="AI369" s="8">
        <f t="shared" si="53"/>
        <v>0</v>
      </c>
    </row>
    <row r="370" spans="1:35" x14ac:dyDescent="0.25">
      <c r="A370" t="s">
        <v>530</v>
      </c>
      <c r="B370" t="s">
        <v>534</v>
      </c>
      <c r="C370" t="s">
        <v>1194</v>
      </c>
      <c r="D370" t="s">
        <v>369</v>
      </c>
      <c r="E370" t="s">
        <v>89</v>
      </c>
      <c r="F370" t="s">
        <v>756</v>
      </c>
      <c r="G370" t="s">
        <v>1195</v>
      </c>
      <c r="H370" t="s">
        <v>1196</v>
      </c>
      <c r="I370" t="s">
        <v>297</v>
      </c>
      <c r="J370" t="s">
        <v>297</v>
      </c>
      <c r="K370" t="s">
        <v>42</v>
      </c>
      <c r="L370" s="1">
        <v>42058.75</v>
      </c>
      <c r="M370" s="1">
        <v>41725.893750000003</v>
      </c>
      <c r="N370" s="1">
        <v>41725.893750000003</v>
      </c>
      <c r="O370" s="6">
        <f t="shared" si="45"/>
        <v>332.85624999999709</v>
      </c>
      <c r="P370" s="1">
        <f t="shared" si="46"/>
        <v>41730.893750000003</v>
      </c>
      <c r="R370" s="8">
        <f t="shared" si="47"/>
        <v>14</v>
      </c>
      <c r="S370" s="8" t="str">
        <f t="shared" si="48"/>
        <v>Sin Fecha</v>
      </c>
      <c r="T370" s="6">
        <f t="shared" si="49"/>
        <v>332.85624999999709</v>
      </c>
      <c r="U370" s="1">
        <v>41745.699305555558</v>
      </c>
      <c r="V370" s="8" t="str">
        <f t="shared" si="50"/>
        <v>No Cumplió</v>
      </c>
      <c r="W370" s="8" t="str">
        <f t="shared" si="51"/>
        <v>No Cumplió</v>
      </c>
      <c r="X370" s="6">
        <f t="shared" si="52"/>
        <v>19.805555555554747</v>
      </c>
      <c r="Y370" t="s">
        <v>475</v>
      </c>
      <c r="Z370" s="8">
        <v>5</v>
      </c>
      <c r="AE370">
        <v>0</v>
      </c>
      <c r="AG370">
        <v>0</v>
      </c>
      <c r="AI370" s="8">
        <f t="shared" si="53"/>
        <v>0</v>
      </c>
    </row>
    <row r="371" spans="1:35" x14ac:dyDescent="0.25">
      <c r="A371" t="s">
        <v>530</v>
      </c>
      <c r="B371" t="s">
        <v>534</v>
      </c>
      <c r="C371" t="s">
        <v>725</v>
      </c>
      <c r="D371" t="s">
        <v>369</v>
      </c>
      <c r="E371" t="s">
        <v>89</v>
      </c>
      <c r="F371" t="s">
        <v>38</v>
      </c>
      <c r="G371" t="s">
        <v>726</v>
      </c>
      <c r="H371" t="s">
        <v>727</v>
      </c>
      <c r="I371" t="s">
        <v>124</v>
      </c>
      <c r="J371" t="s">
        <v>124</v>
      </c>
      <c r="K371" t="s">
        <v>51</v>
      </c>
      <c r="L371" s="1">
        <v>42058.75</v>
      </c>
      <c r="M371" s="1">
        <v>41739.479166666664</v>
      </c>
      <c r="N371" s="1">
        <v>41739.479166666664</v>
      </c>
      <c r="O371" s="6">
        <f t="shared" si="45"/>
        <v>319.27083333333576</v>
      </c>
      <c r="P371" s="1">
        <f t="shared" si="46"/>
        <v>41744.479166666664</v>
      </c>
      <c r="R371" s="8">
        <f t="shared" si="47"/>
        <v>0</v>
      </c>
      <c r="S371" s="8" t="str">
        <f t="shared" si="48"/>
        <v>Sin Fecha</v>
      </c>
      <c r="T371" s="6">
        <f t="shared" si="49"/>
        <v>319.27083333333576</v>
      </c>
      <c r="U371" s="1">
        <v>41743.530555555553</v>
      </c>
      <c r="V371" s="8" t="str">
        <f t="shared" si="50"/>
        <v>Cumplió</v>
      </c>
      <c r="W371" s="8" t="str">
        <f t="shared" si="51"/>
        <v>Cumplió</v>
      </c>
      <c r="X371" s="6">
        <f t="shared" si="52"/>
        <v>4.0513888888890506</v>
      </c>
      <c r="Y371" t="s">
        <v>475</v>
      </c>
      <c r="Z371" s="8">
        <v>5</v>
      </c>
      <c r="AE371">
        <v>0</v>
      </c>
      <c r="AG371">
        <v>0</v>
      </c>
      <c r="AI371" s="8">
        <f t="shared" si="53"/>
        <v>0</v>
      </c>
    </row>
    <row r="372" spans="1:35" x14ac:dyDescent="0.25">
      <c r="A372" t="s">
        <v>530</v>
      </c>
      <c r="B372" t="s">
        <v>534</v>
      </c>
      <c r="C372" t="s">
        <v>728</v>
      </c>
      <c r="D372" t="s">
        <v>369</v>
      </c>
      <c r="E372" t="s">
        <v>89</v>
      </c>
      <c r="F372" t="s">
        <v>38</v>
      </c>
      <c r="G372" t="s">
        <v>729</v>
      </c>
      <c r="H372" t="s">
        <v>730</v>
      </c>
      <c r="I372" t="s">
        <v>59</v>
      </c>
      <c r="J372" s="8" t="s">
        <v>59</v>
      </c>
      <c r="K372" t="s">
        <v>51</v>
      </c>
      <c r="L372" s="1">
        <v>42058.75</v>
      </c>
      <c r="M372" s="1">
        <v>41740.576388888891</v>
      </c>
      <c r="N372" s="1">
        <v>41740.576388888891</v>
      </c>
      <c r="O372" s="6">
        <f t="shared" si="45"/>
        <v>318.17361111110949</v>
      </c>
      <c r="P372" s="1">
        <f t="shared" si="46"/>
        <v>41745.576388888891</v>
      </c>
      <c r="R372" s="8">
        <f t="shared" si="47"/>
        <v>46</v>
      </c>
      <c r="S372" s="8" t="str">
        <f t="shared" si="48"/>
        <v>Sin Fecha</v>
      </c>
      <c r="T372" s="6">
        <f t="shared" si="49"/>
        <v>318.17361111110949</v>
      </c>
      <c r="U372" s="1">
        <v>41792.368055555555</v>
      </c>
      <c r="V372" s="8" t="str">
        <f t="shared" si="50"/>
        <v>No Cumplió</v>
      </c>
      <c r="W372" s="8" t="str">
        <f t="shared" si="51"/>
        <v>No Cumplió</v>
      </c>
      <c r="X372" s="6">
        <f t="shared" si="52"/>
        <v>51.791666666664241</v>
      </c>
      <c r="Y372" t="s">
        <v>475</v>
      </c>
      <c r="Z372" s="8">
        <v>5</v>
      </c>
      <c r="AE372">
        <v>0</v>
      </c>
      <c r="AG372">
        <v>0</v>
      </c>
      <c r="AI372" s="8">
        <f t="shared" si="53"/>
        <v>0</v>
      </c>
    </row>
    <row r="373" spans="1:35" x14ac:dyDescent="0.25">
      <c r="A373" t="s">
        <v>530</v>
      </c>
      <c r="B373" t="s">
        <v>534</v>
      </c>
      <c r="C373" t="s">
        <v>1197</v>
      </c>
      <c r="D373" t="s">
        <v>369</v>
      </c>
      <c r="E373" t="s">
        <v>89</v>
      </c>
      <c r="F373" t="s">
        <v>38</v>
      </c>
      <c r="G373" t="s">
        <v>1198</v>
      </c>
      <c r="H373" t="s">
        <v>1199</v>
      </c>
      <c r="I373" t="s">
        <v>789</v>
      </c>
      <c r="J373" t="s">
        <v>297</v>
      </c>
      <c r="K373" t="s">
        <v>42</v>
      </c>
      <c r="L373" s="1">
        <v>42058.75</v>
      </c>
      <c r="M373" s="1">
        <v>41743.800000000003</v>
      </c>
      <c r="N373" s="1">
        <v>41743.800000000003</v>
      </c>
      <c r="O373" s="6">
        <f t="shared" si="45"/>
        <v>314.94999999999709</v>
      </c>
      <c r="P373" s="1">
        <f t="shared" si="46"/>
        <v>41748.800000000003</v>
      </c>
      <c r="R373" s="8">
        <f t="shared" si="47"/>
        <v>51</v>
      </c>
      <c r="S373" s="8" t="str">
        <f t="shared" si="48"/>
        <v>Sin Fecha</v>
      </c>
      <c r="T373" s="6">
        <f t="shared" si="49"/>
        <v>314.94999999999709</v>
      </c>
      <c r="U373" s="1">
        <v>41800.588194444441</v>
      </c>
      <c r="V373" s="8" t="str">
        <f t="shared" si="50"/>
        <v>No Cumplió</v>
      </c>
      <c r="W373" s="8" t="str">
        <f t="shared" si="51"/>
        <v>No Cumplió</v>
      </c>
      <c r="X373" s="6">
        <f t="shared" si="52"/>
        <v>56.788194444437977</v>
      </c>
      <c r="Y373" t="s">
        <v>475</v>
      </c>
      <c r="Z373" s="8">
        <v>5</v>
      </c>
      <c r="AE373">
        <v>0</v>
      </c>
      <c r="AG373">
        <v>0</v>
      </c>
      <c r="AI373" s="8">
        <f t="shared" si="53"/>
        <v>0</v>
      </c>
    </row>
    <row r="374" spans="1:35" x14ac:dyDescent="0.25">
      <c r="A374" t="s">
        <v>530</v>
      </c>
      <c r="B374" t="s">
        <v>534</v>
      </c>
      <c r="C374" t="s">
        <v>731</v>
      </c>
      <c r="D374" t="s">
        <v>369</v>
      </c>
      <c r="E374" t="s">
        <v>89</v>
      </c>
      <c r="F374" t="s">
        <v>38</v>
      </c>
      <c r="G374" t="s">
        <v>732</v>
      </c>
      <c r="H374" t="s">
        <v>733</v>
      </c>
      <c r="I374" t="s">
        <v>53</v>
      </c>
      <c r="J374" t="s">
        <v>53</v>
      </c>
      <c r="K374" t="s">
        <v>42</v>
      </c>
      <c r="L374" s="1">
        <v>42058.75</v>
      </c>
      <c r="M374" s="1">
        <v>41745.590277777781</v>
      </c>
      <c r="N374" s="1">
        <v>41745.590277777781</v>
      </c>
      <c r="O374" s="6">
        <f t="shared" si="45"/>
        <v>313.15972222221899</v>
      </c>
      <c r="P374" s="1">
        <f t="shared" si="46"/>
        <v>41750.590277777781</v>
      </c>
      <c r="R374" s="8">
        <f t="shared" si="47"/>
        <v>16</v>
      </c>
      <c r="S374" s="8" t="str">
        <f t="shared" si="48"/>
        <v>Sin Fecha</v>
      </c>
      <c r="T374" s="6">
        <f t="shared" si="49"/>
        <v>313.15972222221899</v>
      </c>
      <c r="U374" s="1">
        <v>41767.51666666667</v>
      </c>
      <c r="V374" s="8" t="str">
        <f t="shared" si="50"/>
        <v>No Cumplió</v>
      </c>
      <c r="W374" s="8" t="str">
        <f t="shared" si="51"/>
        <v>No Cumplió</v>
      </c>
      <c r="X374" s="6">
        <f t="shared" si="52"/>
        <v>21.926388888889051</v>
      </c>
      <c r="Y374" t="s">
        <v>475</v>
      </c>
      <c r="Z374" s="8">
        <v>5</v>
      </c>
      <c r="AE374">
        <v>0</v>
      </c>
      <c r="AG374">
        <v>0</v>
      </c>
      <c r="AI374" s="8">
        <f t="shared" si="53"/>
        <v>0</v>
      </c>
    </row>
    <row r="375" spans="1:35" x14ac:dyDescent="0.25">
      <c r="A375" t="s">
        <v>530</v>
      </c>
      <c r="B375" t="s">
        <v>534</v>
      </c>
      <c r="C375" t="s">
        <v>1200</v>
      </c>
      <c r="D375" t="s">
        <v>369</v>
      </c>
      <c r="E375" t="s">
        <v>89</v>
      </c>
      <c r="F375" t="s">
        <v>38</v>
      </c>
      <c r="G375" t="s">
        <v>1201</v>
      </c>
      <c r="H375" t="s">
        <v>1202</v>
      </c>
      <c r="I375" t="s">
        <v>199</v>
      </c>
      <c r="J375" t="s">
        <v>293</v>
      </c>
      <c r="K375" t="s">
        <v>51</v>
      </c>
      <c r="L375" s="1">
        <v>42058.75</v>
      </c>
      <c r="M375" s="1">
        <v>41745.621527777781</v>
      </c>
      <c r="N375" s="1">
        <v>41745.621527777781</v>
      </c>
      <c r="O375" s="6">
        <f t="shared" si="45"/>
        <v>313.12847222221899</v>
      </c>
      <c r="P375" s="1">
        <f t="shared" si="46"/>
        <v>41750.621527777781</v>
      </c>
      <c r="R375" s="8">
        <f t="shared" si="47"/>
        <v>16</v>
      </c>
      <c r="S375" s="8" t="str">
        <f t="shared" si="48"/>
        <v>Sin Fecha</v>
      </c>
      <c r="T375" s="6">
        <f t="shared" si="49"/>
        <v>313.12847222221899</v>
      </c>
      <c r="U375" s="1">
        <v>41767.436805555553</v>
      </c>
      <c r="V375" s="8" t="str">
        <f t="shared" si="50"/>
        <v>No Cumplió</v>
      </c>
      <c r="W375" s="8" t="str">
        <f t="shared" si="51"/>
        <v>No Cumplió</v>
      </c>
      <c r="X375" s="6">
        <f t="shared" si="52"/>
        <v>21.81527777777228</v>
      </c>
      <c r="Y375" t="s">
        <v>475</v>
      </c>
      <c r="Z375" s="8">
        <v>5</v>
      </c>
      <c r="AE375">
        <v>0</v>
      </c>
      <c r="AG375">
        <v>0</v>
      </c>
      <c r="AI375" s="8">
        <f t="shared" si="53"/>
        <v>0</v>
      </c>
    </row>
    <row r="376" spans="1:35" x14ac:dyDescent="0.25">
      <c r="A376" t="s">
        <v>530</v>
      </c>
      <c r="B376" t="s">
        <v>534</v>
      </c>
      <c r="C376" t="s">
        <v>734</v>
      </c>
      <c r="D376" t="s">
        <v>369</v>
      </c>
      <c r="E376" t="s">
        <v>89</v>
      </c>
      <c r="F376" t="s">
        <v>38</v>
      </c>
      <c r="G376" t="s">
        <v>735</v>
      </c>
      <c r="H376" t="s">
        <v>736</v>
      </c>
      <c r="I376" t="s">
        <v>199</v>
      </c>
      <c r="J376" t="s">
        <v>124</v>
      </c>
      <c r="K376" t="s">
        <v>51</v>
      </c>
      <c r="L376" s="1">
        <v>42058.75</v>
      </c>
      <c r="M376" s="1">
        <v>41751.494444444441</v>
      </c>
      <c r="N376" s="1">
        <v>41751.494444444441</v>
      </c>
      <c r="O376" s="6">
        <f t="shared" si="45"/>
        <v>307.25555555555911</v>
      </c>
      <c r="P376" s="1">
        <f t="shared" si="46"/>
        <v>41756.494444444441</v>
      </c>
      <c r="R376" s="8">
        <f t="shared" si="47"/>
        <v>36</v>
      </c>
      <c r="S376" s="8" t="str">
        <f t="shared" si="48"/>
        <v>Sin Fecha</v>
      </c>
      <c r="T376" s="6">
        <f t="shared" si="49"/>
        <v>307.25555555555911</v>
      </c>
      <c r="U376" s="1">
        <v>41793.430555555555</v>
      </c>
      <c r="V376" s="8" t="str">
        <f t="shared" si="50"/>
        <v>No Cumplió</v>
      </c>
      <c r="W376" s="8" t="str">
        <f t="shared" si="51"/>
        <v>No Cumplió</v>
      </c>
      <c r="X376" s="6">
        <f t="shared" si="52"/>
        <v>41.93611111111386</v>
      </c>
      <c r="Y376" t="s">
        <v>475</v>
      </c>
      <c r="Z376" s="8">
        <v>5</v>
      </c>
      <c r="AE376">
        <v>0</v>
      </c>
      <c r="AG376">
        <v>0</v>
      </c>
      <c r="AI376" s="8">
        <f t="shared" si="53"/>
        <v>0</v>
      </c>
    </row>
    <row r="377" spans="1:35" x14ac:dyDescent="0.25">
      <c r="A377" t="s">
        <v>530</v>
      </c>
      <c r="B377" t="s">
        <v>534</v>
      </c>
      <c r="C377" t="s">
        <v>1203</v>
      </c>
      <c r="D377" t="s">
        <v>369</v>
      </c>
      <c r="E377" t="s">
        <v>89</v>
      </c>
      <c r="F377" t="s">
        <v>38</v>
      </c>
      <c r="G377" t="s">
        <v>1204</v>
      </c>
      <c r="H377" t="s">
        <v>1205</v>
      </c>
      <c r="I377" t="s">
        <v>343</v>
      </c>
      <c r="J377" t="s">
        <v>343</v>
      </c>
      <c r="K377" t="s">
        <v>42</v>
      </c>
      <c r="L377" s="1">
        <v>42058.75</v>
      </c>
      <c r="M377" s="1">
        <v>41752.494444444441</v>
      </c>
      <c r="N377" s="1">
        <v>41752.494444444441</v>
      </c>
      <c r="O377" s="6">
        <f t="shared" si="45"/>
        <v>306.25555555555911</v>
      </c>
      <c r="P377" s="1">
        <f t="shared" si="46"/>
        <v>41757.494444444441</v>
      </c>
      <c r="R377" s="8">
        <f t="shared" si="47"/>
        <v>106</v>
      </c>
      <c r="S377" s="8" t="str">
        <f t="shared" si="48"/>
        <v>Sin Fecha</v>
      </c>
      <c r="T377" s="6">
        <f t="shared" si="49"/>
        <v>306.25555555555911</v>
      </c>
      <c r="U377" s="1">
        <v>41863.59375</v>
      </c>
      <c r="V377" s="8" t="str">
        <f t="shared" si="50"/>
        <v>No Cumplió</v>
      </c>
      <c r="W377" s="8" t="str">
        <f t="shared" si="51"/>
        <v>No Cumplió</v>
      </c>
      <c r="X377" s="6">
        <f t="shared" si="52"/>
        <v>111.09930555555911</v>
      </c>
      <c r="Y377" t="s">
        <v>475</v>
      </c>
      <c r="Z377" s="8">
        <v>5</v>
      </c>
      <c r="AE377">
        <v>0</v>
      </c>
      <c r="AG377">
        <v>0</v>
      </c>
      <c r="AI377" s="8">
        <f t="shared" si="53"/>
        <v>0</v>
      </c>
    </row>
    <row r="378" spans="1:35" x14ac:dyDescent="0.25">
      <c r="A378" t="s">
        <v>530</v>
      </c>
      <c r="B378" t="s">
        <v>534</v>
      </c>
      <c r="C378" t="s">
        <v>737</v>
      </c>
      <c r="D378" t="s">
        <v>369</v>
      </c>
      <c r="E378" t="s">
        <v>89</v>
      </c>
      <c r="F378" t="s">
        <v>38</v>
      </c>
      <c r="G378" t="s">
        <v>738</v>
      </c>
      <c r="H378" t="s">
        <v>739</v>
      </c>
      <c r="I378" t="s">
        <v>116</v>
      </c>
      <c r="J378" t="s">
        <v>116</v>
      </c>
      <c r="K378" t="s">
        <v>51</v>
      </c>
      <c r="L378" s="1">
        <v>42058.75</v>
      </c>
      <c r="M378" s="1">
        <v>41764.623611111114</v>
      </c>
      <c r="N378" s="1">
        <v>41764.623611111114</v>
      </c>
      <c r="O378" s="6">
        <f t="shared" si="45"/>
        <v>294.12638888888614</v>
      </c>
      <c r="P378" s="1">
        <f t="shared" si="46"/>
        <v>41769.623611111114</v>
      </c>
      <c r="R378" s="8">
        <f t="shared" si="47"/>
        <v>-3</v>
      </c>
      <c r="S378" s="8" t="str">
        <f t="shared" si="48"/>
        <v>Sin Fecha</v>
      </c>
      <c r="T378" s="6">
        <f t="shared" si="49"/>
        <v>294.12638888888614</v>
      </c>
      <c r="U378" s="1">
        <v>41765.65625</v>
      </c>
      <c r="V378" s="8" t="str">
        <f t="shared" si="50"/>
        <v>Cumplió</v>
      </c>
      <c r="W378" s="8" t="str">
        <f t="shared" si="51"/>
        <v>Cumplió</v>
      </c>
      <c r="X378" s="6">
        <f t="shared" si="52"/>
        <v>1.0326388888861402</v>
      </c>
      <c r="Y378" t="s">
        <v>475</v>
      </c>
      <c r="Z378" s="8">
        <v>5</v>
      </c>
      <c r="AE378">
        <v>0</v>
      </c>
      <c r="AG378">
        <v>0</v>
      </c>
      <c r="AI378" s="8">
        <f t="shared" si="53"/>
        <v>0</v>
      </c>
    </row>
    <row r="379" spans="1:35" x14ac:dyDescent="0.25">
      <c r="A379" t="s">
        <v>530</v>
      </c>
      <c r="B379" t="s">
        <v>534</v>
      </c>
      <c r="C379" t="s">
        <v>740</v>
      </c>
      <c r="D379" t="s">
        <v>369</v>
      </c>
      <c r="E379" t="s">
        <v>89</v>
      </c>
      <c r="F379" t="s">
        <v>38</v>
      </c>
      <c r="G379" t="s">
        <v>741</v>
      </c>
      <c r="H379" t="s">
        <v>742</v>
      </c>
      <c r="I379" t="s">
        <v>116</v>
      </c>
      <c r="J379" t="s">
        <v>79</v>
      </c>
      <c r="K379" t="s">
        <v>42</v>
      </c>
      <c r="L379" s="1">
        <v>42058.75</v>
      </c>
      <c r="M379" s="1">
        <v>41786.490972222222</v>
      </c>
      <c r="N379" s="1">
        <v>41786.490972222222</v>
      </c>
      <c r="O379" s="6">
        <f t="shared" si="45"/>
        <v>272.2590277777781</v>
      </c>
      <c r="P379" s="1">
        <f t="shared" si="46"/>
        <v>41791.490972222222</v>
      </c>
      <c r="R379" s="8">
        <f t="shared" si="47"/>
        <v>183</v>
      </c>
      <c r="S379" s="8" t="str">
        <f t="shared" si="48"/>
        <v>Sin Fecha</v>
      </c>
      <c r="T379" s="6">
        <f t="shared" si="49"/>
        <v>272.2590277777781</v>
      </c>
      <c r="U379" s="1">
        <v>41975.398611111108</v>
      </c>
      <c r="V379" s="8" t="str">
        <f t="shared" si="50"/>
        <v>No Cumplió</v>
      </c>
      <c r="W379" s="8" t="str">
        <f t="shared" si="51"/>
        <v>No Cumplió</v>
      </c>
      <c r="X379" s="6">
        <f t="shared" si="52"/>
        <v>188.90763888888614</v>
      </c>
      <c r="Y379" t="s">
        <v>475</v>
      </c>
      <c r="Z379" s="8">
        <v>5</v>
      </c>
      <c r="AE379">
        <v>0</v>
      </c>
      <c r="AG379">
        <v>0</v>
      </c>
      <c r="AI379" s="8">
        <f t="shared" si="53"/>
        <v>0</v>
      </c>
    </row>
    <row r="380" spans="1:35" x14ac:dyDescent="0.25">
      <c r="A380" t="s">
        <v>530</v>
      </c>
      <c r="B380" t="s">
        <v>534</v>
      </c>
      <c r="C380" t="s">
        <v>1206</v>
      </c>
      <c r="D380" t="s">
        <v>369</v>
      </c>
      <c r="E380" t="s">
        <v>89</v>
      </c>
      <c r="F380" t="s">
        <v>38</v>
      </c>
      <c r="G380" t="s">
        <v>1207</v>
      </c>
      <c r="H380" t="s">
        <v>1208</v>
      </c>
      <c r="I380" t="s">
        <v>199</v>
      </c>
      <c r="J380" t="s">
        <v>293</v>
      </c>
      <c r="K380" t="s">
        <v>51</v>
      </c>
      <c r="L380" s="1">
        <v>42058.75</v>
      </c>
      <c r="M380" s="1">
        <v>41786.59375</v>
      </c>
      <c r="N380" s="1">
        <v>41786.59375</v>
      </c>
      <c r="O380" s="6">
        <f t="shared" si="45"/>
        <v>272.15625</v>
      </c>
      <c r="P380" s="1">
        <f t="shared" si="46"/>
        <v>41791.59375</v>
      </c>
      <c r="R380" s="8">
        <f t="shared" si="47"/>
        <v>10</v>
      </c>
      <c r="S380" s="8" t="str">
        <f t="shared" si="48"/>
        <v>Sin Fecha</v>
      </c>
      <c r="T380" s="6">
        <f t="shared" si="49"/>
        <v>272.15625</v>
      </c>
      <c r="U380" s="1">
        <v>41802.51666666667</v>
      </c>
      <c r="V380" s="8" t="str">
        <f t="shared" si="50"/>
        <v>No Cumplió</v>
      </c>
      <c r="W380" s="8" t="str">
        <f t="shared" si="51"/>
        <v>No Cumplió</v>
      </c>
      <c r="X380" s="6">
        <f t="shared" si="52"/>
        <v>15.922916666670062</v>
      </c>
      <c r="Y380" t="s">
        <v>475</v>
      </c>
      <c r="Z380" s="8">
        <v>5</v>
      </c>
      <c r="AE380">
        <v>0</v>
      </c>
      <c r="AG380">
        <v>0</v>
      </c>
      <c r="AI380" s="8">
        <f t="shared" si="53"/>
        <v>0</v>
      </c>
    </row>
    <row r="381" spans="1:35" x14ac:dyDescent="0.25">
      <c r="A381" t="s">
        <v>530</v>
      </c>
      <c r="B381" t="s">
        <v>534</v>
      </c>
      <c r="C381" t="s">
        <v>1209</v>
      </c>
      <c r="D381" t="s">
        <v>369</v>
      </c>
      <c r="E381" t="s">
        <v>89</v>
      </c>
      <c r="F381" t="s">
        <v>38</v>
      </c>
      <c r="G381" t="s">
        <v>1210</v>
      </c>
      <c r="H381" t="s">
        <v>1211</v>
      </c>
      <c r="I381" t="s">
        <v>199</v>
      </c>
      <c r="J381" t="s">
        <v>297</v>
      </c>
      <c r="K381" t="s">
        <v>42</v>
      </c>
      <c r="L381" s="1">
        <v>42058.75</v>
      </c>
      <c r="M381" s="1">
        <v>41786.597916666666</v>
      </c>
      <c r="N381" s="1">
        <v>41786.597916666666</v>
      </c>
      <c r="O381" s="6">
        <f t="shared" si="45"/>
        <v>272.1520833333343</v>
      </c>
      <c r="P381" s="1">
        <f t="shared" si="46"/>
        <v>41791.597916666666</v>
      </c>
      <c r="R381" s="8">
        <f t="shared" si="47"/>
        <v>44</v>
      </c>
      <c r="S381" s="8" t="str">
        <f t="shared" si="48"/>
        <v>Sin Fecha</v>
      </c>
      <c r="T381" s="6">
        <f t="shared" si="49"/>
        <v>272.1520833333343</v>
      </c>
      <c r="U381" s="1">
        <v>41835.662499999999</v>
      </c>
      <c r="V381" s="8" t="str">
        <f t="shared" si="50"/>
        <v>No Cumplió</v>
      </c>
      <c r="W381" s="8" t="str">
        <f t="shared" si="51"/>
        <v>No Cumplió</v>
      </c>
      <c r="X381" s="6">
        <f t="shared" si="52"/>
        <v>49.064583333332848</v>
      </c>
      <c r="Y381" t="s">
        <v>475</v>
      </c>
      <c r="Z381" s="8">
        <v>5</v>
      </c>
      <c r="AE381">
        <v>0</v>
      </c>
      <c r="AG381">
        <v>0</v>
      </c>
      <c r="AI381" s="8">
        <f t="shared" si="53"/>
        <v>0</v>
      </c>
    </row>
    <row r="382" spans="1:35" x14ac:dyDescent="0.25">
      <c r="A382" t="s">
        <v>530</v>
      </c>
      <c r="B382" t="s">
        <v>534</v>
      </c>
      <c r="C382" t="s">
        <v>743</v>
      </c>
      <c r="D382" t="s">
        <v>369</v>
      </c>
      <c r="E382" t="s">
        <v>89</v>
      </c>
      <c r="F382" t="s">
        <v>38</v>
      </c>
      <c r="G382" t="s">
        <v>744</v>
      </c>
      <c r="H382" t="s">
        <v>745</v>
      </c>
      <c r="I382" t="s">
        <v>124</v>
      </c>
      <c r="J382" t="s">
        <v>75</v>
      </c>
      <c r="K382" t="s">
        <v>51</v>
      </c>
      <c r="L382" s="1">
        <v>42058.75</v>
      </c>
      <c r="M382" s="1">
        <v>41790.693055555559</v>
      </c>
      <c r="N382" s="1">
        <v>41790.693055555559</v>
      </c>
      <c r="O382" s="6">
        <f t="shared" si="45"/>
        <v>268.05694444444089</v>
      </c>
      <c r="P382" s="1">
        <f t="shared" si="46"/>
        <v>41795.693055555559</v>
      </c>
      <c r="R382" s="8">
        <f t="shared" si="47"/>
        <v>46</v>
      </c>
      <c r="S382" s="8" t="str">
        <f t="shared" si="48"/>
        <v>Sin Fecha</v>
      </c>
      <c r="T382" s="6">
        <f t="shared" si="49"/>
        <v>268.05694444444089</v>
      </c>
      <c r="U382" s="1">
        <v>41841.786805555559</v>
      </c>
      <c r="V382" s="8" t="str">
        <f t="shared" si="50"/>
        <v>No Cumplió</v>
      </c>
      <c r="W382" s="8" t="str">
        <f t="shared" si="51"/>
        <v>No Cumplió</v>
      </c>
      <c r="X382" s="6">
        <f t="shared" si="52"/>
        <v>51.09375</v>
      </c>
      <c r="Y382" t="s">
        <v>475</v>
      </c>
      <c r="Z382" s="8">
        <v>5</v>
      </c>
      <c r="AE382">
        <v>0</v>
      </c>
      <c r="AG382">
        <v>0</v>
      </c>
      <c r="AI382" s="8">
        <f t="shared" si="53"/>
        <v>0</v>
      </c>
    </row>
    <row r="383" spans="1:35" x14ac:dyDescent="0.25">
      <c r="A383" t="s">
        <v>530</v>
      </c>
      <c r="B383" t="s">
        <v>534</v>
      </c>
      <c r="C383" t="s">
        <v>1212</v>
      </c>
      <c r="D383" t="s">
        <v>369</v>
      </c>
      <c r="E383" t="s">
        <v>89</v>
      </c>
      <c r="F383" t="s">
        <v>38</v>
      </c>
      <c r="G383" t="s">
        <v>1213</v>
      </c>
      <c r="H383" t="s">
        <v>1214</v>
      </c>
      <c r="I383" t="s">
        <v>789</v>
      </c>
      <c r="J383" t="s">
        <v>293</v>
      </c>
      <c r="K383" t="s">
        <v>51</v>
      </c>
      <c r="L383" s="1">
        <v>42058.75</v>
      </c>
      <c r="M383" s="1">
        <v>41793.53125</v>
      </c>
      <c r="N383" s="1">
        <v>41793.53125</v>
      </c>
      <c r="O383" s="6">
        <f t="shared" si="45"/>
        <v>265.21875</v>
      </c>
      <c r="P383" s="1">
        <f t="shared" si="46"/>
        <v>41798.53125</v>
      </c>
      <c r="R383" s="8">
        <f t="shared" si="47"/>
        <v>-3</v>
      </c>
      <c r="S383" s="8" t="str">
        <f t="shared" si="48"/>
        <v>Sin Fecha</v>
      </c>
      <c r="T383" s="6">
        <f t="shared" si="49"/>
        <v>265.21875</v>
      </c>
      <c r="U383" s="1">
        <v>41794.729166666664</v>
      </c>
      <c r="V383" s="8" t="str">
        <f t="shared" si="50"/>
        <v>Cumplió</v>
      </c>
      <c r="W383" s="8" t="str">
        <f t="shared" si="51"/>
        <v>Cumplió</v>
      </c>
      <c r="X383" s="6">
        <f t="shared" si="52"/>
        <v>1.1979166666642413</v>
      </c>
      <c r="Y383" t="s">
        <v>475</v>
      </c>
      <c r="Z383" s="8">
        <v>5</v>
      </c>
      <c r="AE383">
        <v>0</v>
      </c>
      <c r="AG383">
        <v>0</v>
      </c>
      <c r="AI383" s="8">
        <f t="shared" si="53"/>
        <v>0</v>
      </c>
    </row>
    <row r="384" spans="1:35" x14ac:dyDescent="0.25">
      <c r="A384" t="s">
        <v>530</v>
      </c>
      <c r="B384" t="s">
        <v>534</v>
      </c>
      <c r="C384" t="s">
        <v>1215</v>
      </c>
      <c r="D384" t="s">
        <v>369</v>
      </c>
      <c r="E384" t="s">
        <v>89</v>
      </c>
      <c r="F384" t="s">
        <v>38</v>
      </c>
      <c r="G384" t="s">
        <v>1216</v>
      </c>
      <c r="H384" t="s">
        <v>1217</v>
      </c>
      <c r="I384" t="s">
        <v>124</v>
      </c>
      <c r="J384" t="s">
        <v>297</v>
      </c>
      <c r="K384" t="s">
        <v>42</v>
      </c>
      <c r="L384" s="1">
        <v>42058.75</v>
      </c>
      <c r="M384" s="1">
        <v>41793.584722222222</v>
      </c>
      <c r="N384" s="1">
        <v>41793.584722222222</v>
      </c>
      <c r="O384" s="6">
        <f t="shared" si="45"/>
        <v>265.1652777777781</v>
      </c>
      <c r="P384" s="1">
        <f t="shared" si="46"/>
        <v>41798.584722222222</v>
      </c>
      <c r="R384" s="8">
        <f t="shared" si="47"/>
        <v>35</v>
      </c>
      <c r="S384" s="8" t="str">
        <f t="shared" si="48"/>
        <v>Sin Fecha</v>
      </c>
      <c r="T384" s="6">
        <f t="shared" si="49"/>
        <v>265.1652777777781</v>
      </c>
      <c r="U384" s="1">
        <v>41834.506249999999</v>
      </c>
      <c r="V384" s="8" t="str">
        <f t="shared" si="50"/>
        <v>No Cumplió</v>
      </c>
      <c r="W384" s="8" t="str">
        <f t="shared" si="51"/>
        <v>No Cumplió</v>
      </c>
      <c r="X384" s="6">
        <f t="shared" si="52"/>
        <v>40.921527777776646</v>
      </c>
      <c r="Y384" t="s">
        <v>796</v>
      </c>
      <c r="Z384" s="8">
        <v>5</v>
      </c>
      <c r="AE384">
        <v>0</v>
      </c>
      <c r="AG384">
        <v>0</v>
      </c>
      <c r="AI384" s="8">
        <f t="shared" si="53"/>
        <v>0</v>
      </c>
    </row>
    <row r="385" spans="1:35" x14ac:dyDescent="0.25">
      <c r="A385" t="s">
        <v>530</v>
      </c>
      <c r="B385" t="s">
        <v>534</v>
      </c>
      <c r="C385" t="s">
        <v>1218</v>
      </c>
      <c r="D385" t="s">
        <v>369</v>
      </c>
      <c r="E385" t="s">
        <v>89</v>
      </c>
      <c r="F385" t="s">
        <v>38</v>
      </c>
      <c r="G385" t="s">
        <v>1219</v>
      </c>
      <c r="H385" t="s">
        <v>1220</v>
      </c>
      <c r="I385" t="s">
        <v>789</v>
      </c>
      <c r="J385" t="s">
        <v>297</v>
      </c>
      <c r="K385" t="s">
        <v>42</v>
      </c>
      <c r="L385" s="1">
        <v>42058.75</v>
      </c>
      <c r="M385" s="1">
        <v>41793.636111111111</v>
      </c>
      <c r="N385" s="1">
        <v>41793.636111111111</v>
      </c>
      <c r="O385" s="6">
        <f t="shared" si="45"/>
        <v>265.11388888888905</v>
      </c>
      <c r="P385" s="1">
        <f t="shared" si="46"/>
        <v>41798.636111111111</v>
      </c>
      <c r="R385" s="8">
        <f t="shared" si="47"/>
        <v>72</v>
      </c>
      <c r="S385" s="8" t="str">
        <f t="shared" si="48"/>
        <v>Sin Fecha</v>
      </c>
      <c r="T385" s="6">
        <f t="shared" si="49"/>
        <v>265.11388888888905</v>
      </c>
      <c r="U385" s="1">
        <v>41870.775694444441</v>
      </c>
      <c r="V385" s="8" t="str">
        <f t="shared" si="50"/>
        <v>No Cumplió</v>
      </c>
      <c r="W385" s="8" t="str">
        <f t="shared" si="51"/>
        <v>No Cumplió</v>
      </c>
      <c r="X385" s="6">
        <f t="shared" si="52"/>
        <v>77.139583333329938</v>
      </c>
      <c r="Y385" t="s">
        <v>475</v>
      </c>
      <c r="Z385" s="8">
        <v>5</v>
      </c>
      <c r="AE385">
        <v>0</v>
      </c>
      <c r="AG385">
        <v>0</v>
      </c>
      <c r="AI385" s="8">
        <f t="shared" si="53"/>
        <v>0</v>
      </c>
    </row>
    <row r="386" spans="1:35" x14ac:dyDescent="0.25">
      <c r="A386">
        <v>1</v>
      </c>
      <c r="B386" t="s">
        <v>34</v>
      </c>
      <c r="C386" t="s">
        <v>229</v>
      </c>
      <c r="D386" t="s">
        <v>36</v>
      </c>
      <c r="E386" t="s">
        <v>204</v>
      </c>
      <c r="F386" t="s">
        <v>38</v>
      </c>
      <c r="G386" t="s">
        <v>230</v>
      </c>
      <c r="H386" t="s">
        <v>231</v>
      </c>
      <c r="I386" t="s">
        <v>151</v>
      </c>
      <c r="J386" s="8" t="s">
        <v>141</v>
      </c>
      <c r="K386" t="s">
        <v>42</v>
      </c>
      <c r="L386" s="1">
        <v>42058.75</v>
      </c>
      <c r="M386" s="1">
        <v>41794.029861111114</v>
      </c>
      <c r="N386" s="1">
        <v>42052.720833333333</v>
      </c>
      <c r="O386" s="6">
        <f t="shared" si="45"/>
        <v>6.0291666666671517</v>
      </c>
      <c r="P386" s="1">
        <f t="shared" si="46"/>
        <v>42053.720833333333</v>
      </c>
      <c r="R386" s="8">
        <f t="shared" si="47"/>
        <v>5</v>
      </c>
      <c r="S386" s="8" t="str">
        <f t="shared" si="48"/>
        <v>Sin Fecha</v>
      </c>
      <c r="T386" s="6">
        <f t="shared" si="49"/>
        <v>264.72013888888614</v>
      </c>
      <c r="V386" s="8" t="str">
        <f t="shared" si="50"/>
        <v>No Cumplió</v>
      </c>
      <c r="W386" s="8" t="str">
        <f t="shared" si="51"/>
        <v>No Cumplió</v>
      </c>
      <c r="X386" s="6">
        <f t="shared" si="52"/>
        <v>264.72013888888614</v>
      </c>
      <c r="Y386" t="s">
        <v>232</v>
      </c>
      <c r="Z386">
        <v>1</v>
      </c>
      <c r="AE386">
        <v>0</v>
      </c>
      <c r="AG386">
        <v>0</v>
      </c>
      <c r="AI386" s="8">
        <f t="shared" si="53"/>
        <v>0</v>
      </c>
    </row>
    <row r="387" spans="1:35" x14ac:dyDescent="0.25">
      <c r="A387" t="s">
        <v>530</v>
      </c>
      <c r="B387" t="s">
        <v>534</v>
      </c>
      <c r="C387" t="s">
        <v>746</v>
      </c>
      <c r="D387" t="s">
        <v>369</v>
      </c>
      <c r="E387" t="s">
        <v>89</v>
      </c>
      <c r="F387" t="s">
        <v>38</v>
      </c>
      <c r="G387" t="s">
        <v>747</v>
      </c>
      <c r="H387" t="s">
        <v>748</v>
      </c>
      <c r="I387" t="s">
        <v>490</v>
      </c>
      <c r="J387" t="s">
        <v>490</v>
      </c>
      <c r="K387" t="s">
        <v>42</v>
      </c>
      <c r="L387" s="1">
        <v>42058.75</v>
      </c>
      <c r="M387" s="1">
        <v>41794.59097222222</v>
      </c>
      <c r="N387" s="1">
        <v>41794.59097222222</v>
      </c>
      <c r="O387" s="6">
        <f t="shared" ref="O387:O450" si="54">L387-N387</f>
        <v>264.15902777777956</v>
      </c>
      <c r="P387" s="1">
        <f t="shared" ref="P387:P450" si="55">N387+Z387</f>
        <v>41799.59097222222</v>
      </c>
      <c r="R387" s="8">
        <f t="shared" ref="R387:R450" si="56">IF(U387="",(ROUNDDOWN(L387-P387,0)),ROUNDDOWN(U387-P387,0))</f>
        <v>8</v>
      </c>
      <c r="S387" s="8" t="str">
        <f t="shared" ref="S387:S450" si="57">IF(Q387="","Sin Fecha",IF(U387="",(ROUNDDOWN(L387-Q387,0)),ROUNDDOWN(U387-P387,0)))</f>
        <v>Sin Fecha</v>
      </c>
      <c r="T387" s="6">
        <f t="shared" ref="T387:T450" si="58">L387-M387</f>
        <v>264.15902777777956</v>
      </c>
      <c r="U387" s="1">
        <v>41807.793749999997</v>
      </c>
      <c r="V387" s="8" t="str">
        <f t="shared" ref="V387:V450" si="59">IF(AND(U387&lt;&gt;"",R387&lt;=0),"Cumplió","No Cumplió")</f>
        <v>No Cumplió</v>
      </c>
      <c r="W387" s="8" t="str">
        <f t="shared" ref="W387:W450" si="60">IF(AND(U387&lt;&gt;"",R387&lt;=0),"Cumplió",IF(R387="","Sin Fecha","No Cumplió"))</f>
        <v>No Cumplió</v>
      </c>
      <c r="X387" s="6">
        <f t="shared" ref="X387:X450" si="61">IF(U387="",L387-M387,U387-M387)</f>
        <v>13.202777777776646</v>
      </c>
      <c r="Y387" t="s">
        <v>475</v>
      </c>
      <c r="Z387" s="8">
        <v>5</v>
      </c>
      <c r="AE387">
        <v>0</v>
      </c>
      <c r="AG387">
        <v>0</v>
      </c>
      <c r="AI387" s="8">
        <f t="shared" ref="AI387:AI450" si="62">COUNTA(AA387:AD387)</f>
        <v>0</v>
      </c>
    </row>
    <row r="388" spans="1:35" x14ac:dyDescent="0.25">
      <c r="A388" t="s">
        <v>530</v>
      </c>
      <c r="B388" t="s">
        <v>534</v>
      </c>
      <c r="C388" t="s">
        <v>749</v>
      </c>
      <c r="D388" t="s">
        <v>369</v>
      </c>
      <c r="E388" t="s">
        <v>89</v>
      </c>
      <c r="F388" t="s">
        <v>38</v>
      </c>
      <c r="G388" t="s">
        <v>750</v>
      </c>
      <c r="H388" t="s">
        <v>751</v>
      </c>
      <c r="I388" t="s">
        <v>490</v>
      </c>
      <c r="J388" t="s">
        <v>124</v>
      </c>
      <c r="K388" t="s">
        <v>51</v>
      </c>
      <c r="L388" s="1">
        <v>42058.75</v>
      </c>
      <c r="M388" s="1">
        <v>41794.609722222223</v>
      </c>
      <c r="N388" s="1">
        <v>41794.609722222223</v>
      </c>
      <c r="O388" s="6">
        <f t="shared" si="54"/>
        <v>264.14027777777665</v>
      </c>
      <c r="P388" s="1">
        <f t="shared" si="55"/>
        <v>41799.609722222223</v>
      </c>
      <c r="R388" s="8">
        <f t="shared" si="56"/>
        <v>8</v>
      </c>
      <c r="S388" s="8" t="str">
        <f t="shared" si="57"/>
        <v>Sin Fecha</v>
      </c>
      <c r="T388" s="6">
        <f t="shared" si="58"/>
        <v>264.14027777777665</v>
      </c>
      <c r="U388" s="1">
        <v>41807.702777777777</v>
      </c>
      <c r="V388" s="8" t="str">
        <f t="shared" si="59"/>
        <v>No Cumplió</v>
      </c>
      <c r="W388" s="8" t="str">
        <f t="shared" si="60"/>
        <v>No Cumplió</v>
      </c>
      <c r="X388" s="6">
        <f t="shared" si="61"/>
        <v>13.093055555553292</v>
      </c>
      <c r="Y388" t="s">
        <v>475</v>
      </c>
      <c r="Z388" s="8">
        <v>5</v>
      </c>
      <c r="AE388">
        <v>0</v>
      </c>
      <c r="AG388">
        <v>0</v>
      </c>
      <c r="AI388" s="8">
        <f t="shared" si="62"/>
        <v>0</v>
      </c>
    </row>
    <row r="389" spans="1:35" x14ac:dyDescent="0.25">
      <c r="A389" t="s">
        <v>530</v>
      </c>
      <c r="B389" t="s">
        <v>534</v>
      </c>
      <c r="C389" t="s">
        <v>752</v>
      </c>
      <c r="D389" t="s">
        <v>369</v>
      </c>
      <c r="E389" t="s">
        <v>89</v>
      </c>
      <c r="F389" t="s">
        <v>38</v>
      </c>
      <c r="G389" t="s">
        <v>753</v>
      </c>
      <c r="H389" t="s">
        <v>754</v>
      </c>
      <c r="I389" t="s">
        <v>116</v>
      </c>
      <c r="J389" t="s">
        <v>490</v>
      </c>
      <c r="K389" t="s">
        <v>42</v>
      </c>
      <c r="L389" s="1">
        <v>42058.75</v>
      </c>
      <c r="M389" s="1">
        <v>41795.530555555553</v>
      </c>
      <c r="N389" s="1">
        <v>41795.530555555553</v>
      </c>
      <c r="O389" s="6">
        <f t="shared" si="54"/>
        <v>263.21944444444671</v>
      </c>
      <c r="P389" s="1">
        <f t="shared" si="55"/>
        <v>41800.530555555553</v>
      </c>
      <c r="R389" s="8">
        <f t="shared" si="56"/>
        <v>13</v>
      </c>
      <c r="S389" s="8" t="str">
        <f t="shared" si="57"/>
        <v>Sin Fecha</v>
      </c>
      <c r="T389" s="6">
        <f t="shared" si="58"/>
        <v>263.21944444444671</v>
      </c>
      <c r="U389" s="1">
        <v>41813.739583333336</v>
      </c>
      <c r="V389" s="8" t="str">
        <f t="shared" si="59"/>
        <v>No Cumplió</v>
      </c>
      <c r="W389" s="8" t="str">
        <f t="shared" si="60"/>
        <v>No Cumplió</v>
      </c>
      <c r="X389" s="6">
        <f t="shared" si="61"/>
        <v>18.209027777782467</v>
      </c>
      <c r="Y389" t="s">
        <v>475</v>
      </c>
      <c r="Z389" s="8">
        <v>5</v>
      </c>
      <c r="AE389">
        <v>0</v>
      </c>
      <c r="AG389">
        <v>0</v>
      </c>
      <c r="AI389" s="8">
        <f t="shared" si="62"/>
        <v>0</v>
      </c>
    </row>
    <row r="390" spans="1:35" x14ac:dyDescent="0.25">
      <c r="A390" t="s">
        <v>530</v>
      </c>
      <c r="B390" t="s">
        <v>534</v>
      </c>
      <c r="C390" t="s">
        <v>755</v>
      </c>
      <c r="D390" t="s">
        <v>369</v>
      </c>
      <c r="E390" t="s">
        <v>89</v>
      </c>
      <c r="F390" t="s">
        <v>756</v>
      </c>
      <c r="G390" t="s">
        <v>757</v>
      </c>
      <c r="H390" t="s">
        <v>758</v>
      </c>
      <c r="I390" t="s">
        <v>151</v>
      </c>
      <c r="J390" t="s">
        <v>151</v>
      </c>
      <c r="K390" t="s">
        <v>51</v>
      </c>
      <c r="L390" s="1">
        <v>42058.75</v>
      </c>
      <c r="M390" s="1">
        <v>41561.496527777781</v>
      </c>
      <c r="N390" s="1">
        <v>41561.496527777781</v>
      </c>
      <c r="O390" s="6">
        <f t="shared" si="54"/>
        <v>497.25347222221899</v>
      </c>
      <c r="P390" s="1">
        <f t="shared" si="55"/>
        <v>41566.496527777781</v>
      </c>
      <c r="R390" s="8">
        <f t="shared" si="56"/>
        <v>268</v>
      </c>
      <c r="S390" s="8" t="str">
        <f t="shared" si="57"/>
        <v>Sin Fecha</v>
      </c>
      <c r="T390" s="6">
        <f t="shared" si="58"/>
        <v>497.25347222221899</v>
      </c>
      <c r="U390" s="1">
        <v>41834.777777777781</v>
      </c>
      <c r="V390" s="8" t="str">
        <f t="shared" si="59"/>
        <v>No Cumplió</v>
      </c>
      <c r="W390" s="8" t="str">
        <f t="shared" si="60"/>
        <v>No Cumplió</v>
      </c>
      <c r="X390" s="6">
        <f t="shared" si="61"/>
        <v>273.28125</v>
      </c>
      <c r="Y390" t="s">
        <v>759</v>
      </c>
      <c r="Z390" s="8">
        <v>5</v>
      </c>
      <c r="AE390">
        <v>0</v>
      </c>
      <c r="AG390">
        <v>0</v>
      </c>
      <c r="AI390" s="8">
        <f t="shared" si="62"/>
        <v>0</v>
      </c>
    </row>
    <row r="391" spans="1:35" x14ac:dyDescent="0.25">
      <c r="A391" t="s">
        <v>530</v>
      </c>
      <c r="B391" t="s">
        <v>534</v>
      </c>
      <c r="C391" t="s">
        <v>760</v>
      </c>
      <c r="D391" t="s">
        <v>369</v>
      </c>
      <c r="E391" t="s">
        <v>89</v>
      </c>
      <c r="F391" t="s">
        <v>38</v>
      </c>
      <c r="G391" t="s">
        <v>761</v>
      </c>
      <c r="H391" t="s">
        <v>762</v>
      </c>
      <c r="I391" t="s">
        <v>69</v>
      </c>
      <c r="J391" s="8" t="s">
        <v>59</v>
      </c>
      <c r="K391" t="s">
        <v>51</v>
      </c>
      <c r="L391" s="1">
        <v>42058.75</v>
      </c>
      <c r="M391" s="1">
        <v>41796.582638888889</v>
      </c>
      <c r="N391" s="1">
        <v>41796.582638888889</v>
      </c>
      <c r="O391" s="6">
        <f t="shared" si="54"/>
        <v>262.16736111111095</v>
      </c>
      <c r="P391" s="1">
        <f t="shared" si="55"/>
        <v>41801.582638888889</v>
      </c>
      <c r="R391" s="8">
        <f t="shared" si="56"/>
        <v>6</v>
      </c>
      <c r="S391" s="8" t="str">
        <f t="shared" si="57"/>
        <v>Sin Fecha</v>
      </c>
      <c r="T391" s="6">
        <f t="shared" si="58"/>
        <v>262.16736111111095</v>
      </c>
      <c r="U391" s="1">
        <v>41807.706250000003</v>
      </c>
      <c r="V391" s="8" t="str">
        <f t="shared" si="59"/>
        <v>No Cumplió</v>
      </c>
      <c r="W391" s="8" t="str">
        <f t="shared" si="60"/>
        <v>No Cumplió</v>
      </c>
      <c r="X391" s="6">
        <f t="shared" si="61"/>
        <v>11.12361111111386</v>
      </c>
      <c r="Y391" t="s">
        <v>475</v>
      </c>
      <c r="Z391" s="8">
        <v>5</v>
      </c>
      <c r="AE391">
        <v>0</v>
      </c>
      <c r="AG391">
        <v>0</v>
      </c>
      <c r="AI391" s="8">
        <f t="shared" si="62"/>
        <v>0</v>
      </c>
    </row>
    <row r="392" spans="1:35" x14ac:dyDescent="0.25">
      <c r="A392" t="s">
        <v>530</v>
      </c>
      <c r="B392" t="s">
        <v>534</v>
      </c>
      <c r="C392" t="s">
        <v>763</v>
      </c>
      <c r="D392" t="s">
        <v>369</v>
      </c>
      <c r="E392" t="s">
        <v>89</v>
      </c>
      <c r="F392" t="s">
        <v>756</v>
      </c>
      <c r="G392" t="s">
        <v>764</v>
      </c>
      <c r="H392" t="s">
        <v>765</v>
      </c>
      <c r="I392" t="s">
        <v>124</v>
      </c>
      <c r="J392" t="s">
        <v>363</v>
      </c>
      <c r="K392" t="s">
        <v>42</v>
      </c>
      <c r="L392" s="1">
        <v>42058.75</v>
      </c>
      <c r="M392" s="1">
        <v>41799.737500000003</v>
      </c>
      <c r="N392" s="1">
        <v>41799.737500000003</v>
      </c>
      <c r="O392" s="6">
        <f t="shared" si="54"/>
        <v>259.01249999999709</v>
      </c>
      <c r="P392" s="1">
        <f t="shared" si="55"/>
        <v>41804.737500000003</v>
      </c>
      <c r="R392" s="8">
        <f t="shared" si="56"/>
        <v>19</v>
      </c>
      <c r="S392" s="8" t="str">
        <f t="shared" si="57"/>
        <v>Sin Fecha</v>
      </c>
      <c r="T392" s="6">
        <f t="shared" si="58"/>
        <v>259.01249999999709</v>
      </c>
      <c r="U392" s="1">
        <v>41823.756249999999</v>
      </c>
      <c r="V392" s="8" t="str">
        <f t="shared" si="59"/>
        <v>No Cumplió</v>
      </c>
      <c r="W392" s="8" t="str">
        <f t="shared" si="60"/>
        <v>No Cumplió</v>
      </c>
      <c r="X392" s="6">
        <f t="shared" si="61"/>
        <v>24.018749999995634</v>
      </c>
      <c r="Y392" t="s">
        <v>475</v>
      </c>
      <c r="Z392" s="8">
        <v>5</v>
      </c>
      <c r="AE392">
        <v>0</v>
      </c>
      <c r="AG392">
        <v>0</v>
      </c>
      <c r="AI392" s="8">
        <f t="shared" si="62"/>
        <v>0</v>
      </c>
    </row>
    <row r="393" spans="1:35" x14ac:dyDescent="0.25">
      <c r="A393" t="s">
        <v>530</v>
      </c>
      <c r="B393" t="s">
        <v>534</v>
      </c>
      <c r="C393" t="s">
        <v>766</v>
      </c>
      <c r="D393" t="s">
        <v>369</v>
      </c>
      <c r="E393" t="s">
        <v>89</v>
      </c>
      <c r="F393" t="s">
        <v>38</v>
      </c>
      <c r="G393" t="s">
        <v>767</v>
      </c>
      <c r="H393" t="s">
        <v>768</v>
      </c>
      <c r="I393" t="s">
        <v>75</v>
      </c>
      <c r="J393" t="s">
        <v>199</v>
      </c>
      <c r="K393" t="s">
        <v>42</v>
      </c>
      <c r="L393" s="1">
        <v>42058.75</v>
      </c>
      <c r="M393" s="1">
        <v>41801.543749999997</v>
      </c>
      <c r="N393" s="1">
        <v>41801.543749999997</v>
      </c>
      <c r="O393" s="6">
        <f t="shared" si="54"/>
        <v>257.20625000000291</v>
      </c>
      <c r="P393" s="1">
        <f t="shared" si="55"/>
        <v>41806.543749999997</v>
      </c>
      <c r="R393" s="8">
        <f t="shared" si="56"/>
        <v>20</v>
      </c>
      <c r="S393" s="8" t="str">
        <f t="shared" si="57"/>
        <v>Sin Fecha</v>
      </c>
      <c r="T393" s="6">
        <f t="shared" si="58"/>
        <v>257.20625000000291</v>
      </c>
      <c r="U393" s="1">
        <v>41827.520138888889</v>
      </c>
      <c r="V393" s="8" t="str">
        <f t="shared" si="59"/>
        <v>No Cumplió</v>
      </c>
      <c r="W393" s="8" t="str">
        <f t="shared" si="60"/>
        <v>No Cumplió</v>
      </c>
      <c r="X393" s="6">
        <f t="shared" si="61"/>
        <v>25.976388888891961</v>
      </c>
      <c r="Y393" t="s">
        <v>475</v>
      </c>
      <c r="Z393" s="8">
        <v>5</v>
      </c>
      <c r="AE393">
        <v>0</v>
      </c>
      <c r="AG393">
        <v>0</v>
      </c>
      <c r="AI393" s="8">
        <f t="shared" si="62"/>
        <v>0</v>
      </c>
    </row>
    <row r="394" spans="1:35" x14ac:dyDescent="0.25">
      <c r="A394" t="s">
        <v>530</v>
      </c>
      <c r="B394" t="s">
        <v>534</v>
      </c>
      <c r="C394" t="s">
        <v>769</v>
      </c>
      <c r="D394" t="s">
        <v>369</v>
      </c>
      <c r="E394" t="s">
        <v>89</v>
      </c>
      <c r="F394" t="s">
        <v>38</v>
      </c>
      <c r="G394" t="s">
        <v>770</v>
      </c>
      <c r="H394" t="s">
        <v>771</v>
      </c>
      <c r="I394" t="s">
        <v>116</v>
      </c>
      <c r="J394" t="s">
        <v>199</v>
      </c>
      <c r="K394" t="s">
        <v>42</v>
      </c>
      <c r="L394" s="1">
        <v>42058.75</v>
      </c>
      <c r="M394" s="1">
        <v>41801.61041666667</v>
      </c>
      <c r="N394" s="1">
        <v>41801.61041666667</v>
      </c>
      <c r="O394" s="6">
        <f t="shared" si="54"/>
        <v>257.13958333332994</v>
      </c>
      <c r="P394" s="1">
        <f t="shared" si="55"/>
        <v>41806.61041666667</v>
      </c>
      <c r="R394" s="8">
        <f t="shared" si="56"/>
        <v>15</v>
      </c>
      <c r="S394" s="8" t="str">
        <f t="shared" si="57"/>
        <v>Sin Fecha</v>
      </c>
      <c r="T394" s="6">
        <f t="shared" si="58"/>
        <v>257.13958333332994</v>
      </c>
      <c r="U394" s="1">
        <v>41822.40625</v>
      </c>
      <c r="V394" s="8" t="str">
        <f t="shared" si="59"/>
        <v>No Cumplió</v>
      </c>
      <c r="W394" s="8" t="str">
        <f t="shared" si="60"/>
        <v>No Cumplió</v>
      </c>
      <c r="X394" s="6">
        <f t="shared" si="61"/>
        <v>20.795833333329938</v>
      </c>
      <c r="Y394" t="s">
        <v>475</v>
      </c>
      <c r="Z394" s="8">
        <v>5</v>
      </c>
      <c r="AE394">
        <v>0</v>
      </c>
      <c r="AG394">
        <v>0</v>
      </c>
      <c r="AI394" s="8">
        <f t="shared" si="62"/>
        <v>0</v>
      </c>
    </row>
    <row r="395" spans="1:35" x14ac:dyDescent="0.25">
      <c r="A395">
        <v>1</v>
      </c>
      <c r="B395" t="s">
        <v>720</v>
      </c>
      <c r="C395" t="s">
        <v>772</v>
      </c>
      <c r="D395" t="s">
        <v>369</v>
      </c>
      <c r="E395" t="s">
        <v>161</v>
      </c>
      <c r="F395" t="s">
        <v>38</v>
      </c>
      <c r="G395" t="s">
        <v>773</v>
      </c>
      <c r="H395" t="s">
        <v>774</v>
      </c>
      <c r="I395" t="s">
        <v>116</v>
      </c>
      <c r="J395" t="s">
        <v>388</v>
      </c>
      <c r="K395" t="s">
        <v>42</v>
      </c>
      <c r="L395" s="1">
        <v>42058.75</v>
      </c>
      <c r="M395" s="1">
        <v>41801.777083333334</v>
      </c>
      <c r="N395" s="1">
        <v>42037</v>
      </c>
      <c r="O395" s="6">
        <f t="shared" si="54"/>
        <v>21.75</v>
      </c>
      <c r="P395" s="1">
        <f t="shared" si="55"/>
        <v>42042</v>
      </c>
      <c r="R395" s="8">
        <f t="shared" si="56"/>
        <v>16</v>
      </c>
      <c r="S395" s="8" t="str">
        <f t="shared" si="57"/>
        <v>Sin Fecha</v>
      </c>
      <c r="T395" s="6">
        <f t="shared" si="58"/>
        <v>256.9729166666657</v>
      </c>
      <c r="V395" s="8" t="str">
        <f t="shared" si="59"/>
        <v>No Cumplió</v>
      </c>
      <c r="W395" s="8" t="str">
        <f t="shared" si="60"/>
        <v>No Cumplió</v>
      </c>
      <c r="X395" s="6">
        <f t="shared" si="61"/>
        <v>256.9729166666657</v>
      </c>
      <c r="Y395" t="s">
        <v>475</v>
      </c>
      <c r="Z395" s="8">
        <v>5</v>
      </c>
      <c r="AE395">
        <v>0</v>
      </c>
      <c r="AG395">
        <v>0</v>
      </c>
      <c r="AI395" s="8">
        <f t="shared" si="62"/>
        <v>0</v>
      </c>
    </row>
    <row r="396" spans="1:35" x14ac:dyDescent="0.25">
      <c r="A396" t="s">
        <v>530</v>
      </c>
      <c r="B396" t="s">
        <v>534</v>
      </c>
      <c r="C396" t="s">
        <v>775</v>
      </c>
      <c r="D396" t="s">
        <v>369</v>
      </c>
      <c r="E396" t="s">
        <v>89</v>
      </c>
      <c r="F396" t="s">
        <v>756</v>
      </c>
      <c r="G396" t="s">
        <v>776</v>
      </c>
      <c r="H396" t="s">
        <v>777</v>
      </c>
      <c r="I396" t="s">
        <v>778</v>
      </c>
      <c r="J396" t="s">
        <v>199</v>
      </c>
      <c r="K396" t="s">
        <v>42</v>
      </c>
      <c r="L396" s="1">
        <v>42058.75</v>
      </c>
      <c r="M396" s="1">
        <v>41803.522222222222</v>
      </c>
      <c r="N396" s="1">
        <v>41803.522222222222</v>
      </c>
      <c r="O396" s="6">
        <f t="shared" si="54"/>
        <v>255.2277777777781</v>
      </c>
      <c r="P396" s="1">
        <f t="shared" si="55"/>
        <v>41808.522222222222</v>
      </c>
      <c r="R396" s="8">
        <f t="shared" si="56"/>
        <v>0</v>
      </c>
      <c r="S396" s="8" t="str">
        <f t="shared" si="57"/>
        <v>Sin Fecha</v>
      </c>
      <c r="T396" s="6">
        <f t="shared" si="58"/>
        <v>255.2277777777781</v>
      </c>
      <c r="U396" s="1">
        <v>41808.486111111109</v>
      </c>
      <c r="V396" s="8" t="str">
        <f t="shared" si="59"/>
        <v>Cumplió</v>
      </c>
      <c r="W396" s="8" t="str">
        <f t="shared" si="60"/>
        <v>Cumplió</v>
      </c>
      <c r="X396" s="6">
        <f t="shared" si="61"/>
        <v>4.9638888888875954</v>
      </c>
      <c r="Y396" t="s">
        <v>475</v>
      </c>
      <c r="Z396" s="8">
        <v>5</v>
      </c>
      <c r="AE396">
        <v>0</v>
      </c>
      <c r="AG396">
        <v>0</v>
      </c>
      <c r="AI396" s="8">
        <f t="shared" si="62"/>
        <v>0</v>
      </c>
    </row>
    <row r="397" spans="1:35" x14ac:dyDescent="0.25">
      <c r="A397" t="s">
        <v>530</v>
      </c>
      <c r="B397" t="s">
        <v>534</v>
      </c>
      <c r="C397" t="s">
        <v>779</v>
      </c>
      <c r="D397" t="s">
        <v>369</v>
      </c>
      <c r="E397" t="s">
        <v>89</v>
      </c>
      <c r="F397" t="s">
        <v>38</v>
      </c>
      <c r="G397" t="s">
        <v>780</v>
      </c>
      <c r="H397" t="s">
        <v>781</v>
      </c>
      <c r="I397" t="s">
        <v>124</v>
      </c>
      <c r="J397" t="s">
        <v>124</v>
      </c>
      <c r="K397" t="s">
        <v>51</v>
      </c>
      <c r="L397" s="1">
        <v>42058.75</v>
      </c>
      <c r="M397" s="1">
        <v>41803.548611111109</v>
      </c>
      <c r="N397" s="1">
        <v>41803.548611111109</v>
      </c>
      <c r="O397" s="6">
        <f t="shared" si="54"/>
        <v>255.20138888889051</v>
      </c>
      <c r="P397" s="1">
        <f t="shared" si="55"/>
        <v>41808.548611111109</v>
      </c>
      <c r="R397" s="8">
        <f t="shared" si="56"/>
        <v>0</v>
      </c>
      <c r="S397" s="8" t="str">
        <f t="shared" si="57"/>
        <v>Sin Fecha</v>
      </c>
      <c r="T397" s="6">
        <f t="shared" si="58"/>
        <v>255.20138888889051</v>
      </c>
      <c r="U397" s="1">
        <v>41807.676388888889</v>
      </c>
      <c r="V397" s="8" t="str">
        <f t="shared" si="59"/>
        <v>Cumplió</v>
      </c>
      <c r="W397" s="8" t="str">
        <f t="shared" si="60"/>
        <v>Cumplió</v>
      </c>
      <c r="X397" s="6">
        <f t="shared" si="61"/>
        <v>4.1277777777795563</v>
      </c>
      <c r="Y397" t="s">
        <v>475</v>
      </c>
      <c r="Z397" s="8">
        <v>5</v>
      </c>
      <c r="AE397">
        <v>0</v>
      </c>
      <c r="AG397">
        <v>0</v>
      </c>
      <c r="AI397" s="8">
        <f t="shared" si="62"/>
        <v>0</v>
      </c>
    </row>
    <row r="398" spans="1:35" x14ac:dyDescent="0.25">
      <c r="A398">
        <v>1</v>
      </c>
      <c r="B398" t="s">
        <v>411</v>
      </c>
      <c r="C398" t="s">
        <v>505</v>
      </c>
      <c r="D398" t="s">
        <v>369</v>
      </c>
      <c r="E398" t="s">
        <v>37</v>
      </c>
      <c r="F398" t="s">
        <v>38</v>
      </c>
      <c r="G398" t="s">
        <v>506</v>
      </c>
      <c r="H398" t="s">
        <v>507</v>
      </c>
      <c r="I398" t="s">
        <v>322</v>
      </c>
      <c r="J398" t="s">
        <v>84</v>
      </c>
      <c r="K398" t="s">
        <v>42</v>
      </c>
      <c r="L398" s="1">
        <v>42058.75</v>
      </c>
      <c r="M398" s="1">
        <v>41564.566666666666</v>
      </c>
      <c r="N398" s="1">
        <v>42048.659722222219</v>
      </c>
      <c r="O398" s="6">
        <f t="shared" si="54"/>
        <v>10.090277777781012</v>
      </c>
      <c r="P398" s="1">
        <f t="shared" si="55"/>
        <v>42053.659722222219</v>
      </c>
      <c r="Q398" s="1">
        <v>42039</v>
      </c>
      <c r="R398" s="9">
        <f t="shared" si="56"/>
        <v>5</v>
      </c>
      <c r="S398" s="5">
        <f t="shared" si="57"/>
        <v>19</v>
      </c>
      <c r="T398" s="10">
        <f t="shared" si="58"/>
        <v>494.1833333333343</v>
      </c>
      <c r="V398" s="8" t="str">
        <f t="shared" si="59"/>
        <v>No Cumplió</v>
      </c>
      <c r="W398" s="8" t="str">
        <f t="shared" si="60"/>
        <v>No Cumplió</v>
      </c>
      <c r="X398" s="10">
        <f t="shared" si="61"/>
        <v>494.1833333333343</v>
      </c>
      <c r="Y398" t="s">
        <v>504</v>
      </c>
      <c r="Z398" s="8">
        <v>5</v>
      </c>
      <c r="AE398">
        <v>0</v>
      </c>
      <c r="AG398">
        <v>0</v>
      </c>
      <c r="AI398" s="8">
        <f t="shared" si="62"/>
        <v>0</v>
      </c>
    </row>
    <row r="399" spans="1:35" x14ac:dyDescent="0.25">
      <c r="A399" t="s">
        <v>530</v>
      </c>
      <c r="B399" t="s">
        <v>534</v>
      </c>
      <c r="C399" t="s">
        <v>782</v>
      </c>
      <c r="D399" t="s">
        <v>369</v>
      </c>
      <c r="E399" t="s">
        <v>89</v>
      </c>
      <c r="F399" t="s">
        <v>38</v>
      </c>
      <c r="G399" t="s">
        <v>783</v>
      </c>
      <c r="H399" t="s">
        <v>784</v>
      </c>
      <c r="I399" t="s">
        <v>785</v>
      </c>
      <c r="J399" t="s">
        <v>128</v>
      </c>
      <c r="K399" t="s">
        <v>42</v>
      </c>
      <c r="L399" s="1">
        <v>42058.75</v>
      </c>
      <c r="M399" s="1">
        <v>41804.495138888888</v>
      </c>
      <c r="N399" s="1">
        <v>41804.495138888888</v>
      </c>
      <c r="O399" s="6">
        <f t="shared" si="54"/>
        <v>254.2548611111124</v>
      </c>
      <c r="P399" s="1">
        <f t="shared" si="55"/>
        <v>41809.495138888888</v>
      </c>
      <c r="R399" s="8">
        <f t="shared" si="56"/>
        <v>31</v>
      </c>
      <c r="S399" s="8" t="str">
        <f t="shared" si="57"/>
        <v>Sin Fecha</v>
      </c>
      <c r="T399" s="6">
        <f t="shared" si="58"/>
        <v>254.2548611111124</v>
      </c>
      <c r="U399" s="1">
        <v>41841.467361111114</v>
      </c>
      <c r="V399" s="8" t="str">
        <f t="shared" si="59"/>
        <v>No Cumplió</v>
      </c>
      <c r="W399" s="8" t="str">
        <f t="shared" si="60"/>
        <v>No Cumplió</v>
      </c>
      <c r="X399" s="6">
        <f t="shared" si="61"/>
        <v>36.972222222226264</v>
      </c>
      <c r="Y399" t="s">
        <v>475</v>
      </c>
      <c r="Z399" s="8">
        <v>5</v>
      </c>
      <c r="AE399">
        <v>0</v>
      </c>
      <c r="AG399">
        <v>0</v>
      </c>
      <c r="AI399" s="8">
        <f t="shared" si="62"/>
        <v>0</v>
      </c>
    </row>
    <row r="400" spans="1:35" x14ac:dyDescent="0.25">
      <c r="A400" t="s">
        <v>530</v>
      </c>
      <c r="B400" t="s">
        <v>534</v>
      </c>
      <c r="C400" t="s">
        <v>786</v>
      </c>
      <c r="D400" t="s">
        <v>369</v>
      </c>
      <c r="E400" t="s">
        <v>89</v>
      </c>
      <c r="F400" t="s">
        <v>38</v>
      </c>
      <c r="G400" t="s">
        <v>787</v>
      </c>
      <c r="H400" t="s">
        <v>788</v>
      </c>
      <c r="I400" t="s">
        <v>789</v>
      </c>
      <c r="J400" s="8" t="s">
        <v>59</v>
      </c>
      <c r="K400" t="s">
        <v>51</v>
      </c>
      <c r="L400" s="1">
        <v>42058.75</v>
      </c>
      <c r="M400" s="1">
        <v>41806.463194444441</v>
      </c>
      <c r="N400" s="1">
        <v>41806.463194444441</v>
      </c>
      <c r="O400" s="6">
        <f t="shared" si="54"/>
        <v>252.28680555555911</v>
      </c>
      <c r="P400" s="1">
        <f t="shared" si="55"/>
        <v>41811.463194444441</v>
      </c>
      <c r="R400" s="8">
        <f t="shared" si="56"/>
        <v>19</v>
      </c>
      <c r="S400" s="8" t="str">
        <f t="shared" si="57"/>
        <v>Sin Fecha</v>
      </c>
      <c r="T400" s="6">
        <f t="shared" si="58"/>
        <v>252.28680555555911</v>
      </c>
      <c r="U400" s="1">
        <v>41830.543749999997</v>
      </c>
      <c r="V400" s="8" t="str">
        <f t="shared" si="59"/>
        <v>No Cumplió</v>
      </c>
      <c r="W400" s="8" t="str">
        <f t="shared" si="60"/>
        <v>No Cumplió</v>
      </c>
      <c r="X400" s="6">
        <f t="shared" si="61"/>
        <v>24.080555555556202</v>
      </c>
      <c r="Y400" t="s">
        <v>475</v>
      </c>
      <c r="Z400" s="8">
        <v>5</v>
      </c>
      <c r="AE400">
        <v>0</v>
      </c>
      <c r="AG400">
        <v>0</v>
      </c>
      <c r="AI400" s="8">
        <f t="shared" si="62"/>
        <v>0</v>
      </c>
    </row>
    <row r="401" spans="1:35" x14ac:dyDescent="0.25">
      <c r="A401" t="s">
        <v>530</v>
      </c>
      <c r="B401" t="s">
        <v>534</v>
      </c>
      <c r="C401" t="s">
        <v>790</v>
      </c>
      <c r="D401" t="s">
        <v>369</v>
      </c>
      <c r="E401" t="s">
        <v>89</v>
      </c>
      <c r="F401" t="s">
        <v>38</v>
      </c>
      <c r="G401" t="s">
        <v>791</v>
      </c>
      <c r="H401" t="s">
        <v>792</v>
      </c>
      <c r="I401" t="s">
        <v>199</v>
      </c>
      <c r="J401" t="s">
        <v>490</v>
      </c>
      <c r="K401" t="s">
        <v>42</v>
      </c>
      <c r="L401" s="1">
        <v>42058.75</v>
      </c>
      <c r="M401" s="1">
        <v>41806.71875</v>
      </c>
      <c r="N401" s="1">
        <v>41806.71875</v>
      </c>
      <c r="O401" s="6">
        <f t="shared" si="54"/>
        <v>252.03125</v>
      </c>
      <c r="P401" s="1">
        <f t="shared" si="55"/>
        <v>41811.71875</v>
      </c>
      <c r="R401" s="8">
        <f t="shared" si="56"/>
        <v>39</v>
      </c>
      <c r="S401" s="8" t="str">
        <f t="shared" si="57"/>
        <v>Sin Fecha</v>
      </c>
      <c r="T401" s="6">
        <f t="shared" si="58"/>
        <v>252.03125</v>
      </c>
      <c r="U401" s="1">
        <v>41851.580555555556</v>
      </c>
      <c r="V401" s="8" t="str">
        <f t="shared" si="59"/>
        <v>No Cumplió</v>
      </c>
      <c r="W401" s="8" t="str">
        <f t="shared" si="60"/>
        <v>No Cumplió</v>
      </c>
      <c r="X401" s="6">
        <f t="shared" si="61"/>
        <v>44.861805555556202</v>
      </c>
      <c r="Y401" t="s">
        <v>475</v>
      </c>
      <c r="Z401" s="8">
        <v>5</v>
      </c>
      <c r="AE401">
        <v>0</v>
      </c>
      <c r="AG401">
        <v>0</v>
      </c>
      <c r="AI401" s="8">
        <f t="shared" si="62"/>
        <v>0</v>
      </c>
    </row>
    <row r="402" spans="1:35" x14ac:dyDescent="0.25">
      <c r="A402" t="s">
        <v>530</v>
      </c>
      <c r="B402" t="s">
        <v>534</v>
      </c>
      <c r="C402" t="s">
        <v>793</v>
      </c>
      <c r="D402" t="s">
        <v>369</v>
      </c>
      <c r="E402" t="s">
        <v>89</v>
      </c>
      <c r="F402" t="s">
        <v>38</v>
      </c>
      <c r="G402" t="s">
        <v>794</v>
      </c>
      <c r="H402" t="s">
        <v>795</v>
      </c>
      <c r="I402" t="s">
        <v>490</v>
      </c>
      <c r="J402" t="s">
        <v>128</v>
      </c>
      <c r="K402" t="s">
        <v>42</v>
      </c>
      <c r="L402" s="1">
        <v>42058.75</v>
      </c>
      <c r="M402" s="1">
        <v>41806.877083333333</v>
      </c>
      <c r="N402" s="1">
        <v>41806.877083333333</v>
      </c>
      <c r="O402" s="6">
        <f t="shared" si="54"/>
        <v>251.87291666666715</v>
      </c>
      <c r="P402" s="1">
        <f t="shared" si="55"/>
        <v>41811.877083333333</v>
      </c>
      <c r="R402" s="8">
        <f t="shared" si="56"/>
        <v>1</v>
      </c>
      <c r="S402" s="8" t="str">
        <f t="shared" si="57"/>
        <v>Sin Fecha</v>
      </c>
      <c r="T402" s="6">
        <f t="shared" si="58"/>
        <v>251.87291666666715</v>
      </c>
      <c r="U402" s="1">
        <v>41813.75277777778</v>
      </c>
      <c r="V402" s="8" t="str">
        <f t="shared" si="59"/>
        <v>No Cumplió</v>
      </c>
      <c r="W402" s="8" t="str">
        <f t="shared" si="60"/>
        <v>No Cumplió</v>
      </c>
      <c r="X402" s="6">
        <f t="shared" si="61"/>
        <v>6.8756944444467081</v>
      </c>
      <c r="Y402" t="s">
        <v>796</v>
      </c>
      <c r="Z402" s="8">
        <v>5</v>
      </c>
      <c r="AE402">
        <v>0</v>
      </c>
      <c r="AG402">
        <v>0</v>
      </c>
      <c r="AI402" s="8">
        <f t="shared" si="62"/>
        <v>0</v>
      </c>
    </row>
    <row r="403" spans="1:35" x14ac:dyDescent="0.25">
      <c r="A403" t="s">
        <v>530</v>
      </c>
      <c r="B403" t="s">
        <v>411</v>
      </c>
      <c r="C403" t="s">
        <v>797</v>
      </c>
      <c r="D403" t="s">
        <v>369</v>
      </c>
      <c r="E403" t="s">
        <v>89</v>
      </c>
      <c r="F403" t="s">
        <v>38</v>
      </c>
      <c r="G403" t="s">
        <v>798</v>
      </c>
      <c r="H403" t="s">
        <v>799</v>
      </c>
      <c r="I403" t="s">
        <v>490</v>
      </c>
      <c r="J403" t="s">
        <v>84</v>
      </c>
      <c r="K403" t="s">
        <v>42</v>
      </c>
      <c r="L403" s="1">
        <v>42058.75</v>
      </c>
      <c r="M403" s="1">
        <v>41807.821527777778</v>
      </c>
      <c r="N403" s="1">
        <v>42037</v>
      </c>
      <c r="O403" s="6">
        <f t="shared" si="54"/>
        <v>21.75</v>
      </c>
      <c r="P403" s="1">
        <f t="shared" si="55"/>
        <v>42042</v>
      </c>
      <c r="R403" s="8">
        <f t="shared" si="56"/>
        <v>3</v>
      </c>
      <c r="S403" s="8" t="str">
        <f t="shared" si="57"/>
        <v>Sin Fecha</v>
      </c>
      <c r="T403" s="6">
        <f t="shared" si="58"/>
        <v>250.9284722222219</v>
      </c>
      <c r="U403" s="1">
        <v>42045.743750000001</v>
      </c>
      <c r="V403" s="8" t="str">
        <f t="shared" si="59"/>
        <v>No Cumplió</v>
      </c>
      <c r="W403" s="8" t="str">
        <f t="shared" si="60"/>
        <v>No Cumplió</v>
      </c>
      <c r="X403" s="6">
        <f t="shared" si="61"/>
        <v>237.92222222222335</v>
      </c>
      <c r="Y403" t="s">
        <v>800</v>
      </c>
      <c r="Z403" s="8">
        <v>5</v>
      </c>
      <c r="AE403">
        <v>0</v>
      </c>
      <c r="AG403">
        <v>0</v>
      </c>
      <c r="AI403" s="8">
        <f t="shared" si="62"/>
        <v>0</v>
      </c>
    </row>
    <row r="404" spans="1:35" x14ac:dyDescent="0.25">
      <c r="A404">
        <v>1</v>
      </c>
      <c r="B404" t="s">
        <v>411</v>
      </c>
      <c r="C404" t="s">
        <v>501</v>
      </c>
      <c r="D404" t="s">
        <v>369</v>
      </c>
      <c r="E404" t="s">
        <v>161</v>
      </c>
      <c r="F404" t="s">
        <v>38</v>
      </c>
      <c r="G404" t="s">
        <v>502</v>
      </c>
      <c r="H404" t="s">
        <v>503</v>
      </c>
      <c r="I404" t="s">
        <v>151</v>
      </c>
      <c r="J404" t="s">
        <v>50</v>
      </c>
      <c r="K404" t="s">
        <v>51</v>
      </c>
      <c r="L404" s="1">
        <v>42058.75</v>
      </c>
      <c r="M404" s="1">
        <v>41565.611805555556</v>
      </c>
      <c r="N404" s="1">
        <v>42049.651388888888</v>
      </c>
      <c r="O404" s="6">
        <f t="shared" si="54"/>
        <v>9.0986111111124046</v>
      </c>
      <c r="P404" s="1">
        <f t="shared" si="55"/>
        <v>42054.651388888888</v>
      </c>
      <c r="Q404" s="1">
        <v>42039</v>
      </c>
      <c r="R404" s="8">
        <f t="shared" si="56"/>
        <v>4</v>
      </c>
      <c r="S404" s="8">
        <f t="shared" si="57"/>
        <v>19</v>
      </c>
      <c r="T404" s="6">
        <f t="shared" si="58"/>
        <v>493.1381944444438</v>
      </c>
      <c r="V404" s="8" t="str">
        <f t="shared" si="59"/>
        <v>No Cumplió</v>
      </c>
      <c r="W404" s="8" t="str">
        <f t="shared" si="60"/>
        <v>No Cumplió</v>
      </c>
      <c r="X404" s="6">
        <f t="shared" si="61"/>
        <v>493.1381944444438</v>
      </c>
      <c r="Y404" t="s">
        <v>504</v>
      </c>
      <c r="Z404" s="8">
        <v>5</v>
      </c>
      <c r="AE404">
        <v>0</v>
      </c>
      <c r="AG404">
        <v>0</v>
      </c>
      <c r="AI404" s="8">
        <f t="shared" si="62"/>
        <v>0</v>
      </c>
    </row>
    <row r="405" spans="1:35" x14ac:dyDescent="0.25">
      <c r="A405" t="s">
        <v>530</v>
      </c>
      <c r="B405" t="s">
        <v>534</v>
      </c>
      <c r="C405" t="s">
        <v>801</v>
      </c>
      <c r="D405" t="s">
        <v>369</v>
      </c>
      <c r="E405" t="s">
        <v>89</v>
      </c>
      <c r="F405" t="s">
        <v>38</v>
      </c>
      <c r="G405" t="s">
        <v>802</v>
      </c>
      <c r="H405" t="s">
        <v>803</v>
      </c>
      <c r="I405" t="s">
        <v>199</v>
      </c>
      <c r="J405" t="s">
        <v>132</v>
      </c>
      <c r="K405" t="s">
        <v>42</v>
      </c>
      <c r="L405" s="1">
        <v>42058.75</v>
      </c>
      <c r="M405" s="1">
        <v>41808.714583333334</v>
      </c>
      <c r="N405" s="1">
        <v>41808.714583333334</v>
      </c>
      <c r="O405" s="6">
        <f t="shared" si="54"/>
        <v>250.0354166666657</v>
      </c>
      <c r="P405" s="1">
        <f t="shared" si="55"/>
        <v>41813.714583333334</v>
      </c>
      <c r="R405" s="8">
        <f t="shared" si="56"/>
        <v>28</v>
      </c>
      <c r="S405" s="8" t="str">
        <f t="shared" si="57"/>
        <v>Sin Fecha</v>
      </c>
      <c r="T405" s="6">
        <f t="shared" si="58"/>
        <v>250.0354166666657</v>
      </c>
      <c r="U405" s="1">
        <v>41842.390277777777</v>
      </c>
      <c r="V405" s="8" t="str">
        <f t="shared" si="59"/>
        <v>No Cumplió</v>
      </c>
      <c r="W405" s="8" t="str">
        <f t="shared" si="60"/>
        <v>No Cumplió</v>
      </c>
      <c r="X405" s="6">
        <f t="shared" si="61"/>
        <v>33.675694444442343</v>
      </c>
      <c r="Y405" t="s">
        <v>475</v>
      </c>
      <c r="Z405" s="8">
        <v>5</v>
      </c>
      <c r="AE405">
        <v>0</v>
      </c>
      <c r="AG405">
        <v>0</v>
      </c>
      <c r="AI405" s="8">
        <f t="shared" si="62"/>
        <v>0</v>
      </c>
    </row>
    <row r="406" spans="1:35" x14ac:dyDescent="0.25">
      <c r="A406" t="s">
        <v>530</v>
      </c>
      <c r="B406" t="s">
        <v>534</v>
      </c>
      <c r="C406" t="s">
        <v>804</v>
      </c>
      <c r="D406" t="s">
        <v>369</v>
      </c>
      <c r="E406" t="s">
        <v>89</v>
      </c>
      <c r="F406" t="s">
        <v>38</v>
      </c>
      <c r="G406" t="s">
        <v>805</v>
      </c>
      <c r="H406" t="s">
        <v>806</v>
      </c>
      <c r="I406" t="s">
        <v>490</v>
      </c>
      <c r="J406" t="s">
        <v>199</v>
      </c>
      <c r="K406" t="s">
        <v>42</v>
      </c>
      <c r="L406" s="1">
        <v>42058.75</v>
      </c>
      <c r="M406" s="1">
        <v>41808.76458333333</v>
      </c>
      <c r="N406" s="1">
        <v>41808.76458333333</v>
      </c>
      <c r="O406" s="6">
        <f t="shared" si="54"/>
        <v>249.98541666667006</v>
      </c>
      <c r="P406" s="1">
        <f t="shared" si="55"/>
        <v>41813.76458333333</v>
      </c>
      <c r="R406" s="8">
        <f t="shared" si="56"/>
        <v>2</v>
      </c>
      <c r="S406" s="8" t="str">
        <f t="shared" si="57"/>
        <v>Sin Fecha</v>
      </c>
      <c r="T406" s="6">
        <f t="shared" si="58"/>
        <v>249.98541666667006</v>
      </c>
      <c r="U406" s="1">
        <v>41816.479166666664</v>
      </c>
      <c r="V406" s="8" t="str">
        <f t="shared" si="59"/>
        <v>No Cumplió</v>
      </c>
      <c r="W406" s="8" t="str">
        <f t="shared" si="60"/>
        <v>No Cumplió</v>
      </c>
      <c r="X406" s="6">
        <f t="shared" si="61"/>
        <v>7.7145833333343035</v>
      </c>
      <c r="Y406" t="s">
        <v>475</v>
      </c>
      <c r="Z406" s="8">
        <v>5</v>
      </c>
      <c r="AE406">
        <v>0</v>
      </c>
      <c r="AG406">
        <v>0</v>
      </c>
      <c r="AI406" s="8">
        <f t="shared" si="62"/>
        <v>0</v>
      </c>
    </row>
    <row r="407" spans="1:35" x14ac:dyDescent="0.25">
      <c r="A407" t="s">
        <v>530</v>
      </c>
      <c r="B407" t="s">
        <v>534</v>
      </c>
      <c r="C407" t="s">
        <v>807</v>
      </c>
      <c r="D407" t="s">
        <v>369</v>
      </c>
      <c r="E407" t="s">
        <v>89</v>
      </c>
      <c r="F407" t="s">
        <v>38</v>
      </c>
      <c r="G407" t="s">
        <v>808</v>
      </c>
      <c r="H407" t="s">
        <v>809</v>
      </c>
      <c r="I407" t="s">
        <v>124</v>
      </c>
      <c r="J407" s="8" t="s">
        <v>59</v>
      </c>
      <c r="K407" t="s">
        <v>51</v>
      </c>
      <c r="L407" s="1">
        <v>42058.75</v>
      </c>
      <c r="M407" s="1">
        <v>41813.452777777777</v>
      </c>
      <c r="N407" s="1">
        <v>41813.452777777777</v>
      </c>
      <c r="O407" s="6">
        <f t="shared" si="54"/>
        <v>245.29722222222335</v>
      </c>
      <c r="P407" s="1">
        <f t="shared" si="55"/>
        <v>41818.452777777777</v>
      </c>
      <c r="R407" s="8">
        <f t="shared" si="56"/>
        <v>33</v>
      </c>
      <c r="S407" s="8" t="str">
        <f t="shared" si="57"/>
        <v>Sin Fecha</v>
      </c>
      <c r="T407" s="6">
        <f t="shared" si="58"/>
        <v>245.29722222222335</v>
      </c>
      <c r="U407" s="1">
        <v>41851.582638888889</v>
      </c>
      <c r="V407" s="8" t="str">
        <f t="shared" si="59"/>
        <v>No Cumplió</v>
      </c>
      <c r="W407" s="8" t="str">
        <f t="shared" si="60"/>
        <v>No Cumplió</v>
      </c>
      <c r="X407" s="6">
        <f t="shared" si="61"/>
        <v>38.129861111112405</v>
      </c>
      <c r="Y407" t="s">
        <v>475</v>
      </c>
      <c r="Z407" s="8">
        <v>5</v>
      </c>
      <c r="AE407">
        <v>0</v>
      </c>
      <c r="AG407">
        <v>0</v>
      </c>
      <c r="AI407" s="8">
        <f t="shared" si="62"/>
        <v>0</v>
      </c>
    </row>
    <row r="408" spans="1:35" x14ac:dyDescent="0.25">
      <c r="A408" t="s">
        <v>530</v>
      </c>
      <c r="B408" t="s">
        <v>534</v>
      </c>
      <c r="C408" t="s">
        <v>810</v>
      </c>
      <c r="D408" t="s">
        <v>369</v>
      </c>
      <c r="E408" t="s">
        <v>89</v>
      </c>
      <c r="F408" t="s">
        <v>38</v>
      </c>
      <c r="G408" t="s">
        <v>811</v>
      </c>
      <c r="H408" t="s">
        <v>812</v>
      </c>
      <c r="I408" t="s">
        <v>124</v>
      </c>
      <c r="J408" t="s">
        <v>128</v>
      </c>
      <c r="K408" t="s">
        <v>42</v>
      </c>
      <c r="L408" s="1">
        <v>42058.75</v>
      </c>
      <c r="M408" s="1">
        <v>41813.700694444444</v>
      </c>
      <c r="N408" s="1">
        <v>41813.700694444444</v>
      </c>
      <c r="O408" s="6">
        <f t="shared" si="54"/>
        <v>245.0493055555562</v>
      </c>
      <c r="P408" s="1">
        <f t="shared" si="55"/>
        <v>41818.700694444444</v>
      </c>
      <c r="R408" s="8">
        <f t="shared" si="56"/>
        <v>24</v>
      </c>
      <c r="S408" s="8" t="str">
        <f t="shared" si="57"/>
        <v>Sin Fecha</v>
      </c>
      <c r="T408" s="6">
        <f t="shared" si="58"/>
        <v>245.0493055555562</v>
      </c>
      <c r="U408" s="1">
        <v>41843.587500000001</v>
      </c>
      <c r="V408" s="8" t="str">
        <f t="shared" si="59"/>
        <v>No Cumplió</v>
      </c>
      <c r="W408" s="8" t="str">
        <f t="shared" si="60"/>
        <v>No Cumplió</v>
      </c>
      <c r="X408" s="6">
        <f t="shared" si="61"/>
        <v>29.886805555557657</v>
      </c>
      <c r="Y408" t="s">
        <v>475</v>
      </c>
      <c r="Z408" s="8">
        <v>5</v>
      </c>
      <c r="AE408">
        <v>0</v>
      </c>
      <c r="AG408">
        <v>0</v>
      </c>
      <c r="AI408" s="8">
        <f t="shared" si="62"/>
        <v>0</v>
      </c>
    </row>
    <row r="409" spans="1:35" x14ac:dyDescent="0.25">
      <c r="A409" t="s">
        <v>530</v>
      </c>
      <c r="B409" t="s">
        <v>534</v>
      </c>
      <c r="C409" t="s">
        <v>813</v>
      </c>
      <c r="D409" t="s">
        <v>369</v>
      </c>
      <c r="E409" t="s">
        <v>89</v>
      </c>
      <c r="F409" t="s">
        <v>38</v>
      </c>
      <c r="G409" t="s">
        <v>814</v>
      </c>
      <c r="H409" t="s">
        <v>815</v>
      </c>
      <c r="I409" t="s">
        <v>124</v>
      </c>
      <c r="J409" t="s">
        <v>199</v>
      </c>
      <c r="K409" t="s">
        <v>42</v>
      </c>
      <c r="L409" s="1">
        <v>42058.75</v>
      </c>
      <c r="M409" s="1">
        <v>41813.779166666667</v>
      </c>
      <c r="N409" s="1">
        <v>41813.779166666667</v>
      </c>
      <c r="O409" s="6">
        <f t="shared" si="54"/>
        <v>244.97083333333285</v>
      </c>
      <c r="P409" s="1">
        <f t="shared" si="55"/>
        <v>41818.779166666667</v>
      </c>
      <c r="R409" s="8">
        <f t="shared" si="56"/>
        <v>23</v>
      </c>
      <c r="S409" s="8" t="str">
        <f t="shared" si="57"/>
        <v>Sin Fecha</v>
      </c>
      <c r="T409" s="6">
        <f t="shared" si="58"/>
        <v>244.97083333333285</v>
      </c>
      <c r="U409" s="1">
        <v>41842.740972222222</v>
      </c>
      <c r="V409" s="8" t="str">
        <f t="shared" si="59"/>
        <v>No Cumplió</v>
      </c>
      <c r="W409" s="8" t="str">
        <f t="shared" si="60"/>
        <v>No Cumplió</v>
      </c>
      <c r="X409" s="6">
        <f t="shared" si="61"/>
        <v>28.961805555554747</v>
      </c>
      <c r="Y409" t="s">
        <v>475</v>
      </c>
      <c r="Z409" s="8">
        <v>5</v>
      </c>
      <c r="AE409">
        <v>0</v>
      </c>
      <c r="AG409">
        <v>0</v>
      </c>
      <c r="AI409" s="8">
        <f t="shared" si="62"/>
        <v>0</v>
      </c>
    </row>
    <row r="410" spans="1:35" x14ac:dyDescent="0.25">
      <c r="A410" t="s">
        <v>530</v>
      </c>
      <c r="B410" t="s">
        <v>534</v>
      </c>
      <c r="C410" t="s">
        <v>816</v>
      </c>
      <c r="D410" t="s">
        <v>369</v>
      </c>
      <c r="E410" t="s">
        <v>89</v>
      </c>
      <c r="F410" t="s">
        <v>756</v>
      </c>
      <c r="G410" t="s">
        <v>817</v>
      </c>
      <c r="H410" t="s">
        <v>818</v>
      </c>
      <c r="I410" t="s">
        <v>49</v>
      </c>
      <c r="J410" t="s">
        <v>402</v>
      </c>
      <c r="K410" t="s">
        <v>42</v>
      </c>
      <c r="L410" s="1">
        <v>42058.75</v>
      </c>
      <c r="M410" s="1">
        <v>41813.806250000001</v>
      </c>
      <c r="N410" s="1">
        <v>41813.806250000001</v>
      </c>
      <c r="O410" s="6">
        <f t="shared" si="54"/>
        <v>244.94374999999854</v>
      </c>
      <c r="P410" s="1">
        <f t="shared" si="55"/>
        <v>41818.806250000001</v>
      </c>
      <c r="R410" s="8">
        <f t="shared" si="56"/>
        <v>206</v>
      </c>
      <c r="S410" s="8" t="str">
        <f t="shared" si="57"/>
        <v>Sin Fecha</v>
      </c>
      <c r="T410" s="6">
        <f t="shared" si="58"/>
        <v>244.94374999999854</v>
      </c>
      <c r="U410" s="1">
        <v>42025.599999999999</v>
      </c>
      <c r="V410" s="8" t="str">
        <f t="shared" si="59"/>
        <v>No Cumplió</v>
      </c>
      <c r="W410" s="8" t="str">
        <f t="shared" si="60"/>
        <v>No Cumplió</v>
      </c>
      <c r="X410" s="6">
        <f t="shared" si="61"/>
        <v>211.79374999999709</v>
      </c>
      <c r="Y410" t="s">
        <v>475</v>
      </c>
      <c r="Z410" s="8">
        <v>5</v>
      </c>
      <c r="AE410">
        <v>0</v>
      </c>
      <c r="AG410">
        <v>0</v>
      </c>
      <c r="AI410" s="8">
        <f t="shared" si="62"/>
        <v>0</v>
      </c>
    </row>
    <row r="411" spans="1:35" x14ac:dyDescent="0.25">
      <c r="A411" t="s">
        <v>530</v>
      </c>
      <c r="B411" t="s">
        <v>534</v>
      </c>
      <c r="C411" t="s">
        <v>819</v>
      </c>
      <c r="D411" t="s">
        <v>369</v>
      </c>
      <c r="E411" t="s">
        <v>89</v>
      </c>
      <c r="F411" t="s">
        <v>38</v>
      </c>
      <c r="G411" t="s">
        <v>820</v>
      </c>
      <c r="H411" t="s">
        <v>821</v>
      </c>
      <c r="I411" t="s">
        <v>124</v>
      </c>
      <c r="J411" t="s">
        <v>128</v>
      </c>
      <c r="K411" t="s">
        <v>42</v>
      </c>
      <c r="L411" s="1">
        <v>42058.75</v>
      </c>
      <c r="M411" s="1">
        <v>41814.498611111114</v>
      </c>
      <c r="N411" s="1">
        <v>41814.498611111114</v>
      </c>
      <c r="O411" s="6">
        <f t="shared" si="54"/>
        <v>244.25138888888614</v>
      </c>
      <c r="P411" s="1">
        <f t="shared" si="55"/>
        <v>41819.498611111114</v>
      </c>
      <c r="R411" s="8">
        <f t="shared" si="56"/>
        <v>5</v>
      </c>
      <c r="S411" s="8" t="str">
        <f t="shared" si="57"/>
        <v>Sin Fecha</v>
      </c>
      <c r="T411" s="6">
        <f t="shared" si="58"/>
        <v>244.25138888888614</v>
      </c>
      <c r="U411" s="1">
        <v>41824.512499999997</v>
      </c>
      <c r="V411" s="8" t="str">
        <f t="shared" si="59"/>
        <v>No Cumplió</v>
      </c>
      <c r="W411" s="8" t="str">
        <f t="shared" si="60"/>
        <v>No Cumplió</v>
      </c>
      <c r="X411" s="6">
        <f t="shared" si="61"/>
        <v>10.01388888888323</v>
      </c>
      <c r="Y411" t="s">
        <v>475</v>
      </c>
      <c r="Z411" s="8">
        <v>5</v>
      </c>
      <c r="AE411">
        <v>0</v>
      </c>
      <c r="AG411">
        <v>0</v>
      </c>
      <c r="AI411" s="8">
        <f t="shared" si="62"/>
        <v>0</v>
      </c>
    </row>
    <row r="412" spans="1:35" x14ac:dyDescent="0.25">
      <c r="A412" t="s">
        <v>530</v>
      </c>
      <c r="B412" t="s">
        <v>534</v>
      </c>
      <c r="C412" t="s">
        <v>822</v>
      </c>
      <c r="D412" t="s">
        <v>369</v>
      </c>
      <c r="E412" t="s">
        <v>89</v>
      </c>
      <c r="F412" t="s">
        <v>38</v>
      </c>
      <c r="G412" t="s">
        <v>823</v>
      </c>
      <c r="H412" t="s">
        <v>824</v>
      </c>
      <c r="I412" t="s">
        <v>124</v>
      </c>
      <c r="J412" t="s">
        <v>257</v>
      </c>
      <c r="K412" t="s">
        <v>51</v>
      </c>
      <c r="L412" s="1">
        <v>42058.75</v>
      </c>
      <c r="M412" s="1">
        <v>41814.536805555559</v>
      </c>
      <c r="N412" s="1">
        <v>41814.536805555559</v>
      </c>
      <c r="O412" s="6">
        <f t="shared" si="54"/>
        <v>244.21319444444089</v>
      </c>
      <c r="P412" s="1">
        <f t="shared" si="55"/>
        <v>41819.536805555559</v>
      </c>
      <c r="R412" s="8">
        <f t="shared" si="56"/>
        <v>12</v>
      </c>
      <c r="S412" s="8" t="str">
        <f t="shared" si="57"/>
        <v>Sin Fecha</v>
      </c>
      <c r="T412" s="6">
        <f t="shared" si="58"/>
        <v>244.21319444444089</v>
      </c>
      <c r="U412" s="1">
        <v>41831.754166666666</v>
      </c>
      <c r="V412" s="8" t="str">
        <f t="shared" si="59"/>
        <v>No Cumplió</v>
      </c>
      <c r="W412" s="8" t="str">
        <f t="shared" si="60"/>
        <v>No Cumplió</v>
      </c>
      <c r="X412" s="6">
        <f t="shared" si="61"/>
        <v>17.217361111106584</v>
      </c>
      <c r="Y412" t="s">
        <v>475</v>
      </c>
      <c r="Z412" s="8">
        <v>5</v>
      </c>
      <c r="AE412">
        <v>0</v>
      </c>
      <c r="AG412">
        <v>0</v>
      </c>
      <c r="AI412" s="8">
        <f t="shared" si="62"/>
        <v>0</v>
      </c>
    </row>
    <row r="413" spans="1:35" x14ac:dyDescent="0.25">
      <c r="A413" t="s">
        <v>530</v>
      </c>
      <c r="B413" t="s">
        <v>534</v>
      </c>
      <c r="C413" t="s">
        <v>825</v>
      </c>
      <c r="D413" t="s">
        <v>369</v>
      </c>
      <c r="E413" t="s">
        <v>89</v>
      </c>
      <c r="F413" t="s">
        <v>38</v>
      </c>
      <c r="G413" t="s">
        <v>826</v>
      </c>
      <c r="H413" t="s">
        <v>827</v>
      </c>
      <c r="I413" t="s">
        <v>124</v>
      </c>
      <c r="J413" s="8" t="s">
        <v>59</v>
      </c>
      <c r="K413" t="s">
        <v>51</v>
      </c>
      <c r="L413" s="1">
        <v>42058.75</v>
      </c>
      <c r="M413" s="1">
        <v>41814.548611111109</v>
      </c>
      <c r="N413" s="1">
        <v>41814.548611111109</v>
      </c>
      <c r="O413" s="6">
        <f t="shared" si="54"/>
        <v>244.20138888889051</v>
      </c>
      <c r="P413" s="1">
        <f t="shared" si="55"/>
        <v>41819.548611111109</v>
      </c>
      <c r="R413" s="8">
        <f t="shared" si="56"/>
        <v>22</v>
      </c>
      <c r="S413" s="8" t="str">
        <f t="shared" si="57"/>
        <v>Sin Fecha</v>
      </c>
      <c r="T413" s="6">
        <f t="shared" si="58"/>
        <v>244.20138888889051</v>
      </c>
      <c r="U413" s="1">
        <v>41842.481249999997</v>
      </c>
      <c r="V413" s="8" t="str">
        <f t="shared" si="59"/>
        <v>No Cumplió</v>
      </c>
      <c r="W413" s="8" t="str">
        <f t="shared" si="60"/>
        <v>No Cumplió</v>
      </c>
      <c r="X413" s="6">
        <f t="shared" si="61"/>
        <v>27.932638888887595</v>
      </c>
      <c r="Y413" t="s">
        <v>475</v>
      </c>
      <c r="Z413" s="8">
        <v>5</v>
      </c>
      <c r="AE413">
        <v>0</v>
      </c>
      <c r="AG413">
        <v>0</v>
      </c>
      <c r="AI413" s="8">
        <f t="shared" si="62"/>
        <v>0</v>
      </c>
    </row>
    <row r="414" spans="1:35" x14ac:dyDescent="0.25">
      <c r="A414" t="s">
        <v>530</v>
      </c>
      <c r="B414" t="s">
        <v>534</v>
      </c>
      <c r="C414" t="s">
        <v>828</v>
      </c>
      <c r="D414" t="s">
        <v>369</v>
      </c>
      <c r="E414" t="s">
        <v>89</v>
      </c>
      <c r="F414" t="s">
        <v>38</v>
      </c>
      <c r="G414" t="s">
        <v>829</v>
      </c>
      <c r="H414" t="s">
        <v>830</v>
      </c>
      <c r="I414" t="s">
        <v>322</v>
      </c>
      <c r="J414" t="s">
        <v>490</v>
      </c>
      <c r="K414" t="s">
        <v>42</v>
      </c>
      <c r="L414" s="1">
        <v>42058.75</v>
      </c>
      <c r="M414" s="1">
        <v>41565.762499999997</v>
      </c>
      <c r="N414" s="1">
        <v>41565.762499999997</v>
      </c>
      <c r="O414" s="6">
        <f t="shared" si="54"/>
        <v>492.98750000000291</v>
      </c>
      <c r="P414" s="1">
        <f t="shared" si="55"/>
        <v>41570.762499999997</v>
      </c>
      <c r="R414" s="8">
        <f t="shared" si="56"/>
        <v>457</v>
      </c>
      <c r="S414" s="8" t="str">
        <f t="shared" si="57"/>
        <v>Sin Fecha</v>
      </c>
      <c r="T414" s="6">
        <f t="shared" si="58"/>
        <v>492.98750000000291</v>
      </c>
      <c r="U414" s="1">
        <v>42027.765972222223</v>
      </c>
      <c r="V414" s="8" t="str">
        <f t="shared" si="59"/>
        <v>No Cumplió</v>
      </c>
      <c r="W414" s="8" t="str">
        <f t="shared" si="60"/>
        <v>No Cumplió</v>
      </c>
      <c r="X414" s="6">
        <f t="shared" si="61"/>
        <v>462.00347222222626</v>
      </c>
      <c r="Y414" t="s">
        <v>492</v>
      </c>
      <c r="Z414" s="8">
        <v>5</v>
      </c>
      <c r="AE414">
        <v>0</v>
      </c>
      <c r="AG414">
        <v>0</v>
      </c>
      <c r="AI414" s="8">
        <f t="shared" si="62"/>
        <v>0</v>
      </c>
    </row>
    <row r="415" spans="1:35" x14ac:dyDescent="0.25">
      <c r="A415" t="s">
        <v>530</v>
      </c>
      <c r="B415" t="s">
        <v>398</v>
      </c>
      <c r="C415" t="s">
        <v>476</v>
      </c>
      <c r="D415" t="s">
        <v>369</v>
      </c>
      <c r="E415" t="s">
        <v>89</v>
      </c>
      <c r="F415" t="s">
        <v>38</v>
      </c>
      <c r="G415" t="s">
        <v>477</v>
      </c>
      <c r="H415" t="s">
        <v>478</v>
      </c>
      <c r="I415" t="s">
        <v>293</v>
      </c>
      <c r="J415" t="s">
        <v>124</v>
      </c>
      <c r="K415" t="s">
        <v>51</v>
      </c>
      <c r="L415" s="1">
        <v>42058.75</v>
      </c>
      <c r="M415" s="1">
        <v>41815.720833333333</v>
      </c>
      <c r="N415" s="1">
        <v>42048.711805555555</v>
      </c>
      <c r="O415" s="6">
        <f t="shared" si="54"/>
        <v>10.038194444445253</v>
      </c>
      <c r="P415" s="1">
        <f t="shared" si="55"/>
        <v>42053.711805555555</v>
      </c>
      <c r="R415" s="8">
        <f t="shared" si="56"/>
        <v>5</v>
      </c>
      <c r="S415" s="8" t="str">
        <f t="shared" si="57"/>
        <v>Sin Fecha</v>
      </c>
      <c r="T415" s="6">
        <f t="shared" si="58"/>
        <v>243.02916666666715</v>
      </c>
      <c r="U415" s="1">
        <v>42058.785416666666</v>
      </c>
      <c r="V415" s="8" t="str">
        <f t="shared" si="59"/>
        <v>No Cumplió</v>
      </c>
      <c r="W415" s="8" t="str">
        <f t="shared" si="60"/>
        <v>No Cumplió</v>
      </c>
      <c r="X415" s="6">
        <f t="shared" si="61"/>
        <v>243.06458333333285</v>
      </c>
      <c r="Y415" t="s">
        <v>475</v>
      </c>
      <c r="Z415" s="8">
        <v>5</v>
      </c>
      <c r="AE415">
        <v>0</v>
      </c>
      <c r="AG415">
        <v>0</v>
      </c>
      <c r="AI415" s="8">
        <f t="shared" si="62"/>
        <v>0</v>
      </c>
    </row>
    <row r="416" spans="1:35" x14ac:dyDescent="0.25">
      <c r="A416" t="s">
        <v>530</v>
      </c>
      <c r="B416" t="s">
        <v>534</v>
      </c>
      <c r="C416" t="s">
        <v>1221</v>
      </c>
      <c r="D416" t="s">
        <v>369</v>
      </c>
      <c r="E416" t="s">
        <v>89</v>
      </c>
      <c r="F416" t="s">
        <v>38</v>
      </c>
      <c r="G416" t="s">
        <v>1222</v>
      </c>
      <c r="H416" t="s">
        <v>1223</v>
      </c>
      <c r="I416" t="s">
        <v>124</v>
      </c>
      <c r="J416" t="s">
        <v>297</v>
      </c>
      <c r="K416" t="s">
        <v>42</v>
      </c>
      <c r="L416" s="1">
        <v>42058.75</v>
      </c>
      <c r="M416" s="1">
        <v>41816.46875</v>
      </c>
      <c r="N416" s="1">
        <v>41816.46875</v>
      </c>
      <c r="O416" s="6">
        <f t="shared" si="54"/>
        <v>242.28125</v>
      </c>
      <c r="P416" s="1">
        <f t="shared" si="55"/>
        <v>41821.46875</v>
      </c>
      <c r="R416" s="8">
        <f t="shared" si="56"/>
        <v>155</v>
      </c>
      <c r="S416" s="8" t="str">
        <f t="shared" si="57"/>
        <v>Sin Fecha</v>
      </c>
      <c r="T416" s="6">
        <f t="shared" si="58"/>
        <v>242.28125</v>
      </c>
      <c r="U416" s="1">
        <v>41976.543055555558</v>
      </c>
      <c r="V416" s="8" t="str">
        <f t="shared" si="59"/>
        <v>No Cumplió</v>
      </c>
      <c r="W416" s="8" t="str">
        <f t="shared" si="60"/>
        <v>No Cumplió</v>
      </c>
      <c r="X416" s="6">
        <f t="shared" si="61"/>
        <v>160.07430555555766</v>
      </c>
      <c r="Y416" t="s">
        <v>475</v>
      </c>
      <c r="Z416" s="8">
        <v>5</v>
      </c>
      <c r="AE416">
        <v>0</v>
      </c>
      <c r="AG416">
        <v>0</v>
      </c>
      <c r="AI416" s="8">
        <f t="shared" si="62"/>
        <v>0</v>
      </c>
    </row>
    <row r="417" spans="1:35" x14ac:dyDescent="0.25">
      <c r="A417" t="s">
        <v>530</v>
      </c>
      <c r="B417" t="s">
        <v>534</v>
      </c>
      <c r="C417" t="s">
        <v>831</v>
      </c>
      <c r="D417" t="s">
        <v>369</v>
      </c>
      <c r="E417" t="s">
        <v>89</v>
      </c>
      <c r="F417" t="s">
        <v>38</v>
      </c>
      <c r="G417" t="s">
        <v>832</v>
      </c>
      <c r="H417" t="s">
        <v>833</v>
      </c>
      <c r="I417" t="s">
        <v>124</v>
      </c>
      <c r="J417" s="8" t="s">
        <v>59</v>
      </c>
      <c r="K417" t="s">
        <v>51</v>
      </c>
      <c r="L417" s="1">
        <v>42058.75</v>
      </c>
      <c r="M417" s="1">
        <v>41816.566666666666</v>
      </c>
      <c r="N417" s="1">
        <v>41816.566666666666</v>
      </c>
      <c r="O417" s="6">
        <f t="shared" si="54"/>
        <v>242.1833333333343</v>
      </c>
      <c r="P417" s="1">
        <f t="shared" si="55"/>
        <v>41821.566666666666</v>
      </c>
      <c r="R417" s="8">
        <f t="shared" si="56"/>
        <v>9</v>
      </c>
      <c r="S417" s="8" t="str">
        <f t="shared" si="57"/>
        <v>Sin Fecha</v>
      </c>
      <c r="T417" s="6">
        <f t="shared" si="58"/>
        <v>242.1833333333343</v>
      </c>
      <c r="U417" s="1">
        <v>41831.525694444441</v>
      </c>
      <c r="V417" s="8" t="str">
        <f t="shared" si="59"/>
        <v>No Cumplió</v>
      </c>
      <c r="W417" s="8" t="str">
        <f t="shared" si="60"/>
        <v>No Cumplió</v>
      </c>
      <c r="X417" s="6">
        <f t="shared" si="61"/>
        <v>14.959027777775191</v>
      </c>
      <c r="Y417" t="s">
        <v>475</v>
      </c>
      <c r="Z417" s="8">
        <v>5</v>
      </c>
      <c r="AE417">
        <v>0</v>
      </c>
      <c r="AG417">
        <v>0</v>
      </c>
      <c r="AI417" s="8">
        <f t="shared" si="62"/>
        <v>0</v>
      </c>
    </row>
    <row r="418" spans="1:35" x14ac:dyDescent="0.25">
      <c r="A418" t="s">
        <v>530</v>
      </c>
      <c r="B418" t="s">
        <v>534</v>
      </c>
      <c r="C418" t="s">
        <v>834</v>
      </c>
      <c r="D418" t="s">
        <v>369</v>
      </c>
      <c r="E418" t="s">
        <v>89</v>
      </c>
      <c r="F418" t="s">
        <v>38</v>
      </c>
      <c r="G418" t="s">
        <v>835</v>
      </c>
      <c r="H418" t="s">
        <v>836</v>
      </c>
      <c r="I418" t="s">
        <v>124</v>
      </c>
      <c r="J418" t="s">
        <v>199</v>
      </c>
      <c r="K418" t="s">
        <v>42</v>
      </c>
      <c r="L418" s="1">
        <v>42058.75</v>
      </c>
      <c r="M418" s="1">
        <v>41816.569444444445</v>
      </c>
      <c r="N418" s="1">
        <v>41816.569444444445</v>
      </c>
      <c r="O418" s="6">
        <f t="shared" si="54"/>
        <v>242.18055555555475</v>
      </c>
      <c r="P418" s="1">
        <f t="shared" si="55"/>
        <v>41821.569444444445</v>
      </c>
      <c r="R418" s="8">
        <f t="shared" si="56"/>
        <v>2</v>
      </c>
      <c r="S418" s="8" t="str">
        <f t="shared" si="57"/>
        <v>Sin Fecha</v>
      </c>
      <c r="T418" s="6">
        <f t="shared" si="58"/>
        <v>242.18055555555475</v>
      </c>
      <c r="U418" s="1">
        <v>41823.584027777775</v>
      </c>
      <c r="V418" s="8" t="str">
        <f t="shared" si="59"/>
        <v>No Cumplió</v>
      </c>
      <c r="W418" s="8" t="str">
        <f t="shared" si="60"/>
        <v>No Cumplió</v>
      </c>
      <c r="X418" s="6">
        <f t="shared" si="61"/>
        <v>7.0145833333299379</v>
      </c>
      <c r="Y418" t="s">
        <v>475</v>
      </c>
      <c r="Z418" s="8">
        <v>5</v>
      </c>
      <c r="AE418">
        <v>0</v>
      </c>
      <c r="AG418">
        <v>0</v>
      </c>
      <c r="AI418" s="8">
        <f t="shared" si="62"/>
        <v>0</v>
      </c>
    </row>
    <row r="419" spans="1:35" x14ac:dyDescent="0.25">
      <c r="A419" t="s">
        <v>530</v>
      </c>
      <c r="B419" t="s">
        <v>534</v>
      </c>
      <c r="C419" t="s">
        <v>1224</v>
      </c>
      <c r="D419" t="s">
        <v>369</v>
      </c>
      <c r="E419" t="s">
        <v>89</v>
      </c>
      <c r="F419" t="s">
        <v>38</v>
      </c>
      <c r="G419" t="s">
        <v>1225</v>
      </c>
      <c r="H419" t="s">
        <v>1226</v>
      </c>
      <c r="I419" t="s">
        <v>124</v>
      </c>
      <c r="J419" t="s">
        <v>49</v>
      </c>
      <c r="K419" t="s">
        <v>42</v>
      </c>
      <c r="L419" s="1">
        <v>42058.75</v>
      </c>
      <c r="M419" s="1">
        <v>41816.572222222225</v>
      </c>
      <c r="N419" s="1">
        <v>41816.572222222225</v>
      </c>
      <c r="O419" s="6">
        <f t="shared" si="54"/>
        <v>242.17777777777519</v>
      </c>
      <c r="P419" s="1">
        <f t="shared" si="55"/>
        <v>41821.572222222225</v>
      </c>
      <c r="R419" s="8">
        <f t="shared" si="56"/>
        <v>34</v>
      </c>
      <c r="S419" s="8" t="str">
        <f t="shared" si="57"/>
        <v>Sin Fecha</v>
      </c>
      <c r="T419" s="6">
        <f t="shared" si="58"/>
        <v>242.17777777777519</v>
      </c>
      <c r="U419" s="1">
        <v>41855.734027777777</v>
      </c>
      <c r="V419" s="8" t="str">
        <f t="shared" si="59"/>
        <v>No Cumplió</v>
      </c>
      <c r="W419" s="8" t="str">
        <f t="shared" si="60"/>
        <v>No Cumplió</v>
      </c>
      <c r="X419" s="6">
        <f t="shared" si="61"/>
        <v>39.161805555551837</v>
      </c>
      <c r="Y419" t="s">
        <v>475</v>
      </c>
      <c r="Z419" s="8">
        <v>5</v>
      </c>
      <c r="AE419">
        <v>0</v>
      </c>
      <c r="AG419">
        <v>0</v>
      </c>
      <c r="AI419" s="8">
        <f t="shared" si="62"/>
        <v>0</v>
      </c>
    </row>
    <row r="420" spans="1:35" x14ac:dyDescent="0.25">
      <c r="A420" t="s">
        <v>530</v>
      </c>
      <c r="B420" t="s">
        <v>534</v>
      </c>
      <c r="C420" t="s">
        <v>837</v>
      </c>
      <c r="D420" t="s">
        <v>369</v>
      </c>
      <c r="E420" t="s">
        <v>89</v>
      </c>
      <c r="F420" t="s">
        <v>38</v>
      </c>
      <c r="G420" t="s">
        <v>838</v>
      </c>
      <c r="H420" t="s">
        <v>839</v>
      </c>
      <c r="I420" t="s">
        <v>124</v>
      </c>
      <c r="J420" t="s">
        <v>128</v>
      </c>
      <c r="K420" t="s">
        <v>42</v>
      </c>
      <c r="L420" s="1">
        <v>42058.75</v>
      </c>
      <c r="M420" s="1">
        <v>41816.574305555558</v>
      </c>
      <c r="N420" s="1">
        <v>41816.574305555558</v>
      </c>
      <c r="O420" s="6">
        <f t="shared" si="54"/>
        <v>242.17569444444234</v>
      </c>
      <c r="P420" s="1">
        <f t="shared" si="55"/>
        <v>41821.574305555558</v>
      </c>
      <c r="R420" s="8">
        <f t="shared" si="56"/>
        <v>22</v>
      </c>
      <c r="S420" s="8" t="str">
        <f t="shared" si="57"/>
        <v>Sin Fecha</v>
      </c>
      <c r="T420" s="6">
        <f t="shared" si="58"/>
        <v>242.17569444444234</v>
      </c>
      <c r="U420" s="1">
        <v>41843.586111111108</v>
      </c>
      <c r="V420" s="8" t="str">
        <f t="shared" si="59"/>
        <v>No Cumplió</v>
      </c>
      <c r="W420" s="8" t="str">
        <f t="shared" si="60"/>
        <v>No Cumplió</v>
      </c>
      <c r="X420" s="6">
        <f t="shared" si="61"/>
        <v>27.011805555550382</v>
      </c>
      <c r="Y420" t="s">
        <v>403</v>
      </c>
      <c r="Z420" s="8">
        <v>5</v>
      </c>
      <c r="AE420">
        <v>0</v>
      </c>
      <c r="AG420">
        <v>0</v>
      </c>
      <c r="AI420" s="8">
        <f t="shared" si="62"/>
        <v>0</v>
      </c>
    </row>
    <row r="421" spans="1:35" x14ac:dyDescent="0.25">
      <c r="A421" t="s">
        <v>530</v>
      </c>
      <c r="B421" t="s">
        <v>534</v>
      </c>
      <c r="C421" t="s">
        <v>840</v>
      </c>
      <c r="D421" t="s">
        <v>369</v>
      </c>
      <c r="E421" t="s">
        <v>89</v>
      </c>
      <c r="F421" t="s">
        <v>38</v>
      </c>
      <c r="G421" t="s">
        <v>841</v>
      </c>
      <c r="H421" t="s">
        <v>842</v>
      </c>
      <c r="I421" t="s">
        <v>116</v>
      </c>
      <c r="J421" t="s">
        <v>116</v>
      </c>
      <c r="K421" t="s">
        <v>51</v>
      </c>
      <c r="L421" s="1">
        <v>42058.75</v>
      </c>
      <c r="M421" s="1">
        <v>41816.579861111109</v>
      </c>
      <c r="N421" s="1">
        <v>41816.579861111109</v>
      </c>
      <c r="O421" s="6">
        <f t="shared" si="54"/>
        <v>242.17013888889051</v>
      </c>
      <c r="P421" s="1">
        <f t="shared" si="55"/>
        <v>41821.579861111109</v>
      </c>
      <c r="R421" s="8">
        <f t="shared" si="56"/>
        <v>13</v>
      </c>
      <c r="S421" s="8" t="str">
        <f t="shared" si="57"/>
        <v>Sin Fecha</v>
      </c>
      <c r="T421" s="6">
        <f t="shared" si="58"/>
        <v>242.17013888889051</v>
      </c>
      <c r="U421" s="1">
        <v>41835.52847222222</v>
      </c>
      <c r="V421" s="8" t="str">
        <f t="shared" si="59"/>
        <v>No Cumplió</v>
      </c>
      <c r="W421" s="8" t="str">
        <f t="shared" si="60"/>
        <v>No Cumplió</v>
      </c>
      <c r="X421" s="6">
        <f t="shared" si="61"/>
        <v>18.948611111110949</v>
      </c>
      <c r="Y421" t="s">
        <v>475</v>
      </c>
      <c r="Z421" s="8">
        <v>5</v>
      </c>
      <c r="AE421">
        <v>0</v>
      </c>
      <c r="AG421">
        <v>0</v>
      </c>
      <c r="AI421" s="8">
        <f t="shared" si="62"/>
        <v>0</v>
      </c>
    </row>
    <row r="422" spans="1:35" x14ac:dyDescent="0.25">
      <c r="A422">
        <v>1</v>
      </c>
      <c r="B422" t="s">
        <v>411</v>
      </c>
      <c r="C422" t="s">
        <v>498</v>
      </c>
      <c r="D422" t="s">
        <v>369</v>
      </c>
      <c r="E422" t="s">
        <v>45</v>
      </c>
      <c r="F422" t="s">
        <v>38</v>
      </c>
      <c r="G422" t="s">
        <v>499</v>
      </c>
      <c r="H422" t="s">
        <v>500</v>
      </c>
      <c r="I422" t="s">
        <v>220</v>
      </c>
      <c r="J422" t="s">
        <v>199</v>
      </c>
      <c r="K422" t="s">
        <v>42</v>
      </c>
      <c r="L422" s="1">
        <v>42058.75</v>
      </c>
      <c r="M422" s="1">
        <v>41565.77847222222</v>
      </c>
      <c r="N422" s="1">
        <v>42052.777777777781</v>
      </c>
      <c r="O422" s="6">
        <f t="shared" si="54"/>
        <v>5.9722222222189885</v>
      </c>
      <c r="P422" s="1">
        <f t="shared" si="55"/>
        <v>42057.777777777781</v>
      </c>
      <c r="R422" s="8">
        <f t="shared" si="56"/>
        <v>0</v>
      </c>
      <c r="S422" s="8" t="str">
        <f t="shared" si="57"/>
        <v>Sin Fecha</v>
      </c>
      <c r="T422" s="6">
        <f t="shared" si="58"/>
        <v>492.97152777777956</v>
      </c>
      <c r="V422" s="8" t="str">
        <f t="shared" si="59"/>
        <v>No Cumplió</v>
      </c>
      <c r="W422" s="8" t="str">
        <f t="shared" si="60"/>
        <v>No Cumplió</v>
      </c>
      <c r="X422" s="6">
        <f t="shared" si="61"/>
        <v>492.97152777777956</v>
      </c>
      <c r="Y422" t="s">
        <v>303</v>
      </c>
      <c r="Z422" s="8">
        <v>5</v>
      </c>
      <c r="AE422">
        <v>0</v>
      </c>
      <c r="AG422">
        <v>0</v>
      </c>
      <c r="AI422" s="8">
        <f t="shared" si="62"/>
        <v>0</v>
      </c>
    </row>
    <row r="423" spans="1:35" x14ac:dyDescent="0.25">
      <c r="A423" t="s">
        <v>530</v>
      </c>
      <c r="B423" t="s">
        <v>534</v>
      </c>
      <c r="C423" t="s">
        <v>843</v>
      </c>
      <c r="D423" t="s">
        <v>369</v>
      </c>
      <c r="E423" t="s">
        <v>89</v>
      </c>
      <c r="F423" t="s">
        <v>38</v>
      </c>
      <c r="G423" t="s">
        <v>844</v>
      </c>
      <c r="H423" t="s">
        <v>845</v>
      </c>
      <c r="I423" t="s">
        <v>124</v>
      </c>
      <c r="J423" t="s">
        <v>199</v>
      </c>
      <c r="K423" t="s">
        <v>42</v>
      </c>
      <c r="L423" s="1">
        <v>42058.75</v>
      </c>
      <c r="M423" s="1">
        <v>41816.591666666667</v>
      </c>
      <c r="N423" s="1">
        <v>41816.591666666667</v>
      </c>
      <c r="O423" s="6">
        <f t="shared" si="54"/>
        <v>242.15833333333285</v>
      </c>
      <c r="P423" s="1">
        <f t="shared" si="55"/>
        <v>41821.591666666667</v>
      </c>
      <c r="R423" s="8">
        <f t="shared" si="56"/>
        <v>-4</v>
      </c>
      <c r="S423" s="8" t="str">
        <f t="shared" si="57"/>
        <v>Sin Fecha</v>
      </c>
      <c r="T423" s="6">
        <f t="shared" si="58"/>
        <v>242.15833333333285</v>
      </c>
      <c r="U423" s="1">
        <v>41816.701388888891</v>
      </c>
      <c r="V423" s="8" t="str">
        <f t="shared" si="59"/>
        <v>Cumplió</v>
      </c>
      <c r="W423" s="8" t="str">
        <f t="shared" si="60"/>
        <v>Cumplió</v>
      </c>
      <c r="X423" s="6">
        <f t="shared" si="61"/>
        <v>0.10972222222335404</v>
      </c>
      <c r="Y423" t="s">
        <v>475</v>
      </c>
      <c r="Z423" s="8">
        <v>5</v>
      </c>
      <c r="AE423">
        <v>0</v>
      </c>
      <c r="AG423">
        <v>0</v>
      </c>
      <c r="AI423" s="8">
        <f t="shared" si="62"/>
        <v>0</v>
      </c>
    </row>
    <row r="424" spans="1:35" x14ac:dyDescent="0.25">
      <c r="A424">
        <v>1</v>
      </c>
      <c r="B424" t="s">
        <v>411</v>
      </c>
      <c r="C424" t="s">
        <v>846</v>
      </c>
      <c r="D424" t="s">
        <v>369</v>
      </c>
      <c r="E424" t="s">
        <v>45</v>
      </c>
      <c r="F424" t="s">
        <v>38</v>
      </c>
      <c r="G424" t="s">
        <v>847</v>
      </c>
      <c r="H424" t="s">
        <v>848</v>
      </c>
      <c r="I424" t="s">
        <v>322</v>
      </c>
      <c r="J424" t="s">
        <v>116</v>
      </c>
      <c r="K424" t="s">
        <v>51</v>
      </c>
      <c r="L424" s="1">
        <v>42058.75</v>
      </c>
      <c r="M424" s="1">
        <v>41566.638194444444</v>
      </c>
      <c r="N424" s="1">
        <v>42037</v>
      </c>
      <c r="O424" s="6">
        <f t="shared" si="54"/>
        <v>21.75</v>
      </c>
      <c r="P424" s="1">
        <f t="shared" si="55"/>
        <v>42042</v>
      </c>
      <c r="Q424" s="1">
        <v>42039</v>
      </c>
      <c r="R424" s="8">
        <f t="shared" si="56"/>
        <v>16</v>
      </c>
      <c r="S424" s="8">
        <f t="shared" si="57"/>
        <v>19</v>
      </c>
      <c r="T424" s="6">
        <f t="shared" si="58"/>
        <v>492.1118055555562</v>
      </c>
      <c r="V424" s="8" t="str">
        <f t="shared" si="59"/>
        <v>No Cumplió</v>
      </c>
      <c r="W424" s="8" t="str">
        <f t="shared" si="60"/>
        <v>No Cumplió</v>
      </c>
      <c r="X424" s="6">
        <f t="shared" si="61"/>
        <v>492.1118055555562</v>
      </c>
      <c r="Y424" t="s">
        <v>497</v>
      </c>
      <c r="Z424" s="8">
        <v>5</v>
      </c>
      <c r="AE424">
        <v>0</v>
      </c>
      <c r="AG424">
        <v>0</v>
      </c>
      <c r="AI424" s="8">
        <f t="shared" si="62"/>
        <v>0</v>
      </c>
    </row>
    <row r="425" spans="1:35" x14ac:dyDescent="0.25">
      <c r="A425">
        <v>1</v>
      </c>
      <c r="B425" t="s">
        <v>398</v>
      </c>
      <c r="C425" t="s">
        <v>472</v>
      </c>
      <c r="D425" t="s">
        <v>369</v>
      </c>
      <c r="E425" t="s">
        <v>37</v>
      </c>
      <c r="F425" t="s">
        <v>38</v>
      </c>
      <c r="G425" t="s">
        <v>473</v>
      </c>
      <c r="H425" t="s">
        <v>474</v>
      </c>
      <c r="I425" t="s">
        <v>75</v>
      </c>
      <c r="J425" t="s">
        <v>41</v>
      </c>
      <c r="K425" t="s">
        <v>42</v>
      </c>
      <c r="L425" s="1">
        <v>42058.75</v>
      </c>
      <c r="M425" s="1">
        <v>41823.602083333331</v>
      </c>
      <c r="N425" s="1">
        <v>42051.593055555553</v>
      </c>
      <c r="O425" s="6">
        <f t="shared" si="54"/>
        <v>7.1569444444467081</v>
      </c>
      <c r="P425" s="1">
        <f t="shared" si="55"/>
        <v>42056.593055555553</v>
      </c>
      <c r="R425" s="9">
        <f t="shared" si="56"/>
        <v>2</v>
      </c>
      <c r="S425" s="5" t="str">
        <f t="shared" si="57"/>
        <v>Sin Fecha</v>
      </c>
      <c r="T425" s="10">
        <f t="shared" si="58"/>
        <v>235.14791666666861</v>
      </c>
      <c r="V425" s="8" t="str">
        <f t="shared" si="59"/>
        <v>No Cumplió</v>
      </c>
      <c r="W425" s="8" t="str">
        <f t="shared" si="60"/>
        <v>No Cumplió</v>
      </c>
      <c r="X425" s="10">
        <f t="shared" si="61"/>
        <v>235.14791666666861</v>
      </c>
      <c r="Y425" t="s">
        <v>475</v>
      </c>
      <c r="Z425" s="8">
        <v>5</v>
      </c>
      <c r="AE425">
        <v>0</v>
      </c>
      <c r="AG425">
        <v>0</v>
      </c>
      <c r="AI425" s="8">
        <f t="shared" si="62"/>
        <v>0</v>
      </c>
    </row>
    <row r="426" spans="1:35" x14ac:dyDescent="0.25">
      <c r="A426" t="s">
        <v>530</v>
      </c>
      <c r="B426" t="s">
        <v>534</v>
      </c>
      <c r="C426" t="s">
        <v>1227</v>
      </c>
      <c r="D426" t="s">
        <v>369</v>
      </c>
      <c r="E426" t="s">
        <v>89</v>
      </c>
      <c r="F426" t="s">
        <v>38</v>
      </c>
      <c r="G426" t="s">
        <v>1228</v>
      </c>
      <c r="H426" t="s">
        <v>1229</v>
      </c>
      <c r="I426" t="s">
        <v>322</v>
      </c>
      <c r="J426" t="s">
        <v>297</v>
      </c>
      <c r="K426" t="s">
        <v>42</v>
      </c>
      <c r="L426" s="1">
        <v>42058.75</v>
      </c>
      <c r="M426" s="1">
        <v>41569.45208333333</v>
      </c>
      <c r="N426" s="1">
        <v>41569.45208333333</v>
      </c>
      <c r="O426" s="6">
        <f t="shared" si="54"/>
        <v>489.29791666667006</v>
      </c>
      <c r="P426" s="1">
        <f t="shared" si="55"/>
        <v>41574.45208333333</v>
      </c>
      <c r="R426" s="8">
        <f t="shared" si="56"/>
        <v>36</v>
      </c>
      <c r="S426" s="8" t="str">
        <f t="shared" si="57"/>
        <v>Sin Fecha</v>
      </c>
      <c r="T426" s="6">
        <f t="shared" si="58"/>
        <v>489.29791666667006</v>
      </c>
      <c r="U426" s="1">
        <v>41610.702777777777</v>
      </c>
      <c r="V426" s="8" t="str">
        <f t="shared" si="59"/>
        <v>No Cumplió</v>
      </c>
      <c r="W426" s="8" t="str">
        <f t="shared" si="60"/>
        <v>No Cumplió</v>
      </c>
      <c r="X426" s="6">
        <f t="shared" si="61"/>
        <v>41.250694444446708</v>
      </c>
      <c r="Y426" t="s">
        <v>1230</v>
      </c>
      <c r="Z426" s="8">
        <v>5</v>
      </c>
      <c r="AE426">
        <v>0</v>
      </c>
      <c r="AG426">
        <v>0</v>
      </c>
      <c r="AI426" s="8">
        <f t="shared" si="62"/>
        <v>0</v>
      </c>
    </row>
    <row r="427" spans="1:35" x14ac:dyDescent="0.25">
      <c r="A427">
        <v>1</v>
      </c>
      <c r="B427" t="s">
        <v>720</v>
      </c>
      <c r="C427" t="s">
        <v>849</v>
      </c>
      <c r="D427" t="s">
        <v>369</v>
      </c>
      <c r="E427" t="s">
        <v>161</v>
      </c>
      <c r="F427" t="s">
        <v>38</v>
      </c>
      <c r="G427" t="s">
        <v>850</v>
      </c>
      <c r="H427" t="s">
        <v>851</v>
      </c>
      <c r="I427" t="s">
        <v>124</v>
      </c>
      <c r="J427" t="s">
        <v>200</v>
      </c>
      <c r="K427" t="s">
        <v>51</v>
      </c>
      <c r="L427" s="1">
        <v>42058.75</v>
      </c>
      <c r="M427" s="1">
        <v>41829.493055555555</v>
      </c>
      <c r="N427" s="1">
        <v>42037</v>
      </c>
      <c r="O427" s="6">
        <f t="shared" si="54"/>
        <v>21.75</v>
      </c>
      <c r="P427" s="1">
        <f t="shared" si="55"/>
        <v>42042</v>
      </c>
      <c r="Q427" s="1">
        <v>42039</v>
      </c>
      <c r="R427" s="8">
        <f t="shared" si="56"/>
        <v>16</v>
      </c>
      <c r="S427" s="8">
        <f t="shared" si="57"/>
        <v>19</v>
      </c>
      <c r="T427" s="6">
        <f t="shared" si="58"/>
        <v>229.25694444444525</v>
      </c>
      <c r="V427" s="8" t="str">
        <f t="shared" si="59"/>
        <v>No Cumplió</v>
      </c>
      <c r="W427" s="8" t="str">
        <f t="shared" si="60"/>
        <v>No Cumplió</v>
      </c>
      <c r="X427" s="6">
        <f t="shared" si="61"/>
        <v>229.25694444444525</v>
      </c>
      <c r="Y427" t="s">
        <v>449</v>
      </c>
      <c r="Z427" s="8">
        <v>5</v>
      </c>
      <c r="AA427" s="1">
        <v>42038</v>
      </c>
      <c r="AE427">
        <v>0</v>
      </c>
      <c r="AG427">
        <v>0</v>
      </c>
      <c r="AI427" s="8">
        <f t="shared" si="62"/>
        <v>1</v>
      </c>
    </row>
    <row r="428" spans="1:35" x14ac:dyDescent="0.25">
      <c r="A428">
        <v>1</v>
      </c>
      <c r="B428" t="s">
        <v>411</v>
      </c>
      <c r="C428" t="s">
        <v>493</v>
      </c>
      <c r="D428" t="s">
        <v>369</v>
      </c>
      <c r="E428" t="s">
        <v>45</v>
      </c>
      <c r="F428" t="s">
        <v>38</v>
      </c>
      <c r="G428" t="s">
        <v>494</v>
      </c>
      <c r="H428" t="s">
        <v>495</v>
      </c>
      <c r="I428" t="s">
        <v>41</v>
      </c>
      <c r="J428" t="s">
        <v>151</v>
      </c>
      <c r="K428" t="s">
        <v>51</v>
      </c>
      <c r="L428" s="1">
        <v>42058.75</v>
      </c>
      <c r="M428" s="1">
        <v>41569.642361111109</v>
      </c>
      <c r="N428" s="1">
        <v>42052.609722222223</v>
      </c>
      <c r="O428" s="6">
        <f t="shared" si="54"/>
        <v>6.140277777776646</v>
      </c>
      <c r="P428" s="1">
        <f t="shared" si="55"/>
        <v>42057.609722222223</v>
      </c>
      <c r="R428" s="8">
        <f t="shared" si="56"/>
        <v>1</v>
      </c>
      <c r="S428" s="8" t="str">
        <f t="shared" si="57"/>
        <v>Sin Fecha</v>
      </c>
      <c r="T428" s="6">
        <f t="shared" si="58"/>
        <v>489.10763888889051</v>
      </c>
      <c r="V428" s="8" t="str">
        <f t="shared" si="59"/>
        <v>No Cumplió</v>
      </c>
      <c r="W428" s="8" t="str">
        <f t="shared" si="60"/>
        <v>No Cumplió</v>
      </c>
      <c r="X428" s="6">
        <f t="shared" si="61"/>
        <v>489.10763888889051</v>
      </c>
      <c r="Y428" t="s">
        <v>496</v>
      </c>
      <c r="Z428" s="8">
        <v>5</v>
      </c>
      <c r="AE428">
        <v>0</v>
      </c>
      <c r="AG428">
        <v>0</v>
      </c>
      <c r="AI428" s="8">
        <f t="shared" si="62"/>
        <v>0</v>
      </c>
    </row>
    <row r="429" spans="1:35" x14ac:dyDescent="0.25">
      <c r="A429" t="s">
        <v>530</v>
      </c>
      <c r="B429" t="s">
        <v>380</v>
      </c>
      <c r="C429" t="s">
        <v>469</v>
      </c>
      <c r="D429" t="s">
        <v>369</v>
      </c>
      <c r="E429" t="s">
        <v>89</v>
      </c>
      <c r="F429" t="s">
        <v>38</v>
      </c>
      <c r="G429" t="s">
        <v>470</v>
      </c>
      <c r="H429" t="s">
        <v>471</v>
      </c>
      <c r="I429" t="s">
        <v>124</v>
      </c>
      <c r="J429" t="s">
        <v>124</v>
      </c>
      <c r="K429" t="s">
        <v>51</v>
      </c>
      <c r="L429" s="1">
        <v>42058.75</v>
      </c>
      <c r="M429" s="1">
        <v>41829.620833333334</v>
      </c>
      <c r="N429" s="1">
        <v>42051.722222222219</v>
      </c>
      <c r="O429" s="6">
        <f t="shared" si="54"/>
        <v>7.0277777777810115</v>
      </c>
      <c r="P429" s="1">
        <f t="shared" si="55"/>
        <v>42056.722222222219</v>
      </c>
      <c r="R429" s="8">
        <f t="shared" si="56"/>
        <v>-2</v>
      </c>
      <c r="S429" s="8" t="str">
        <f t="shared" si="57"/>
        <v>Sin Fecha</v>
      </c>
      <c r="T429" s="6">
        <f t="shared" si="58"/>
        <v>229.1291666666657</v>
      </c>
      <c r="U429" s="1">
        <v>42053.784722222219</v>
      </c>
      <c r="V429" s="8" t="str">
        <f t="shared" si="59"/>
        <v>Cumplió</v>
      </c>
      <c r="W429" s="8" t="str">
        <f t="shared" si="60"/>
        <v>Cumplió</v>
      </c>
      <c r="X429" s="6">
        <f t="shared" si="61"/>
        <v>224.16388888888469</v>
      </c>
      <c r="Y429" t="s">
        <v>457</v>
      </c>
      <c r="Z429" s="8">
        <v>5</v>
      </c>
      <c r="AE429">
        <v>0</v>
      </c>
      <c r="AG429">
        <v>0</v>
      </c>
      <c r="AI429" s="8">
        <f t="shared" si="62"/>
        <v>0</v>
      </c>
    </row>
    <row r="430" spans="1:35" x14ac:dyDescent="0.25">
      <c r="A430" t="s">
        <v>530</v>
      </c>
      <c r="B430" t="s">
        <v>534</v>
      </c>
      <c r="C430" t="s">
        <v>852</v>
      </c>
      <c r="D430" t="s">
        <v>369</v>
      </c>
      <c r="E430" t="s">
        <v>89</v>
      </c>
      <c r="F430" t="s">
        <v>38</v>
      </c>
      <c r="G430" t="s">
        <v>853</v>
      </c>
      <c r="H430" t="s">
        <v>854</v>
      </c>
      <c r="I430" t="s">
        <v>124</v>
      </c>
      <c r="J430" t="s">
        <v>79</v>
      </c>
      <c r="K430" t="s">
        <v>42</v>
      </c>
      <c r="L430" s="1">
        <v>42058.75</v>
      </c>
      <c r="M430" s="1">
        <v>41829.627083333333</v>
      </c>
      <c r="N430" s="1">
        <v>41829.627083333333</v>
      </c>
      <c r="O430" s="6">
        <f t="shared" si="54"/>
        <v>229.12291666666715</v>
      </c>
      <c r="P430" s="1">
        <f t="shared" si="55"/>
        <v>41834.627083333333</v>
      </c>
      <c r="R430" s="8">
        <f t="shared" si="56"/>
        <v>140</v>
      </c>
      <c r="S430" s="8" t="str">
        <f t="shared" si="57"/>
        <v>Sin Fecha</v>
      </c>
      <c r="T430" s="6">
        <f t="shared" si="58"/>
        <v>229.12291666666715</v>
      </c>
      <c r="U430" s="1">
        <v>41975.425694444442</v>
      </c>
      <c r="V430" s="8" t="str">
        <f t="shared" si="59"/>
        <v>No Cumplió</v>
      </c>
      <c r="W430" s="8" t="str">
        <f t="shared" si="60"/>
        <v>No Cumplió</v>
      </c>
      <c r="X430" s="6">
        <f t="shared" si="61"/>
        <v>145.79861111110949</v>
      </c>
      <c r="Y430" t="s">
        <v>475</v>
      </c>
      <c r="Z430" s="8">
        <v>5</v>
      </c>
      <c r="AE430">
        <v>0</v>
      </c>
      <c r="AG430">
        <v>0</v>
      </c>
      <c r="AI430" s="8">
        <f t="shared" si="62"/>
        <v>0</v>
      </c>
    </row>
    <row r="431" spans="1:35" x14ac:dyDescent="0.25">
      <c r="A431" t="s">
        <v>530</v>
      </c>
      <c r="B431" t="s">
        <v>534</v>
      </c>
      <c r="C431" t="s">
        <v>855</v>
      </c>
      <c r="D431" t="s">
        <v>369</v>
      </c>
      <c r="E431" t="s">
        <v>89</v>
      </c>
      <c r="F431" t="s">
        <v>38</v>
      </c>
      <c r="G431" t="s">
        <v>856</v>
      </c>
      <c r="H431" t="s">
        <v>857</v>
      </c>
      <c r="I431" t="s">
        <v>124</v>
      </c>
      <c r="J431" t="s">
        <v>79</v>
      </c>
      <c r="K431" t="s">
        <v>42</v>
      </c>
      <c r="L431" s="1">
        <v>42058.75</v>
      </c>
      <c r="M431" s="1">
        <v>41829.631249999999</v>
      </c>
      <c r="N431" s="1">
        <v>41829.631249999999</v>
      </c>
      <c r="O431" s="6">
        <f t="shared" si="54"/>
        <v>229.11875000000146</v>
      </c>
      <c r="P431" s="1">
        <f t="shared" si="55"/>
        <v>41834.631249999999</v>
      </c>
      <c r="R431" s="8">
        <f t="shared" si="56"/>
        <v>140</v>
      </c>
      <c r="S431" s="8" t="str">
        <f t="shared" si="57"/>
        <v>Sin Fecha</v>
      </c>
      <c r="T431" s="6">
        <f t="shared" si="58"/>
        <v>229.11875000000146</v>
      </c>
      <c r="U431" s="1">
        <v>41975.425000000003</v>
      </c>
      <c r="V431" s="8" t="str">
        <f t="shared" si="59"/>
        <v>No Cumplió</v>
      </c>
      <c r="W431" s="8" t="str">
        <f t="shared" si="60"/>
        <v>No Cumplió</v>
      </c>
      <c r="X431" s="6">
        <f t="shared" si="61"/>
        <v>145.79375000000437</v>
      </c>
      <c r="Y431" t="s">
        <v>475</v>
      </c>
      <c r="Z431" s="8">
        <v>5</v>
      </c>
      <c r="AE431">
        <v>0</v>
      </c>
      <c r="AG431">
        <v>0</v>
      </c>
      <c r="AI431" s="8">
        <f t="shared" si="62"/>
        <v>0</v>
      </c>
    </row>
    <row r="432" spans="1:35" x14ac:dyDescent="0.25">
      <c r="A432" t="s">
        <v>530</v>
      </c>
      <c r="B432" t="s">
        <v>534</v>
      </c>
      <c r="C432" t="s">
        <v>1231</v>
      </c>
      <c r="D432" t="s">
        <v>369</v>
      </c>
      <c r="E432" t="s">
        <v>89</v>
      </c>
      <c r="F432" t="s">
        <v>38</v>
      </c>
      <c r="G432" t="s">
        <v>1232</v>
      </c>
      <c r="H432" t="s">
        <v>1233</v>
      </c>
      <c r="I432" t="s">
        <v>322</v>
      </c>
      <c r="J432" t="s">
        <v>49</v>
      </c>
      <c r="K432" t="s">
        <v>42</v>
      </c>
      <c r="L432" s="1">
        <v>42058.75</v>
      </c>
      <c r="M432" s="1">
        <v>41569.806944444441</v>
      </c>
      <c r="N432" s="1">
        <v>41569.806944444441</v>
      </c>
      <c r="O432" s="6">
        <f t="shared" si="54"/>
        <v>488.94305555555911</v>
      </c>
      <c r="P432" s="1">
        <f t="shared" si="55"/>
        <v>41574.806944444441</v>
      </c>
      <c r="R432" s="8">
        <f t="shared" si="56"/>
        <v>421</v>
      </c>
      <c r="S432" s="8" t="str">
        <f t="shared" si="57"/>
        <v>Sin Fecha</v>
      </c>
      <c r="T432" s="6">
        <f t="shared" si="58"/>
        <v>488.94305555555911</v>
      </c>
      <c r="U432" s="1">
        <v>41996.60833333333</v>
      </c>
      <c r="V432" s="8" t="str">
        <f t="shared" si="59"/>
        <v>No Cumplió</v>
      </c>
      <c r="W432" s="8" t="str">
        <f t="shared" si="60"/>
        <v>No Cumplió</v>
      </c>
      <c r="X432" s="6">
        <f t="shared" si="61"/>
        <v>426.80138888888905</v>
      </c>
      <c r="Y432" t="s">
        <v>917</v>
      </c>
      <c r="Z432" s="8">
        <v>5</v>
      </c>
      <c r="AE432">
        <v>0</v>
      </c>
      <c r="AG432">
        <v>0</v>
      </c>
      <c r="AI432" s="8">
        <f t="shared" si="62"/>
        <v>0</v>
      </c>
    </row>
    <row r="433" spans="1:35" x14ac:dyDescent="0.25">
      <c r="A433">
        <v>1</v>
      </c>
      <c r="B433" t="s">
        <v>280</v>
      </c>
      <c r="C433" t="s">
        <v>858</v>
      </c>
      <c r="D433" t="s">
        <v>98</v>
      </c>
      <c r="E433" t="s">
        <v>45</v>
      </c>
      <c r="F433" t="s">
        <v>38</v>
      </c>
      <c r="G433" t="s">
        <v>859</v>
      </c>
      <c r="H433" t="s">
        <v>860</v>
      </c>
      <c r="I433" t="s">
        <v>293</v>
      </c>
      <c r="J433" t="s">
        <v>200</v>
      </c>
      <c r="K433" t="s">
        <v>51</v>
      </c>
      <c r="L433" s="1">
        <v>42058.75</v>
      </c>
      <c r="M433" s="1">
        <v>41830.688194444447</v>
      </c>
      <c r="N433" s="1">
        <v>42037</v>
      </c>
      <c r="O433" s="6">
        <f t="shared" si="54"/>
        <v>21.75</v>
      </c>
      <c r="P433" s="1">
        <f t="shared" si="55"/>
        <v>42038</v>
      </c>
      <c r="R433" s="8">
        <f t="shared" si="56"/>
        <v>20</v>
      </c>
      <c r="S433" s="8" t="str">
        <f t="shared" si="57"/>
        <v>Sin Fecha</v>
      </c>
      <c r="T433" s="6">
        <f t="shared" si="58"/>
        <v>228.06180555555329</v>
      </c>
      <c r="V433" s="8" t="str">
        <f t="shared" si="59"/>
        <v>No Cumplió</v>
      </c>
      <c r="W433" s="8" t="str">
        <f t="shared" si="60"/>
        <v>No Cumplió</v>
      </c>
      <c r="X433" s="6">
        <f t="shared" si="61"/>
        <v>228.06180555555329</v>
      </c>
      <c r="Z433">
        <v>1</v>
      </c>
      <c r="AE433">
        <v>0</v>
      </c>
      <c r="AG433">
        <v>0</v>
      </c>
      <c r="AI433" s="8">
        <f t="shared" si="62"/>
        <v>0</v>
      </c>
    </row>
    <row r="434" spans="1:35" x14ac:dyDescent="0.25">
      <c r="A434" t="s">
        <v>530</v>
      </c>
      <c r="B434" t="s">
        <v>534</v>
      </c>
      <c r="C434" t="s">
        <v>861</v>
      </c>
      <c r="D434" t="s">
        <v>369</v>
      </c>
      <c r="E434" t="s">
        <v>89</v>
      </c>
      <c r="F434" t="s">
        <v>38</v>
      </c>
      <c r="G434" t="s">
        <v>862</v>
      </c>
      <c r="H434" t="s">
        <v>863</v>
      </c>
      <c r="I434" t="s">
        <v>490</v>
      </c>
      <c r="J434" t="s">
        <v>84</v>
      </c>
      <c r="K434" t="s">
        <v>42</v>
      </c>
      <c r="L434" s="1">
        <v>42058.75</v>
      </c>
      <c r="M434" s="1">
        <v>41835.461111111108</v>
      </c>
      <c r="N434" s="1">
        <v>41835.461111111108</v>
      </c>
      <c r="O434" s="6">
        <f t="shared" si="54"/>
        <v>223.28888888889196</v>
      </c>
      <c r="P434" s="1">
        <f t="shared" si="55"/>
        <v>41840.461111111108</v>
      </c>
      <c r="R434" s="8">
        <f t="shared" si="56"/>
        <v>194</v>
      </c>
      <c r="S434" s="8" t="str">
        <f t="shared" si="57"/>
        <v>Sin Fecha</v>
      </c>
      <c r="T434" s="6">
        <f t="shared" si="58"/>
        <v>223.28888888889196</v>
      </c>
      <c r="U434" s="1">
        <v>42034.586805555555</v>
      </c>
      <c r="V434" s="8" t="str">
        <f t="shared" si="59"/>
        <v>No Cumplió</v>
      </c>
      <c r="W434" s="8" t="str">
        <f t="shared" si="60"/>
        <v>No Cumplió</v>
      </c>
      <c r="X434" s="6">
        <f t="shared" si="61"/>
        <v>199.12569444444671</v>
      </c>
      <c r="Y434" t="s">
        <v>475</v>
      </c>
      <c r="Z434" s="8">
        <v>5</v>
      </c>
      <c r="AE434">
        <v>0</v>
      </c>
      <c r="AG434">
        <v>0</v>
      </c>
      <c r="AI434" s="8">
        <f t="shared" si="62"/>
        <v>0</v>
      </c>
    </row>
    <row r="435" spans="1:35" x14ac:dyDescent="0.25">
      <c r="A435" t="s">
        <v>530</v>
      </c>
      <c r="B435" t="s">
        <v>534</v>
      </c>
      <c r="C435" t="s">
        <v>1234</v>
      </c>
      <c r="D435" t="s">
        <v>369</v>
      </c>
      <c r="E435" t="s">
        <v>89</v>
      </c>
      <c r="F435" t="s">
        <v>38</v>
      </c>
      <c r="G435" t="s">
        <v>1235</v>
      </c>
      <c r="H435" t="s">
        <v>1236</v>
      </c>
      <c r="I435" t="s">
        <v>343</v>
      </c>
      <c r="J435" t="s">
        <v>343</v>
      </c>
      <c r="K435" t="s">
        <v>42</v>
      </c>
      <c r="L435" s="1">
        <v>42058.75</v>
      </c>
      <c r="M435" s="1">
        <v>41835.506249999999</v>
      </c>
      <c r="N435" s="1">
        <v>41835.506249999999</v>
      </c>
      <c r="O435" s="6">
        <f t="shared" si="54"/>
        <v>223.24375000000146</v>
      </c>
      <c r="P435" s="1">
        <f t="shared" si="55"/>
        <v>41840.506249999999</v>
      </c>
      <c r="R435" s="8">
        <f t="shared" si="56"/>
        <v>183</v>
      </c>
      <c r="S435" s="8" t="str">
        <f t="shared" si="57"/>
        <v>Sin Fecha</v>
      </c>
      <c r="T435" s="6">
        <f t="shared" si="58"/>
        <v>223.24375000000146</v>
      </c>
      <c r="U435" s="1">
        <v>42023.618750000001</v>
      </c>
      <c r="V435" s="8" t="str">
        <f t="shared" si="59"/>
        <v>No Cumplió</v>
      </c>
      <c r="W435" s="8" t="str">
        <f t="shared" si="60"/>
        <v>No Cumplió</v>
      </c>
      <c r="X435" s="6">
        <f t="shared" si="61"/>
        <v>188.11250000000291</v>
      </c>
      <c r="Y435" t="s">
        <v>475</v>
      </c>
      <c r="Z435" s="8">
        <v>5</v>
      </c>
      <c r="AE435">
        <v>0</v>
      </c>
      <c r="AG435">
        <v>0</v>
      </c>
      <c r="AI435" s="8">
        <f t="shared" si="62"/>
        <v>0</v>
      </c>
    </row>
    <row r="436" spans="1:35" x14ac:dyDescent="0.25">
      <c r="A436" t="s">
        <v>530</v>
      </c>
      <c r="B436" t="s">
        <v>534</v>
      </c>
      <c r="C436" t="s">
        <v>1237</v>
      </c>
      <c r="D436" t="s">
        <v>369</v>
      </c>
      <c r="E436" t="s">
        <v>89</v>
      </c>
      <c r="F436" t="s">
        <v>38</v>
      </c>
      <c r="G436" t="s">
        <v>1238</v>
      </c>
      <c r="H436" t="s">
        <v>1239</v>
      </c>
      <c r="I436" t="s">
        <v>343</v>
      </c>
      <c r="J436" t="s">
        <v>343</v>
      </c>
      <c r="K436" t="s">
        <v>42</v>
      </c>
      <c r="L436" s="1">
        <v>42058.75</v>
      </c>
      <c r="M436" s="1">
        <v>41835.508333333331</v>
      </c>
      <c r="N436" s="1">
        <v>41835.508333333331</v>
      </c>
      <c r="O436" s="6">
        <f t="shared" si="54"/>
        <v>223.24166666666861</v>
      </c>
      <c r="P436" s="1">
        <f t="shared" si="55"/>
        <v>41840.508333333331</v>
      </c>
      <c r="R436" s="8">
        <f t="shared" si="56"/>
        <v>185</v>
      </c>
      <c r="S436" s="8" t="str">
        <f t="shared" si="57"/>
        <v>Sin Fecha</v>
      </c>
      <c r="T436" s="6">
        <f t="shared" si="58"/>
        <v>223.24166666666861</v>
      </c>
      <c r="U436" s="1">
        <v>42025.566666666666</v>
      </c>
      <c r="V436" s="8" t="str">
        <f t="shared" si="59"/>
        <v>No Cumplió</v>
      </c>
      <c r="W436" s="8" t="str">
        <f t="shared" si="60"/>
        <v>No Cumplió</v>
      </c>
      <c r="X436" s="6">
        <f t="shared" si="61"/>
        <v>190.0583333333343</v>
      </c>
      <c r="Y436" t="s">
        <v>1240</v>
      </c>
      <c r="Z436" s="8">
        <v>5</v>
      </c>
      <c r="AE436">
        <v>0</v>
      </c>
      <c r="AG436">
        <v>0</v>
      </c>
      <c r="AI436" s="8">
        <f t="shared" si="62"/>
        <v>0</v>
      </c>
    </row>
    <row r="437" spans="1:35" x14ac:dyDescent="0.25">
      <c r="A437" t="s">
        <v>530</v>
      </c>
      <c r="B437" t="s">
        <v>534</v>
      </c>
      <c r="C437" t="s">
        <v>1241</v>
      </c>
      <c r="D437" t="s">
        <v>369</v>
      </c>
      <c r="E437" t="s">
        <v>89</v>
      </c>
      <c r="F437" t="s">
        <v>38</v>
      </c>
      <c r="G437" t="s">
        <v>1242</v>
      </c>
      <c r="H437" t="s">
        <v>1243</v>
      </c>
      <c r="I437" t="s">
        <v>322</v>
      </c>
      <c r="J437" t="s">
        <v>789</v>
      </c>
      <c r="K437" t="s">
        <v>51</v>
      </c>
      <c r="L437" s="1">
        <v>42058.75</v>
      </c>
      <c r="M437" s="1">
        <v>41570.455555555556</v>
      </c>
      <c r="N437" s="1">
        <v>41570.455555555556</v>
      </c>
      <c r="O437" s="6">
        <f t="shared" si="54"/>
        <v>488.2944444444438</v>
      </c>
      <c r="P437" s="1">
        <f t="shared" si="55"/>
        <v>41575.455555555556</v>
      </c>
      <c r="R437" s="8">
        <f t="shared" si="56"/>
        <v>32</v>
      </c>
      <c r="S437" s="8" t="str">
        <f t="shared" si="57"/>
        <v>Sin Fecha</v>
      </c>
      <c r="T437" s="6">
        <f t="shared" si="58"/>
        <v>488.2944444444438</v>
      </c>
      <c r="U437" s="1">
        <v>41607.712500000001</v>
      </c>
      <c r="V437" s="8" t="str">
        <f t="shared" si="59"/>
        <v>No Cumplió</v>
      </c>
      <c r="W437" s="8" t="str">
        <f t="shared" si="60"/>
        <v>No Cumplió</v>
      </c>
      <c r="X437" s="6">
        <f t="shared" si="61"/>
        <v>37.256944444445253</v>
      </c>
      <c r="Y437" t="s">
        <v>1005</v>
      </c>
      <c r="Z437" s="8">
        <v>5</v>
      </c>
      <c r="AE437">
        <v>0</v>
      </c>
      <c r="AG437">
        <v>0</v>
      </c>
      <c r="AI437" s="8">
        <f t="shared" si="62"/>
        <v>0</v>
      </c>
    </row>
    <row r="438" spans="1:35" x14ac:dyDescent="0.25">
      <c r="A438">
        <v>1</v>
      </c>
      <c r="B438" t="s">
        <v>411</v>
      </c>
      <c r="C438" t="s">
        <v>466</v>
      </c>
      <c r="D438" t="s">
        <v>369</v>
      </c>
      <c r="E438" t="s">
        <v>45</v>
      </c>
      <c r="F438" t="s">
        <v>38</v>
      </c>
      <c r="G438" t="s">
        <v>467</v>
      </c>
      <c r="H438" t="s">
        <v>468</v>
      </c>
      <c r="I438" t="s">
        <v>41</v>
      </c>
      <c r="J438" t="s">
        <v>199</v>
      </c>
      <c r="K438" t="s">
        <v>42</v>
      </c>
      <c r="L438" s="1">
        <v>42058.75</v>
      </c>
      <c r="M438" s="1">
        <v>41837.754861111112</v>
      </c>
      <c r="N438" s="1">
        <v>42053</v>
      </c>
      <c r="O438" s="6">
        <f t="shared" si="54"/>
        <v>5.75</v>
      </c>
      <c r="P438" s="1">
        <f t="shared" si="55"/>
        <v>42058</v>
      </c>
      <c r="Q438" s="1">
        <v>42039</v>
      </c>
      <c r="R438" s="8">
        <f t="shared" si="56"/>
        <v>0</v>
      </c>
      <c r="S438" s="8">
        <f t="shared" si="57"/>
        <v>19</v>
      </c>
      <c r="T438" s="6">
        <f t="shared" si="58"/>
        <v>220.9951388888876</v>
      </c>
      <c r="V438" s="8" t="str">
        <f t="shared" si="59"/>
        <v>No Cumplió</v>
      </c>
      <c r="W438" s="8" t="str">
        <f t="shared" si="60"/>
        <v>No Cumplió</v>
      </c>
      <c r="X438" s="6">
        <f t="shared" si="61"/>
        <v>220.9951388888876</v>
      </c>
      <c r="Y438" t="s">
        <v>449</v>
      </c>
      <c r="Z438" s="8">
        <v>5</v>
      </c>
      <c r="AE438">
        <v>0</v>
      </c>
      <c r="AG438">
        <v>0</v>
      </c>
      <c r="AI438" s="8">
        <f t="shared" si="62"/>
        <v>0</v>
      </c>
    </row>
    <row r="439" spans="1:35" x14ac:dyDescent="0.25">
      <c r="A439" t="s">
        <v>530</v>
      </c>
      <c r="B439" t="s">
        <v>534</v>
      </c>
      <c r="C439" t="s">
        <v>1244</v>
      </c>
      <c r="D439" t="s">
        <v>369</v>
      </c>
      <c r="E439" t="s">
        <v>89</v>
      </c>
      <c r="F439" t="s">
        <v>46</v>
      </c>
      <c r="G439" t="s">
        <v>1245</v>
      </c>
      <c r="H439" t="s">
        <v>1246</v>
      </c>
      <c r="I439" t="s">
        <v>199</v>
      </c>
      <c r="J439" t="s">
        <v>49</v>
      </c>
      <c r="K439" t="s">
        <v>42</v>
      </c>
      <c r="L439" s="1">
        <v>42058.75</v>
      </c>
      <c r="M439" s="1">
        <v>41838.569444444445</v>
      </c>
      <c r="N439" s="1">
        <v>41838.569444444445</v>
      </c>
      <c r="O439" s="6">
        <f t="shared" si="54"/>
        <v>220.18055555555475</v>
      </c>
      <c r="P439" s="1">
        <f t="shared" si="55"/>
        <v>41843.569444444445</v>
      </c>
      <c r="R439" s="8">
        <f t="shared" si="56"/>
        <v>168</v>
      </c>
      <c r="S439" s="8" t="str">
        <f t="shared" si="57"/>
        <v>Sin Fecha</v>
      </c>
      <c r="T439" s="6">
        <f t="shared" si="58"/>
        <v>220.18055555555475</v>
      </c>
      <c r="U439" s="1">
        <v>42011.734027777777</v>
      </c>
      <c r="V439" s="8" t="str">
        <f t="shared" si="59"/>
        <v>No Cumplió</v>
      </c>
      <c r="W439" s="8" t="str">
        <f t="shared" si="60"/>
        <v>No Cumplió</v>
      </c>
      <c r="X439" s="6">
        <f t="shared" si="61"/>
        <v>173.16458333333139</v>
      </c>
      <c r="Y439" t="s">
        <v>1247</v>
      </c>
      <c r="Z439" s="8">
        <v>5</v>
      </c>
      <c r="AE439">
        <v>0</v>
      </c>
      <c r="AG439">
        <v>0</v>
      </c>
      <c r="AI439" s="8">
        <f t="shared" si="62"/>
        <v>0</v>
      </c>
    </row>
    <row r="440" spans="1:35" x14ac:dyDescent="0.25">
      <c r="A440">
        <v>1</v>
      </c>
      <c r="B440" t="s">
        <v>347</v>
      </c>
      <c r="C440" t="s">
        <v>864</v>
      </c>
      <c r="D440" t="s">
        <v>349</v>
      </c>
      <c r="E440" t="s">
        <v>37</v>
      </c>
      <c r="F440" t="s">
        <v>38</v>
      </c>
      <c r="G440" t="s">
        <v>865</v>
      </c>
      <c r="H440" t="s">
        <v>866</v>
      </c>
      <c r="I440" t="s">
        <v>124</v>
      </c>
      <c r="J440" t="s">
        <v>58</v>
      </c>
      <c r="K440" t="s">
        <v>42</v>
      </c>
      <c r="L440" s="1">
        <v>42058.75</v>
      </c>
      <c r="M440" s="1">
        <v>41841.834027777775</v>
      </c>
      <c r="N440" s="1">
        <v>42037</v>
      </c>
      <c r="O440" s="6">
        <f t="shared" si="54"/>
        <v>21.75</v>
      </c>
      <c r="P440" s="1">
        <f t="shared" si="55"/>
        <v>42038</v>
      </c>
      <c r="R440" s="9">
        <f t="shared" si="56"/>
        <v>20</v>
      </c>
      <c r="S440" s="5" t="str">
        <f t="shared" si="57"/>
        <v>Sin Fecha</v>
      </c>
      <c r="T440" s="10">
        <f t="shared" si="58"/>
        <v>216.91597222222481</v>
      </c>
      <c r="V440" s="8" t="str">
        <f t="shared" si="59"/>
        <v>No Cumplió</v>
      </c>
      <c r="W440" s="8" t="str">
        <f t="shared" si="60"/>
        <v>No Cumplió</v>
      </c>
      <c r="X440" s="10">
        <f t="shared" si="61"/>
        <v>216.91597222222481</v>
      </c>
      <c r="Y440" t="s">
        <v>867</v>
      </c>
      <c r="Z440">
        <v>1</v>
      </c>
      <c r="AE440">
        <v>0</v>
      </c>
      <c r="AG440">
        <v>0</v>
      </c>
      <c r="AI440" s="8">
        <f t="shared" si="62"/>
        <v>0</v>
      </c>
    </row>
    <row r="441" spans="1:35" x14ac:dyDescent="0.25">
      <c r="A441">
        <v>1</v>
      </c>
      <c r="B441" t="s">
        <v>333</v>
      </c>
      <c r="C441" t="s">
        <v>344</v>
      </c>
      <c r="D441" t="s">
        <v>324</v>
      </c>
      <c r="E441" t="s">
        <v>45</v>
      </c>
      <c r="F441" t="s">
        <v>46</v>
      </c>
      <c r="G441" t="s">
        <v>345</v>
      </c>
      <c r="H441" t="s">
        <v>346</v>
      </c>
      <c r="I441" t="s">
        <v>41</v>
      </c>
      <c r="J441" t="s">
        <v>75</v>
      </c>
      <c r="K441" t="s">
        <v>51</v>
      </c>
      <c r="L441" s="1">
        <v>42058.75</v>
      </c>
      <c r="M441" s="1">
        <v>41842.504861111112</v>
      </c>
      <c r="N441" s="1">
        <v>42052.775694444441</v>
      </c>
      <c r="O441" s="6">
        <f t="shared" si="54"/>
        <v>5.9743055555591127</v>
      </c>
      <c r="P441" s="1">
        <f t="shared" si="55"/>
        <v>42053.775694444441</v>
      </c>
      <c r="R441" s="8">
        <f t="shared" si="56"/>
        <v>4</v>
      </c>
      <c r="S441" s="8" t="str">
        <f t="shared" si="57"/>
        <v>Sin Fecha</v>
      </c>
      <c r="T441" s="6">
        <f t="shared" si="58"/>
        <v>216.2451388888876</v>
      </c>
      <c r="V441" s="8" t="str">
        <f t="shared" si="59"/>
        <v>No Cumplió</v>
      </c>
      <c r="W441" s="8" t="str">
        <f t="shared" si="60"/>
        <v>No Cumplió</v>
      </c>
      <c r="X441" s="6">
        <f t="shared" si="61"/>
        <v>216.2451388888876</v>
      </c>
      <c r="Z441">
        <v>1</v>
      </c>
      <c r="AE441">
        <v>0</v>
      </c>
      <c r="AG441">
        <v>0</v>
      </c>
      <c r="AI441" s="8">
        <f t="shared" si="62"/>
        <v>0</v>
      </c>
    </row>
    <row r="442" spans="1:35" x14ac:dyDescent="0.25">
      <c r="A442" t="s">
        <v>530</v>
      </c>
      <c r="B442" t="s">
        <v>398</v>
      </c>
      <c r="C442" t="s">
        <v>868</v>
      </c>
      <c r="D442" t="s">
        <v>369</v>
      </c>
      <c r="E442" t="s">
        <v>89</v>
      </c>
      <c r="F442" t="s">
        <v>38</v>
      </c>
      <c r="G442" t="s">
        <v>869</v>
      </c>
      <c r="H442" t="s">
        <v>870</v>
      </c>
      <c r="I442" t="s">
        <v>151</v>
      </c>
      <c r="J442" t="s">
        <v>199</v>
      </c>
      <c r="K442" t="s">
        <v>42</v>
      </c>
      <c r="L442" s="1">
        <v>42058.75</v>
      </c>
      <c r="M442" s="1">
        <v>41842.693749999999</v>
      </c>
      <c r="N442" s="1">
        <v>42037</v>
      </c>
      <c r="O442" s="6">
        <f t="shared" si="54"/>
        <v>21.75</v>
      </c>
      <c r="P442" s="1">
        <f t="shared" si="55"/>
        <v>42042</v>
      </c>
      <c r="R442" s="8">
        <f t="shared" si="56"/>
        <v>-3</v>
      </c>
      <c r="S442" s="8" t="str">
        <f t="shared" si="57"/>
        <v>Sin Fecha</v>
      </c>
      <c r="T442" s="6">
        <f t="shared" si="58"/>
        <v>216.05625000000146</v>
      </c>
      <c r="U442" s="1">
        <v>42038.431250000001</v>
      </c>
      <c r="V442" s="8" t="str">
        <f t="shared" si="59"/>
        <v>Cumplió</v>
      </c>
      <c r="W442" s="8" t="str">
        <f t="shared" si="60"/>
        <v>Cumplió</v>
      </c>
      <c r="X442" s="6">
        <f t="shared" si="61"/>
        <v>195.73750000000291</v>
      </c>
      <c r="Y442" t="s">
        <v>871</v>
      </c>
      <c r="Z442" s="8">
        <v>5</v>
      </c>
      <c r="AE442">
        <v>0</v>
      </c>
      <c r="AG442">
        <v>0</v>
      </c>
      <c r="AI442" s="8">
        <f t="shared" si="62"/>
        <v>0</v>
      </c>
    </row>
    <row r="443" spans="1:35" x14ac:dyDescent="0.25">
      <c r="A443" t="s">
        <v>530</v>
      </c>
      <c r="B443" t="s">
        <v>411</v>
      </c>
      <c r="C443" t="s">
        <v>872</v>
      </c>
      <c r="D443" t="s">
        <v>369</v>
      </c>
      <c r="E443" t="s">
        <v>89</v>
      </c>
      <c r="F443" t="s">
        <v>38</v>
      </c>
      <c r="G443" t="s">
        <v>873</v>
      </c>
      <c r="H443" t="s">
        <v>874</v>
      </c>
      <c r="I443" t="s">
        <v>151</v>
      </c>
      <c r="J443" t="s">
        <v>84</v>
      </c>
      <c r="K443" t="s">
        <v>42</v>
      </c>
      <c r="L443" s="1">
        <v>42058.75</v>
      </c>
      <c r="M443" s="1">
        <v>41570.59375</v>
      </c>
      <c r="N443" s="1">
        <v>42037</v>
      </c>
      <c r="O443" s="6">
        <f t="shared" si="54"/>
        <v>21.75</v>
      </c>
      <c r="P443" s="1">
        <f t="shared" si="55"/>
        <v>42042</v>
      </c>
      <c r="R443" s="8">
        <f t="shared" si="56"/>
        <v>9</v>
      </c>
      <c r="S443" s="8" t="str">
        <f t="shared" si="57"/>
        <v>Sin Fecha</v>
      </c>
      <c r="T443" s="6">
        <f t="shared" si="58"/>
        <v>488.15625</v>
      </c>
      <c r="U443" s="1">
        <v>42051.620833333334</v>
      </c>
      <c r="V443" s="8" t="str">
        <f t="shared" si="59"/>
        <v>No Cumplió</v>
      </c>
      <c r="W443" s="8" t="str">
        <f t="shared" si="60"/>
        <v>No Cumplió</v>
      </c>
      <c r="X443" s="6">
        <f t="shared" si="61"/>
        <v>481.0270833333343</v>
      </c>
      <c r="Y443" t="s">
        <v>875</v>
      </c>
      <c r="Z443" s="8">
        <v>5</v>
      </c>
      <c r="AE443">
        <v>0</v>
      </c>
      <c r="AG443">
        <v>0</v>
      </c>
      <c r="AI443" s="8">
        <f t="shared" si="62"/>
        <v>0</v>
      </c>
    </row>
    <row r="444" spans="1:35" x14ac:dyDescent="0.25">
      <c r="A444">
        <v>1</v>
      </c>
      <c r="B444" t="s">
        <v>249</v>
      </c>
      <c r="C444" t="s">
        <v>316</v>
      </c>
      <c r="D444" t="s">
        <v>98</v>
      </c>
      <c r="E444" t="s">
        <v>161</v>
      </c>
      <c r="F444" t="s">
        <v>46</v>
      </c>
      <c r="G444" t="s">
        <v>317</v>
      </c>
      <c r="H444" t="s">
        <v>318</v>
      </c>
      <c r="I444" t="s">
        <v>79</v>
      </c>
      <c r="J444" t="s">
        <v>116</v>
      </c>
      <c r="K444" t="s">
        <v>51</v>
      </c>
      <c r="L444" s="1">
        <v>42058.75</v>
      </c>
      <c r="M444" s="1">
        <v>41848.56527777778</v>
      </c>
      <c r="N444" s="1">
        <v>42054.513194444444</v>
      </c>
      <c r="O444" s="6">
        <f t="shared" si="54"/>
        <v>4.2368055555562023</v>
      </c>
      <c r="P444" s="1">
        <f t="shared" si="55"/>
        <v>42055.513194444444</v>
      </c>
      <c r="R444" s="8">
        <f t="shared" si="56"/>
        <v>3</v>
      </c>
      <c r="S444" s="8" t="str">
        <f t="shared" si="57"/>
        <v>Sin Fecha</v>
      </c>
      <c r="T444" s="6">
        <f t="shared" si="58"/>
        <v>210.18472222222044</v>
      </c>
      <c r="V444" s="8" t="str">
        <f t="shared" si="59"/>
        <v>No Cumplió</v>
      </c>
      <c r="W444" s="8" t="str">
        <f t="shared" si="60"/>
        <v>No Cumplió</v>
      </c>
      <c r="X444" s="6">
        <f t="shared" si="61"/>
        <v>210.18472222222044</v>
      </c>
      <c r="Y444" t="s">
        <v>311</v>
      </c>
      <c r="Z444">
        <v>1</v>
      </c>
      <c r="AE444">
        <v>0</v>
      </c>
      <c r="AG444">
        <v>0</v>
      </c>
      <c r="AI444" s="8">
        <f t="shared" si="62"/>
        <v>0</v>
      </c>
    </row>
    <row r="445" spans="1:35" x14ac:dyDescent="0.25">
      <c r="A445">
        <v>1</v>
      </c>
      <c r="B445" t="s">
        <v>249</v>
      </c>
      <c r="C445" t="s">
        <v>312</v>
      </c>
      <c r="D445" t="s">
        <v>98</v>
      </c>
      <c r="E445" t="s">
        <v>161</v>
      </c>
      <c r="F445" t="s">
        <v>38</v>
      </c>
      <c r="G445" t="s">
        <v>313</v>
      </c>
      <c r="H445" t="s">
        <v>314</v>
      </c>
      <c r="I445" t="s">
        <v>116</v>
      </c>
      <c r="J445" t="s">
        <v>116</v>
      </c>
      <c r="K445" t="s">
        <v>51</v>
      </c>
      <c r="L445" s="1">
        <v>42058.75</v>
      </c>
      <c r="M445" s="1">
        <v>41849.53125</v>
      </c>
      <c r="N445" s="1">
        <v>42051.741666666669</v>
      </c>
      <c r="O445" s="6">
        <f t="shared" si="54"/>
        <v>7.0083333333313931</v>
      </c>
      <c r="P445" s="1">
        <f t="shared" si="55"/>
        <v>42052.741666666669</v>
      </c>
      <c r="R445" s="8">
        <f t="shared" si="56"/>
        <v>6</v>
      </c>
      <c r="S445" s="8" t="str">
        <f t="shared" si="57"/>
        <v>Sin Fecha</v>
      </c>
      <c r="T445" s="6">
        <f t="shared" si="58"/>
        <v>209.21875</v>
      </c>
      <c r="V445" s="8" t="str">
        <f t="shared" si="59"/>
        <v>No Cumplió</v>
      </c>
      <c r="W445" s="8" t="str">
        <f t="shared" si="60"/>
        <v>No Cumplió</v>
      </c>
      <c r="X445" s="6">
        <f t="shared" si="61"/>
        <v>209.21875</v>
      </c>
      <c r="Z445">
        <v>1</v>
      </c>
      <c r="AA445" s="1">
        <v>42051.741666666669</v>
      </c>
      <c r="AE445">
        <v>0</v>
      </c>
      <c r="AG445">
        <v>0</v>
      </c>
      <c r="AI445" s="8">
        <f t="shared" si="62"/>
        <v>1</v>
      </c>
    </row>
    <row r="446" spans="1:35" x14ac:dyDescent="0.25">
      <c r="A446" t="s">
        <v>530</v>
      </c>
      <c r="B446" t="s">
        <v>534</v>
      </c>
      <c r="C446" t="s">
        <v>876</v>
      </c>
      <c r="D446" t="s">
        <v>369</v>
      </c>
      <c r="E446" t="s">
        <v>89</v>
      </c>
      <c r="F446" t="s">
        <v>38</v>
      </c>
      <c r="G446" t="s">
        <v>877</v>
      </c>
      <c r="H446" t="s">
        <v>878</v>
      </c>
      <c r="I446" t="s">
        <v>490</v>
      </c>
      <c r="J446" t="s">
        <v>199</v>
      </c>
      <c r="K446" t="s">
        <v>42</v>
      </c>
      <c r="L446" s="1">
        <v>42058.75</v>
      </c>
      <c r="M446" s="1">
        <v>41850.634027777778</v>
      </c>
      <c r="N446" s="1">
        <v>41850.634027777778</v>
      </c>
      <c r="O446" s="6">
        <f t="shared" si="54"/>
        <v>208.1159722222219</v>
      </c>
      <c r="P446" s="1">
        <f t="shared" si="55"/>
        <v>41855.634027777778</v>
      </c>
      <c r="R446" s="8">
        <f t="shared" si="56"/>
        <v>13</v>
      </c>
      <c r="S446" s="8" t="str">
        <f t="shared" si="57"/>
        <v>Sin Fecha</v>
      </c>
      <c r="T446" s="6">
        <f t="shared" si="58"/>
        <v>208.1159722222219</v>
      </c>
      <c r="U446" s="1">
        <v>41869.553472222222</v>
      </c>
      <c r="V446" s="8" t="str">
        <f t="shared" si="59"/>
        <v>No Cumplió</v>
      </c>
      <c r="W446" s="8" t="str">
        <f t="shared" si="60"/>
        <v>No Cumplió</v>
      </c>
      <c r="X446" s="6">
        <f t="shared" si="61"/>
        <v>18.919444444443798</v>
      </c>
      <c r="Y446" t="s">
        <v>475</v>
      </c>
      <c r="Z446" s="8">
        <v>5</v>
      </c>
      <c r="AE446">
        <v>0</v>
      </c>
      <c r="AG446">
        <v>0</v>
      </c>
      <c r="AI446" s="8">
        <f t="shared" si="62"/>
        <v>0</v>
      </c>
    </row>
    <row r="447" spans="1:35" x14ac:dyDescent="0.25">
      <c r="A447" t="s">
        <v>530</v>
      </c>
      <c r="B447" t="s">
        <v>534</v>
      </c>
      <c r="C447" t="s">
        <v>879</v>
      </c>
      <c r="D447" t="s">
        <v>369</v>
      </c>
      <c r="E447" t="s">
        <v>89</v>
      </c>
      <c r="F447" t="s">
        <v>38</v>
      </c>
      <c r="G447" t="s">
        <v>880</v>
      </c>
      <c r="H447" t="s">
        <v>881</v>
      </c>
      <c r="I447" t="s">
        <v>116</v>
      </c>
      <c r="J447" t="s">
        <v>79</v>
      </c>
      <c r="K447" t="s">
        <v>42</v>
      </c>
      <c r="L447" s="1">
        <v>42058.75</v>
      </c>
      <c r="M447" s="1">
        <v>41851.578472222223</v>
      </c>
      <c r="N447" s="1">
        <v>41851.578472222223</v>
      </c>
      <c r="O447" s="6">
        <f t="shared" si="54"/>
        <v>207.17152777777665</v>
      </c>
      <c r="P447" s="1">
        <f t="shared" si="55"/>
        <v>41856.578472222223</v>
      </c>
      <c r="R447" s="8">
        <f t="shared" si="56"/>
        <v>170</v>
      </c>
      <c r="S447" s="8" t="str">
        <f t="shared" si="57"/>
        <v>Sin Fecha</v>
      </c>
      <c r="T447" s="6">
        <f t="shared" si="58"/>
        <v>207.17152777777665</v>
      </c>
      <c r="U447" s="1">
        <v>42026.621527777781</v>
      </c>
      <c r="V447" s="8" t="str">
        <f t="shared" si="59"/>
        <v>No Cumplió</v>
      </c>
      <c r="W447" s="8" t="str">
        <f t="shared" si="60"/>
        <v>No Cumplió</v>
      </c>
      <c r="X447" s="6">
        <f t="shared" si="61"/>
        <v>175.04305555555766</v>
      </c>
      <c r="Y447" t="s">
        <v>475</v>
      </c>
      <c r="Z447" s="8">
        <v>5</v>
      </c>
      <c r="AE447">
        <v>0</v>
      </c>
      <c r="AG447">
        <v>0</v>
      </c>
      <c r="AI447" s="8">
        <f t="shared" si="62"/>
        <v>0</v>
      </c>
    </row>
    <row r="448" spans="1:35" x14ac:dyDescent="0.25">
      <c r="A448" t="s">
        <v>530</v>
      </c>
      <c r="B448" t="s">
        <v>411</v>
      </c>
      <c r="C448" t="s">
        <v>882</v>
      </c>
      <c r="D448" t="s">
        <v>369</v>
      </c>
      <c r="E448" t="s">
        <v>89</v>
      </c>
      <c r="F448" t="s">
        <v>38</v>
      </c>
      <c r="G448" t="s">
        <v>883</v>
      </c>
      <c r="H448" t="s">
        <v>884</v>
      </c>
      <c r="I448" t="s">
        <v>199</v>
      </c>
      <c r="J448" t="s">
        <v>84</v>
      </c>
      <c r="K448" t="s">
        <v>42</v>
      </c>
      <c r="L448" s="1">
        <v>42058.75</v>
      </c>
      <c r="M448" s="1">
        <v>41851.767361111109</v>
      </c>
      <c r="N448" s="1">
        <v>42037</v>
      </c>
      <c r="O448" s="6">
        <f t="shared" si="54"/>
        <v>21.75</v>
      </c>
      <c r="P448" s="1">
        <f t="shared" si="55"/>
        <v>42042</v>
      </c>
      <c r="R448" s="8">
        <f t="shared" si="56"/>
        <v>9</v>
      </c>
      <c r="S448" s="8" t="str">
        <f t="shared" si="57"/>
        <v>Sin Fecha</v>
      </c>
      <c r="T448" s="6">
        <f t="shared" si="58"/>
        <v>206.98263888889051</v>
      </c>
      <c r="U448" s="1">
        <v>42051.606249999997</v>
      </c>
      <c r="V448" s="8" t="str">
        <f t="shared" si="59"/>
        <v>No Cumplió</v>
      </c>
      <c r="W448" s="8" t="str">
        <f t="shared" si="60"/>
        <v>No Cumplió</v>
      </c>
      <c r="X448" s="6">
        <f t="shared" si="61"/>
        <v>199.8388888888876</v>
      </c>
      <c r="Y448" t="s">
        <v>475</v>
      </c>
      <c r="Z448" s="8">
        <v>5</v>
      </c>
      <c r="AE448">
        <v>0</v>
      </c>
      <c r="AG448">
        <v>0</v>
      </c>
      <c r="AI448" s="8">
        <f t="shared" si="62"/>
        <v>0</v>
      </c>
    </row>
    <row r="449" spans="1:35" x14ac:dyDescent="0.25">
      <c r="A449">
        <v>1</v>
      </c>
      <c r="B449" t="s">
        <v>249</v>
      </c>
      <c r="C449" t="s">
        <v>308</v>
      </c>
      <c r="D449" t="s">
        <v>98</v>
      </c>
      <c r="E449" t="s">
        <v>37</v>
      </c>
      <c r="F449" t="s">
        <v>46</v>
      </c>
      <c r="G449" t="s">
        <v>309</v>
      </c>
      <c r="H449" t="s">
        <v>310</v>
      </c>
      <c r="I449" t="s">
        <v>116</v>
      </c>
      <c r="J449" t="s">
        <v>79</v>
      </c>
      <c r="K449" t="s">
        <v>42</v>
      </c>
      <c r="L449" s="1">
        <v>42058.75</v>
      </c>
      <c r="M449" s="1">
        <v>41863.481944444444</v>
      </c>
      <c r="N449" s="1">
        <v>42058.518055555556</v>
      </c>
      <c r="O449" s="6">
        <f t="shared" si="54"/>
        <v>0.23194444444379769</v>
      </c>
      <c r="P449" s="1">
        <f t="shared" si="55"/>
        <v>42059.518055555556</v>
      </c>
      <c r="R449" s="9">
        <f t="shared" si="56"/>
        <v>0</v>
      </c>
      <c r="S449" s="5" t="str">
        <f t="shared" si="57"/>
        <v>Sin Fecha</v>
      </c>
      <c r="T449" s="10">
        <f t="shared" si="58"/>
        <v>195.2680555555562</v>
      </c>
      <c r="V449" s="8" t="str">
        <f t="shared" si="59"/>
        <v>No Cumplió</v>
      </c>
      <c r="W449" s="8" t="str">
        <f t="shared" si="60"/>
        <v>No Cumplió</v>
      </c>
      <c r="X449" s="10">
        <f t="shared" si="61"/>
        <v>195.2680555555562</v>
      </c>
      <c r="Y449" t="s">
        <v>311</v>
      </c>
      <c r="Z449">
        <v>1</v>
      </c>
      <c r="AA449" s="1">
        <v>42051.643055555556</v>
      </c>
      <c r="AE449">
        <v>0</v>
      </c>
      <c r="AG449">
        <v>0</v>
      </c>
      <c r="AI449" s="8">
        <f t="shared" si="62"/>
        <v>1</v>
      </c>
    </row>
    <row r="450" spans="1:35" x14ac:dyDescent="0.25">
      <c r="A450" t="s">
        <v>530</v>
      </c>
      <c r="B450" t="s">
        <v>534</v>
      </c>
      <c r="C450" t="s">
        <v>885</v>
      </c>
      <c r="D450" t="s">
        <v>369</v>
      </c>
      <c r="E450" t="s">
        <v>89</v>
      </c>
      <c r="F450" t="s">
        <v>38</v>
      </c>
      <c r="G450" t="s">
        <v>886</v>
      </c>
      <c r="H450" t="s">
        <v>887</v>
      </c>
      <c r="I450" t="s">
        <v>124</v>
      </c>
      <c r="J450" t="s">
        <v>199</v>
      </c>
      <c r="K450" t="s">
        <v>42</v>
      </c>
      <c r="L450" s="1">
        <v>42058.75</v>
      </c>
      <c r="M450" s="1">
        <v>41864.711805555555</v>
      </c>
      <c r="N450" s="1">
        <v>41864.711805555555</v>
      </c>
      <c r="O450" s="6">
        <f t="shared" si="54"/>
        <v>194.03819444444525</v>
      </c>
      <c r="P450" s="1">
        <f t="shared" si="55"/>
        <v>41869.711805555555</v>
      </c>
      <c r="R450" s="8">
        <f t="shared" si="56"/>
        <v>0</v>
      </c>
      <c r="S450" s="8" t="str">
        <f t="shared" si="57"/>
        <v>Sin Fecha</v>
      </c>
      <c r="T450" s="6">
        <f t="shared" si="58"/>
        <v>194.03819444444525</v>
      </c>
      <c r="U450" s="1">
        <v>41869.600694444445</v>
      </c>
      <c r="V450" s="8" t="str">
        <f t="shared" si="59"/>
        <v>Cumplió</v>
      </c>
      <c r="W450" s="8" t="str">
        <f t="shared" si="60"/>
        <v>Cumplió</v>
      </c>
      <c r="X450" s="6">
        <f t="shared" si="61"/>
        <v>4.8888888888905058</v>
      </c>
      <c r="Y450" t="s">
        <v>475</v>
      </c>
      <c r="Z450" s="8">
        <v>5</v>
      </c>
      <c r="AE450">
        <v>0</v>
      </c>
      <c r="AG450">
        <v>0</v>
      </c>
      <c r="AI450" s="8">
        <f t="shared" si="62"/>
        <v>0</v>
      </c>
    </row>
    <row r="451" spans="1:35" x14ac:dyDescent="0.25">
      <c r="A451">
        <v>1</v>
      </c>
      <c r="B451" t="s">
        <v>411</v>
      </c>
      <c r="C451" t="s">
        <v>888</v>
      </c>
      <c r="D451" t="s">
        <v>369</v>
      </c>
      <c r="E451" t="s">
        <v>37</v>
      </c>
      <c r="F451" t="s">
        <v>38</v>
      </c>
      <c r="G451" t="s">
        <v>889</v>
      </c>
      <c r="H451" t="s">
        <v>890</v>
      </c>
      <c r="I451" t="s">
        <v>151</v>
      </c>
      <c r="J451" t="s">
        <v>41</v>
      </c>
      <c r="K451" t="s">
        <v>42</v>
      </c>
      <c r="L451" s="1">
        <v>42058.75</v>
      </c>
      <c r="M451" s="1">
        <v>41577.726388888892</v>
      </c>
      <c r="N451" s="1">
        <v>42037</v>
      </c>
      <c r="O451" s="6">
        <f t="shared" ref="O451:O514" si="63">L451-N451</f>
        <v>21.75</v>
      </c>
      <c r="P451" s="1">
        <f t="shared" ref="P451:P514" si="64">N451+Z451</f>
        <v>42042</v>
      </c>
      <c r="Q451" s="1">
        <v>42040</v>
      </c>
      <c r="R451" s="9">
        <f t="shared" ref="R451:R514" si="65">IF(U451="",(ROUNDDOWN(L451-P451,0)),ROUNDDOWN(U451-P451,0))</f>
        <v>16</v>
      </c>
      <c r="S451" s="5">
        <f t="shared" ref="S451:S514" si="66">IF(Q451="","Sin Fecha",IF(U451="",(ROUNDDOWN(L451-Q451,0)),ROUNDDOWN(U451-P451,0)))</f>
        <v>18</v>
      </c>
      <c r="T451" s="10">
        <f t="shared" ref="T451:T514" si="67">L451-M451</f>
        <v>481.02361111110804</v>
      </c>
      <c r="V451" s="8" t="str">
        <f t="shared" ref="V451:V514" si="68">IF(AND(U451&lt;&gt;"",R451&lt;=0),"Cumplió","No Cumplió")</f>
        <v>No Cumplió</v>
      </c>
      <c r="W451" s="8" t="str">
        <f t="shared" ref="W451:W514" si="69">IF(AND(U451&lt;&gt;"",R451&lt;=0),"Cumplió",IF(R451="","Sin Fecha","No Cumplió"))</f>
        <v>No Cumplió</v>
      </c>
      <c r="X451" s="10">
        <f t="shared" ref="X451:X514" si="70">IF(U451="",L451-M451,U451-M451)</f>
        <v>481.02361111110804</v>
      </c>
      <c r="Y451" t="s">
        <v>891</v>
      </c>
      <c r="Z451" s="8">
        <v>5</v>
      </c>
      <c r="AE451">
        <v>0</v>
      </c>
      <c r="AG451">
        <v>0</v>
      </c>
      <c r="AI451" s="8">
        <f t="shared" ref="AI451:AI514" si="71">COUNTA(AA451:AD451)</f>
        <v>0</v>
      </c>
    </row>
    <row r="452" spans="1:35" x14ac:dyDescent="0.25">
      <c r="A452" t="s">
        <v>530</v>
      </c>
      <c r="B452" t="s">
        <v>534</v>
      </c>
      <c r="C452" t="s">
        <v>892</v>
      </c>
      <c r="D452" t="s">
        <v>369</v>
      </c>
      <c r="E452" t="s">
        <v>89</v>
      </c>
      <c r="F452" t="s">
        <v>38</v>
      </c>
      <c r="G452" t="s">
        <v>893</v>
      </c>
      <c r="H452" t="s">
        <v>894</v>
      </c>
      <c r="I452" t="s">
        <v>116</v>
      </c>
      <c r="J452" t="s">
        <v>75</v>
      </c>
      <c r="K452" t="s">
        <v>51</v>
      </c>
      <c r="L452" s="1">
        <v>42058.75</v>
      </c>
      <c r="M452" s="1">
        <v>41867.019444444442</v>
      </c>
      <c r="N452" s="1">
        <v>41867.019444444442</v>
      </c>
      <c r="O452" s="6">
        <f t="shared" si="63"/>
        <v>191.73055555555766</v>
      </c>
      <c r="P452" s="1">
        <f t="shared" si="64"/>
        <v>41872.019444444442</v>
      </c>
      <c r="R452" s="8">
        <f t="shared" si="65"/>
        <v>40</v>
      </c>
      <c r="S452" s="8" t="str">
        <f t="shared" si="66"/>
        <v>Sin Fecha</v>
      </c>
      <c r="T452" s="6">
        <f t="shared" si="67"/>
        <v>191.73055555555766</v>
      </c>
      <c r="U452" s="1">
        <v>41912.513888888891</v>
      </c>
      <c r="V452" s="8" t="str">
        <f t="shared" si="68"/>
        <v>No Cumplió</v>
      </c>
      <c r="W452" s="8" t="str">
        <f t="shared" si="69"/>
        <v>No Cumplió</v>
      </c>
      <c r="X452" s="6">
        <f t="shared" si="70"/>
        <v>45.494444444448163</v>
      </c>
      <c r="Y452" t="s">
        <v>475</v>
      </c>
      <c r="Z452" s="8">
        <v>5</v>
      </c>
      <c r="AE452">
        <v>0</v>
      </c>
      <c r="AG452">
        <v>0</v>
      </c>
      <c r="AI452" s="8">
        <f t="shared" si="71"/>
        <v>0</v>
      </c>
    </row>
    <row r="453" spans="1:35" x14ac:dyDescent="0.25">
      <c r="A453" t="s">
        <v>530</v>
      </c>
      <c r="B453" t="s">
        <v>534</v>
      </c>
      <c r="C453" t="s">
        <v>895</v>
      </c>
      <c r="D453" t="s">
        <v>369</v>
      </c>
      <c r="E453" t="s">
        <v>89</v>
      </c>
      <c r="F453" t="s">
        <v>38</v>
      </c>
      <c r="G453" t="s">
        <v>896</v>
      </c>
      <c r="H453" t="s">
        <v>897</v>
      </c>
      <c r="I453" t="s">
        <v>124</v>
      </c>
      <c r="J453" t="s">
        <v>75</v>
      </c>
      <c r="K453" t="s">
        <v>51</v>
      </c>
      <c r="L453" s="1">
        <v>42058.75</v>
      </c>
      <c r="M453" s="1">
        <v>41867.577777777777</v>
      </c>
      <c r="N453" s="1">
        <v>41867.577777777777</v>
      </c>
      <c r="O453" s="6">
        <f t="shared" si="63"/>
        <v>191.17222222222335</v>
      </c>
      <c r="P453" s="1">
        <f t="shared" si="64"/>
        <v>41872.577777777777</v>
      </c>
      <c r="R453" s="8">
        <f t="shared" si="65"/>
        <v>11</v>
      </c>
      <c r="S453" s="8" t="str">
        <f t="shared" si="66"/>
        <v>Sin Fecha</v>
      </c>
      <c r="T453" s="6">
        <f t="shared" si="67"/>
        <v>191.17222222222335</v>
      </c>
      <c r="U453" s="1">
        <v>41884.523611111108</v>
      </c>
      <c r="V453" s="8" t="str">
        <f t="shared" si="68"/>
        <v>No Cumplió</v>
      </c>
      <c r="W453" s="8" t="str">
        <f t="shared" si="69"/>
        <v>No Cumplió</v>
      </c>
      <c r="X453" s="6">
        <f t="shared" si="70"/>
        <v>16.945833333331393</v>
      </c>
      <c r="Y453" t="s">
        <v>475</v>
      </c>
      <c r="Z453" s="8">
        <v>5</v>
      </c>
      <c r="AE453">
        <v>0</v>
      </c>
      <c r="AG453">
        <v>0</v>
      </c>
      <c r="AI453" s="8">
        <f t="shared" si="71"/>
        <v>0</v>
      </c>
    </row>
    <row r="454" spans="1:35" x14ac:dyDescent="0.25">
      <c r="A454" t="s">
        <v>530</v>
      </c>
      <c r="B454" t="s">
        <v>329</v>
      </c>
      <c r="C454" t="s">
        <v>898</v>
      </c>
      <c r="D454" t="s">
        <v>324</v>
      </c>
      <c r="E454" t="s">
        <v>89</v>
      </c>
      <c r="F454" t="s">
        <v>46</v>
      </c>
      <c r="G454" t="s">
        <v>899</v>
      </c>
      <c r="H454" t="s">
        <v>900</v>
      </c>
      <c r="I454" t="s">
        <v>124</v>
      </c>
      <c r="J454" t="s">
        <v>124</v>
      </c>
      <c r="K454" t="s">
        <v>51</v>
      </c>
      <c r="L454" s="1">
        <v>42058.75</v>
      </c>
      <c r="M454" s="1">
        <v>41869.579861111109</v>
      </c>
      <c r="N454" s="1">
        <v>42037</v>
      </c>
      <c r="O454" s="6">
        <f t="shared" si="63"/>
        <v>21.75</v>
      </c>
      <c r="P454" s="1">
        <f t="shared" si="64"/>
        <v>42038</v>
      </c>
      <c r="R454" s="8">
        <f t="shared" si="65"/>
        <v>7</v>
      </c>
      <c r="S454" s="8" t="str">
        <f t="shared" si="66"/>
        <v>Sin Fecha</v>
      </c>
      <c r="T454" s="6">
        <f t="shared" si="67"/>
        <v>189.17013888889051</v>
      </c>
      <c r="U454" s="1">
        <v>42045.8125</v>
      </c>
      <c r="V454" s="8" t="str">
        <f t="shared" si="68"/>
        <v>No Cumplió</v>
      </c>
      <c r="W454" s="8" t="str">
        <f t="shared" si="69"/>
        <v>No Cumplió</v>
      </c>
      <c r="X454" s="6">
        <f t="shared" si="70"/>
        <v>176.23263888889051</v>
      </c>
      <c r="Z454">
        <v>1</v>
      </c>
      <c r="AE454">
        <v>0</v>
      </c>
      <c r="AG454">
        <v>0</v>
      </c>
      <c r="AI454" s="8">
        <f t="shared" si="71"/>
        <v>0</v>
      </c>
    </row>
    <row r="455" spans="1:35" x14ac:dyDescent="0.25">
      <c r="A455" t="s">
        <v>530</v>
      </c>
      <c r="B455" t="s">
        <v>534</v>
      </c>
      <c r="C455" t="s">
        <v>901</v>
      </c>
      <c r="D455" t="s">
        <v>369</v>
      </c>
      <c r="E455" t="s">
        <v>89</v>
      </c>
      <c r="F455" t="s">
        <v>38</v>
      </c>
      <c r="G455" t="s">
        <v>902</v>
      </c>
      <c r="H455" t="s">
        <v>903</v>
      </c>
      <c r="I455" t="s">
        <v>199</v>
      </c>
      <c r="J455" t="s">
        <v>132</v>
      </c>
      <c r="K455" t="s">
        <v>42</v>
      </c>
      <c r="L455" s="1">
        <v>42058.75</v>
      </c>
      <c r="M455" s="1">
        <v>41869.806250000001</v>
      </c>
      <c r="N455" s="1">
        <v>41869.806250000001</v>
      </c>
      <c r="O455" s="6">
        <f t="shared" si="63"/>
        <v>188.94374999999854</v>
      </c>
      <c r="P455" s="1">
        <f t="shared" si="64"/>
        <v>41874.806250000001</v>
      </c>
      <c r="R455" s="8">
        <f t="shared" si="65"/>
        <v>8</v>
      </c>
      <c r="S455" s="8" t="str">
        <f t="shared" si="66"/>
        <v>Sin Fecha</v>
      </c>
      <c r="T455" s="6">
        <f t="shared" si="67"/>
        <v>188.94374999999854</v>
      </c>
      <c r="U455" s="1">
        <v>41883.701388888891</v>
      </c>
      <c r="V455" s="8" t="str">
        <f t="shared" si="68"/>
        <v>No Cumplió</v>
      </c>
      <c r="W455" s="8" t="str">
        <f t="shared" si="69"/>
        <v>No Cumplió</v>
      </c>
      <c r="X455" s="6">
        <f t="shared" si="70"/>
        <v>13.895138888889051</v>
      </c>
      <c r="Y455" t="s">
        <v>796</v>
      </c>
      <c r="Z455" s="8">
        <v>5</v>
      </c>
      <c r="AE455">
        <v>0</v>
      </c>
      <c r="AG455">
        <v>0</v>
      </c>
      <c r="AI455" s="8">
        <f t="shared" si="71"/>
        <v>0</v>
      </c>
    </row>
    <row r="456" spans="1:35" x14ac:dyDescent="0.25">
      <c r="A456" t="s">
        <v>530</v>
      </c>
      <c r="B456" t="s">
        <v>534</v>
      </c>
      <c r="C456" t="s">
        <v>1248</v>
      </c>
      <c r="D456" t="s">
        <v>369</v>
      </c>
      <c r="E456" t="s">
        <v>89</v>
      </c>
      <c r="F456" t="s">
        <v>38</v>
      </c>
      <c r="G456" t="s">
        <v>1249</v>
      </c>
      <c r="H456" t="s">
        <v>1250</v>
      </c>
      <c r="I456" t="s">
        <v>322</v>
      </c>
      <c r="J456" t="s">
        <v>297</v>
      </c>
      <c r="K456" t="s">
        <v>42</v>
      </c>
      <c r="L456" s="1">
        <v>42058.75</v>
      </c>
      <c r="M456" s="1">
        <v>41577.745833333334</v>
      </c>
      <c r="N456" s="1">
        <v>41577.745833333334</v>
      </c>
      <c r="O456" s="6">
        <f t="shared" si="63"/>
        <v>481.0041666666657</v>
      </c>
      <c r="P456" s="1">
        <f t="shared" si="64"/>
        <v>41582.745833333334</v>
      </c>
      <c r="R456" s="8">
        <f t="shared" si="65"/>
        <v>51</v>
      </c>
      <c r="S456" s="8" t="str">
        <f t="shared" si="66"/>
        <v>Sin Fecha</v>
      </c>
      <c r="T456" s="6">
        <f t="shared" si="67"/>
        <v>481.0041666666657</v>
      </c>
      <c r="U456" s="1">
        <v>41634.727777777778</v>
      </c>
      <c r="V456" s="8" t="str">
        <f t="shared" si="68"/>
        <v>No Cumplió</v>
      </c>
      <c r="W456" s="8" t="str">
        <f t="shared" si="69"/>
        <v>No Cumplió</v>
      </c>
      <c r="X456" s="6">
        <f t="shared" si="70"/>
        <v>56.981944444443798</v>
      </c>
      <c r="Y456" t="s">
        <v>1251</v>
      </c>
      <c r="Z456" s="8">
        <v>5</v>
      </c>
      <c r="AE456">
        <v>0</v>
      </c>
      <c r="AG456">
        <v>0</v>
      </c>
      <c r="AI456" s="8">
        <f t="shared" si="71"/>
        <v>0</v>
      </c>
    </row>
    <row r="457" spans="1:35" x14ac:dyDescent="0.25">
      <c r="A457">
        <v>1</v>
      </c>
      <c r="C457" t="s">
        <v>519</v>
      </c>
      <c r="D457" t="s">
        <v>324</v>
      </c>
      <c r="E457" t="s">
        <v>37</v>
      </c>
      <c r="F457" t="s">
        <v>46</v>
      </c>
      <c r="G457" t="s">
        <v>520</v>
      </c>
      <c r="H457" t="s">
        <v>521</v>
      </c>
      <c r="I457" t="s">
        <v>522</v>
      </c>
      <c r="J457" t="s">
        <v>433</v>
      </c>
      <c r="K457" t="s">
        <v>42</v>
      </c>
      <c r="L457" s="1">
        <v>42058.75</v>
      </c>
      <c r="M457" s="1">
        <v>41870.53402777778</v>
      </c>
      <c r="N457" s="1">
        <v>42058.416666666664</v>
      </c>
      <c r="O457" s="6">
        <f t="shared" si="63"/>
        <v>0.33333333333575865</v>
      </c>
      <c r="P457" s="1">
        <f t="shared" si="64"/>
        <v>42059.416666666664</v>
      </c>
      <c r="R457" s="9">
        <f t="shared" si="65"/>
        <v>0</v>
      </c>
      <c r="S457" s="5" t="str">
        <f t="shared" si="66"/>
        <v>Sin Fecha</v>
      </c>
      <c r="T457" s="10">
        <f t="shared" si="67"/>
        <v>188.21597222222044</v>
      </c>
      <c r="V457" s="8" t="str">
        <f t="shared" si="68"/>
        <v>No Cumplió</v>
      </c>
      <c r="W457" s="8" t="str">
        <f t="shared" si="69"/>
        <v>No Cumplió</v>
      </c>
      <c r="X457" s="10">
        <f t="shared" si="70"/>
        <v>188.21597222222044</v>
      </c>
      <c r="Z457">
        <v>1</v>
      </c>
      <c r="AE457">
        <v>0</v>
      </c>
      <c r="AG457">
        <v>0</v>
      </c>
      <c r="AI457" s="8">
        <f t="shared" si="71"/>
        <v>0</v>
      </c>
    </row>
    <row r="458" spans="1:35" x14ac:dyDescent="0.25">
      <c r="A458" t="s">
        <v>530</v>
      </c>
      <c r="B458" t="s">
        <v>534</v>
      </c>
      <c r="C458" t="s">
        <v>1252</v>
      </c>
      <c r="D458" t="s">
        <v>369</v>
      </c>
      <c r="E458" t="s">
        <v>89</v>
      </c>
      <c r="F458" t="s">
        <v>38</v>
      </c>
      <c r="G458" t="s">
        <v>1253</v>
      </c>
      <c r="H458" t="s">
        <v>1254</v>
      </c>
      <c r="I458" t="s">
        <v>322</v>
      </c>
      <c r="J458" t="s">
        <v>522</v>
      </c>
      <c r="K458" t="s">
        <v>42</v>
      </c>
      <c r="L458" s="1">
        <v>42058.75</v>
      </c>
      <c r="M458" s="1">
        <v>41582.509027777778</v>
      </c>
      <c r="N458" s="1">
        <v>41582.509027777778</v>
      </c>
      <c r="O458" s="6">
        <f t="shared" si="63"/>
        <v>476.2409722222219</v>
      </c>
      <c r="P458" s="1">
        <f t="shared" si="64"/>
        <v>41587.509027777778</v>
      </c>
      <c r="R458" s="8">
        <f t="shared" si="65"/>
        <v>387</v>
      </c>
      <c r="S458" s="8" t="str">
        <f t="shared" si="66"/>
        <v>Sin Fecha</v>
      </c>
      <c r="T458" s="6">
        <f t="shared" si="67"/>
        <v>476.2409722222219</v>
      </c>
      <c r="U458" s="1">
        <v>41975.386111111111</v>
      </c>
      <c r="V458" s="8" t="str">
        <f t="shared" si="68"/>
        <v>No Cumplió</v>
      </c>
      <c r="W458" s="8" t="str">
        <f t="shared" si="69"/>
        <v>No Cumplió</v>
      </c>
      <c r="X458" s="6">
        <f t="shared" si="70"/>
        <v>392.87708333333285</v>
      </c>
      <c r="Y458" t="s">
        <v>1255</v>
      </c>
      <c r="Z458" s="8">
        <v>5</v>
      </c>
      <c r="AE458">
        <v>0</v>
      </c>
      <c r="AG458">
        <v>0</v>
      </c>
      <c r="AI458" s="8">
        <f t="shared" si="71"/>
        <v>0</v>
      </c>
    </row>
    <row r="459" spans="1:35" x14ac:dyDescent="0.25">
      <c r="A459" t="s">
        <v>530</v>
      </c>
      <c r="B459" t="s">
        <v>534</v>
      </c>
      <c r="C459" t="s">
        <v>1256</v>
      </c>
      <c r="D459" t="s">
        <v>369</v>
      </c>
      <c r="E459" t="s">
        <v>89</v>
      </c>
      <c r="F459" t="s">
        <v>38</v>
      </c>
      <c r="G459" t="s">
        <v>1257</v>
      </c>
      <c r="H459" t="s">
        <v>1258</v>
      </c>
      <c r="I459" t="s">
        <v>322</v>
      </c>
      <c r="J459" t="s">
        <v>297</v>
      </c>
      <c r="K459" t="s">
        <v>42</v>
      </c>
      <c r="L459" s="1">
        <v>42058.75</v>
      </c>
      <c r="M459" s="1">
        <v>41582.711805555555</v>
      </c>
      <c r="N459" s="1">
        <v>41582.711805555555</v>
      </c>
      <c r="O459" s="6">
        <f t="shared" si="63"/>
        <v>476.03819444444525</v>
      </c>
      <c r="P459" s="1">
        <f t="shared" si="64"/>
        <v>41587.711805555555</v>
      </c>
      <c r="R459" s="8">
        <f t="shared" si="65"/>
        <v>47</v>
      </c>
      <c r="S459" s="8" t="str">
        <f t="shared" si="66"/>
        <v>Sin Fecha</v>
      </c>
      <c r="T459" s="6">
        <f t="shared" si="67"/>
        <v>476.03819444444525</v>
      </c>
      <c r="U459" s="1">
        <v>41634.879861111112</v>
      </c>
      <c r="V459" s="8" t="str">
        <f t="shared" si="68"/>
        <v>No Cumplió</v>
      </c>
      <c r="W459" s="8" t="str">
        <f t="shared" si="69"/>
        <v>No Cumplió</v>
      </c>
      <c r="X459" s="6">
        <f t="shared" si="70"/>
        <v>52.168055555557657</v>
      </c>
      <c r="Y459" t="s">
        <v>1259</v>
      </c>
      <c r="Z459" s="8">
        <v>5</v>
      </c>
      <c r="AE459">
        <v>0</v>
      </c>
      <c r="AG459">
        <v>0</v>
      </c>
      <c r="AI459" s="8">
        <f t="shared" si="71"/>
        <v>0</v>
      </c>
    </row>
    <row r="460" spans="1:35" x14ac:dyDescent="0.25">
      <c r="A460" t="s">
        <v>530</v>
      </c>
      <c r="B460" t="s">
        <v>534</v>
      </c>
      <c r="C460" t="s">
        <v>904</v>
      </c>
      <c r="D460" t="s">
        <v>369</v>
      </c>
      <c r="E460" t="s">
        <v>89</v>
      </c>
      <c r="F460" t="s">
        <v>38</v>
      </c>
      <c r="G460" t="s">
        <v>905</v>
      </c>
      <c r="H460" t="s">
        <v>906</v>
      </c>
      <c r="I460" t="s">
        <v>522</v>
      </c>
      <c r="J460" t="s">
        <v>79</v>
      </c>
      <c r="K460" t="s">
        <v>42</v>
      </c>
      <c r="L460" s="1">
        <v>42058.75</v>
      </c>
      <c r="M460" s="1">
        <v>41870.590277777781</v>
      </c>
      <c r="N460" s="1">
        <v>41870.590277777781</v>
      </c>
      <c r="O460" s="6">
        <f t="shared" si="63"/>
        <v>188.15972222221899</v>
      </c>
      <c r="P460" s="1">
        <f t="shared" si="64"/>
        <v>41875.590277777781</v>
      </c>
      <c r="R460" s="8">
        <f t="shared" si="65"/>
        <v>142</v>
      </c>
      <c r="S460" s="8" t="str">
        <f t="shared" si="66"/>
        <v>Sin Fecha</v>
      </c>
      <c r="T460" s="6">
        <f t="shared" si="67"/>
        <v>188.15972222221899</v>
      </c>
      <c r="U460" s="1">
        <v>42017.831250000003</v>
      </c>
      <c r="V460" s="8" t="str">
        <f t="shared" si="68"/>
        <v>No Cumplió</v>
      </c>
      <c r="W460" s="8" t="str">
        <f t="shared" si="69"/>
        <v>No Cumplió</v>
      </c>
      <c r="X460" s="6">
        <f t="shared" si="70"/>
        <v>147.2409722222219</v>
      </c>
      <c r="Y460" t="s">
        <v>475</v>
      </c>
      <c r="Z460" s="8">
        <v>5</v>
      </c>
      <c r="AE460">
        <v>0</v>
      </c>
      <c r="AG460">
        <v>0</v>
      </c>
      <c r="AI460" s="8">
        <f t="shared" si="71"/>
        <v>0</v>
      </c>
    </row>
    <row r="461" spans="1:35" x14ac:dyDescent="0.25">
      <c r="A461" t="s">
        <v>530</v>
      </c>
      <c r="B461" t="s">
        <v>534</v>
      </c>
      <c r="C461" t="s">
        <v>907</v>
      </c>
      <c r="D461" t="s">
        <v>369</v>
      </c>
      <c r="E461" t="s">
        <v>89</v>
      </c>
      <c r="F461" t="s">
        <v>38</v>
      </c>
      <c r="G461" t="s">
        <v>908</v>
      </c>
      <c r="H461" t="s">
        <v>909</v>
      </c>
      <c r="I461" t="s">
        <v>322</v>
      </c>
      <c r="J461" t="s">
        <v>84</v>
      </c>
      <c r="K461" t="s">
        <v>42</v>
      </c>
      <c r="L461" s="1">
        <v>42058.75</v>
      </c>
      <c r="M461" s="1">
        <v>41582.767361111109</v>
      </c>
      <c r="N461" s="1">
        <v>41582.767361111109</v>
      </c>
      <c r="O461" s="6">
        <f t="shared" si="63"/>
        <v>475.98263888889051</v>
      </c>
      <c r="P461" s="1">
        <f t="shared" si="64"/>
        <v>41587.767361111109</v>
      </c>
      <c r="R461" s="8">
        <f t="shared" si="65"/>
        <v>445</v>
      </c>
      <c r="S461" s="8" t="str">
        <f t="shared" si="66"/>
        <v>Sin Fecha</v>
      </c>
      <c r="T461" s="6">
        <f t="shared" si="67"/>
        <v>475.98263888889051</v>
      </c>
      <c r="U461" s="1">
        <v>42033.563888888886</v>
      </c>
      <c r="V461" s="8" t="str">
        <f t="shared" si="68"/>
        <v>No Cumplió</v>
      </c>
      <c r="W461" s="8" t="str">
        <f t="shared" si="69"/>
        <v>No Cumplió</v>
      </c>
      <c r="X461" s="6">
        <f t="shared" si="70"/>
        <v>450.79652777777665</v>
      </c>
      <c r="Y461" t="s">
        <v>910</v>
      </c>
      <c r="Z461" s="8">
        <v>5</v>
      </c>
      <c r="AE461">
        <v>0</v>
      </c>
      <c r="AG461">
        <v>0</v>
      </c>
      <c r="AI461" s="8">
        <f t="shared" si="71"/>
        <v>0</v>
      </c>
    </row>
    <row r="462" spans="1:35" x14ac:dyDescent="0.25">
      <c r="A462">
        <v>1</v>
      </c>
      <c r="B462" t="s">
        <v>398</v>
      </c>
      <c r="C462" t="s">
        <v>911</v>
      </c>
      <c r="D462" t="s">
        <v>369</v>
      </c>
      <c r="E462" t="s">
        <v>45</v>
      </c>
      <c r="F462" t="s">
        <v>38</v>
      </c>
      <c r="G462" t="s">
        <v>912</v>
      </c>
      <c r="H462" t="s">
        <v>913</v>
      </c>
      <c r="I462" t="s">
        <v>522</v>
      </c>
      <c r="J462" t="s">
        <v>69</v>
      </c>
      <c r="K462" t="s">
        <v>51</v>
      </c>
      <c r="L462" s="1">
        <v>42058.75</v>
      </c>
      <c r="M462" s="1">
        <v>41870.591666666667</v>
      </c>
      <c r="N462" s="1">
        <v>42038</v>
      </c>
      <c r="O462" s="6">
        <f t="shared" si="63"/>
        <v>20.75</v>
      </c>
      <c r="P462" s="1">
        <f t="shared" si="64"/>
        <v>42043</v>
      </c>
      <c r="R462" s="8">
        <f t="shared" si="65"/>
        <v>15</v>
      </c>
      <c r="S462" s="8" t="str">
        <f t="shared" si="66"/>
        <v>Sin Fecha</v>
      </c>
      <c r="T462" s="6">
        <f t="shared" si="67"/>
        <v>188.15833333333285</v>
      </c>
      <c r="V462" s="8" t="str">
        <f t="shared" si="68"/>
        <v>No Cumplió</v>
      </c>
      <c r="W462" s="8" t="str">
        <f t="shared" si="69"/>
        <v>No Cumplió</v>
      </c>
      <c r="X462" s="6">
        <f t="shared" si="70"/>
        <v>188.15833333333285</v>
      </c>
      <c r="Y462" t="s">
        <v>475</v>
      </c>
      <c r="Z462" s="8">
        <v>5</v>
      </c>
      <c r="AE462">
        <v>0</v>
      </c>
      <c r="AG462">
        <v>0</v>
      </c>
      <c r="AI462" s="8">
        <f t="shared" si="71"/>
        <v>0</v>
      </c>
    </row>
    <row r="463" spans="1:35" x14ac:dyDescent="0.25">
      <c r="A463" t="s">
        <v>530</v>
      </c>
      <c r="B463" t="s">
        <v>534</v>
      </c>
      <c r="C463" t="s">
        <v>914</v>
      </c>
      <c r="D463" t="s">
        <v>369</v>
      </c>
      <c r="E463" t="s">
        <v>89</v>
      </c>
      <c r="F463" t="s">
        <v>38</v>
      </c>
      <c r="G463" t="s">
        <v>915</v>
      </c>
      <c r="H463" t="s">
        <v>916</v>
      </c>
      <c r="I463" t="s">
        <v>322</v>
      </c>
      <c r="J463" t="s">
        <v>199</v>
      </c>
      <c r="K463" t="s">
        <v>42</v>
      </c>
      <c r="L463" s="1">
        <v>42058.75</v>
      </c>
      <c r="M463" s="1">
        <v>41583.484027777777</v>
      </c>
      <c r="N463" s="1">
        <v>41583.484027777777</v>
      </c>
      <c r="O463" s="6">
        <f t="shared" si="63"/>
        <v>475.26597222222335</v>
      </c>
      <c r="P463" s="1">
        <f t="shared" si="64"/>
        <v>41588.484027777777</v>
      </c>
      <c r="R463" s="8">
        <f t="shared" si="65"/>
        <v>115</v>
      </c>
      <c r="S463" s="8" t="str">
        <f t="shared" si="66"/>
        <v>Sin Fecha</v>
      </c>
      <c r="T463" s="6">
        <f t="shared" si="67"/>
        <v>475.26597222222335</v>
      </c>
      <c r="U463" s="1">
        <v>41704.400000000001</v>
      </c>
      <c r="V463" s="8" t="str">
        <f t="shared" si="68"/>
        <v>No Cumplió</v>
      </c>
      <c r="W463" s="8" t="str">
        <f t="shared" si="69"/>
        <v>No Cumplió</v>
      </c>
      <c r="X463" s="6">
        <f t="shared" si="70"/>
        <v>120.91597222222481</v>
      </c>
      <c r="Y463" t="s">
        <v>917</v>
      </c>
      <c r="Z463" s="8">
        <v>5</v>
      </c>
      <c r="AE463">
        <v>0</v>
      </c>
      <c r="AG463">
        <v>0</v>
      </c>
      <c r="AI463" s="8">
        <f t="shared" si="71"/>
        <v>0</v>
      </c>
    </row>
    <row r="464" spans="1:35" x14ac:dyDescent="0.25">
      <c r="A464" t="s">
        <v>530</v>
      </c>
      <c r="B464" t="s">
        <v>534</v>
      </c>
      <c r="C464" t="s">
        <v>918</v>
      </c>
      <c r="D464" t="s">
        <v>369</v>
      </c>
      <c r="E464" t="s">
        <v>89</v>
      </c>
      <c r="F464" t="s">
        <v>38</v>
      </c>
      <c r="G464" t="s">
        <v>919</v>
      </c>
      <c r="H464" t="s">
        <v>920</v>
      </c>
      <c r="I464" t="s">
        <v>75</v>
      </c>
      <c r="J464" t="s">
        <v>490</v>
      </c>
      <c r="K464" t="s">
        <v>42</v>
      </c>
      <c r="L464" s="1">
        <v>42058.75</v>
      </c>
      <c r="M464" s="1">
        <v>41870.67291666667</v>
      </c>
      <c r="N464" s="1">
        <v>41870.67291666667</v>
      </c>
      <c r="O464" s="6">
        <f t="shared" si="63"/>
        <v>188.07708333332994</v>
      </c>
      <c r="P464" s="1">
        <f t="shared" si="64"/>
        <v>41875.67291666667</v>
      </c>
      <c r="R464" s="8">
        <f t="shared" si="65"/>
        <v>-3</v>
      </c>
      <c r="S464" s="8" t="str">
        <f t="shared" si="66"/>
        <v>Sin Fecha</v>
      </c>
      <c r="T464" s="6">
        <f t="shared" si="67"/>
        <v>188.07708333332994</v>
      </c>
      <c r="U464" s="1">
        <v>41872.59652777778</v>
      </c>
      <c r="V464" s="8" t="str">
        <f t="shared" si="68"/>
        <v>Cumplió</v>
      </c>
      <c r="W464" s="8" t="str">
        <f t="shared" si="69"/>
        <v>Cumplió</v>
      </c>
      <c r="X464" s="6">
        <f t="shared" si="70"/>
        <v>1.9236111111094942</v>
      </c>
      <c r="Y464" t="s">
        <v>475</v>
      </c>
      <c r="Z464" s="8">
        <v>5</v>
      </c>
      <c r="AE464">
        <v>0</v>
      </c>
      <c r="AG464">
        <v>0</v>
      </c>
      <c r="AI464" s="8">
        <f t="shared" si="71"/>
        <v>0</v>
      </c>
    </row>
    <row r="465" spans="1:35" x14ac:dyDescent="0.25">
      <c r="A465" t="s">
        <v>530</v>
      </c>
      <c r="B465" t="s">
        <v>534</v>
      </c>
      <c r="C465" t="s">
        <v>1260</v>
      </c>
      <c r="D465" t="s">
        <v>369</v>
      </c>
      <c r="E465" t="s">
        <v>89</v>
      </c>
      <c r="F465" t="s">
        <v>38</v>
      </c>
      <c r="G465" t="s">
        <v>1261</v>
      </c>
      <c r="H465" t="s">
        <v>1262</v>
      </c>
      <c r="I465" t="s">
        <v>293</v>
      </c>
      <c r="J465" t="s">
        <v>293</v>
      </c>
      <c r="K465" t="s">
        <v>51</v>
      </c>
      <c r="L465" s="1">
        <v>42058.75</v>
      </c>
      <c r="M465" s="1">
        <v>41870.734722222223</v>
      </c>
      <c r="N465" s="1">
        <v>41870.734722222223</v>
      </c>
      <c r="O465" s="6">
        <f t="shared" si="63"/>
        <v>188.01527777777665</v>
      </c>
      <c r="P465" s="1">
        <f t="shared" si="64"/>
        <v>41875.734722222223</v>
      </c>
      <c r="R465" s="8">
        <f t="shared" si="65"/>
        <v>-3</v>
      </c>
      <c r="S465" s="8" t="str">
        <f t="shared" si="66"/>
        <v>Sin Fecha</v>
      </c>
      <c r="T465" s="6">
        <f t="shared" si="67"/>
        <v>188.01527777777665</v>
      </c>
      <c r="U465" s="1">
        <v>41872.585416666669</v>
      </c>
      <c r="V465" s="8" t="str">
        <f t="shared" si="68"/>
        <v>Cumplió</v>
      </c>
      <c r="W465" s="8" t="str">
        <f t="shared" si="69"/>
        <v>Cumplió</v>
      </c>
      <c r="X465" s="6">
        <f t="shared" si="70"/>
        <v>1.8506944444452529</v>
      </c>
      <c r="Y465" t="s">
        <v>475</v>
      </c>
      <c r="Z465" s="8">
        <v>5</v>
      </c>
      <c r="AE465">
        <v>0</v>
      </c>
      <c r="AG465">
        <v>0</v>
      </c>
      <c r="AI465" s="8">
        <f t="shared" si="71"/>
        <v>0</v>
      </c>
    </row>
    <row r="466" spans="1:35" x14ac:dyDescent="0.25">
      <c r="A466" t="s">
        <v>530</v>
      </c>
      <c r="B466" t="s">
        <v>534</v>
      </c>
      <c r="C466" t="s">
        <v>921</v>
      </c>
      <c r="D466" t="s">
        <v>369</v>
      </c>
      <c r="E466" t="s">
        <v>89</v>
      </c>
      <c r="F466" t="s">
        <v>38</v>
      </c>
      <c r="G466" t="s">
        <v>922</v>
      </c>
      <c r="H466" t="s">
        <v>923</v>
      </c>
      <c r="I466" t="s">
        <v>293</v>
      </c>
      <c r="J466" t="s">
        <v>199</v>
      </c>
      <c r="K466" t="s">
        <v>42</v>
      </c>
      <c r="L466" s="1">
        <v>42058.75</v>
      </c>
      <c r="M466" s="1">
        <v>41870.736111111109</v>
      </c>
      <c r="N466" s="1">
        <v>41870.736111111109</v>
      </c>
      <c r="O466" s="6">
        <f t="shared" si="63"/>
        <v>188.01388888889051</v>
      </c>
      <c r="P466" s="1">
        <f t="shared" si="64"/>
        <v>41875.736111111109</v>
      </c>
      <c r="R466" s="8">
        <f t="shared" si="65"/>
        <v>-3</v>
      </c>
      <c r="S466" s="8" t="str">
        <f t="shared" si="66"/>
        <v>Sin Fecha</v>
      </c>
      <c r="T466" s="6">
        <f t="shared" si="67"/>
        <v>188.01388888889051</v>
      </c>
      <c r="U466" s="1">
        <v>41872.584027777775</v>
      </c>
      <c r="V466" s="8" t="str">
        <f t="shared" si="68"/>
        <v>Cumplió</v>
      </c>
      <c r="W466" s="8" t="str">
        <f t="shared" si="69"/>
        <v>Cumplió</v>
      </c>
      <c r="X466" s="6">
        <f t="shared" si="70"/>
        <v>1.8479166666656965</v>
      </c>
      <c r="Y466" t="s">
        <v>475</v>
      </c>
      <c r="Z466" s="8">
        <v>5</v>
      </c>
      <c r="AE466">
        <v>0</v>
      </c>
      <c r="AG466">
        <v>0</v>
      </c>
      <c r="AI466" s="8">
        <f t="shared" si="71"/>
        <v>0</v>
      </c>
    </row>
    <row r="467" spans="1:35" x14ac:dyDescent="0.25">
      <c r="A467" t="s">
        <v>530</v>
      </c>
      <c r="B467" t="s">
        <v>534</v>
      </c>
      <c r="C467" t="s">
        <v>924</v>
      </c>
      <c r="D467" t="s">
        <v>369</v>
      </c>
      <c r="E467" t="s">
        <v>89</v>
      </c>
      <c r="F467" t="s">
        <v>38</v>
      </c>
      <c r="G467" t="s">
        <v>925</v>
      </c>
      <c r="H467" t="s">
        <v>926</v>
      </c>
      <c r="I467" t="s">
        <v>124</v>
      </c>
      <c r="J467" t="s">
        <v>124</v>
      </c>
      <c r="K467" t="s">
        <v>51</v>
      </c>
      <c r="L467" s="1">
        <v>42058.75</v>
      </c>
      <c r="M467" s="1">
        <v>41870.822916666664</v>
      </c>
      <c r="N467" s="1">
        <v>41870.822916666664</v>
      </c>
      <c r="O467" s="6">
        <f t="shared" si="63"/>
        <v>187.92708333333576</v>
      </c>
      <c r="P467" s="1">
        <f t="shared" si="64"/>
        <v>41875.822916666664</v>
      </c>
      <c r="R467" s="8">
        <f t="shared" si="65"/>
        <v>155</v>
      </c>
      <c r="S467" s="8" t="str">
        <f t="shared" si="66"/>
        <v>Sin Fecha</v>
      </c>
      <c r="T467" s="6">
        <f t="shared" si="67"/>
        <v>187.92708333333576</v>
      </c>
      <c r="U467" s="1">
        <v>42031.518750000003</v>
      </c>
      <c r="V467" s="8" t="str">
        <f t="shared" si="68"/>
        <v>No Cumplió</v>
      </c>
      <c r="W467" s="8" t="str">
        <f t="shared" si="69"/>
        <v>No Cumplió</v>
      </c>
      <c r="X467" s="6">
        <f t="shared" si="70"/>
        <v>160.69583333333867</v>
      </c>
      <c r="Y467" t="s">
        <v>796</v>
      </c>
      <c r="Z467" s="8">
        <v>5</v>
      </c>
      <c r="AE467">
        <v>0</v>
      </c>
      <c r="AG467">
        <v>0</v>
      </c>
      <c r="AI467" s="8">
        <f t="shared" si="71"/>
        <v>0</v>
      </c>
    </row>
    <row r="468" spans="1:35" x14ac:dyDescent="0.25">
      <c r="A468" t="s">
        <v>530</v>
      </c>
      <c r="B468" t="s">
        <v>534</v>
      </c>
      <c r="C468" t="s">
        <v>927</v>
      </c>
      <c r="D468" t="s">
        <v>369</v>
      </c>
      <c r="E468" t="s">
        <v>89</v>
      </c>
      <c r="F468" t="s">
        <v>38</v>
      </c>
      <c r="G468" t="s">
        <v>928</v>
      </c>
      <c r="H468" t="s">
        <v>929</v>
      </c>
      <c r="I468" t="s">
        <v>322</v>
      </c>
      <c r="J468" t="s">
        <v>128</v>
      </c>
      <c r="K468" t="s">
        <v>42</v>
      </c>
      <c r="L468" s="1">
        <v>42058.75</v>
      </c>
      <c r="M468" s="1">
        <v>41584.48333333333</v>
      </c>
      <c r="N468" s="1">
        <v>41584.48333333333</v>
      </c>
      <c r="O468" s="6">
        <f t="shared" si="63"/>
        <v>474.26666666667006</v>
      </c>
      <c r="P468" s="1">
        <f t="shared" si="64"/>
        <v>41589.48333333333</v>
      </c>
      <c r="R468" s="8">
        <f t="shared" si="65"/>
        <v>393</v>
      </c>
      <c r="S468" s="8" t="str">
        <f t="shared" si="66"/>
        <v>Sin Fecha</v>
      </c>
      <c r="T468" s="6">
        <f t="shared" si="67"/>
        <v>474.26666666667006</v>
      </c>
      <c r="U468" s="1">
        <v>41982.770138888889</v>
      </c>
      <c r="V468" s="8" t="str">
        <f t="shared" si="68"/>
        <v>No Cumplió</v>
      </c>
      <c r="W468" s="8" t="str">
        <f t="shared" si="69"/>
        <v>No Cumplió</v>
      </c>
      <c r="X468" s="6">
        <f t="shared" si="70"/>
        <v>398.28680555555911</v>
      </c>
      <c r="Y468" t="s">
        <v>930</v>
      </c>
      <c r="Z468" s="8">
        <v>5</v>
      </c>
      <c r="AE468">
        <v>0</v>
      </c>
      <c r="AG468">
        <v>0</v>
      </c>
      <c r="AI468" s="8">
        <f t="shared" si="71"/>
        <v>0</v>
      </c>
    </row>
    <row r="469" spans="1:35" x14ac:dyDescent="0.25">
      <c r="A469" t="s">
        <v>530</v>
      </c>
      <c r="B469" t="s">
        <v>347</v>
      </c>
      <c r="C469" t="s">
        <v>931</v>
      </c>
      <c r="D469" t="s">
        <v>324</v>
      </c>
      <c r="E469" t="s">
        <v>89</v>
      </c>
      <c r="F469" t="s">
        <v>38</v>
      </c>
      <c r="G469" t="s">
        <v>932</v>
      </c>
      <c r="H469" t="s">
        <v>933</v>
      </c>
      <c r="I469" t="s">
        <v>124</v>
      </c>
      <c r="J469" s="8" t="s">
        <v>68</v>
      </c>
      <c r="K469" t="s">
        <v>42</v>
      </c>
      <c r="L469" s="1">
        <v>42058.75</v>
      </c>
      <c r="M469" s="1">
        <v>41870.880555555559</v>
      </c>
      <c r="N469" s="1">
        <v>42037</v>
      </c>
      <c r="O469" s="6">
        <f t="shared" si="63"/>
        <v>21.75</v>
      </c>
      <c r="P469" s="1">
        <f t="shared" si="64"/>
        <v>42038</v>
      </c>
      <c r="R469" s="8">
        <f t="shared" si="65"/>
        <v>9</v>
      </c>
      <c r="S469" s="8" t="str">
        <f t="shared" si="66"/>
        <v>Sin Fecha</v>
      </c>
      <c r="T469" s="6">
        <f t="shared" si="67"/>
        <v>187.86944444444089</v>
      </c>
      <c r="U469" s="1">
        <v>42047.736111111109</v>
      </c>
      <c r="V469" s="8" t="str">
        <f t="shared" si="68"/>
        <v>No Cumplió</v>
      </c>
      <c r="W469" s="8" t="str">
        <f t="shared" si="69"/>
        <v>No Cumplió</v>
      </c>
      <c r="X469" s="6">
        <f t="shared" si="70"/>
        <v>176.85555555555038</v>
      </c>
      <c r="Y469" t="s">
        <v>303</v>
      </c>
      <c r="Z469">
        <v>1</v>
      </c>
      <c r="AE469">
        <v>0</v>
      </c>
      <c r="AG469">
        <v>0</v>
      </c>
      <c r="AI469" s="8">
        <f t="shared" si="71"/>
        <v>0</v>
      </c>
    </row>
    <row r="470" spans="1:35" x14ac:dyDescent="0.25">
      <c r="A470">
        <v>1</v>
      </c>
      <c r="B470" t="s">
        <v>238</v>
      </c>
      <c r="C470" t="s">
        <v>934</v>
      </c>
      <c r="D470" t="s">
        <v>98</v>
      </c>
      <c r="E470" t="s">
        <v>45</v>
      </c>
      <c r="F470" t="s">
        <v>46</v>
      </c>
      <c r="G470" t="s">
        <v>935</v>
      </c>
      <c r="H470" t="s">
        <v>936</v>
      </c>
      <c r="I470" t="s">
        <v>323</v>
      </c>
      <c r="J470" t="s">
        <v>151</v>
      </c>
      <c r="K470" t="s">
        <v>51</v>
      </c>
      <c r="L470" s="1">
        <v>42058.75</v>
      </c>
      <c r="M470" s="1">
        <v>41871.418055555558</v>
      </c>
      <c r="N470" s="1">
        <v>42036</v>
      </c>
      <c r="O470" s="6">
        <f t="shared" si="63"/>
        <v>22.75</v>
      </c>
      <c r="P470" s="1">
        <f t="shared" si="64"/>
        <v>42037</v>
      </c>
      <c r="R470" s="8">
        <f t="shared" si="65"/>
        <v>21</v>
      </c>
      <c r="S470" s="8" t="str">
        <f t="shared" si="66"/>
        <v>Sin Fecha</v>
      </c>
      <c r="T470" s="6">
        <f t="shared" si="67"/>
        <v>187.33194444444234</v>
      </c>
      <c r="V470" s="8" t="str">
        <f t="shared" si="68"/>
        <v>No Cumplió</v>
      </c>
      <c r="W470" s="8" t="str">
        <f t="shared" si="69"/>
        <v>No Cumplió</v>
      </c>
      <c r="X470" s="6">
        <f t="shared" si="70"/>
        <v>187.33194444444234</v>
      </c>
      <c r="Z470">
        <v>1</v>
      </c>
      <c r="AE470">
        <v>0</v>
      </c>
      <c r="AG470">
        <v>0</v>
      </c>
      <c r="AI470" s="8">
        <f t="shared" si="71"/>
        <v>0</v>
      </c>
    </row>
    <row r="471" spans="1:35" x14ac:dyDescent="0.25">
      <c r="A471" t="s">
        <v>530</v>
      </c>
      <c r="B471" t="s">
        <v>411</v>
      </c>
      <c r="C471" t="s">
        <v>937</v>
      </c>
      <c r="D471" t="s">
        <v>369</v>
      </c>
      <c r="E471" t="s">
        <v>89</v>
      </c>
      <c r="F471" t="s">
        <v>38</v>
      </c>
      <c r="G471" t="s">
        <v>938</v>
      </c>
      <c r="H471" t="s">
        <v>939</v>
      </c>
      <c r="I471" t="s">
        <v>322</v>
      </c>
      <c r="J471" t="s">
        <v>132</v>
      </c>
      <c r="K471" t="s">
        <v>42</v>
      </c>
      <c r="L471" s="1">
        <v>42058.75</v>
      </c>
      <c r="M471" s="1">
        <v>41584.49722222222</v>
      </c>
      <c r="N471" s="1">
        <v>42037</v>
      </c>
      <c r="O471" s="6">
        <f t="shared" si="63"/>
        <v>21.75</v>
      </c>
      <c r="P471" s="1">
        <f t="shared" si="64"/>
        <v>42042</v>
      </c>
      <c r="R471" s="8">
        <f t="shared" si="65"/>
        <v>5</v>
      </c>
      <c r="S471" s="8" t="str">
        <f t="shared" si="66"/>
        <v>Sin Fecha</v>
      </c>
      <c r="T471" s="6">
        <f t="shared" si="67"/>
        <v>474.25277777777956</v>
      </c>
      <c r="U471" s="1">
        <v>42047.838194444441</v>
      </c>
      <c r="V471" s="8" t="str">
        <f t="shared" si="68"/>
        <v>No Cumplió</v>
      </c>
      <c r="W471" s="8" t="str">
        <f t="shared" si="69"/>
        <v>No Cumplió</v>
      </c>
      <c r="X471" s="6">
        <f t="shared" si="70"/>
        <v>463.34097222222044</v>
      </c>
      <c r="Y471" t="s">
        <v>940</v>
      </c>
      <c r="Z471" s="8">
        <v>5</v>
      </c>
      <c r="AE471">
        <v>0</v>
      </c>
      <c r="AG471">
        <v>0</v>
      </c>
      <c r="AI471" s="8">
        <f t="shared" si="71"/>
        <v>0</v>
      </c>
    </row>
    <row r="472" spans="1:35" x14ac:dyDescent="0.25">
      <c r="A472" t="s">
        <v>530</v>
      </c>
      <c r="B472" t="s">
        <v>534</v>
      </c>
      <c r="C472" t="s">
        <v>941</v>
      </c>
      <c r="D472" t="s">
        <v>369</v>
      </c>
      <c r="E472" t="s">
        <v>89</v>
      </c>
      <c r="F472" t="s">
        <v>38</v>
      </c>
      <c r="G472" t="s">
        <v>942</v>
      </c>
      <c r="H472" t="s">
        <v>943</v>
      </c>
      <c r="I472" t="s">
        <v>59</v>
      </c>
      <c r="J472" s="8" t="s">
        <v>59</v>
      </c>
      <c r="K472" t="s">
        <v>51</v>
      </c>
      <c r="L472" s="1">
        <v>42058.75</v>
      </c>
      <c r="M472" s="1">
        <v>41871.742361111108</v>
      </c>
      <c r="N472" s="1">
        <v>41871.742361111108</v>
      </c>
      <c r="O472" s="6">
        <f t="shared" si="63"/>
        <v>187.00763888889196</v>
      </c>
      <c r="P472" s="1">
        <f t="shared" si="64"/>
        <v>41876.742361111108</v>
      </c>
      <c r="R472" s="8">
        <f t="shared" si="65"/>
        <v>1</v>
      </c>
      <c r="S472" s="8" t="str">
        <f t="shared" si="66"/>
        <v>Sin Fecha</v>
      </c>
      <c r="T472" s="6">
        <f t="shared" si="67"/>
        <v>187.00763888889196</v>
      </c>
      <c r="U472" s="1">
        <v>41878.51666666667</v>
      </c>
      <c r="V472" s="8" t="str">
        <f t="shared" si="68"/>
        <v>No Cumplió</v>
      </c>
      <c r="W472" s="8" t="str">
        <f t="shared" si="69"/>
        <v>No Cumplió</v>
      </c>
      <c r="X472" s="6">
        <f t="shared" si="70"/>
        <v>6.7743055555620231</v>
      </c>
      <c r="Y472" t="s">
        <v>403</v>
      </c>
      <c r="Z472" s="8">
        <v>5</v>
      </c>
      <c r="AE472">
        <v>0</v>
      </c>
      <c r="AG472">
        <v>0</v>
      </c>
      <c r="AI472" s="8">
        <f t="shared" si="71"/>
        <v>0</v>
      </c>
    </row>
    <row r="473" spans="1:35" x14ac:dyDescent="0.25">
      <c r="A473" t="s">
        <v>530</v>
      </c>
      <c r="B473" t="s">
        <v>534</v>
      </c>
      <c r="C473" t="s">
        <v>944</v>
      </c>
      <c r="D473" t="s">
        <v>369</v>
      </c>
      <c r="E473" t="s">
        <v>89</v>
      </c>
      <c r="F473" t="s">
        <v>38</v>
      </c>
      <c r="G473" t="s">
        <v>945</v>
      </c>
      <c r="H473" t="s">
        <v>946</v>
      </c>
      <c r="I473" t="s">
        <v>116</v>
      </c>
      <c r="J473" t="s">
        <v>199</v>
      </c>
      <c r="K473" t="s">
        <v>42</v>
      </c>
      <c r="L473" s="1">
        <v>42058.75</v>
      </c>
      <c r="M473" s="1">
        <v>41871.848611111112</v>
      </c>
      <c r="N473" s="1">
        <v>41871.848611111112</v>
      </c>
      <c r="O473" s="6">
        <f t="shared" si="63"/>
        <v>186.9013888888876</v>
      </c>
      <c r="P473" s="1">
        <f t="shared" si="64"/>
        <v>41876.848611111112</v>
      </c>
      <c r="R473" s="8">
        <f t="shared" si="65"/>
        <v>2</v>
      </c>
      <c r="S473" s="8" t="str">
        <f t="shared" si="66"/>
        <v>Sin Fecha</v>
      </c>
      <c r="T473" s="6">
        <f t="shared" si="67"/>
        <v>186.9013888888876</v>
      </c>
      <c r="U473" s="1">
        <v>41879.663888888892</v>
      </c>
      <c r="V473" s="8" t="str">
        <f t="shared" si="68"/>
        <v>No Cumplió</v>
      </c>
      <c r="W473" s="8" t="str">
        <f t="shared" si="69"/>
        <v>No Cumplió</v>
      </c>
      <c r="X473" s="6">
        <f t="shared" si="70"/>
        <v>7.8152777777795563</v>
      </c>
      <c r="Y473" t="s">
        <v>475</v>
      </c>
      <c r="Z473" s="8">
        <v>5</v>
      </c>
      <c r="AE473">
        <v>0</v>
      </c>
      <c r="AG473">
        <v>0</v>
      </c>
      <c r="AI473" s="8">
        <f t="shared" si="71"/>
        <v>0</v>
      </c>
    </row>
    <row r="474" spans="1:35" x14ac:dyDescent="0.25">
      <c r="A474" t="s">
        <v>530</v>
      </c>
      <c r="B474" t="s">
        <v>347</v>
      </c>
      <c r="C474" t="s">
        <v>947</v>
      </c>
      <c r="D474" t="s">
        <v>324</v>
      </c>
      <c r="E474" t="s">
        <v>89</v>
      </c>
      <c r="F474" t="s">
        <v>38</v>
      </c>
      <c r="G474" t="s">
        <v>948</v>
      </c>
      <c r="H474" t="s">
        <v>949</v>
      </c>
      <c r="I474" t="s">
        <v>124</v>
      </c>
      <c r="J474" t="s">
        <v>220</v>
      </c>
      <c r="K474" t="s">
        <v>42</v>
      </c>
      <c r="L474" s="1">
        <v>42058.75</v>
      </c>
      <c r="M474" s="1">
        <v>41871.852083333331</v>
      </c>
      <c r="N474" s="1">
        <v>42037</v>
      </c>
      <c r="O474" s="6">
        <f t="shared" si="63"/>
        <v>21.75</v>
      </c>
      <c r="P474" s="1">
        <f t="shared" si="64"/>
        <v>42038</v>
      </c>
      <c r="R474" s="8">
        <f t="shared" si="65"/>
        <v>10</v>
      </c>
      <c r="S474" s="8" t="str">
        <f t="shared" si="66"/>
        <v>Sin Fecha</v>
      </c>
      <c r="T474" s="6">
        <f t="shared" si="67"/>
        <v>186.89791666666861</v>
      </c>
      <c r="U474" s="1">
        <v>42048.722222222219</v>
      </c>
      <c r="V474" s="8" t="str">
        <f t="shared" si="68"/>
        <v>No Cumplió</v>
      </c>
      <c r="W474" s="8" t="str">
        <f t="shared" si="69"/>
        <v>No Cumplió</v>
      </c>
      <c r="X474" s="6">
        <f t="shared" si="70"/>
        <v>176.8701388888876</v>
      </c>
      <c r="Y474" t="s">
        <v>303</v>
      </c>
      <c r="Z474">
        <v>1</v>
      </c>
      <c r="AE474">
        <v>0</v>
      </c>
      <c r="AG474">
        <v>0</v>
      </c>
      <c r="AI474" s="8">
        <f t="shared" si="71"/>
        <v>0</v>
      </c>
    </row>
    <row r="475" spans="1:35" x14ac:dyDescent="0.25">
      <c r="A475" t="s">
        <v>530</v>
      </c>
      <c r="B475" t="s">
        <v>534</v>
      </c>
      <c r="C475" t="s">
        <v>950</v>
      </c>
      <c r="D475" t="s">
        <v>369</v>
      </c>
      <c r="E475" t="s">
        <v>89</v>
      </c>
      <c r="F475" t="s">
        <v>38</v>
      </c>
      <c r="G475" t="s">
        <v>951</v>
      </c>
      <c r="H475" t="s">
        <v>952</v>
      </c>
      <c r="I475" t="s">
        <v>322</v>
      </c>
      <c r="J475" t="s">
        <v>199</v>
      </c>
      <c r="K475" t="s">
        <v>42</v>
      </c>
      <c r="L475" s="1">
        <v>42058.75</v>
      </c>
      <c r="M475" s="1">
        <v>41584.580555555556</v>
      </c>
      <c r="N475" s="1">
        <v>41584.580555555556</v>
      </c>
      <c r="O475" s="6">
        <f t="shared" si="63"/>
        <v>474.1694444444438</v>
      </c>
      <c r="P475" s="1">
        <f t="shared" si="64"/>
        <v>41589.580555555556</v>
      </c>
      <c r="R475" s="8">
        <f t="shared" si="65"/>
        <v>201</v>
      </c>
      <c r="S475" s="8" t="str">
        <f t="shared" si="66"/>
        <v>Sin Fecha</v>
      </c>
      <c r="T475" s="6">
        <f t="shared" si="67"/>
        <v>474.1694444444438</v>
      </c>
      <c r="U475" s="1">
        <v>41790.847916666666</v>
      </c>
      <c r="V475" s="8" t="str">
        <f t="shared" si="68"/>
        <v>No Cumplió</v>
      </c>
      <c r="W475" s="8" t="str">
        <f t="shared" si="69"/>
        <v>No Cumplió</v>
      </c>
      <c r="X475" s="6">
        <f t="shared" si="70"/>
        <v>206.26736111110949</v>
      </c>
      <c r="Y475" t="s">
        <v>953</v>
      </c>
      <c r="Z475" s="8">
        <v>5</v>
      </c>
      <c r="AE475">
        <v>0</v>
      </c>
      <c r="AG475">
        <v>0</v>
      </c>
      <c r="AI475" s="8">
        <f t="shared" si="71"/>
        <v>0</v>
      </c>
    </row>
    <row r="476" spans="1:35" x14ac:dyDescent="0.25">
      <c r="A476" t="s">
        <v>530</v>
      </c>
      <c r="B476" t="s">
        <v>411</v>
      </c>
      <c r="C476" t="s">
        <v>954</v>
      </c>
      <c r="D476" t="s">
        <v>369</v>
      </c>
      <c r="E476" t="s">
        <v>89</v>
      </c>
      <c r="F476" t="s">
        <v>38</v>
      </c>
      <c r="G476" t="s">
        <v>955</v>
      </c>
      <c r="H476" t="s">
        <v>956</v>
      </c>
      <c r="I476" t="s">
        <v>124</v>
      </c>
      <c r="J476" t="s">
        <v>84</v>
      </c>
      <c r="K476" t="s">
        <v>42</v>
      </c>
      <c r="L476" s="1">
        <v>42058.75</v>
      </c>
      <c r="M476" s="1">
        <v>41872.614583333336</v>
      </c>
      <c r="N476" s="1">
        <v>42037</v>
      </c>
      <c r="O476" s="6">
        <f t="shared" si="63"/>
        <v>21.75</v>
      </c>
      <c r="P476" s="1">
        <f t="shared" si="64"/>
        <v>42042</v>
      </c>
      <c r="R476" s="8">
        <f t="shared" si="65"/>
        <v>5</v>
      </c>
      <c r="S476" s="8" t="str">
        <f t="shared" si="66"/>
        <v>Sin Fecha</v>
      </c>
      <c r="T476" s="6">
        <f t="shared" si="67"/>
        <v>186.13541666666424</v>
      </c>
      <c r="U476" s="1">
        <v>42047.840277777781</v>
      </c>
      <c r="V476" s="8" t="str">
        <f t="shared" si="68"/>
        <v>No Cumplió</v>
      </c>
      <c r="W476" s="8" t="str">
        <f t="shared" si="69"/>
        <v>No Cumplió</v>
      </c>
      <c r="X476" s="6">
        <f t="shared" si="70"/>
        <v>175.22569444444525</v>
      </c>
      <c r="Y476" t="s">
        <v>475</v>
      </c>
      <c r="Z476" s="8">
        <v>5</v>
      </c>
      <c r="AE476">
        <v>0</v>
      </c>
      <c r="AG476">
        <v>0</v>
      </c>
      <c r="AI476" s="8">
        <f t="shared" si="71"/>
        <v>0</v>
      </c>
    </row>
    <row r="477" spans="1:35" x14ac:dyDescent="0.25">
      <c r="A477">
        <v>1</v>
      </c>
      <c r="B477" t="s">
        <v>411</v>
      </c>
      <c r="C477" t="s">
        <v>462</v>
      </c>
      <c r="D477" t="s">
        <v>369</v>
      </c>
      <c r="E477" t="s">
        <v>137</v>
      </c>
      <c r="F477" t="s">
        <v>38</v>
      </c>
      <c r="G477" t="s">
        <v>463</v>
      </c>
      <c r="H477" t="s">
        <v>464</v>
      </c>
      <c r="I477" t="s">
        <v>136</v>
      </c>
      <c r="J477" t="s">
        <v>41</v>
      </c>
      <c r="K477" t="s">
        <v>42</v>
      </c>
      <c r="L477" s="1">
        <v>42058.75</v>
      </c>
      <c r="M477" s="1">
        <v>41872.859027777777</v>
      </c>
      <c r="N477" s="1">
        <v>42054.55972222222</v>
      </c>
      <c r="O477" s="6">
        <f t="shared" si="63"/>
        <v>4.1902777777795563</v>
      </c>
      <c r="P477" s="1">
        <f t="shared" si="64"/>
        <v>42059.55972222222</v>
      </c>
      <c r="R477" s="8">
        <f t="shared" si="65"/>
        <v>0</v>
      </c>
      <c r="S477" s="8" t="str">
        <f t="shared" si="66"/>
        <v>Sin Fecha</v>
      </c>
      <c r="T477" s="6">
        <f t="shared" si="67"/>
        <v>185.89097222222335</v>
      </c>
      <c r="V477" s="8" t="str">
        <f t="shared" si="68"/>
        <v>No Cumplió</v>
      </c>
      <c r="W477" s="8" t="str">
        <f t="shared" si="69"/>
        <v>No Cumplió</v>
      </c>
      <c r="X477" s="6">
        <f t="shared" si="70"/>
        <v>185.89097222222335</v>
      </c>
      <c r="Y477" t="s">
        <v>465</v>
      </c>
      <c r="Z477" s="8">
        <v>5</v>
      </c>
      <c r="AE477">
        <v>0</v>
      </c>
      <c r="AG477">
        <v>0</v>
      </c>
      <c r="AI477" s="8">
        <f t="shared" si="71"/>
        <v>0</v>
      </c>
    </row>
    <row r="478" spans="1:35" x14ac:dyDescent="0.25">
      <c r="A478" t="s">
        <v>530</v>
      </c>
      <c r="B478" t="s">
        <v>534</v>
      </c>
      <c r="C478" t="s">
        <v>1263</v>
      </c>
      <c r="D478" t="s">
        <v>369</v>
      </c>
      <c r="E478" t="s">
        <v>89</v>
      </c>
      <c r="F478" t="s">
        <v>38</v>
      </c>
      <c r="G478" t="s">
        <v>1264</v>
      </c>
      <c r="H478" t="s">
        <v>1265</v>
      </c>
      <c r="I478" t="s">
        <v>297</v>
      </c>
      <c r="J478" t="s">
        <v>211</v>
      </c>
      <c r="K478" t="s">
        <v>42</v>
      </c>
      <c r="L478" s="1">
        <v>42058.75</v>
      </c>
      <c r="M478" s="1">
        <v>41872.863888888889</v>
      </c>
      <c r="N478" s="1">
        <v>41872.863888888889</v>
      </c>
      <c r="O478" s="6">
        <f t="shared" si="63"/>
        <v>185.88611111111095</v>
      </c>
      <c r="P478" s="1">
        <f t="shared" si="64"/>
        <v>41877.863888888889</v>
      </c>
      <c r="R478" s="8">
        <f t="shared" si="65"/>
        <v>99</v>
      </c>
      <c r="S478" s="8" t="str">
        <f t="shared" si="66"/>
        <v>Sin Fecha</v>
      </c>
      <c r="T478" s="6">
        <f t="shared" si="67"/>
        <v>185.88611111111095</v>
      </c>
      <c r="U478" s="1">
        <v>41977.830555555556</v>
      </c>
      <c r="V478" s="8" t="str">
        <f t="shared" si="68"/>
        <v>No Cumplió</v>
      </c>
      <c r="W478" s="8" t="str">
        <f t="shared" si="69"/>
        <v>No Cumplió</v>
      </c>
      <c r="X478" s="6">
        <f t="shared" si="70"/>
        <v>104.96666666666715</v>
      </c>
      <c r="Y478" t="s">
        <v>475</v>
      </c>
      <c r="Z478" s="8">
        <v>5</v>
      </c>
      <c r="AE478">
        <v>0</v>
      </c>
      <c r="AG478">
        <v>0</v>
      </c>
      <c r="AI478" s="8">
        <f t="shared" si="71"/>
        <v>0</v>
      </c>
    </row>
    <row r="479" spans="1:35" x14ac:dyDescent="0.25">
      <c r="A479" t="s">
        <v>530</v>
      </c>
      <c r="B479" t="s">
        <v>534</v>
      </c>
      <c r="C479" t="s">
        <v>957</v>
      </c>
      <c r="D479" t="s">
        <v>369</v>
      </c>
      <c r="E479" t="s">
        <v>89</v>
      </c>
      <c r="F479" t="s">
        <v>756</v>
      </c>
      <c r="G479" t="s">
        <v>958</v>
      </c>
      <c r="H479" t="s">
        <v>959</v>
      </c>
      <c r="I479" t="s">
        <v>151</v>
      </c>
      <c r="J479" t="s">
        <v>151</v>
      </c>
      <c r="K479" t="s">
        <v>51</v>
      </c>
      <c r="L479" s="1">
        <v>42058.75</v>
      </c>
      <c r="M479" s="1">
        <v>41585.839583333334</v>
      </c>
      <c r="N479" s="1">
        <v>41585.839583333334</v>
      </c>
      <c r="O479" s="6">
        <f t="shared" si="63"/>
        <v>472.9104166666657</v>
      </c>
      <c r="P479" s="1">
        <f t="shared" si="64"/>
        <v>41590.839583333334</v>
      </c>
      <c r="R479" s="8">
        <f t="shared" si="65"/>
        <v>180</v>
      </c>
      <c r="S479" s="8" t="str">
        <f t="shared" si="66"/>
        <v>Sin Fecha</v>
      </c>
      <c r="T479" s="6">
        <f t="shared" si="67"/>
        <v>472.9104166666657</v>
      </c>
      <c r="U479" s="1">
        <v>41771.745833333334</v>
      </c>
      <c r="V479" s="8" t="str">
        <f t="shared" si="68"/>
        <v>No Cumplió</v>
      </c>
      <c r="W479" s="8" t="str">
        <f t="shared" si="69"/>
        <v>No Cumplió</v>
      </c>
      <c r="X479" s="6">
        <f t="shared" si="70"/>
        <v>185.90625</v>
      </c>
      <c r="Y479" t="s">
        <v>475</v>
      </c>
      <c r="Z479" s="8">
        <v>5</v>
      </c>
      <c r="AE479">
        <v>0</v>
      </c>
      <c r="AG479">
        <v>0</v>
      </c>
      <c r="AI479" s="8">
        <f t="shared" si="71"/>
        <v>0</v>
      </c>
    </row>
    <row r="480" spans="1:35" x14ac:dyDescent="0.25">
      <c r="A480" t="s">
        <v>530</v>
      </c>
      <c r="B480" t="s">
        <v>534</v>
      </c>
      <c r="C480" t="s">
        <v>1266</v>
      </c>
      <c r="D480" t="s">
        <v>369</v>
      </c>
      <c r="E480" t="s">
        <v>89</v>
      </c>
      <c r="F480" t="s">
        <v>38</v>
      </c>
      <c r="G480" t="s">
        <v>1267</v>
      </c>
      <c r="H480" t="s">
        <v>1268</v>
      </c>
      <c r="I480" t="s">
        <v>59</v>
      </c>
      <c r="J480" t="s">
        <v>49</v>
      </c>
      <c r="K480" t="s">
        <v>42</v>
      </c>
      <c r="L480" s="1">
        <v>42058.75</v>
      </c>
      <c r="M480" s="1">
        <v>41874.49722222222</v>
      </c>
      <c r="N480" s="1">
        <v>41874.49722222222</v>
      </c>
      <c r="O480" s="6">
        <f t="shared" si="63"/>
        <v>184.25277777777956</v>
      </c>
      <c r="P480" s="1">
        <f t="shared" si="64"/>
        <v>41879.49722222222</v>
      </c>
      <c r="R480" s="8">
        <f t="shared" si="65"/>
        <v>132</v>
      </c>
      <c r="S480" s="8" t="str">
        <f t="shared" si="66"/>
        <v>Sin Fecha</v>
      </c>
      <c r="T480" s="6">
        <f t="shared" si="67"/>
        <v>184.25277777777956</v>
      </c>
      <c r="U480" s="1">
        <v>42011.741666666669</v>
      </c>
      <c r="V480" s="8" t="str">
        <f t="shared" si="68"/>
        <v>No Cumplió</v>
      </c>
      <c r="W480" s="8" t="str">
        <f t="shared" si="69"/>
        <v>No Cumplió</v>
      </c>
      <c r="X480" s="6">
        <f t="shared" si="70"/>
        <v>137.24444444444816</v>
      </c>
      <c r="Y480" t="s">
        <v>796</v>
      </c>
      <c r="Z480" s="8">
        <v>5</v>
      </c>
      <c r="AE480">
        <v>0</v>
      </c>
      <c r="AG480">
        <v>0</v>
      </c>
      <c r="AI480" s="8">
        <f t="shared" si="71"/>
        <v>0</v>
      </c>
    </row>
    <row r="481" spans="1:35" x14ac:dyDescent="0.25">
      <c r="A481" t="s">
        <v>530</v>
      </c>
      <c r="B481" t="s">
        <v>534</v>
      </c>
      <c r="C481" t="s">
        <v>960</v>
      </c>
      <c r="D481" t="s">
        <v>369</v>
      </c>
      <c r="E481" t="s">
        <v>89</v>
      </c>
      <c r="F481" t="s">
        <v>38</v>
      </c>
      <c r="G481" t="s">
        <v>961</v>
      </c>
      <c r="H481" t="s">
        <v>962</v>
      </c>
      <c r="I481" t="s">
        <v>116</v>
      </c>
      <c r="J481" t="s">
        <v>116</v>
      </c>
      <c r="K481" t="s">
        <v>51</v>
      </c>
      <c r="L481" s="1">
        <v>42058.75</v>
      </c>
      <c r="M481" s="1">
        <v>41874.588888888888</v>
      </c>
      <c r="N481" s="1">
        <v>41874.588888888888</v>
      </c>
      <c r="O481" s="6">
        <f t="shared" si="63"/>
        <v>184.1611111111124</v>
      </c>
      <c r="P481" s="1">
        <f t="shared" si="64"/>
        <v>41879.588888888888</v>
      </c>
      <c r="R481" s="8">
        <f t="shared" si="65"/>
        <v>32</v>
      </c>
      <c r="S481" s="8" t="str">
        <f t="shared" si="66"/>
        <v>Sin Fecha</v>
      </c>
      <c r="T481" s="6">
        <f t="shared" si="67"/>
        <v>184.1611111111124</v>
      </c>
      <c r="U481" s="1">
        <v>41912.512499999997</v>
      </c>
      <c r="V481" s="8" t="str">
        <f t="shared" si="68"/>
        <v>No Cumplió</v>
      </c>
      <c r="W481" s="8" t="str">
        <f t="shared" si="69"/>
        <v>No Cumplió</v>
      </c>
      <c r="X481" s="6">
        <f t="shared" si="70"/>
        <v>37.923611111109494</v>
      </c>
      <c r="Y481" t="s">
        <v>475</v>
      </c>
      <c r="Z481" s="8">
        <v>5</v>
      </c>
      <c r="AE481">
        <v>0</v>
      </c>
      <c r="AG481">
        <v>0</v>
      </c>
      <c r="AI481" s="8">
        <f t="shared" si="71"/>
        <v>0</v>
      </c>
    </row>
    <row r="482" spans="1:35" x14ac:dyDescent="0.25">
      <c r="A482">
        <v>1</v>
      </c>
      <c r="B482" t="s">
        <v>411</v>
      </c>
      <c r="C482" t="s">
        <v>458</v>
      </c>
      <c r="D482" t="s">
        <v>369</v>
      </c>
      <c r="E482" t="s">
        <v>137</v>
      </c>
      <c r="F482" t="s">
        <v>38</v>
      </c>
      <c r="G482" t="s">
        <v>459</v>
      </c>
      <c r="H482" t="s">
        <v>460</v>
      </c>
      <c r="I482" t="s">
        <v>58</v>
      </c>
      <c r="J482" t="s">
        <v>433</v>
      </c>
      <c r="K482" t="s">
        <v>42</v>
      </c>
      <c r="L482" s="1">
        <v>42058.75</v>
      </c>
      <c r="M482" s="1">
        <v>41876.563888888886</v>
      </c>
      <c r="N482" s="1">
        <v>42052.600694444445</v>
      </c>
      <c r="O482" s="6">
        <f t="shared" si="63"/>
        <v>6.1493055555547471</v>
      </c>
      <c r="P482" s="1">
        <f t="shared" si="64"/>
        <v>42057.600694444445</v>
      </c>
      <c r="R482" s="8">
        <f t="shared" si="65"/>
        <v>1</v>
      </c>
      <c r="S482" s="8" t="str">
        <f t="shared" si="66"/>
        <v>Sin Fecha</v>
      </c>
      <c r="T482" s="6">
        <f t="shared" si="67"/>
        <v>182.18611111111386</v>
      </c>
      <c r="V482" s="8" t="str">
        <f t="shared" si="68"/>
        <v>No Cumplió</v>
      </c>
      <c r="W482" s="8" t="str">
        <f t="shared" si="69"/>
        <v>No Cumplió</v>
      </c>
      <c r="X482" s="6">
        <f t="shared" si="70"/>
        <v>182.18611111111386</v>
      </c>
      <c r="Y482" t="s">
        <v>461</v>
      </c>
      <c r="Z482" s="8">
        <v>5</v>
      </c>
      <c r="AE482">
        <v>0</v>
      </c>
      <c r="AG482">
        <v>0</v>
      </c>
      <c r="AI482" s="8">
        <f t="shared" si="71"/>
        <v>0</v>
      </c>
    </row>
    <row r="483" spans="1:35" x14ac:dyDescent="0.25">
      <c r="A483" t="s">
        <v>530</v>
      </c>
      <c r="B483" t="s">
        <v>534</v>
      </c>
      <c r="C483" t="s">
        <v>963</v>
      </c>
      <c r="D483" t="s">
        <v>369</v>
      </c>
      <c r="E483" t="s">
        <v>89</v>
      </c>
      <c r="F483" t="s">
        <v>38</v>
      </c>
      <c r="G483" t="s">
        <v>964</v>
      </c>
      <c r="H483" t="s">
        <v>965</v>
      </c>
      <c r="I483" t="s">
        <v>116</v>
      </c>
      <c r="J483" t="s">
        <v>84</v>
      </c>
      <c r="K483" t="s">
        <v>42</v>
      </c>
      <c r="L483" s="1">
        <v>42058.75</v>
      </c>
      <c r="M483" s="1">
        <v>41876.839583333334</v>
      </c>
      <c r="N483" s="1">
        <v>41876.839583333334</v>
      </c>
      <c r="O483" s="6">
        <f t="shared" si="63"/>
        <v>181.9104166666657</v>
      </c>
      <c r="P483" s="1">
        <f t="shared" si="64"/>
        <v>41881.839583333334</v>
      </c>
      <c r="R483" s="8">
        <f t="shared" si="65"/>
        <v>-2</v>
      </c>
      <c r="S483" s="8" t="str">
        <f t="shared" si="66"/>
        <v>Sin Fecha</v>
      </c>
      <c r="T483" s="6">
        <f t="shared" si="67"/>
        <v>181.9104166666657</v>
      </c>
      <c r="U483" s="1">
        <v>41879.669444444444</v>
      </c>
      <c r="V483" s="8" t="str">
        <f t="shared" si="68"/>
        <v>Cumplió</v>
      </c>
      <c r="W483" s="8" t="str">
        <f t="shared" si="69"/>
        <v>Cumplió</v>
      </c>
      <c r="X483" s="6">
        <f t="shared" si="70"/>
        <v>2.8298611111094942</v>
      </c>
      <c r="Y483" t="s">
        <v>475</v>
      </c>
      <c r="Z483" s="8">
        <v>5</v>
      </c>
      <c r="AE483">
        <v>0</v>
      </c>
      <c r="AG483">
        <v>0</v>
      </c>
      <c r="AI483" s="8">
        <f t="shared" si="71"/>
        <v>0</v>
      </c>
    </row>
    <row r="484" spans="1:35" x14ac:dyDescent="0.25">
      <c r="A484" t="s">
        <v>530</v>
      </c>
      <c r="B484" t="s">
        <v>534</v>
      </c>
      <c r="C484" t="s">
        <v>966</v>
      </c>
      <c r="D484" t="s">
        <v>369</v>
      </c>
      <c r="E484" t="s">
        <v>89</v>
      </c>
      <c r="F484" t="s">
        <v>38</v>
      </c>
      <c r="G484" t="s">
        <v>967</v>
      </c>
      <c r="H484" t="s">
        <v>968</v>
      </c>
      <c r="I484" t="s">
        <v>49</v>
      </c>
      <c r="J484" t="s">
        <v>128</v>
      </c>
      <c r="K484" t="s">
        <v>42</v>
      </c>
      <c r="L484" s="1">
        <v>42058.75</v>
      </c>
      <c r="M484" s="1">
        <v>41879.494444444441</v>
      </c>
      <c r="N484" s="1">
        <v>41879.494444444441</v>
      </c>
      <c r="O484" s="6">
        <f t="shared" si="63"/>
        <v>179.25555555555911</v>
      </c>
      <c r="P484" s="1">
        <f t="shared" si="64"/>
        <v>41884.494444444441</v>
      </c>
      <c r="R484" s="8">
        <f t="shared" si="65"/>
        <v>126</v>
      </c>
      <c r="S484" s="8" t="str">
        <f t="shared" si="66"/>
        <v>Sin Fecha</v>
      </c>
      <c r="T484" s="6">
        <f t="shared" si="67"/>
        <v>179.25555555555911</v>
      </c>
      <c r="U484" s="1">
        <v>42010.497916666667</v>
      </c>
      <c r="V484" s="8" t="str">
        <f t="shared" si="68"/>
        <v>No Cumplió</v>
      </c>
      <c r="W484" s="8" t="str">
        <f t="shared" si="69"/>
        <v>No Cumplió</v>
      </c>
      <c r="X484" s="6">
        <f t="shared" si="70"/>
        <v>131.00347222222626</v>
      </c>
      <c r="Y484" t="s">
        <v>796</v>
      </c>
      <c r="Z484" s="8">
        <v>5</v>
      </c>
      <c r="AE484">
        <v>0</v>
      </c>
      <c r="AG484">
        <v>0</v>
      </c>
      <c r="AI484" s="8">
        <f t="shared" si="71"/>
        <v>0</v>
      </c>
    </row>
    <row r="485" spans="1:35" x14ac:dyDescent="0.25">
      <c r="A485" t="s">
        <v>530</v>
      </c>
      <c r="B485" t="s">
        <v>534</v>
      </c>
      <c r="C485" t="s">
        <v>969</v>
      </c>
      <c r="D485" t="s">
        <v>369</v>
      </c>
      <c r="E485" t="s">
        <v>89</v>
      </c>
      <c r="F485" t="s">
        <v>38</v>
      </c>
      <c r="G485" t="s">
        <v>970</v>
      </c>
      <c r="H485" t="s">
        <v>971</v>
      </c>
      <c r="I485" t="s">
        <v>75</v>
      </c>
      <c r="J485" t="s">
        <v>84</v>
      </c>
      <c r="K485" t="s">
        <v>42</v>
      </c>
      <c r="L485" s="1">
        <v>42058.75</v>
      </c>
      <c r="M485" s="1">
        <v>41879.534722222219</v>
      </c>
      <c r="N485" s="1">
        <v>41879.534722222219</v>
      </c>
      <c r="O485" s="6">
        <f t="shared" si="63"/>
        <v>179.21527777778101</v>
      </c>
      <c r="P485" s="1">
        <f t="shared" si="64"/>
        <v>41884.534722222219</v>
      </c>
      <c r="R485" s="8">
        <f t="shared" si="65"/>
        <v>0</v>
      </c>
      <c r="S485" s="8" t="str">
        <f t="shared" si="66"/>
        <v>Sin Fecha</v>
      </c>
      <c r="T485" s="6">
        <f t="shared" si="67"/>
        <v>179.21527777778101</v>
      </c>
      <c r="U485" s="1">
        <v>41884.511805555558</v>
      </c>
      <c r="V485" s="8" t="str">
        <f t="shared" si="68"/>
        <v>Cumplió</v>
      </c>
      <c r="W485" s="8" t="str">
        <f t="shared" si="69"/>
        <v>Cumplió</v>
      </c>
      <c r="X485" s="6">
        <f t="shared" si="70"/>
        <v>4.977083333338669</v>
      </c>
      <c r="Y485" t="s">
        <v>475</v>
      </c>
      <c r="Z485" s="8">
        <v>5</v>
      </c>
      <c r="AE485">
        <v>0</v>
      </c>
      <c r="AG485">
        <v>0</v>
      </c>
      <c r="AI485" s="8">
        <f t="shared" si="71"/>
        <v>0</v>
      </c>
    </row>
    <row r="486" spans="1:35" x14ac:dyDescent="0.25">
      <c r="A486" t="s">
        <v>530</v>
      </c>
      <c r="B486" t="s">
        <v>534</v>
      </c>
      <c r="C486" t="s">
        <v>972</v>
      </c>
      <c r="D486" t="s">
        <v>369</v>
      </c>
      <c r="E486" t="s">
        <v>89</v>
      </c>
      <c r="F486" t="s">
        <v>38</v>
      </c>
      <c r="G486" t="s">
        <v>973</v>
      </c>
      <c r="H486" t="s">
        <v>974</v>
      </c>
      <c r="I486" t="s">
        <v>322</v>
      </c>
      <c r="J486" t="s">
        <v>69</v>
      </c>
      <c r="K486" t="s">
        <v>51</v>
      </c>
      <c r="L486" s="1">
        <v>42058.75</v>
      </c>
      <c r="M486" s="1">
        <v>41589.806250000001</v>
      </c>
      <c r="N486" s="1">
        <v>41589.806250000001</v>
      </c>
      <c r="O486" s="6">
        <f t="shared" si="63"/>
        <v>468.94374999999854</v>
      </c>
      <c r="P486" s="1">
        <f t="shared" si="64"/>
        <v>41594.806250000001</v>
      </c>
      <c r="R486" s="8">
        <f t="shared" si="65"/>
        <v>24</v>
      </c>
      <c r="S486" s="8" t="str">
        <f t="shared" si="66"/>
        <v>Sin Fecha</v>
      </c>
      <c r="T486" s="6">
        <f t="shared" si="67"/>
        <v>468.94374999999854</v>
      </c>
      <c r="U486" s="1">
        <v>41619.557638888888</v>
      </c>
      <c r="V486" s="8" t="str">
        <f t="shared" si="68"/>
        <v>No Cumplió</v>
      </c>
      <c r="W486" s="8" t="str">
        <f t="shared" si="69"/>
        <v>No Cumplió</v>
      </c>
      <c r="X486" s="6">
        <f t="shared" si="70"/>
        <v>29.75138888888614</v>
      </c>
      <c r="Y486" t="s">
        <v>975</v>
      </c>
      <c r="Z486" s="8">
        <v>5</v>
      </c>
      <c r="AE486">
        <v>0</v>
      </c>
      <c r="AG486">
        <v>0</v>
      </c>
      <c r="AI486" s="8">
        <f t="shared" si="71"/>
        <v>0</v>
      </c>
    </row>
    <row r="487" spans="1:35" x14ac:dyDescent="0.25">
      <c r="A487" t="s">
        <v>530</v>
      </c>
      <c r="B487" t="s">
        <v>534</v>
      </c>
      <c r="C487" t="s">
        <v>976</v>
      </c>
      <c r="D487" t="s">
        <v>369</v>
      </c>
      <c r="E487" t="s">
        <v>89</v>
      </c>
      <c r="F487" t="s">
        <v>38</v>
      </c>
      <c r="G487" t="s">
        <v>977</v>
      </c>
      <c r="H487" t="s">
        <v>978</v>
      </c>
      <c r="I487" t="s">
        <v>49</v>
      </c>
      <c r="J487" t="s">
        <v>402</v>
      </c>
      <c r="K487" t="s">
        <v>42</v>
      </c>
      <c r="L487" s="1">
        <v>42058.75</v>
      </c>
      <c r="M487" s="1">
        <v>41879.763888888891</v>
      </c>
      <c r="N487" s="1">
        <v>41879.763888888891</v>
      </c>
      <c r="O487" s="6">
        <f t="shared" si="63"/>
        <v>178.98611111110949</v>
      </c>
      <c r="P487" s="1">
        <f t="shared" si="64"/>
        <v>41884.763888888891</v>
      </c>
      <c r="R487" s="8">
        <f t="shared" si="65"/>
        <v>125</v>
      </c>
      <c r="S487" s="8" t="str">
        <f t="shared" si="66"/>
        <v>Sin Fecha</v>
      </c>
      <c r="T487" s="6">
        <f t="shared" si="67"/>
        <v>178.98611111110949</v>
      </c>
      <c r="U487" s="1">
        <v>42010.604861111111</v>
      </c>
      <c r="V487" s="8" t="str">
        <f t="shared" si="68"/>
        <v>No Cumplió</v>
      </c>
      <c r="W487" s="8" t="str">
        <f t="shared" si="69"/>
        <v>No Cumplió</v>
      </c>
      <c r="X487" s="6">
        <f t="shared" si="70"/>
        <v>130.84097222222044</v>
      </c>
      <c r="Y487" t="s">
        <v>475</v>
      </c>
      <c r="Z487" s="8">
        <v>5</v>
      </c>
      <c r="AE487">
        <v>0</v>
      </c>
      <c r="AG487">
        <v>0</v>
      </c>
      <c r="AI487" s="8">
        <f t="shared" si="71"/>
        <v>0</v>
      </c>
    </row>
    <row r="488" spans="1:35" x14ac:dyDescent="0.25">
      <c r="A488" t="s">
        <v>530</v>
      </c>
      <c r="B488" t="s">
        <v>534</v>
      </c>
      <c r="C488" t="s">
        <v>1269</v>
      </c>
      <c r="D488" t="s">
        <v>369</v>
      </c>
      <c r="E488" t="s">
        <v>89</v>
      </c>
      <c r="F488" t="s">
        <v>38</v>
      </c>
      <c r="G488" t="s">
        <v>1270</v>
      </c>
      <c r="H488" t="s">
        <v>1271</v>
      </c>
      <c r="I488" t="s">
        <v>49</v>
      </c>
      <c r="J488" t="s">
        <v>49</v>
      </c>
      <c r="K488" t="s">
        <v>42</v>
      </c>
      <c r="L488" s="1">
        <v>42058.75</v>
      </c>
      <c r="M488" s="1">
        <v>41880.601388888892</v>
      </c>
      <c r="N488" s="1">
        <v>41880.601388888892</v>
      </c>
      <c r="O488" s="6">
        <f t="shared" si="63"/>
        <v>178.14861111110804</v>
      </c>
      <c r="P488" s="1">
        <f t="shared" si="64"/>
        <v>41885.601388888892</v>
      </c>
      <c r="R488" s="8">
        <f t="shared" si="65"/>
        <v>56</v>
      </c>
      <c r="S488" s="8" t="str">
        <f t="shared" si="66"/>
        <v>Sin Fecha</v>
      </c>
      <c r="T488" s="6">
        <f t="shared" si="67"/>
        <v>178.14861111110804</v>
      </c>
      <c r="U488" s="1">
        <v>41941.663194444445</v>
      </c>
      <c r="V488" s="8" t="str">
        <f t="shared" si="68"/>
        <v>No Cumplió</v>
      </c>
      <c r="W488" s="8" t="str">
        <f t="shared" si="69"/>
        <v>No Cumplió</v>
      </c>
      <c r="X488" s="6">
        <f t="shared" si="70"/>
        <v>61.061805555553292</v>
      </c>
      <c r="Y488" t="s">
        <v>796</v>
      </c>
      <c r="Z488" s="8">
        <v>5</v>
      </c>
      <c r="AE488">
        <v>0</v>
      </c>
      <c r="AG488">
        <v>0</v>
      </c>
      <c r="AI488" s="8">
        <f t="shared" si="71"/>
        <v>0</v>
      </c>
    </row>
    <row r="489" spans="1:35" x14ac:dyDescent="0.25">
      <c r="A489" t="s">
        <v>530</v>
      </c>
      <c r="B489" t="s">
        <v>534</v>
      </c>
      <c r="C489" t="s">
        <v>1272</v>
      </c>
      <c r="D489" t="s">
        <v>369</v>
      </c>
      <c r="E489" t="s">
        <v>89</v>
      </c>
      <c r="F489" t="s">
        <v>38</v>
      </c>
      <c r="G489" t="s">
        <v>1273</v>
      </c>
      <c r="H489" t="s">
        <v>1274</v>
      </c>
      <c r="I489" t="s">
        <v>322</v>
      </c>
      <c r="J489" t="s">
        <v>1275</v>
      </c>
      <c r="K489" t="s">
        <v>51</v>
      </c>
      <c r="L489" s="1">
        <v>42058.75</v>
      </c>
      <c r="M489" s="1">
        <v>41590.411111111112</v>
      </c>
      <c r="N489" s="1">
        <v>41590.411111111112</v>
      </c>
      <c r="O489" s="6">
        <f t="shared" si="63"/>
        <v>468.3388888888876</v>
      </c>
      <c r="P489" s="1">
        <f t="shared" si="64"/>
        <v>41595.411111111112</v>
      </c>
      <c r="R489" s="8">
        <f t="shared" si="65"/>
        <v>53</v>
      </c>
      <c r="S489" s="8" t="str">
        <f t="shared" si="66"/>
        <v>Sin Fecha</v>
      </c>
      <c r="T489" s="6">
        <f t="shared" si="67"/>
        <v>468.3388888888876</v>
      </c>
      <c r="U489" s="1">
        <v>41648.474305555559</v>
      </c>
      <c r="V489" s="8" t="str">
        <f t="shared" si="68"/>
        <v>No Cumplió</v>
      </c>
      <c r="W489" s="8" t="str">
        <f t="shared" si="69"/>
        <v>No Cumplió</v>
      </c>
      <c r="X489" s="6">
        <f t="shared" si="70"/>
        <v>58.063194444446708</v>
      </c>
      <c r="Y489" t="s">
        <v>975</v>
      </c>
      <c r="Z489" s="8">
        <v>5</v>
      </c>
      <c r="AE489">
        <v>0</v>
      </c>
      <c r="AG489">
        <v>0</v>
      </c>
      <c r="AI489" s="8">
        <f t="shared" si="71"/>
        <v>0</v>
      </c>
    </row>
    <row r="490" spans="1:35" x14ac:dyDescent="0.25">
      <c r="A490" t="s">
        <v>530</v>
      </c>
      <c r="B490" t="s">
        <v>411</v>
      </c>
      <c r="C490" t="s">
        <v>979</v>
      </c>
      <c r="D490" t="s">
        <v>369</v>
      </c>
      <c r="E490" t="s">
        <v>89</v>
      </c>
      <c r="F490" t="s">
        <v>38</v>
      </c>
      <c r="G490" t="s">
        <v>980</v>
      </c>
      <c r="H490" t="s">
        <v>981</v>
      </c>
      <c r="I490" t="s">
        <v>59</v>
      </c>
      <c r="J490" s="8" t="s">
        <v>59</v>
      </c>
      <c r="K490" t="s">
        <v>51</v>
      </c>
      <c r="L490" s="1">
        <v>42058.75</v>
      </c>
      <c r="M490" s="1">
        <v>42045.833333333336</v>
      </c>
      <c r="N490" s="1">
        <v>42045.833333333336</v>
      </c>
      <c r="O490" s="6">
        <f t="shared" si="63"/>
        <v>12.916666666664241</v>
      </c>
      <c r="P490" s="1">
        <f t="shared" si="64"/>
        <v>42050.833333333336</v>
      </c>
      <c r="R490" s="8">
        <f t="shared" si="65"/>
        <v>-18</v>
      </c>
      <c r="S490" s="8" t="str">
        <f t="shared" si="66"/>
        <v>Sin Fecha</v>
      </c>
      <c r="T490" s="6">
        <f t="shared" si="67"/>
        <v>12.916666666664241</v>
      </c>
      <c r="U490" s="1">
        <v>42032.753472222219</v>
      </c>
      <c r="V490" s="8" t="str">
        <f t="shared" si="68"/>
        <v>Cumplió</v>
      </c>
      <c r="W490" s="8" t="str">
        <f t="shared" si="69"/>
        <v>Cumplió</v>
      </c>
      <c r="X490" s="6">
        <f t="shared" si="70"/>
        <v>-13.07986111111677</v>
      </c>
      <c r="Y490" t="s">
        <v>982</v>
      </c>
      <c r="Z490" s="8">
        <v>5</v>
      </c>
      <c r="AE490">
        <v>0</v>
      </c>
      <c r="AG490">
        <v>0</v>
      </c>
      <c r="AI490" s="8">
        <f t="shared" si="71"/>
        <v>0</v>
      </c>
    </row>
    <row r="491" spans="1:35" x14ac:dyDescent="0.25">
      <c r="A491" t="s">
        <v>530</v>
      </c>
      <c r="B491" t="s">
        <v>534</v>
      </c>
      <c r="C491" t="s">
        <v>1276</v>
      </c>
      <c r="D491" t="s">
        <v>369</v>
      </c>
      <c r="E491" t="s">
        <v>89</v>
      </c>
      <c r="F491" t="s">
        <v>38</v>
      </c>
      <c r="G491" t="s">
        <v>1277</v>
      </c>
      <c r="H491" t="s">
        <v>1278</v>
      </c>
      <c r="I491" t="s">
        <v>322</v>
      </c>
      <c r="J491" t="s">
        <v>297</v>
      </c>
      <c r="K491" t="s">
        <v>42</v>
      </c>
      <c r="L491" s="1">
        <v>42058.75</v>
      </c>
      <c r="M491" s="1">
        <v>41591.570138888892</v>
      </c>
      <c r="N491" s="1">
        <v>41591.570138888892</v>
      </c>
      <c r="O491" s="6">
        <f t="shared" si="63"/>
        <v>467.17986111110804</v>
      </c>
      <c r="P491" s="1">
        <f t="shared" si="64"/>
        <v>41596.570138888892</v>
      </c>
      <c r="R491" s="8">
        <f t="shared" si="65"/>
        <v>21</v>
      </c>
      <c r="S491" s="8" t="str">
        <f t="shared" si="66"/>
        <v>Sin Fecha</v>
      </c>
      <c r="T491" s="6">
        <f t="shared" si="67"/>
        <v>467.17986111110804</v>
      </c>
      <c r="U491" s="1">
        <v>41618.400694444441</v>
      </c>
      <c r="V491" s="8" t="str">
        <f t="shared" si="68"/>
        <v>No Cumplió</v>
      </c>
      <c r="W491" s="8" t="str">
        <f t="shared" si="69"/>
        <v>No Cumplió</v>
      </c>
      <c r="X491" s="6">
        <f t="shared" si="70"/>
        <v>26.830555555548926</v>
      </c>
      <c r="Y491" t="s">
        <v>1279</v>
      </c>
      <c r="Z491" s="8">
        <v>5</v>
      </c>
      <c r="AE491">
        <v>0</v>
      </c>
      <c r="AG491">
        <v>0</v>
      </c>
      <c r="AI491" s="8">
        <f t="shared" si="71"/>
        <v>0</v>
      </c>
    </row>
    <row r="492" spans="1:35" x14ac:dyDescent="0.25">
      <c r="A492">
        <v>1</v>
      </c>
      <c r="B492" t="s">
        <v>333</v>
      </c>
      <c r="C492" t="s">
        <v>340</v>
      </c>
      <c r="D492" t="s">
        <v>324</v>
      </c>
      <c r="E492" t="s">
        <v>45</v>
      </c>
      <c r="F492" t="s">
        <v>38</v>
      </c>
      <c r="G492" t="s">
        <v>341</v>
      </c>
      <c r="H492" t="s">
        <v>342</v>
      </c>
      <c r="I492" t="s">
        <v>343</v>
      </c>
      <c r="J492" t="s">
        <v>491</v>
      </c>
      <c r="K492" t="s">
        <v>42</v>
      </c>
      <c r="L492" s="1">
        <v>42058.75</v>
      </c>
      <c r="M492" s="1">
        <v>41887.557638888888</v>
      </c>
      <c r="N492" s="1">
        <v>42048.529166666667</v>
      </c>
      <c r="O492" s="6">
        <f t="shared" si="63"/>
        <v>10.220833333332848</v>
      </c>
      <c r="P492" s="1">
        <f t="shared" si="64"/>
        <v>42049.529166666667</v>
      </c>
      <c r="R492" s="8">
        <f t="shared" si="65"/>
        <v>9</v>
      </c>
      <c r="S492" s="8" t="str">
        <f t="shared" si="66"/>
        <v>Sin Fecha</v>
      </c>
      <c r="T492" s="6">
        <f t="shared" si="67"/>
        <v>171.1923611111124</v>
      </c>
      <c r="V492" s="8" t="str">
        <f t="shared" si="68"/>
        <v>No Cumplió</v>
      </c>
      <c r="W492" s="8" t="str">
        <f t="shared" si="69"/>
        <v>No Cumplió</v>
      </c>
      <c r="X492" s="6">
        <f t="shared" si="70"/>
        <v>171.1923611111124</v>
      </c>
      <c r="Z492">
        <v>1</v>
      </c>
      <c r="AE492">
        <v>0</v>
      </c>
      <c r="AG492">
        <v>0</v>
      </c>
      <c r="AI492" s="8">
        <f t="shared" si="71"/>
        <v>0</v>
      </c>
    </row>
    <row r="493" spans="1:35" x14ac:dyDescent="0.25">
      <c r="A493" t="s">
        <v>530</v>
      </c>
      <c r="B493" t="s">
        <v>534</v>
      </c>
      <c r="C493" t="s">
        <v>983</v>
      </c>
      <c r="D493" t="s">
        <v>369</v>
      </c>
      <c r="E493" t="s">
        <v>89</v>
      </c>
      <c r="F493" t="s">
        <v>38</v>
      </c>
      <c r="G493" t="s">
        <v>984</v>
      </c>
      <c r="H493" t="s">
        <v>985</v>
      </c>
      <c r="I493" t="s">
        <v>75</v>
      </c>
      <c r="J493" t="s">
        <v>109</v>
      </c>
      <c r="K493" t="s">
        <v>42</v>
      </c>
      <c r="L493" s="1">
        <v>42058.75</v>
      </c>
      <c r="M493" s="1">
        <v>41891.436805555553</v>
      </c>
      <c r="N493" s="1">
        <v>41891.436805555553</v>
      </c>
      <c r="O493" s="6">
        <f t="shared" si="63"/>
        <v>167.31319444444671</v>
      </c>
      <c r="P493" s="1">
        <f t="shared" si="64"/>
        <v>41896.436805555553</v>
      </c>
      <c r="R493" s="8">
        <f t="shared" si="65"/>
        <v>131</v>
      </c>
      <c r="S493" s="8" t="str">
        <f t="shared" si="66"/>
        <v>Sin Fecha</v>
      </c>
      <c r="T493" s="6">
        <f t="shared" si="67"/>
        <v>167.31319444444671</v>
      </c>
      <c r="U493" s="1">
        <v>42027.590277777781</v>
      </c>
      <c r="V493" s="8" t="str">
        <f t="shared" si="68"/>
        <v>No Cumplió</v>
      </c>
      <c r="W493" s="8" t="str">
        <f t="shared" si="69"/>
        <v>No Cumplió</v>
      </c>
      <c r="X493" s="6">
        <f t="shared" si="70"/>
        <v>136.15347222222772</v>
      </c>
      <c r="Y493" t="s">
        <v>475</v>
      </c>
      <c r="Z493" s="8">
        <v>5</v>
      </c>
      <c r="AE493">
        <v>0</v>
      </c>
      <c r="AG493">
        <v>0</v>
      </c>
      <c r="AI493" s="8">
        <f t="shared" si="71"/>
        <v>0</v>
      </c>
    </row>
    <row r="494" spans="1:35" x14ac:dyDescent="0.25">
      <c r="A494" t="s">
        <v>530</v>
      </c>
      <c r="B494" t="s">
        <v>534</v>
      </c>
      <c r="C494" t="s">
        <v>986</v>
      </c>
      <c r="D494" t="s">
        <v>369</v>
      </c>
      <c r="E494" t="s">
        <v>89</v>
      </c>
      <c r="F494" t="s">
        <v>38</v>
      </c>
      <c r="G494" t="s">
        <v>987</v>
      </c>
      <c r="H494" t="s">
        <v>988</v>
      </c>
      <c r="I494" t="s">
        <v>151</v>
      </c>
      <c r="J494" t="s">
        <v>124</v>
      </c>
      <c r="K494" t="s">
        <v>51</v>
      </c>
      <c r="L494" s="1">
        <v>42058.75</v>
      </c>
      <c r="M494" s="1">
        <v>41591.824999999997</v>
      </c>
      <c r="N494" s="1">
        <v>41591.824999999997</v>
      </c>
      <c r="O494" s="6">
        <f t="shared" si="63"/>
        <v>466.92500000000291</v>
      </c>
      <c r="P494" s="1">
        <f t="shared" si="64"/>
        <v>41596.824999999997</v>
      </c>
      <c r="R494" s="8">
        <f t="shared" si="65"/>
        <v>55</v>
      </c>
      <c r="S494" s="8" t="str">
        <f t="shared" si="66"/>
        <v>Sin Fecha</v>
      </c>
      <c r="T494" s="6">
        <f t="shared" si="67"/>
        <v>466.92500000000291</v>
      </c>
      <c r="U494" s="1">
        <v>41652.332638888889</v>
      </c>
      <c r="V494" s="8" t="str">
        <f t="shared" si="68"/>
        <v>No Cumplió</v>
      </c>
      <c r="W494" s="8" t="str">
        <f t="shared" si="69"/>
        <v>No Cumplió</v>
      </c>
      <c r="X494" s="6">
        <f t="shared" si="70"/>
        <v>60.507638888891961</v>
      </c>
      <c r="Y494" t="s">
        <v>989</v>
      </c>
      <c r="Z494" s="8">
        <v>5</v>
      </c>
      <c r="AE494">
        <v>0</v>
      </c>
      <c r="AG494">
        <v>0</v>
      </c>
      <c r="AI494" s="8">
        <f t="shared" si="71"/>
        <v>0</v>
      </c>
    </row>
    <row r="495" spans="1:35" x14ac:dyDescent="0.25">
      <c r="A495">
        <v>1</v>
      </c>
      <c r="B495" t="s">
        <v>411</v>
      </c>
      <c r="C495" t="s">
        <v>454</v>
      </c>
      <c r="D495" t="s">
        <v>369</v>
      </c>
      <c r="E495" t="s">
        <v>37</v>
      </c>
      <c r="F495" t="s">
        <v>38</v>
      </c>
      <c r="G495" t="s">
        <v>455</v>
      </c>
      <c r="H495" t="s">
        <v>456</v>
      </c>
      <c r="I495" t="s">
        <v>75</v>
      </c>
      <c r="J495" t="s">
        <v>75</v>
      </c>
      <c r="K495" t="s">
        <v>51</v>
      </c>
      <c r="L495" s="1">
        <v>42058.75</v>
      </c>
      <c r="M495" s="1">
        <v>41891.475694444445</v>
      </c>
      <c r="N495" s="1">
        <v>42055.722916666666</v>
      </c>
      <c r="O495" s="6">
        <f t="shared" si="63"/>
        <v>3.0270833333343035</v>
      </c>
      <c r="P495" s="1">
        <f t="shared" si="64"/>
        <v>42060.722916666666</v>
      </c>
      <c r="Q495" s="1">
        <v>42040</v>
      </c>
      <c r="R495" s="8">
        <f t="shared" si="65"/>
        <v>-1</v>
      </c>
      <c r="S495" s="8">
        <f t="shared" si="66"/>
        <v>18</v>
      </c>
      <c r="T495" s="6">
        <f t="shared" si="67"/>
        <v>167.27430555555475</v>
      </c>
      <c r="V495" s="8" t="str">
        <f t="shared" si="68"/>
        <v>No Cumplió</v>
      </c>
      <c r="W495" s="8" t="str">
        <f t="shared" si="69"/>
        <v>No Cumplió</v>
      </c>
      <c r="X495" s="6">
        <f t="shared" si="70"/>
        <v>167.27430555555475</v>
      </c>
      <c r="Y495" t="s">
        <v>457</v>
      </c>
      <c r="Z495" s="8">
        <v>5</v>
      </c>
      <c r="AE495">
        <v>0</v>
      </c>
      <c r="AG495">
        <v>0</v>
      </c>
      <c r="AI495" s="8">
        <f t="shared" si="71"/>
        <v>0</v>
      </c>
    </row>
    <row r="496" spans="1:35" x14ac:dyDescent="0.25">
      <c r="A496">
        <v>1</v>
      </c>
      <c r="B496" t="s">
        <v>249</v>
      </c>
      <c r="C496" t="s">
        <v>304</v>
      </c>
      <c r="D496" t="s">
        <v>98</v>
      </c>
      <c r="E496" t="s">
        <v>37</v>
      </c>
      <c r="F496" t="s">
        <v>38</v>
      </c>
      <c r="G496" t="s">
        <v>305</v>
      </c>
      <c r="H496" t="s">
        <v>306</v>
      </c>
      <c r="I496" t="s">
        <v>307</v>
      </c>
      <c r="J496" t="s">
        <v>199</v>
      </c>
      <c r="K496" t="s">
        <v>42</v>
      </c>
      <c r="L496" s="1">
        <v>42058.75</v>
      </c>
      <c r="M496" s="1">
        <v>41893.428472222222</v>
      </c>
      <c r="N496" s="1">
        <v>42058.758333333331</v>
      </c>
      <c r="O496" s="6">
        <f t="shared" si="63"/>
        <v>-8.333333331393078E-3</v>
      </c>
      <c r="P496" s="1">
        <f t="shared" si="64"/>
        <v>42059.758333333331</v>
      </c>
      <c r="R496" s="9">
        <f t="shared" si="65"/>
        <v>-1</v>
      </c>
      <c r="S496" s="5" t="str">
        <f t="shared" si="66"/>
        <v>Sin Fecha</v>
      </c>
      <c r="T496" s="10">
        <f t="shared" si="67"/>
        <v>165.3215277777781</v>
      </c>
      <c r="V496" s="8" t="str">
        <f t="shared" si="68"/>
        <v>No Cumplió</v>
      </c>
      <c r="W496" s="8" t="str">
        <f t="shared" si="69"/>
        <v>No Cumplió</v>
      </c>
      <c r="X496" s="10">
        <f t="shared" si="70"/>
        <v>165.3215277777781</v>
      </c>
      <c r="Z496">
        <v>1</v>
      </c>
      <c r="AE496">
        <v>0</v>
      </c>
      <c r="AG496">
        <v>0</v>
      </c>
      <c r="AI496" s="8">
        <f t="shared" si="71"/>
        <v>0</v>
      </c>
    </row>
    <row r="497" spans="1:35" x14ac:dyDescent="0.25">
      <c r="A497" t="s">
        <v>530</v>
      </c>
      <c r="B497" t="s">
        <v>411</v>
      </c>
      <c r="C497" t="s">
        <v>990</v>
      </c>
      <c r="D497" t="s">
        <v>369</v>
      </c>
      <c r="E497" t="s">
        <v>89</v>
      </c>
      <c r="F497" t="s">
        <v>38</v>
      </c>
      <c r="G497" t="s">
        <v>991</v>
      </c>
      <c r="H497" t="s">
        <v>992</v>
      </c>
      <c r="I497" t="s">
        <v>322</v>
      </c>
      <c r="J497" t="s">
        <v>491</v>
      </c>
      <c r="K497" t="s">
        <v>42</v>
      </c>
      <c r="L497" s="1">
        <v>42058.75</v>
      </c>
      <c r="M497" s="1">
        <v>41592.990277777775</v>
      </c>
      <c r="N497" s="1">
        <v>42037</v>
      </c>
      <c r="O497" s="6">
        <f t="shared" si="63"/>
        <v>21.75</v>
      </c>
      <c r="P497" s="1">
        <f t="shared" si="64"/>
        <v>42042</v>
      </c>
      <c r="R497" s="8">
        <f t="shared" si="65"/>
        <v>3</v>
      </c>
      <c r="S497" s="8" t="str">
        <f t="shared" si="66"/>
        <v>Sin Fecha</v>
      </c>
      <c r="T497" s="6">
        <f t="shared" si="67"/>
        <v>465.75972222222481</v>
      </c>
      <c r="U497" s="1">
        <v>42045.75</v>
      </c>
      <c r="V497" s="8" t="str">
        <f t="shared" si="68"/>
        <v>No Cumplió</v>
      </c>
      <c r="W497" s="8" t="str">
        <f t="shared" si="69"/>
        <v>No Cumplió</v>
      </c>
      <c r="X497" s="6">
        <f t="shared" si="70"/>
        <v>452.75972222222481</v>
      </c>
      <c r="Y497" t="s">
        <v>993</v>
      </c>
      <c r="Z497" s="8">
        <v>5</v>
      </c>
      <c r="AE497">
        <v>0</v>
      </c>
      <c r="AG497">
        <v>0</v>
      </c>
      <c r="AI497" s="8">
        <f t="shared" si="71"/>
        <v>0</v>
      </c>
    </row>
    <row r="498" spans="1:35" x14ac:dyDescent="0.25">
      <c r="A498" t="s">
        <v>530</v>
      </c>
      <c r="B498" t="s">
        <v>534</v>
      </c>
      <c r="C498" t="s">
        <v>994</v>
      </c>
      <c r="D498" t="s">
        <v>369</v>
      </c>
      <c r="E498" t="s">
        <v>89</v>
      </c>
      <c r="F498" t="s">
        <v>38</v>
      </c>
      <c r="G498" t="s">
        <v>995</v>
      </c>
      <c r="H498" t="s">
        <v>996</v>
      </c>
      <c r="I498" t="s">
        <v>69</v>
      </c>
      <c r="J498" t="s">
        <v>75</v>
      </c>
      <c r="K498" t="s">
        <v>51</v>
      </c>
      <c r="L498" s="1">
        <v>42058.75</v>
      </c>
      <c r="M498" s="1">
        <v>41893.595138888886</v>
      </c>
      <c r="N498" s="1">
        <v>41893.595138888886</v>
      </c>
      <c r="O498" s="6">
        <f t="shared" si="63"/>
        <v>165.15486111111386</v>
      </c>
      <c r="P498" s="1">
        <f t="shared" si="64"/>
        <v>41898.595138888886</v>
      </c>
      <c r="R498" s="8">
        <f t="shared" si="65"/>
        <v>75</v>
      </c>
      <c r="S498" s="8" t="str">
        <f t="shared" si="66"/>
        <v>Sin Fecha</v>
      </c>
      <c r="T498" s="6">
        <f t="shared" si="67"/>
        <v>165.15486111111386</v>
      </c>
      <c r="U498" s="1">
        <v>41974.574305555558</v>
      </c>
      <c r="V498" s="8" t="str">
        <f t="shared" si="68"/>
        <v>No Cumplió</v>
      </c>
      <c r="W498" s="8" t="str">
        <f t="shared" si="69"/>
        <v>No Cumplió</v>
      </c>
      <c r="X498" s="6">
        <f t="shared" si="70"/>
        <v>80.979166666671517</v>
      </c>
      <c r="Y498" t="s">
        <v>403</v>
      </c>
      <c r="Z498" s="8">
        <v>5</v>
      </c>
      <c r="AE498">
        <v>0</v>
      </c>
      <c r="AG498">
        <v>0</v>
      </c>
      <c r="AI498" s="8">
        <f t="shared" si="71"/>
        <v>0</v>
      </c>
    </row>
    <row r="499" spans="1:35" x14ac:dyDescent="0.25">
      <c r="A499" t="s">
        <v>530</v>
      </c>
      <c r="B499" t="s">
        <v>534</v>
      </c>
      <c r="C499" t="s">
        <v>997</v>
      </c>
      <c r="D499" t="s">
        <v>369</v>
      </c>
      <c r="E499" t="s">
        <v>89</v>
      </c>
      <c r="F499" t="s">
        <v>38</v>
      </c>
      <c r="G499" t="s">
        <v>998</v>
      </c>
      <c r="H499" t="s">
        <v>999</v>
      </c>
      <c r="I499" t="s">
        <v>128</v>
      </c>
      <c r="J499" t="s">
        <v>128</v>
      </c>
      <c r="K499" t="s">
        <v>42</v>
      </c>
      <c r="L499" s="1">
        <v>42058.75</v>
      </c>
      <c r="M499" s="1">
        <v>41893.618055555555</v>
      </c>
      <c r="N499" s="1">
        <v>41893.618055555555</v>
      </c>
      <c r="O499" s="6">
        <f t="shared" si="63"/>
        <v>165.13194444444525</v>
      </c>
      <c r="P499" s="1">
        <f t="shared" si="64"/>
        <v>41898.618055555555</v>
      </c>
      <c r="R499" s="8">
        <f t="shared" si="65"/>
        <v>115</v>
      </c>
      <c r="S499" s="8" t="str">
        <f t="shared" si="66"/>
        <v>Sin Fecha</v>
      </c>
      <c r="T499" s="6">
        <f t="shared" si="67"/>
        <v>165.13194444444525</v>
      </c>
      <c r="U499" s="1">
        <v>42013.77847222222</v>
      </c>
      <c r="V499" s="8" t="str">
        <f t="shared" si="68"/>
        <v>No Cumplió</v>
      </c>
      <c r="W499" s="8" t="str">
        <f t="shared" si="69"/>
        <v>No Cumplió</v>
      </c>
      <c r="X499" s="6">
        <f t="shared" si="70"/>
        <v>120.1604166666657</v>
      </c>
      <c r="Y499" t="s">
        <v>1000</v>
      </c>
      <c r="Z499" s="8">
        <v>5</v>
      </c>
      <c r="AE499">
        <v>0</v>
      </c>
      <c r="AG499">
        <v>0</v>
      </c>
      <c r="AI499" s="8">
        <f t="shared" si="71"/>
        <v>0</v>
      </c>
    </row>
    <row r="500" spans="1:35" x14ac:dyDescent="0.25">
      <c r="A500">
        <v>1</v>
      </c>
      <c r="B500" t="s">
        <v>411</v>
      </c>
      <c r="C500" t="s">
        <v>450</v>
      </c>
      <c r="D500" t="s">
        <v>369</v>
      </c>
      <c r="E500" t="s">
        <v>37</v>
      </c>
      <c r="F500" t="s">
        <v>38</v>
      </c>
      <c r="G500" t="s">
        <v>451</v>
      </c>
      <c r="H500" t="s">
        <v>452</v>
      </c>
      <c r="I500" t="s">
        <v>453</v>
      </c>
      <c r="J500" t="s">
        <v>75</v>
      </c>
      <c r="K500" t="s">
        <v>51</v>
      </c>
      <c r="L500" s="1">
        <v>42058.75</v>
      </c>
      <c r="M500" s="1">
        <v>41893.708333333336</v>
      </c>
      <c r="N500" s="1">
        <v>42044.495138888888</v>
      </c>
      <c r="O500" s="6">
        <f t="shared" si="63"/>
        <v>14.254861111112405</v>
      </c>
      <c r="P500" s="1">
        <f t="shared" si="64"/>
        <v>42049.495138888888</v>
      </c>
      <c r="Q500" s="1">
        <v>42039</v>
      </c>
      <c r="R500" s="8">
        <f t="shared" si="65"/>
        <v>9</v>
      </c>
      <c r="S500" s="8">
        <f t="shared" si="66"/>
        <v>19</v>
      </c>
      <c r="T500" s="6">
        <f t="shared" si="67"/>
        <v>165.04166666666424</v>
      </c>
      <c r="V500" s="8" t="str">
        <f t="shared" si="68"/>
        <v>No Cumplió</v>
      </c>
      <c r="W500" s="8" t="str">
        <f t="shared" si="69"/>
        <v>No Cumplió</v>
      </c>
      <c r="X500" s="6">
        <f t="shared" si="70"/>
        <v>165.04166666666424</v>
      </c>
      <c r="Y500" t="s">
        <v>449</v>
      </c>
      <c r="Z500" s="8">
        <v>5</v>
      </c>
      <c r="AE500">
        <v>0</v>
      </c>
      <c r="AG500">
        <v>0</v>
      </c>
      <c r="AI500" s="8">
        <f t="shared" si="71"/>
        <v>0</v>
      </c>
    </row>
    <row r="501" spans="1:35" x14ac:dyDescent="0.25">
      <c r="A501">
        <v>1</v>
      </c>
      <c r="B501" t="s">
        <v>411</v>
      </c>
      <c r="C501" t="s">
        <v>446</v>
      </c>
      <c r="D501" t="s">
        <v>369</v>
      </c>
      <c r="E501" t="s">
        <v>37</v>
      </c>
      <c r="F501" t="s">
        <v>38</v>
      </c>
      <c r="G501" t="s">
        <v>447</v>
      </c>
      <c r="H501" t="s">
        <v>448</v>
      </c>
      <c r="I501" t="s">
        <v>141</v>
      </c>
      <c r="J501" t="s">
        <v>141</v>
      </c>
      <c r="K501" t="s">
        <v>42</v>
      </c>
      <c r="L501" s="1">
        <v>42058.75</v>
      </c>
      <c r="M501" s="1">
        <v>41899.432638888888</v>
      </c>
      <c r="N501" s="1">
        <v>42052.726388888892</v>
      </c>
      <c r="O501" s="6">
        <f t="shared" si="63"/>
        <v>6.023611111108039</v>
      </c>
      <c r="P501" s="1">
        <f t="shared" si="64"/>
        <v>42057.726388888892</v>
      </c>
      <c r="R501" s="9">
        <f t="shared" si="65"/>
        <v>1</v>
      </c>
      <c r="S501" s="5" t="str">
        <f t="shared" si="66"/>
        <v>Sin Fecha</v>
      </c>
      <c r="T501" s="10">
        <f t="shared" si="67"/>
        <v>159.3173611111124</v>
      </c>
      <c r="V501" s="8" t="str">
        <f t="shared" si="68"/>
        <v>No Cumplió</v>
      </c>
      <c r="W501" s="8" t="str">
        <f t="shared" si="69"/>
        <v>No Cumplió</v>
      </c>
      <c r="X501" s="10">
        <f t="shared" si="70"/>
        <v>159.3173611111124</v>
      </c>
      <c r="Y501" t="s">
        <v>449</v>
      </c>
      <c r="Z501" s="8">
        <v>5</v>
      </c>
      <c r="AE501">
        <v>0</v>
      </c>
      <c r="AG501">
        <v>0</v>
      </c>
      <c r="AI501" s="8">
        <f t="shared" si="71"/>
        <v>0</v>
      </c>
    </row>
    <row r="502" spans="1:35" x14ac:dyDescent="0.25">
      <c r="A502" t="s">
        <v>530</v>
      </c>
      <c r="B502" t="s">
        <v>534</v>
      </c>
      <c r="C502" t="s">
        <v>1280</v>
      </c>
      <c r="D502" t="s">
        <v>369</v>
      </c>
      <c r="E502" t="s">
        <v>89</v>
      </c>
      <c r="F502" t="s">
        <v>38</v>
      </c>
      <c r="G502" t="s">
        <v>1281</v>
      </c>
      <c r="H502" t="s">
        <v>1282</v>
      </c>
      <c r="I502" t="s">
        <v>322</v>
      </c>
      <c r="J502" t="s">
        <v>1283</v>
      </c>
      <c r="K502" t="s">
        <v>42</v>
      </c>
      <c r="L502" s="1">
        <v>42058.75</v>
      </c>
      <c r="M502" s="1">
        <v>41592.995833333334</v>
      </c>
      <c r="N502" s="1">
        <v>41592.995833333334</v>
      </c>
      <c r="O502" s="6">
        <f t="shared" si="63"/>
        <v>465.7541666666657</v>
      </c>
      <c r="P502" s="1">
        <f t="shared" si="64"/>
        <v>41597.995833333334</v>
      </c>
      <c r="R502" s="8">
        <f t="shared" si="65"/>
        <v>218</v>
      </c>
      <c r="S502" s="8" t="str">
        <f t="shared" si="66"/>
        <v>Sin Fecha</v>
      </c>
      <c r="T502" s="6">
        <f t="shared" si="67"/>
        <v>465.7541666666657</v>
      </c>
      <c r="U502" s="1">
        <v>41816.495138888888</v>
      </c>
      <c r="V502" s="8" t="str">
        <f t="shared" si="68"/>
        <v>No Cumplió</v>
      </c>
      <c r="W502" s="8" t="str">
        <f t="shared" si="69"/>
        <v>No Cumplió</v>
      </c>
      <c r="X502" s="6">
        <f t="shared" si="70"/>
        <v>223.49930555555329</v>
      </c>
      <c r="Y502" t="s">
        <v>1284</v>
      </c>
      <c r="Z502" s="8">
        <v>5</v>
      </c>
      <c r="AE502">
        <v>0</v>
      </c>
      <c r="AG502">
        <v>0</v>
      </c>
      <c r="AI502" s="8">
        <f t="shared" si="71"/>
        <v>0</v>
      </c>
    </row>
    <row r="503" spans="1:35" x14ac:dyDescent="0.25">
      <c r="A503">
        <v>1</v>
      </c>
      <c r="B503" t="s">
        <v>280</v>
      </c>
      <c r="C503" t="s">
        <v>299</v>
      </c>
      <c r="D503" t="s">
        <v>98</v>
      </c>
      <c r="E503" t="s">
        <v>37</v>
      </c>
      <c r="F503" t="s">
        <v>38</v>
      </c>
      <c r="G503" t="s">
        <v>300</v>
      </c>
      <c r="H503" t="s">
        <v>301</v>
      </c>
      <c r="I503" t="s">
        <v>302</v>
      </c>
      <c r="J503" t="s">
        <v>95</v>
      </c>
      <c r="K503" t="s">
        <v>42</v>
      </c>
      <c r="L503" s="1">
        <v>42058.75</v>
      </c>
      <c r="M503" s="1">
        <v>41900.492361111108</v>
      </c>
      <c r="N503" s="1">
        <v>42052</v>
      </c>
      <c r="O503" s="6">
        <f t="shared" si="63"/>
        <v>6.75</v>
      </c>
      <c r="P503" s="1">
        <f t="shared" si="64"/>
        <v>42053</v>
      </c>
      <c r="Q503" s="1">
        <v>42053</v>
      </c>
      <c r="R503" s="9">
        <f t="shared" si="65"/>
        <v>5</v>
      </c>
      <c r="S503" s="5">
        <f t="shared" si="66"/>
        <v>5</v>
      </c>
      <c r="T503" s="10">
        <f t="shared" si="67"/>
        <v>158.25763888889196</v>
      </c>
      <c r="V503" s="8" t="str">
        <f t="shared" si="68"/>
        <v>No Cumplió</v>
      </c>
      <c r="W503" s="8" t="str">
        <f t="shared" si="69"/>
        <v>No Cumplió</v>
      </c>
      <c r="X503" s="10">
        <f t="shared" si="70"/>
        <v>158.25763888889196</v>
      </c>
      <c r="Y503" t="s">
        <v>1001</v>
      </c>
      <c r="Z503">
        <v>1</v>
      </c>
      <c r="AA503" s="1">
        <v>42038</v>
      </c>
      <c r="AB503" s="1">
        <v>42052</v>
      </c>
      <c r="AE503">
        <v>0</v>
      </c>
      <c r="AG503">
        <v>0</v>
      </c>
      <c r="AI503" s="8">
        <f t="shared" si="71"/>
        <v>2</v>
      </c>
    </row>
    <row r="504" spans="1:35" x14ac:dyDescent="0.25">
      <c r="A504" t="s">
        <v>530</v>
      </c>
      <c r="B504" t="s">
        <v>534</v>
      </c>
      <c r="C504" t="s">
        <v>1002</v>
      </c>
      <c r="D504" t="s">
        <v>369</v>
      </c>
      <c r="E504" t="s">
        <v>89</v>
      </c>
      <c r="F504" t="s">
        <v>38</v>
      </c>
      <c r="G504" t="s">
        <v>1003</v>
      </c>
      <c r="H504" t="s">
        <v>1004</v>
      </c>
      <c r="I504" t="s">
        <v>490</v>
      </c>
      <c r="J504" t="s">
        <v>69</v>
      </c>
      <c r="K504" t="s">
        <v>51</v>
      </c>
      <c r="L504" s="1">
        <v>42058.75</v>
      </c>
      <c r="M504" s="1">
        <v>41593.569444444445</v>
      </c>
      <c r="N504" s="1">
        <v>41593.569444444445</v>
      </c>
      <c r="O504" s="6">
        <f t="shared" si="63"/>
        <v>465.18055555555475</v>
      </c>
      <c r="P504" s="1">
        <f t="shared" si="64"/>
        <v>41598.569444444445</v>
      </c>
      <c r="R504" s="8">
        <f t="shared" si="65"/>
        <v>49</v>
      </c>
      <c r="S504" s="8" t="str">
        <f t="shared" si="66"/>
        <v>Sin Fecha</v>
      </c>
      <c r="T504" s="6">
        <f t="shared" si="67"/>
        <v>465.18055555555475</v>
      </c>
      <c r="U504" s="1">
        <v>41647.719444444447</v>
      </c>
      <c r="V504" s="8" t="str">
        <f t="shared" si="68"/>
        <v>No Cumplió</v>
      </c>
      <c r="W504" s="8" t="str">
        <f t="shared" si="69"/>
        <v>No Cumplió</v>
      </c>
      <c r="X504" s="6">
        <f t="shared" si="70"/>
        <v>54.150000000001455</v>
      </c>
      <c r="Y504" t="s">
        <v>1005</v>
      </c>
      <c r="Z504" s="8">
        <v>5</v>
      </c>
      <c r="AE504">
        <v>0</v>
      </c>
      <c r="AG504">
        <v>0</v>
      </c>
      <c r="AI504" s="8">
        <f t="shared" si="71"/>
        <v>0</v>
      </c>
    </row>
    <row r="505" spans="1:35" x14ac:dyDescent="0.25">
      <c r="A505" t="s">
        <v>530</v>
      </c>
      <c r="B505" t="s">
        <v>411</v>
      </c>
      <c r="C505" t="s">
        <v>1006</v>
      </c>
      <c r="D505" t="s">
        <v>369</v>
      </c>
      <c r="E505" t="s">
        <v>89</v>
      </c>
      <c r="F505" t="s">
        <v>38</v>
      </c>
      <c r="G505" t="s">
        <v>1007</v>
      </c>
      <c r="H505" t="s">
        <v>1008</v>
      </c>
      <c r="I505" t="s">
        <v>75</v>
      </c>
      <c r="J505" t="s">
        <v>264</v>
      </c>
      <c r="K505" t="s">
        <v>42</v>
      </c>
      <c r="L505" s="1">
        <v>42058.75</v>
      </c>
      <c r="M505" s="1">
        <v>41907.827777777777</v>
      </c>
      <c r="N505" s="1">
        <v>42037</v>
      </c>
      <c r="O505" s="6">
        <f t="shared" si="63"/>
        <v>21.75</v>
      </c>
      <c r="P505" s="1">
        <f t="shared" si="64"/>
        <v>42042</v>
      </c>
      <c r="R505" s="8">
        <f t="shared" si="65"/>
        <v>3</v>
      </c>
      <c r="S505" s="8" t="str">
        <f t="shared" si="66"/>
        <v>Sin Fecha</v>
      </c>
      <c r="T505" s="6">
        <f t="shared" si="67"/>
        <v>150.92222222222335</v>
      </c>
      <c r="U505" s="1">
        <v>42045.409722222219</v>
      </c>
      <c r="V505" s="8" t="str">
        <f t="shared" si="68"/>
        <v>No Cumplió</v>
      </c>
      <c r="W505" s="8" t="str">
        <f t="shared" si="69"/>
        <v>No Cumplió</v>
      </c>
      <c r="X505" s="6">
        <f t="shared" si="70"/>
        <v>137.58194444444234</v>
      </c>
      <c r="Y505" t="s">
        <v>457</v>
      </c>
      <c r="Z505" s="8">
        <v>5</v>
      </c>
      <c r="AE505">
        <v>0</v>
      </c>
      <c r="AG505">
        <v>0</v>
      </c>
      <c r="AI505" s="8">
        <f t="shared" si="71"/>
        <v>0</v>
      </c>
    </row>
    <row r="506" spans="1:35" x14ac:dyDescent="0.25">
      <c r="A506" t="s">
        <v>530</v>
      </c>
      <c r="B506" t="s">
        <v>411</v>
      </c>
      <c r="C506" t="s">
        <v>1009</v>
      </c>
      <c r="D506" t="s">
        <v>369</v>
      </c>
      <c r="E506" t="s">
        <v>89</v>
      </c>
      <c r="F506" t="s">
        <v>38</v>
      </c>
      <c r="G506" t="s">
        <v>1010</v>
      </c>
      <c r="H506" t="s">
        <v>1011</v>
      </c>
      <c r="I506" t="s">
        <v>490</v>
      </c>
      <c r="J506" t="s">
        <v>84</v>
      </c>
      <c r="K506" t="s">
        <v>42</v>
      </c>
      <c r="L506" s="1">
        <v>42058.75</v>
      </c>
      <c r="M506" s="1">
        <v>41593.588888888888</v>
      </c>
      <c r="N506" s="1">
        <v>42037</v>
      </c>
      <c r="O506" s="6">
        <f t="shared" si="63"/>
        <v>21.75</v>
      </c>
      <c r="P506" s="1">
        <f t="shared" si="64"/>
        <v>42042</v>
      </c>
      <c r="R506" s="8">
        <f t="shared" si="65"/>
        <v>5</v>
      </c>
      <c r="S506" s="8" t="str">
        <f t="shared" si="66"/>
        <v>Sin Fecha</v>
      </c>
      <c r="T506" s="6">
        <f t="shared" si="67"/>
        <v>465.1611111111124</v>
      </c>
      <c r="U506" s="1">
        <v>42047.811111111114</v>
      </c>
      <c r="V506" s="8" t="str">
        <f t="shared" si="68"/>
        <v>No Cumplió</v>
      </c>
      <c r="W506" s="8" t="str">
        <f t="shared" si="69"/>
        <v>No Cumplió</v>
      </c>
      <c r="X506" s="6">
        <f t="shared" si="70"/>
        <v>454.22222222222626</v>
      </c>
      <c r="Y506" t="s">
        <v>1012</v>
      </c>
      <c r="Z506" s="8">
        <v>5</v>
      </c>
      <c r="AE506">
        <v>0</v>
      </c>
      <c r="AG506">
        <v>0</v>
      </c>
      <c r="AI506" s="8">
        <f t="shared" si="71"/>
        <v>0</v>
      </c>
    </row>
    <row r="507" spans="1:35" x14ac:dyDescent="0.25">
      <c r="A507" t="s">
        <v>530</v>
      </c>
      <c r="B507" t="s">
        <v>411</v>
      </c>
      <c r="C507" t="s">
        <v>487</v>
      </c>
      <c r="D507" t="s">
        <v>369</v>
      </c>
      <c r="E507" t="s">
        <v>89</v>
      </c>
      <c r="F507" t="s">
        <v>38</v>
      </c>
      <c r="G507" t="s">
        <v>488</v>
      </c>
      <c r="H507" t="s">
        <v>489</v>
      </c>
      <c r="I507" t="s">
        <v>490</v>
      </c>
      <c r="J507" t="s">
        <v>84</v>
      </c>
      <c r="K507" t="s">
        <v>42</v>
      </c>
      <c r="L507" s="1">
        <v>42058.75</v>
      </c>
      <c r="M507" s="1">
        <v>41593.615277777775</v>
      </c>
      <c r="N507" s="1">
        <v>42041.774305555555</v>
      </c>
      <c r="O507" s="6">
        <f t="shared" si="63"/>
        <v>16.975694444445253</v>
      </c>
      <c r="P507" s="1">
        <f t="shared" si="64"/>
        <v>42046.774305555555</v>
      </c>
      <c r="R507" s="8">
        <f t="shared" si="65"/>
        <v>0</v>
      </c>
      <c r="S507" s="8" t="str">
        <f t="shared" si="66"/>
        <v>Sin Fecha</v>
      </c>
      <c r="T507" s="6">
        <f t="shared" si="67"/>
        <v>465.13472222222481</v>
      </c>
      <c r="U507" s="1">
        <v>42046.618750000001</v>
      </c>
      <c r="V507" s="8" t="str">
        <f t="shared" si="68"/>
        <v>Cumplió</v>
      </c>
      <c r="W507" s="8" t="str">
        <f t="shared" si="69"/>
        <v>Cumplió</v>
      </c>
      <c r="X507" s="6">
        <f t="shared" si="70"/>
        <v>453.00347222222626</v>
      </c>
      <c r="Y507" t="s">
        <v>492</v>
      </c>
      <c r="Z507" s="8">
        <v>5</v>
      </c>
      <c r="AE507">
        <v>0</v>
      </c>
      <c r="AG507">
        <v>0</v>
      </c>
      <c r="AI507" s="8">
        <f t="shared" si="71"/>
        <v>0</v>
      </c>
    </row>
    <row r="508" spans="1:35" x14ac:dyDescent="0.25">
      <c r="A508" t="s">
        <v>530</v>
      </c>
      <c r="B508" t="s">
        <v>534</v>
      </c>
      <c r="C508" t="s">
        <v>1285</v>
      </c>
      <c r="D508" t="s">
        <v>369</v>
      </c>
      <c r="E508" t="s">
        <v>89</v>
      </c>
      <c r="F508" t="s">
        <v>38</v>
      </c>
      <c r="G508" t="s">
        <v>1286</v>
      </c>
      <c r="H508" t="s">
        <v>1287</v>
      </c>
      <c r="I508" t="s">
        <v>297</v>
      </c>
      <c r="J508" t="s">
        <v>297</v>
      </c>
      <c r="K508" t="s">
        <v>42</v>
      </c>
      <c r="L508" s="1">
        <v>42058.75</v>
      </c>
      <c r="M508" s="1">
        <v>41911.683333333334</v>
      </c>
      <c r="N508" s="1">
        <v>41911.683333333334</v>
      </c>
      <c r="O508" s="6">
        <f t="shared" si="63"/>
        <v>147.0666666666657</v>
      </c>
      <c r="P508" s="1">
        <f t="shared" si="64"/>
        <v>41916.683333333334</v>
      </c>
      <c r="R508" s="8">
        <f t="shared" si="65"/>
        <v>4</v>
      </c>
      <c r="S508" s="8" t="str">
        <f t="shared" si="66"/>
        <v>Sin Fecha</v>
      </c>
      <c r="T508" s="6">
        <f t="shared" si="67"/>
        <v>147.0666666666657</v>
      </c>
      <c r="U508" s="1">
        <v>41920.874305555553</v>
      </c>
      <c r="V508" s="8" t="str">
        <f t="shared" si="68"/>
        <v>No Cumplió</v>
      </c>
      <c r="W508" s="8" t="str">
        <f t="shared" si="69"/>
        <v>No Cumplió</v>
      </c>
      <c r="X508" s="6">
        <f t="shared" si="70"/>
        <v>9.1909722222189885</v>
      </c>
      <c r="Y508" t="s">
        <v>1024</v>
      </c>
      <c r="Z508" s="8">
        <v>5</v>
      </c>
      <c r="AE508">
        <v>0</v>
      </c>
      <c r="AG508">
        <v>0</v>
      </c>
      <c r="AI508" s="8">
        <f t="shared" si="71"/>
        <v>0</v>
      </c>
    </row>
    <row r="509" spans="1:35" x14ac:dyDescent="0.25">
      <c r="A509" t="s">
        <v>530</v>
      </c>
      <c r="B509" t="s">
        <v>411</v>
      </c>
      <c r="C509" t="s">
        <v>1013</v>
      </c>
      <c r="D509" t="s">
        <v>369</v>
      </c>
      <c r="E509" t="s">
        <v>89</v>
      </c>
      <c r="F509" t="s">
        <v>756</v>
      </c>
      <c r="G509" t="s">
        <v>1014</v>
      </c>
      <c r="H509" t="s">
        <v>1015</v>
      </c>
      <c r="I509" t="s">
        <v>151</v>
      </c>
      <c r="J509" s="8" t="s">
        <v>141</v>
      </c>
      <c r="K509" t="s">
        <v>42</v>
      </c>
      <c r="L509" s="1">
        <v>42058.75</v>
      </c>
      <c r="M509" s="1">
        <v>41593.720138888886</v>
      </c>
      <c r="N509" s="1">
        <v>42037</v>
      </c>
      <c r="O509" s="6">
        <f t="shared" si="63"/>
        <v>21.75</v>
      </c>
      <c r="P509" s="1">
        <f t="shared" si="64"/>
        <v>42042</v>
      </c>
      <c r="R509" s="8">
        <f t="shared" si="65"/>
        <v>4</v>
      </c>
      <c r="S509" s="8" t="str">
        <f t="shared" si="66"/>
        <v>Sin Fecha</v>
      </c>
      <c r="T509" s="6">
        <f t="shared" si="67"/>
        <v>465.02986111111386</v>
      </c>
      <c r="U509" s="1">
        <v>42046.614583333336</v>
      </c>
      <c r="V509" s="8" t="str">
        <f t="shared" si="68"/>
        <v>No Cumplió</v>
      </c>
      <c r="W509" s="8" t="str">
        <f t="shared" si="69"/>
        <v>No Cumplió</v>
      </c>
      <c r="X509" s="6">
        <f t="shared" si="70"/>
        <v>452.89444444444962</v>
      </c>
      <c r="Y509" t="s">
        <v>1016</v>
      </c>
      <c r="Z509" s="8">
        <v>5</v>
      </c>
      <c r="AE509">
        <v>0</v>
      </c>
      <c r="AG509">
        <v>0</v>
      </c>
      <c r="AI509" s="8">
        <f t="shared" si="71"/>
        <v>0</v>
      </c>
    </row>
    <row r="510" spans="1:35" x14ac:dyDescent="0.25">
      <c r="A510" t="s">
        <v>530</v>
      </c>
      <c r="B510" t="s">
        <v>249</v>
      </c>
      <c r="C510" t="s">
        <v>294</v>
      </c>
      <c r="D510" t="s">
        <v>98</v>
      </c>
      <c r="E510" t="s">
        <v>89</v>
      </c>
      <c r="F510" t="s">
        <v>38</v>
      </c>
      <c r="G510" t="s">
        <v>295</v>
      </c>
      <c r="H510" t="s">
        <v>296</v>
      </c>
      <c r="I510" t="s">
        <v>297</v>
      </c>
      <c r="J510" t="s">
        <v>402</v>
      </c>
      <c r="K510" t="s">
        <v>42</v>
      </c>
      <c r="L510" s="1">
        <v>42058.75</v>
      </c>
      <c r="M510" s="1">
        <v>41911.706944444442</v>
      </c>
      <c r="N510" s="1">
        <v>42040.588194444441</v>
      </c>
      <c r="O510" s="6">
        <f t="shared" si="63"/>
        <v>18.161805555559113</v>
      </c>
      <c r="P510" s="1">
        <f t="shared" si="64"/>
        <v>42041.588194444441</v>
      </c>
      <c r="R510" s="8">
        <f t="shared" si="65"/>
        <v>0</v>
      </c>
      <c r="S510" s="8" t="str">
        <f t="shared" si="66"/>
        <v>Sin Fecha</v>
      </c>
      <c r="T510" s="6">
        <f t="shared" si="67"/>
        <v>147.04305555555766</v>
      </c>
      <c r="U510" s="1">
        <v>42041.563888888886</v>
      </c>
      <c r="V510" s="8" t="str">
        <f t="shared" si="68"/>
        <v>Cumplió</v>
      </c>
      <c r="W510" s="8" t="str">
        <f t="shared" si="69"/>
        <v>Cumplió</v>
      </c>
      <c r="X510" s="6">
        <f t="shared" si="70"/>
        <v>129.8569444444438</v>
      </c>
      <c r="Y510" t="s">
        <v>298</v>
      </c>
      <c r="Z510">
        <v>1</v>
      </c>
      <c r="AE510">
        <v>0</v>
      </c>
      <c r="AG510">
        <v>0</v>
      </c>
      <c r="AI510" s="8">
        <f t="shared" si="71"/>
        <v>0</v>
      </c>
    </row>
    <row r="511" spans="1:35" x14ac:dyDescent="0.25">
      <c r="A511" t="s">
        <v>530</v>
      </c>
      <c r="B511" t="s">
        <v>534</v>
      </c>
      <c r="C511" t="s">
        <v>1017</v>
      </c>
      <c r="D511" t="s">
        <v>369</v>
      </c>
      <c r="E511" t="s">
        <v>89</v>
      </c>
      <c r="F511" t="s">
        <v>38</v>
      </c>
      <c r="G511" t="s">
        <v>1018</v>
      </c>
      <c r="H511" t="s">
        <v>1019</v>
      </c>
      <c r="I511" t="s">
        <v>322</v>
      </c>
      <c r="J511" t="s">
        <v>124</v>
      </c>
      <c r="K511" t="s">
        <v>51</v>
      </c>
      <c r="L511" s="1">
        <v>42058.75</v>
      </c>
      <c r="M511" s="1">
        <v>41599.545138888891</v>
      </c>
      <c r="N511" s="1">
        <v>41599.545138888891</v>
      </c>
      <c r="O511" s="6">
        <f t="shared" si="63"/>
        <v>459.20486111110949</v>
      </c>
      <c r="P511" s="1">
        <f t="shared" si="64"/>
        <v>41604.545138888891</v>
      </c>
      <c r="R511" s="8">
        <f t="shared" si="65"/>
        <v>55</v>
      </c>
      <c r="S511" s="8" t="str">
        <f t="shared" si="66"/>
        <v>Sin Fecha</v>
      </c>
      <c r="T511" s="6">
        <f t="shared" si="67"/>
        <v>459.20486111110949</v>
      </c>
      <c r="U511" s="1">
        <v>41659.805555555555</v>
      </c>
      <c r="V511" s="8" t="str">
        <f t="shared" si="68"/>
        <v>No Cumplió</v>
      </c>
      <c r="W511" s="8" t="str">
        <f t="shared" si="69"/>
        <v>No Cumplió</v>
      </c>
      <c r="X511" s="6">
        <f t="shared" si="70"/>
        <v>60.260416666664241</v>
      </c>
      <c r="Y511" t="s">
        <v>1020</v>
      </c>
      <c r="Z511" s="8">
        <v>5</v>
      </c>
      <c r="AE511">
        <v>0</v>
      </c>
      <c r="AG511">
        <v>0</v>
      </c>
      <c r="AI511" s="8">
        <f t="shared" si="71"/>
        <v>0</v>
      </c>
    </row>
    <row r="512" spans="1:35" x14ac:dyDescent="0.25">
      <c r="A512" t="s">
        <v>530</v>
      </c>
      <c r="B512" t="s">
        <v>534</v>
      </c>
      <c r="C512" t="s">
        <v>1288</v>
      </c>
      <c r="D512" t="s">
        <v>369</v>
      </c>
      <c r="E512" t="s">
        <v>89</v>
      </c>
      <c r="F512" t="s">
        <v>38</v>
      </c>
      <c r="G512" t="s">
        <v>1289</v>
      </c>
      <c r="H512" t="s">
        <v>1290</v>
      </c>
      <c r="I512" t="s">
        <v>322</v>
      </c>
      <c r="J512" t="s">
        <v>297</v>
      </c>
      <c r="K512" t="s">
        <v>42</v>
      </c>
      <c r="L512" s="1">
        <v>42058.75</v>
      </c>
      <c r="M512" s="1">
        <v>41599.555555555555</v>
      </c>
      <c r="N512" s="1">
        <v>41599.555555555555</v>
      </c>
      <c r="O512" s="6">
        <f t="shared" si="63"/>
        <v>459.19444444444525</v>
      </c>
      <c r="P512" s="1">
        <f t="shared" si="64"/>
        <v>41604.555555555555</v>
      </c>
      <c r="R512" s="8">
        <f t="shared" si="65"/>
        <v>12</v>
      </c>
      <c r="S512" s="8" t="str">
        <f t="shared" si="66"/>
        <v>Sin Fecha</v>
      </c>
      <c r="T512" s="6">
        <f t="shared" si="67"/>
        <v>459.19444444444525</v>
      </c>
      <c r="U512" s="1">
        <v>41617.548611111109</v>
      </c>
      <c r="V512" s="8" t="str">
        <f t="shared" si="68"/>
        <v>No Cumplió</v>
      </c>
      <c r="W512" s="8" t="str">
        <f t="shared" si="69"/>
        <v>No Cumplió</v>
      </c>
      <c r="X512" s="6">
        <f t="shared" si="70"/>
        <v>17.993055555554747</v>
      </c>
      <c r="Y512" t="s">
        <v>1291</v>
      </c>
      <c r="Z512" s="8">
        <v>5</v>
      </c>
      <c r="AE512">
        <v>0</v>
      </c>
      <c r="AG512">
        <v>0</v>
      </c>
      <c r="AI512" s="8">
        <f t="shared" si="71"/>
        <v>0</v>
      </c>
    </row>
    <row r="513" spans="1:35" x14ac:dyDescent="0.25">
      <c r="A513">
        <v>1</v>
      </c>
      <c r="B513" t="s">
        <v>398</v>
      </c>
      <c r="C513" t="s">
        <v>1021</v>
      </c>
      <c r="D513" t="s">
        <v>369</v>
      </c>
      <c r="E513" t="s">
        <v>45</v>
      </c>
      <c r="F513" t="s">
        <v>38</v>
      </c>
      <c r="G513" t="s">
        <v>1022</v>
      </c>
      <c r="H513" t="s">
        <v>1023</v>
      </c>
      <c r="I513" t="s">
        <v>297</v>
      </c>
      <c r="J513" t="s">
        <v>199</v>
      </c>
      <c r="K513" t="s">
        <v>42</v>
      </c>
      <c r="L513" s="1">
        <v>42058.75</v>
      </c>
      <c r="M513" s="1">
        <v>41911.817361111112</v>
      </c>
      <c r="N513" s="1">
        <v>42037</v>
      </c>
      <c r="O513" s="6">
        <f t="shared" si="63"/>
        <v>21.75</v>
      </c>
      <c r="P513" s="1">
        <f t="shared" si="64"/>
        <v>42042</v>
      </c>
      <c r="R513" s="8">
        <f t="shared" si="65"/>
        <v>16</v>
      </c>
      <c r="S513" s="8" t="str">
        <f t="shared" si="66"/>
        <v>Sin Fecha</v>
      </c>
      <c r="T513" s="6">
        <f t="shared" si="67"/>
        <v>146.9326388888876</v>
      </c>
      <c r="V513" s="8" t="str">
        <f t="shared" si="68"/>
        <v>No Cumplió</v>
      </c>
      <c r="W513" s="8" t="str">
        <f t="shared" si="69"/>
        <v>No Cumplió</v>
      </c>
      <c r="X513" s="6">
        <f t="shared" si="70"/>
        <v>146.9326388888876</v>
      </c>
      <c r="Y513" t="s">
        <v>1024</v>
      </c>
      <c r="Z513" s="8">
        <v>5</v>
      </c>
      <c r="AE513">
        <v>0</v>
      </c>
      <c r="AG513">
        <v>0</v>
      </c>
      <c r="AI513" s="8">
        <f t="shared" si="71"/>
        <v>0</v>
      </c>
    </row>
    <row r="514" spans="1:35" x14ac:dyDescent="0.25">
      <c r="A514" t="s">
        <v>530</v>
      </c>
      <c r="B514" t="s">
        <v>534</v>
      </c>
      <c r="C514" t="s">
        <v>1025</v>
      </c>
      <c r="D514" t="s">
        <v>36</v>
      </c>
      <c r="E514" t="s">
        <v>89</v>
      </c>
      <c r="F514" t="s">
        <v>46</v>
      </c>
      <c r="G514" t="s">
        <v>1026</v>
      </c>
      <c r="H514" t="s">
        <v>1027</v>
      </c>
      <c r="I514" t="s">
        <v>297</v>
      </c>
      <c r="J514" t="s">
        <v>136</v>
      </c>
      <c r="K514" t="s">
        <v>42</v>
      </c>
      <c r="L514" s="1">
        <v>42058.75</v>
      </c>
      <c r="M514" s="1">
        <v>41911.838888888888</v>
      </c>
      <c r="N514" s="1">
        <v>41911.838888888888</v>
      </c>
      <c r="O514" s="6">
        <f t="shared" si="63"/>
        <v>146.9111111111124</v>
      </c>
      <c r="P514" s="1">
        <f t="shared" si="64"/>
        <v>41912.838888888888</v>
      </c>
      <c r="R514" s="8">
        <f t="shared" si="65"/>
        <v>113</v>
      </c>
      <c r="S514" s="8" t="str">
        <f t="shared" si="66"/>
        <v>Sin Fecha</v>
      </c>
      <c r="T514" s="6">
        <f t="shared" si="67"/>
        <v>146.9111111111124</v>
      </c>
      <c r="U514" s="1">
        <v>42026.801388888889</v>
      </c>
      <c r="V514" s="8" t="str">
        <f t="shared" si="68"/>
        <v>No Cumplió</v>
      </c>
      <c r="W514" s="8" t="str">
        <f t="shared" si="69"/>
        <v>No Cumplió</v>
      </c>
      <c r="X514" s="6">
        <f t="shared" si="70"/>
        <v>114.96250000000146</v>
      </c>
      <c r="Y514" t="s">
        <v>1028</v>
      </c>
      <c r="Z514" s="8">
        <v>1</v>
      </c>
      <c r="AE514">
        <v>0</v>
      </c>
      <c r="AG514">
        <v>0</v>
      </c>
      <c r="AI514" s="8">
        <f t="shared" si="71"/>
        <v>0</v>
      </c>
    </row>
    <row r="515" spans="1:35" x14ac:dyDescent="0.25">
      <c r="A515" t="s">
        <v>530</v>
      </c>
      <c r="B515" t="s">
        <v>534</v>
      </c>
      <c r="C515" t="s">
        <v>1292</v>
      </c>
      <c r="D515" t="s">
        <v>369</v>
      </c>
      <c r="E515" t="s">
        <v>89</v>
      </c>
      <c r="F515" t="s">
        <v>38</v>
      </c>
      <c r="G515" t="s">
        <v>1026</v>
      </c>
      <c r="H515" t="s">
        <v>1293</v>
      </c>
      <c r="I515" t="s">
        <v>297</v>
      </c>
      <c r="J515" t="s">
        <v>101</v>
      </c>
      <c r="K515" t="s">
        <v>42</v>
      </c>
      <c r="L515" s="1">
        <v>42058.75</v>
      </c>
      <c r="M515" s="1">
        <v>41911.84097222222</v>
      </c>
      <c r="N515" s="1">
        <v>41911.84097222222</v>
      </c>
      <c r="O515" s="6">
        <f t="shared" ref="O515:O578" si="72">L515-N515</f>
        <v>146.90902777777956</v>
      </c>
      <c r="P515" s="1">
        <f t="shared" ref="P515:P578" si="73">N515+Z515</f>
        <v>41916.84097222222</v>
      </c>
      <c r="R515" s="8">
        <f t="shared" ref="R515:R578" si="74">IF(U515="",(ROUNDDOWN(L515-P515,0)),ROUNDDOWN(U515-P515,0))</f>
        <v>115</v>
      </c>
      <c r="S515" s="8" t="str">
        <f t="shared" ref="S515:S578" si="75">IF(Q515="","Sin Fecha",IF(U515="",(ROUNDDOWN(L515-Q515,0)),ROUNDDOWN(U515-P515,0)))</f>
        <v>Sin Fecha</v>
      </c>
      <c r="T515" s="6">
        <f t="shared" ref="T515:T578" si="76">L515-M515</f>
        <v>146.90902777777956</v>
      </c>
      <c r="U515" s="1">
        <v>42032.526388888888</v>
      </c>
      <c r="V515" s="8" t="str">
        <f t="shared" ref="V515:V578" si="77">IF(AND(U515&lt;&gt;"",R515&lt;=0),"Cumplió","No Cumplió")</f>
        <v>No Cumplió</v>
      </c>
      <c r="W515" s="8" t="str">
        <f t="shared" ref="W515:W578" si="78">IF(AND(U515&lt;&gt;"",R515&lt;=0),"Cumplió",IF(R515="","Sin Fecha","No Cumplió"))</f>
        <v>No Cumplió</v>
      </c>
      <c r="X515" s="6">
        <f t="shared" ref="X515:X578" si="79">IF(U515="",L515-M515,U515-M515)</f>
        <v>120.68541666666715</v>
      </c>
      <c r="Y515" t="s">
        <v>1294</v>
      </c>
      <c r="Z515" s="8">
        <v>5</v>
      </c>
      <c r="AE515">
        <v>0</v>
      </c>
      <c r="AG515">
        <v>0</v>
      </c>
      <c r="AI515" s="8">
        <f t="shared" ref="AI515:AI578" si="80">COUNTA(AA515:AD515)</f>
        <v>0</v>
      </c>
    </row>
    <row r="516" spans="1:35" x14ac:dyDescent="0.25">
      <c r="A516">
        <v>1</v>
      </c>
      <c r="B516" t="s">
        <v>411</v>
      </c>
      <c r="C516" t="s">
        <v>1029</v>
      </c>
      <c r="D516" t="s">
        <v>369</v>
      </c>
      <c r="E516" t="s">
        <v>37</v>
      </c>
      <c r="F516" t="s">
        <v>756</v>
      </c>
      <c r="G516" t="s">
        <v>1030</v>
      </c>
      <c r="H516" t="s">
        <v>1031</v>
      </c>
      <c r="I516" t="s">
        <v>785</v>
      </c>
      <c r="J516" t="s">
        <v>440</v>
      </c>
      <c r="K516" t="s">
        <v>42</v>
      </c>
      <c r="L516" s="1">
        <v>42058.75</v>
      </c>
      <c r="M516" s="1">
        <v>41914.742361111108</v>
      </c>
      <c r="N516" s="1">
        <v>42037</v>
      </c>
      <c r="O516" s="6">
        <f t="shared" si="72"/>
        <v>21.75</v>
      </c>
      <c r="P516" s="1">
        <f t="shared" si="73"/>
        <v>42042</v>
      </c>
      <c r="R516" s="9">
        <f t="shared" si="74"/>
        <v>16</v>
      </c>
      <c r="S516" s="5" t="str">
        <f t="shared" si="75"/>
        <v>Sin Fecha</v>
      </c>
      <c r="T516" s="10">
        <f t="shared" si="76"/>
        <v>144.00763888889196</v>
      </c>
      <c r="V516" s="8" t="str">
        <f t="shared" si="77"/>
        <v>No Cumplió</v>
      </c>
      <c r="W516" s="8" t="str">
        <f t="shared" si="78"/>
        <v>No Cumplió</v>
      </c>
      <c r="X516" s="10">
        <f t="shared" si="79"/>
        <v>144.00763888889196</v>
      </c>
      <c r="Y516" t="s">
        <v>1032</v>
      </c>
      <c r="Z516" s="8">
        <v>5</v>
      </c>
      <c r="AE516">
        <v>0</v>
      </c>
      <c r="AG516">
        <v>0</v>
      </c>
      <c r="AI516" s="8">
        <f t="shared" si="80"/>
        <v>0</v>
      </c>
    </row>
    <row r="517" spans="1:35" x14ac:dyDescent="0.25">
      <c r="A517" t="s">
        <v>530</v>
      </c>
      <c r="B517" t="s">
        <v>534</v>
      </c>
      <c r="C517" t="s">
        <v>1033</v>
      </c>
      <c r="D517" t="s">
        <v>369</v>
      </c>
      <c r="E517" t="s">
        <v>89</v>
      </c>
      <c r="F517" t="s">
        <v>38</v>
      </c>
      <c r="G517" t="s">
        <v>1034</v>
      </c>
      <c r="H517" t="s">
        <v>1035</v>
      </c>
      <c r="I517" t="s">
        <v>132</v>
      </c>
      <c r="J517" t="s">
        <v>132</v>
      </c>
      <c r="K517" t="s">
        <v>42</v>
      </c>
      <c r="L517" s="1">
        <v>42058.75</v>
      </c>
      <c r="M517" s="1">
        <v>41918.790972222225</v>
      </c>
      <c r="N517" s="1">
        <v>41918.790972222225</v>
      </c>
      <c r="O517" s="6">
        <f t="shared" si="72"/>
        <v>139.95902777777519</v>
      </c>
      <c r="P517" s="1">
        <f t="shared" si="73"/>
        <v>41923.790972222225</v>
      </c>
      <c r="R517" s="8">
        <f t="shared" si="74"/>
        <v>3</v>
      </c>
      <c r="S517" s="8" t="str">
        <f t="shared" si="75"/>
        <v>Sin Fecha</v>
      </c>
      <c r="T517" s="6">
        <f t="shared" si="76"/>
        <v>139.95902777777519</v>
      </c>
      <c r="U517" s="1">
        <v>41927.575694444444</v>
      </c>
      <c r="V517" s="8" t="str">
        <f t="shared" si="77"/>
        <v>No Cumplió</v>
      </c>
      <c r="W517" s="8" t="str">
        <f t="shared" si="78"/>
        <v>No Cumplió</v>
      </c>
      <c r="X517" s="6">
        <f t="shared" si="79"/>
        <v>8.7847222222189885</v>
      </c>
      <c r="Y517" t="s">
        <v>1036</v>
      </c>
      <c r="Z517" s="8">
        <v>5</v>
      </c>
      <c r="AE517">
        <v>0</v>
      </c>
      <c r="AG517">
        <v>0</v>
      </c>
      <c r="AI517" s="8">
        <f t="shared" si="80"/>
        <v>0</v>
      </c>
    </row>
    <row r="518" spans="1:35" x14ac:dyDescent="0.25">
      <c r="A518" t="s">
        <v>530</v>
      </c>
      <c r="B518" t="s">
        <v>411</v>
      </c>
      <c r="C518" t="s">
        <v>1037</v>
      </c>
      <c r="D518" t="s">
        <v>369</v>
      </c>
      <c r="E518" t="s">
        <v>89</v>
      </c>
      <c r="F518" t="s">
        <v>38</v>
      </c>
      <c r="G518" t="s">
        <v>1038</v>
      </c>
      <c r="H518" t="s">
        <v>1039</v>
      </c>
      <c r="I518" t="s">
        <v>490</v>
      </c>
      <c r="J518" t="s">
        <v>84</v>
      </c>
      <c r="K518" t="s">
        <v>42</v>
      </c>
      <c r="L518" s="1">
        <v>42058.75</v>
      </c>
      <c r="M518" s="1">
        <v>41919.767361111109</v>
      </c>
      <c r="N518" s="1">
        <v>42037</v>
      </c>
      <c r="O518" s="6">
        <f t="shared" si="72"/>
        <v>21.75</v>
      </c>
      <c r="P518" s="1">
        <f t="shared" si="73"/>
        <v>42042</v>
      </c>
      <c r="R518" s="8">
        <f t="shared" si="74"/>
        <v>3</v>
      </c>
      <c r="S518" s="8" t="str">
        <f t="shared" si="75"/>
        <v>Sin Fecha</v>
      </c>
      <c r="T518" s="6">
        <f t="shared" si="76"/>
        <v>138.98263888889051</v>
      </c>
      <c r="U518" s="1">
        <v>42045.820138888892</v>
      </c>
      <c r="V518" s="8" t="str">
        <f t="shared" si="77"/>
        <v>No Cumplió</v>
      </c>
      <c r="W518" s="8" t="str">
        <f t="shared" si="78"/>
        <v>No Cumplió</v>
      </c>
      <c r="X518" s="6">
        <f t="shared" si="79"/>
        <v>126.05277777778247</v>
      </c>
      <c r="Y518" t="s">
        <v>1040</v>
      </c>
      <c r="Z518" s="8">
        <v>5</v>
      </c>
      <c r="AE518">
        <v>0</v>
      </c>
      <c r="AG518">
        <v>0</v>
      </c>
      <c r="AI518" s="8">
        <f t="shared" si="80"/>
        <v>0</v>
      </c>
    </row>
    <row r="519" spans="1:35" x14ac:dyDescent="0.25">
      <c r="A519">
        <v>1</v>
      </c>
      <c r="B519" t="s">
        <v>249</v>
      </c>
      <c r="C519" t="s">
        <v>290</v>
      </c>
      <c r="D519" t="s">
        <v>98</v>
      </c>
      <c r="E519" t="s">
        <v>45</v>
      </c>
      <c r="F519" t="s">
        <v>38</v>
      </c>
      <c r="G519" t="s">
        <v>291</v>
      </c>
      <c r="H519" t="s">
        <v>292</v>
      </c>
      <c r="I519" t="s">
        <v>293</v>
      </c>
      <c r="J519" t="s">
        <v>75</v>
      </c>
      <c r="K519" t="s">
        <v>51</v>
      </c>
      <c r="L519" s="1">
        <v>42058.75</v>
      </c>
      <c r="M519" s="1">
        <v>41920.442361111112</v>
      </c>
      <c r="N519" s="1">
        <v>42041</v>
      </c>
      <c r="O519" s="6">
        <f t="shared" si="72"/>
        <v>17.75</v>
      </c>
      <c r="P519" s="1">
        <f t="shared" si="73"/>
        <v>42042</v>
      </c>
      <c r="Q519" s="1">
        <v>42055</v>
      </c>
      <c r="R519" s="8">
        <f t="shared" si="74"/>
        <v>16</v>
      </c>
      <c r="S519" s="8">
        <f t="shared" si="75"/>
        <v>3</v>
      </c>
      <c r="T519" s="6">
        <f t="shared" si="76"/>
        <v>138.3076388888876</v>
      </c>
      <c r="V519" s="8" t="str">
        <f t="shared" si="77"/>
        <v>No Cumplió</v>
      </c>
      <c r="W519" s="8" t="str">
        <f t="shared" si="78"/>
        <v>No Cumplió</v>
      </c>
      <c r="X519" s="6">
        <f t="shared" si="79"/>
        <v>138.3076388888876</v>
      </c>
      <c r="Z519">
        <v>1</v>
      </c>
      <c r="AE519">
        <v>0</v>
      </c>
      <c r="AG519">
        <v>0</v>
      </c>
      <c r="AI519" s="8">
        <f t="shared" si="80"/>
        <v>0</v>
      </c>
    </row>
    <row r="520" spans="1:35" x14ac:dyDescent="0.25">
      <c r="A520" t="s">
        <v>530</v>
      </c>
      <c r="B520" t="s">
        <v>534</v>
      </c>
      <c r="C520" t="s">
        <v>1041</v>
      </c>
      <c r="D520" t="s">
        <v>369</v>
      </c>
      <c r="E520" t="s">
        <v>89</v>
      </c>
      <c r="F520" t="s">
        <v>46</v>
      </c>
      <c r="G520" t="s">
        <v>1042</v>
      </c>
      <c r="H520" t="s">
        <v>1043</v>
      </c>
      <c r="I520" t="s">
        <v>116</v>
      </c>
      <c r="J520" t="s">
        <v>200</v>
      </c>
      <c r="K520" t="s">
        <v>51</v>
      </c>
      <c r="L520" s="1">
        <v>42058.75</v>
      </c>
      <c r="M520" s="1">
        <v>41925.722916666666</v>
      </c>
      <c r="N520" s="1">
        <v>41925.722916666666</v>
      </c>
      <c r="O520" s="6">
        <f t="shared" si="72"/>
        <v>133.0270833333343</v>
      </c>
      <c r="P520" s="1">
        <f t="shared" si="73"/>
        <v>41930.722916666666</v>
      </c>
      <c r="R520" s="8">
        <f t="shared" si="74"/>
        <v>-4</v>
      </c>
      <c r="S520" s="8" t="str">
        <f t="shared" si="75"/>
        <v>Sin Fecha</v>
      </c>
      <c r="T520" s="6">
        <f t="shared" si="76"/>
        <v>133.0270833333343</v>
      </c>
      <c r="U520" s="1">
        <v>41925.726388888892</v>
      </c>
      <c r="V520" s="8" t="str">
        <f t="shared" si="77"/>
        <v>Cumplió</v>
      </c>
      <c r="W520" s="8" t="str">
        <f t="shared" si="78"/>
        <v>Cumplió</v>
      </c>
      <c r="X520" s="6">
        <f t="shared" si="79"/>
        <v>3.4722222262644209E-3</v>
      </c>
      <c r="Y520" t="s">
        <v>1044</v>
      </c>
      <c r="Z520" s="8">
        <v>5</v>
      </c>
      <c r="AE520">
        <v>0</v>
      </c>
      <c r="AG520">
        <v>0</v>
      </c>
      <c r="AI520" s="8">
        <f t="shared" si="80"/>
        <v>0</v>
      </c>
    </row>
    <row r="521" spans="1:35" x14ac:dyDescent="0.25">
      <c r="A521" t="s">
        <v>530</v>
      </c>
      <c r="B521" t="s">
        <v>411</v>
      </c>
      <c r="C521" t="s">
        <v>1045</v>
      </c>
      <c r="D521" t="s">
        <v>369</v>
      </c>
      <c r="E521" t="s">
        <v>89</v>
      </c>
      <c r="F521" t="s">
        <v>38</v>
      </c>
      <c r="G521" t="s">
        <v>1046</v>
      </c>
      <c r="H521" t="s">
        <v>1047</v>
      </c>
      <c r="I521" t="s">
        <v>322</v>
      </c>
      <c r="J521" t="s">
        <v>84</v>
      </c>
      <c r="K521" t="s">
        <v>42</v>
      </c>
      <c r="L521" s="1">
        <v>42058.75</v>
      </c>
      <c r="M521" s="1">
        <v>41618.706944444442</v>
      </c>
      <c r="N521" s="1">
        <v>42037</v>
      </c>
      <c r="O521" s="6">
        <f t="shared" si="72"/>
        <v>21.75</v>
      </c>
      <c r="P521" s="1">
        <f t="shared" si="73"/>
        <v>42042</v>
      </c>
      <c r="R521" s="8">
        <f t="shared" si="74"/>
        <v>5</v>
      </c>
      <c r="S521" s="8" t="str">
        <f t="shared" si="75"/>
        <v>Sin Fecha</v>
      </c>
      <c r="T521" s="6">
        <f t="shared" si="76"/>
        <v>440.04305555555766</v>
      </c>
      <c r="U521" s="1">
        <v>42047.839583333334</v>
      </c>
      <c r="V521" s="8" t="str">
        <f t="shared" si="77"/>
        <v>No Cumplió</v>
      </c>
      <c r="W521" s="8" t="str">
        <f t="shared" si="78"/>
        <v>No Cumplió</v>
      </c>
      <c r="X521" s="6">
        <f t="shared" si="79"/>
        <v>429.13263888889196</v>
      </c>
      <c r="Y521" t="s">
        <v>1048</v>
      </c>
      <c r="Z521" s="8">
        <v>5</v>
      </c>
      <c r="AE521">
        <v>0</v>
      </c>
      <c r="AG521">
        <v>0</v>
      </c>
      <c r="AI521" s="8">
        <f t="shared" si="80"/>
        <v>0</v>
      </c>
    </row>
    <row r="522" spans="1:35" x14ac:dyDescent="0.25">
      <c r="A522" t="s">
        <v>530</v>
      </c>
      <c r="B522" t="s">
        <v>534</v>
      </c>
      <c r="C522" t="s">
        <v>1049</v>
      </c>
      <c r="D522" t="s">
        <v>369</v>
      </c>
      <c r="E522" t="s">
        <v>89</v>
      </c>
      <c r="F522" t="s">
        <v>46</v>
      </c>
      <c r="G522" t="s">
        <v>1050</v>
      </c>
      <c r="H522" t="s">
        <v>1051</v>
      </c>
      <c r="I522" t="s">
        <v>69</v>
      </c>
      <c r="J522" s="8" t="s">
        <v>58</v>
      </c>
      <c r="K522" t="s">
        <v>42</v>
      </c>
      <c r="L522" s="1">
        <v>42058.75</v>
      </c>
      <c r="M522" s="1">
        <v>41928.590277777781</v>
      </c>
      <c r="N522" s="1">
        <v>41928.590277777781</v>
      </c>
      <c r="O522" s="6">
        <f t="shared" si="72"/>
        <v>130.15972222221899</v>
      </c>
      <c r="P522" s="1">
        <f t="shared" si="73"/>
        <v>41933.590277777781</v>
      </c>
      <c r="R522" s="8">
        <f t="shared" si="74"/>
        <v>76</v>
      </c>
      <c r="S522" s="8" t="str">
        <f t="shared" si="75"/>
        <v>Sin Fecha</v>
      </c>
      <c r="T522" s="6">
        <f t="shared" si="76"/>
        <v>130.15972222221899</v>
      </c>
      <c r="U522" s="1">
        <v>42009.73333333333</v>
      </c>
      <c r="V522" s="8" t="str">
        <f t="shared" si="77"/>
        <v>No Cumplió</v>
      </c>
      <c r="W522" s="8" t="str">
        <f t="shared" si="78"/>
        <v>No Cumplió</v>
      </c>
      <c r="X522" s="6">
        <f t="shared" si="79"/>
        <v>81.143055555548926</v>
      </c>
      <c r="Y522" t="s">
        <v>1052</v>
      </c>
      <c r="Z522" s="8">
        <v>5</v>
      </c>
      <c r="AE522">
        <v>0</v>
      </c>
      <c r="AG522">
        <v>0</v>
      </c>
      <c r="AI522" s="8">
        <f t="shared" si="80"/>
        <v>0</v>
      </c>
    </row>
    <row r="523" spans="1:35" x14ac:dyDescent="0.25">
      <c r="A523">
        <v>1</v>
      </c>
      <c r="B523" t="s">
        <v>411</v>
      </c>
      <c r="C523" t="s">
        <v>1053</v>
      </c>
      <c r="D523" t="s">
        <v>369</v>
      </c>
      <c r="E523" t="s">
        <v>37</v>
      </c>
      <c r="F523" t="s">
        <v>38</v>
      </c>
      <c r="G523" t="s">
        <v>1054</v>
      </c>
      <c r="H523" t="s">
        <v>1055</v>
      </c>
      <c r="I523" t="s">
        <v>490</v>
      </c>
      <c r="J523" t="s">
        <v>84</v>
      </c>
      <c r="K523" t="s">
        <v>42</v>
      </c>
      <c r="L523" s="1">
        <v>42058.75</v>
      </c>
      <c r="M523" s="1">
        <v>41929.410416666666</v>
      </c>
      <c r="N523" s="1">
        <v>42037</v>
      </c>
      <c r="O523" s="6">
        <f t="shared" si="72"/>
        <v>21.75</v>
      </c>
      <c r="P523" s="1">
        <f t="shared" si="73"/>
        <v>42042</v>
      </c>
      <c r="Q523" s="1">
        <v>42040</v>
      </c>
      <c r="R523" s="9">
        <f t="shared" si="74"/>
        <v>16</v>
      </c>
      <c r="S523" s="5">
        <f t="shared" si="75"/>
        <v>18</v>
      </c>
      <c r="T523" s="10">
        <f t="shared" si="76"/>
        <v>129.3395833333343</v>
      </c>
      <c r="V523" s="8" t="str">
        <f t="shared" si="77"/>
        <v>No Cumplió</v>
      </c>
      <c r="W523" s="8" t="str">
        <f t="shared" si="78"/>
        <v>No Cumplió</v>
      </c>
      <c r="X523" s="10">
        <f t="shared" si="79"/>
        <v>129.3395833333343</v>
      </c>
      <c r="Y523" t="s">
        <v>1056</v>
      </c>
      <c r="Z523" s="8">
        <v>5</v>
      </c>
      <c r="AE523">
        <v>0</v>
      </c>
      <c r="AG523">
        <v>0</v>
      </c>
      <c r="AI523" s="8">
        <f t="shared" si="80"/>
        <v>0</v>
      </c>
    </row>
    <row r="524" spans="1:35" x14ac:dyDescent="0.25">
      <c r="A524">
        <v>1</v>
      </c>
      <c r="B524" t="s">
        <v>347</v>
      </c>
      <c r="C524" t="s">
        <v>1057</v>
      </c>
      <c r="D524" t="s">
        <v>324</v>
      </c>
      <c r="E524" t="s">
        <v>37</v>
      </c>
      <c r="F524" t="s">
        <v>38</v>
      </c>
      <c r="G524" t="s">
        <v>1058</v>
      </c>
      <c r="H524" t="s">
        <v>1059</v>
      </c>
      <c r="I524" t="s">
        <v>199</v>
      </c>
      <c r="J524" t="s">
        <v>440</v>
      </c>
      <c r="K524" t="s">
        <v>42</v>
      </c>
      <c r="L524" s="1">
        <v>42058.75</v>
      </c>
      <c r="M524" s="1">
        <v>41929.495138888888</v>
      </c>
      <c r="N524" s="1">
        <v>42051.504166666666</v>
      </c>
      <c r="O524" s="6">
        <f t="shared" si="72"/>
        <v>7.2458333333343035</v>
      </c>
      <c r="P524" s="1">
        <f t="shared" si="73"/>
        <v>42052.504166666666</v>
      </c>
      <c r="Q524" s="1">
        <v>42058</v>
      </c>
      <c r="R524" s="9">
        <f t="shared" si="74"/>
        <v>6</v>
      </c>
      <c r="S524" s="5">
        <f t="shared" si="75"/>
        <v>0</v>
      </c>
      <c r="T524" s="10">
        <f t="shared" si="76"/>
        <v>129.2548611111124</v>
      </c>
      <c r="V524" s="8" t="str">
        <f t="shared" si="77"/>
        <v>No Cumplió</v>
      </c>
      <c r="W524" s="8" t="str">
        <f t="shared" si="78"/>
        <v>No Cumplió</v>
      </c>
      <c r="X524" s="10">
        <f t="shared" si="79"/>
        <v>129.2548611111124</v>
      </c>
      <c r="Y524" t="s">
        <v>362</v>
      </c>
      <c r="Z524">
        <v>1</v>
      </c>
      <c r="AE524">
        <v>0</v>
      </c>
      <c r="AG524">
        <v>0</v>
      </c>
      <c r="AI524" s="8">
        <f t="shared" si="80"/>
        <v>0</v>
      </c>
    </row>
    <row r="525" spans="1:35" x14ac:dyDescent="0.25">
      <c r="A525" t="s">
        <v>530</v>
      </c>
      <c r="B525" t="s">
        <v>534</v>
      </c>
      <c r="C525" t="s">
        <v>1060</v>
      </c>
      <c r="D525" t="s">
        <v>369</v>
      </c>
      <c r="E525" t="s">
        <v>89</v>
      </c>
      <c r="F525" t="s">
        <v>38</v>
      </c>
      <c r="G525" t="s">
        <v>1061</v>
      </c>
      <c r="H525" t="s">
        <v>1062</v>
      </c>
      <c r="I525" t="s">
        <v>322</v>
      </c>
      <c r="J525" t="s">
        <v>69</v>
      </c>
      <c r="K525" t="s">
        <v>51</v>
      </c>
      <c r="L525" s="1">
        <v>42058.75</v>
      </c>
      <c r="M525" s="1">
        <v>41618.709722222222</v>
      </c>
      <c r="N525" s="1">
        <v>41618.709722222222</v>
      </c>
      <c r="O525" s="6">
        <f t="shared" si="72"/>
        <v>440.0402777777781</v>
      </c>
      <c r="P525" s="1">
        <f t="shared" si="73"/>
        <v>41623.709722222222</v>
      </c>
      <c r="R525" s="8">
        <f t="shared" si="74"/>
        <v>141</v>
      </c>
      <c r="S525" s="8" t="str">
        <f t="shared" si="75"/>
        <v>Sin Fecha</v>
      </c>
      <c r="T525" s="6">
        <f t="shared" si="76"/>
        <v>440.0402777777781</v>
      </c>
      <c r="U525" s="1">
        <v>41765.576388888891</v>
      </c>
      <c r="V525" s="8" t="str">
        <f t="shared" si="77"/>
        <v>No Cumplió</v>
      </c>
      <c r="W525" s="8" t="str">
        <f t="shared" si="78"/>
        <v>No Cumplió</v>
      </c>
      <c r="X525" s="6">
        <f t="shared" si="79"/>
        <v>146.86666666666861</v>
      </c>
      <c r="Y525" t="s">
        <v>975</v>
      </c>
      <c r="Z525" s="8">
        <v>5</v>
      </c>
      <c r="AE525">
        <v>0</v>
      </c>
      <c r="AG525">
        <v>0</v>
      </c>
      <c r="AI525" s="8">
        <f t="shared" si="80"/>
        <v>0</v>
      </c>
    </row>
    <row r="526" spans="1:35" x14ac:dyDescent="0.25">
      <c r="A526" t="s">
        <v>530</v>
      </c>
      <c r="B526" t="s">
        <v>233</v>
      </c>
      <c r="C526" t="s">
        <v>1063</v>
      </c>
      <c r="D526" t="s">
        <v>98</v>
      </c>
      <c r="E526" t="s">
        <v>89</v>
      </c>
      <c r="F526" t="s">
        <v>38</v>
      </c>
      <c r="G526" t="s">
        <v>1064</v>
      </c>
      <c r="H526" t="s">
        <v>1065</v>
      </c>
      <c r="I526" t="s">
        <v>58</v>
      </c>
      <c r="J526" t="s">
        <v>440</v>
      </c>
      <c r="K526" t="s">
        <v>42</v>
      </c>
      <c r="L526" s="1">
        <v>42058.75</v>
      </c>
      <c r="M526" s="1">
        <v>41929.705555555556</v>
      </c>
      <c r="N526" s="1">
        <v>42037</v>
      </c>
      <c r="O526" s="6">
        <f t="shared" si="72"/>
        <v>21.75</v>
      </c>
      <c r="P526" s="1">
        <f t="shared" si="73"/>
        <v>42038</v>
      </c>
      <c r="R526" s="8">
        <f t="shared" si="74"/>
        <v>6</v>
      </c>
      <c r="S526" s="8" t="str">
        <f t="shared" si="75"/>
        <v>Sin Fecha</v>
      </c>
      <c r="T526" s="6">
        <f t="shared" si="76"/>
        <v>129.0444444444438</v>
      </c>
      <c r="U526" s="1">
        <v>42044.729166666664</v>
      </c>
      <c r="V526" s="8" t="str">
        <f t="shared" si="77"/>
        <v>No Cumplió</v>
      </c>
      <c r="W526" s="8" t="str">
        <f t="shared" si="78"/>
        <v>No Cumplió</v>
      </c>
      <c r="X526" s="6">
        <f t="shared" si="79"/>
        <v>115.02361111110804</v>
      </c>
      <c r="Y526" t="s">
        <v>195</v>
      </c>
      <c r="Z526">
        <v>1</v>
      </c>
      <c r="AE526">
        <v>0</v>
      </c>
      <c r="AG526">
        <v>0</v>
      </c>
      <c r="AI526" s="8">
        <f t="shared" si="80"/>
        <v>0</v>
      </c>
    </row>
    <row r="527" spans="1:35" x14ac:dyDescent="0.25">
      <c r="A527" t="s">
        <v>530</v>
      </c>
      <c r="B527" t="s">
        <v>534</v>
      </c>
      <c r="C527" t="s">
        <v>1066</v>
      </c>
      <c r="D527" t="s">
        <v>369</v>
      </c>
      <c r="E527" t="s">
        <v>89</v>
      </c>
      <c r="F527" t="s">
        <v>38</v>
      </c>
      <c r="G527" t="s">
        <v>1067</v>
      </c>
      <c r="H527" t="s">
        <v>1068</v>
      </c>
      <c r="I527" t="s">
        <v>293</v>
      </c>
      <c r="J527" t="s">
        <v>116</v>
      </c>
      <c r="K527" t="s">
        <v>51</v>
      </c>
      <c r="L527" s="1">
        <v>42058.75</v>
      </c>
      <c r="M527" s="1">
        <v>41932.548611111109</v>
      </c>
      <c r="N527" s="1">
        <v>41932.548611111109</v>
      </c>
      <c r="O527" s="6">
        <f t="shared" si="72"/>
        <v>126.20138888889051</v>
      </c>
      <c r="P527" s="1">
        <f t="shared" si="73"/>
        <v>41937.548611111109</v>
      </c>
      <c r="R527" s="8">
        <f t="shared" si="74"/>
        <v>2</v>
      </c>
      <c r="S527" s="8" t="str">
        <f t="shared" si="75"/>
        <v>Sin Fecha</v>
      </c>
      <c r="T527" s="6">
        <f t="shared" si="76"/>
        <v>126.20138888889051</v>
      </c>
      <c r="U527" s="1">
        <v>41939.589583333334</v>
      </c>
      <c r="V527" s="8" t="str">
        <f t="shared" si="77"/>
        <v>No Cumplió</v>
      </c>
      <c r="W527" s="8" t="str">
        <f t="shared" si="78"/>
        <v>No Cumplió</v>
      </c>
      <c r="X527" s="6">
        <f t="shared" si="79"/>
        <v>7.0409722222248092</v>
      </c>
      <c r="Y527" t="s">
        <v>475</v>
      </c>
      <c r="Z527" s="8">
        <v>5</v>
      </c>
      <c r="AE527">
        <v>0</v>
      </c>
      <c r="AG527">
        <v>0</v>
      </c>
      <c r="AI527" s="8">
        <f t="shared" si="80"/>
        <v>0</v>
      </c>
    </row>
    <row r="528" spans="1:35" x14ac:dyDescent="0.25">
      <c r="A528" t="s">
        <v>530</v>
      </c>
      <c r="B528" t="s">
        <v>534</v>
      </c>
      <c r="C528" t="s">
        <v>1295</v>
      </c>
      <c r="D528" t="s">
        <v>369</v>
      </c>
      <c r="E528" t="s">
        <v>89</v>
      </c>
      <c r="F528" t="s">
        <v>38</v>
      </c>
      <c r="G528" t="s">
        <v>1296</v>
      </c>
      <c r="H528" t="s">
        <v>1297</v>
      </c>
      <c r="I528" t="s">
        <v>293</v>
      </c>
      <c r="J528" t="s">
        <v>293</v>
      </c>
      <c r="K528" t="s">
        <v>51</v>
      </c>
      <c r="L528" s="1">
        <v>42058.75</v>
      </c>
      <c r="M528" s="1">
        <v>41932.565972222219</v>
      </c>
      <c r="N528" s="1">
        <v>41932.565972222219</v>
      </c>
      <c r="O528" s="6">
        <f t="shared" si="72"/>
        <v>126.18402777778101</v>
      </c>
      <c r="P528" s="1">
        <f t="shared" si="73"/>
        <v>41937.565972222219</v>
      </c>
      <c r="R528" s="8">
        <f t="shared" si="74"/>
        <v>1</v>
      </c>
      <c r="S528" s="8" t="str">
        <f t="shared" si="75"/>
        <v>Sin Fecha</v>
      </c>
      <c r="T528" s="6">
        <f t="shared" si="76"/>
        <v>126.18402777778101</v>
      </c>
      <c r="U528" s="1">
        <v>41939.51458333333</v>
      </c>
      <c r="V528" s="8" t="str">
        <f t="shared" si="77"/>
        <v>No Cumplió</v>
      </c>
      <c r="W528" s="8" t="str">
        <f t="shared" si="78"/>
        <v>No Cumplió</v>
      </c>
      <c r="X528" s="6">
        <f t="shared" si="79"/>
        <v>6.9486111111109494</v>
      </c>
      <c r="Y528" t="s">
        <v>475</v>
      </c>
      <c r="Z528" s="8">
        <v>5</v>
      </c>
      <c r="AE528">
        <v>0</v>
      </c>
      <c r="AG528">
        <v>0</v>
      </c>
      <c r="AI528" s="8">
        <f t="shared" si="80"/>
        <v>0</v>
      </c>
    </row>
    <row r="529" spans="1:35" x14ac:dyDescent="0.25">
      <c r="A529" t="s">
        <v>530</v>
      </c>
      <c r="B529" t="s">
        <v>534</v>
      </c>
      <c r="C529" t="s">
        <v>1069</v>
      </c>
      <c r="D529" t="s">
        <v>369</v>
      </c>
      <c r="E529" t="s">
        <v>89</v>
      </c>
      <c r="F529" t="s">
        <v>38</v>
      </c>
      <c r="G529" t="s">
        <v>1070</v>
      </c>
      <c r="H529" t="s">
        <v>1071</v>
      </c>
      <c r="I529" t="s">
        <v>547</v>
      </c>
      <c r="J529" s="8" t="s">
        <v>58</v>
      </c>
      <c r="K529" t="s">
        <v>42</v>
      </c>
      <c r="L529" s="1">
        <v>42058.75</v>
      </c>
      <c r="M529" s="1">
        <v>41932.736111111109</v>
      </c>
      <c r="N529" s="1">
        <v>41932.736111111109</v>
      </c>
      <c r="O529" s="6">
        <f t="shared" si="72"/>
        <v>126.01388888889051</v>
      </c>
      <c r="P529" s="1">
        <f t="shared" si="73"/>
        <v>41937.736111111109</v>
      </c>
      <c r="R529" s="8">
        <f t="shared" si="74"/>
        <v>9</v>
      </c>
      <c r="S529" s="8" t="str">
        <f t="shared" si="75"/>
        <v>Sin Fecha</v>
      </c>
      <c r="T529" s="6">
        <f t="shared" si="76"/>
        <v>126.01388888889051</v>
      </c>
      <c r="U529" s="1">
        <v>41947.72152777778</v>
      </c>
      <c r="V529" s="8" t="str">
        <f t="shared" si="77"/>
        <v>No Cumplió</v>
      </c>
      <c r="W529" s="8" t="str">
        <f t="shared" si="78"/>
        <v>No Cumplió</v>
      </c>
      <c r="X529" s="6">
        <f t="shared" si="79"/>
        <v>14.985416666670062</v>
      </c>
      <c r="Y529" t="s">
        <v>1072</v>
      </c>
      <c r="Z529" s="8">
        <v>5</v>
      </c>
      <c r="AE529">
        <v>0</v>
      </c>
      <c r="AG529">
        <v>0</v>
      </c>
      <c r="AI529" s="8">
        <f t="shared" si="80"/>
        <v>0</v>
      </c>
    </row>
    <row r="530" spans="1:35" x14ac:dyDescent="0.25">
      <c r="A530">
        <v>1</v>
      </c>
      <c r="B530" t="s">
        <v>1073</v>
      </c>
      <c r="C530" t="s">
        <v>1074</v>
      </c>
      <c r="D530" t="s">
        <v>369</v>
      </c>
      <c r="E530" t="s">
        <v>204</v>
      </c>
      <c r="F530" t="s">
        <v>38</v>
      </c>
      <c r="G530" t="s">
        <v>1075</v>
      </c>
      <c r="H530" t="s">
        <v>1076</v>
      </c>
      <c r="I530" t="s">
        <v>58</v>
      </c>
      <c r="J530" t="s">
        <v>84</v>
      </c>
      <c r="K530" t="s">
        <v>42</v>
      </c>
      <c r="L530" s="1">
        <v>42058.75</v>
      </c>
      <c r="M530" s="1">
        <v>41932.736805555556</v>
      </c>
      <c r="N530" s="1">
        <v>42037</v>
      </c>
      <c r="O530" s="6">
        <f t="shared" si="72"/>
        <v>21.75</v>
      </c>
      <c r="P530" s="1">
        <f t="shared" si="73"/>
        <v>42042</v>
      </c>
      <c r="Q530" s="1">
        <v>42039</v>
      </c>
      <c r="R530" s="8">
        <f t="shared" si="74"/>
        <v>16</v>
      </c>
      <c r="S530" s="8">
        <f t="shared" si="75"/>
        <v>19</v>
      </c>
      <c r="T530" s="6">
        <f t="shared" si="76"/>
        <v>126.0131944444438</v>
      </c>
      <c r="V530" s="8" t="str">
        <f t="shared" si="77"/>
        <v>No Cumplió</v>
      </c>
      <c r="W530" s="8" t="str">
        <f t="shared" si="78"/>
        <v>No Cumplió</v>
      </c>
      <c r="X530" s="6">
        <f t="shared" si="79"/>
        <v>126.0131944444438</v>
      </c>
      <c r="Y530" t="s">
        <v>195</v>
      </c>
      <c r="Z530" s="8">
        <v>5</v>
      </c>
      <c r="AE530">
        <v>0</v>
      </c>
      <c r="AG530">
        <v>0</v>
      </c>
      <c r="AI530" s="8">
        <f t="shared" si="80"/>
        <v>0</v>
      </c>
    </row>
    <row r="531" spans="1:35" x14ac:dyDescent="0.25">
      <c r="A531">
        <v>1</v>
      </c>
      <c r="B531" t="s">
        <v>34</v>
      </c>
      <c r="C531" t="s">
        <v>225</v>
      </c>
      <c r="D531" t="s">
        <v>36</v>
      </c>
      <c r="E531" t="s">
        <v>37</v>
      </c>
      <c r="F531" t="s">
        <v>38</v>
      </c>
      <c r="G531" t="s">
        <v>226</v>
      </c>
      <c r="H531" t="s">
        <v>227</v>
      </c>
      <c r="I531" t="s">
        <v>58</v>
      </c>
      <c r="J531" t="s">
        <v>440</v>
      </c>
      <c r="K531" t="s">
        <v>42</v>
      </c>
      <c r="L531" s="1">
        <v>42058.75</v>
      </c>
      <c r="M531" s="1">
        <v>41932.740277777775</v>
      </c>
      <c r="N531" s="1">
        <v>42052.835416666669</v>
      </c>
      <c r="O531" s="6">
        <f t="shared" si="72"/>
        <v>5.9145833333313931</v>
      </c>
      <c r="P531" s="1">
        <f t="shared" si="73"/>
        <v>42053.835416666669</v>
      </c>
      <c r="Q531" s="1">
        <v>42040</v>
      </c>
      <c r="R531" s="9">
        <f t="shared" si="74"/>
        <v>4</v>
      </c>
      <c r="S531" s="5">
        <f t="shared" si="75"/>
        <v>18</v>
      </c>
      <c r="T531" s="10">
        <f t="shared" si="76"/>
        <v>126.00972222222481</v>
      </c>
      <c r="V531" s="8" t="str">
        <f t="shared" si="77"/>
        <v>No Cumplió</v>
      </c>
      <c r="W531" s="8" t="str">
        <f t="shared" si="78"/>
        <v>No Cumplió</v>
      </c>
      <c r="X531" s="10">
        <f t="shared" si="79"/>
        <v>126.00972222222481</v>
      </c>
      <c r="Y531" t="s">
        <v>228</v>
      </c>
      <c r="Z531">
        <v>1</v>
      </c>
      <c r="AA531" s="1">
        <v>42051.642361111109</v>
      </c>
      <c r="AE531">
        <v>0</v>
      </c>
      <c r="AG531">
        <v>0</v>
      </c>
      <c r="AI531" s="8">
        <f t="shared" si="80"/>
        <v>1</v>
      </c>
    </row>
    <row r="532" spans="1:35" x14ac:dyDescent="0.25">
      <c r="A532" t="s">
        <v>530</v>
      </c>
      <c r="B532" t="s">
        <v>534</v>
      </c>
      <c r="C532" t="s">
        <v>1298</v>
      </c>
      <c r="D532" t="s">
        <v>369</v>
      </c>
      <c r="E532" t="s">
        <v>89</v>
      </c>
      <c r="F532" t="s">
        <v>38</v>
      </c>
      <c r="G532" t="s">
        <v>1299</v>
      </c>
      <c r="H532" t="s">
        <v>1300</v>
      </c>
      <c r="I532" t="s">
        <v>433</v>
      </c>
      <c r="J532" t="s">
        <v>297</v>
      </c>
      <c r="K532" t="s">
        <v>42</v>
      </c>
      <c r="L532" s="1">
        <v>42058.75</v>
      </c>
      <c r="M532" s="1">
        <v>41933.754861111112</v>
      </c>
      <c r="N532" s="1">
        <v>41933.754861111112</v>
      </c>
      <c r="O532" s="6">
        <f t="shared" si="72"/>
        <v>124.9951388888876</v>
      </c>
      <c r="P532" s="1">
        <f t="shared" si="73"/>
        <v>41938.754861111112</v>
      </c>
      <c r="R532" s="8">
        <f t="shared" si="74"/>
        <v>-3</v>
      </c>
      <c r="S532" s="8" t="str">
        <f t="shared" si="75"/>
        <v>Sin Fecha</v>
      </c>
      <c r="T532" s="6">
        <f t="shared" si="76"/>
        <v>124.9951388888876</v>
      </c>
      <c r="U532" s="1">
        <v>41935.377083333333</v>
      </c>
      <c r="V532" s="8" t="str">
        <f t="shared" si="77"/>
        <v>Cumplió</v>
      </c>
      <c r="W532" s="8" t="str">
        <f t="shared" si="78"/>
        <v>Cumplió</v>
      </c>
      <c r="X532" s="6">
        <f t="shared" si="79"/>
        <v>1.6222222222204437</v>
      </c>
      <c r="Y532" t="s">
        <v>1301</v>
      </c>
      <c r="Z532" s="8">
        <v>5</v>
      </c>
      <c r="AE532">
        <v>0</v>
      </c>
      <c r="AG532">
        <v>0</v>
      </c>
      <c r="AI532" s="8">
        <f t="shared" si="80"/>
        <v>0</v>
      </c>
    </row>
    <row r="533" spans="1:35" x14ac:dyDescent="0.25">
      <c r="A533" t="s">
        <v>530</v>
      </c>
      <c r="B533" t="s">
        <v>534</v>
      </c>
      <c r="C533" t="s">
        <v>1077</v>
      </c>
      <c r="D533" t="s">
        <v>36</v>
      </c>
      <c r="E533" t="s">
        <v>89</v>
      </c>
      <c r="F533" t="s">
        <v>38</v>
      </c>
      <c r="G533" t="s">
        <v>552</v>
      </c>
      <c r="H533" t="s">
        <v>1078</v>
      </c>
      <c r="I533" t="s">
        <v>128</v>
      </c>
      <c r="J533" s="8" t="s">
        <v>59</v>
      </c>
      <c r="K533" t="s">
        <v>51</v>
      </c>
      <c r="L533" s="1">
        <v>42058.75</v>
      </c>
      <c r="M533" s="1">
        <v>41934.463194444441</v>
      </c>
      <c r="N533" s="1">
        <v>41934.463194444441</v>
      </c>
      <c r="O533" s="6">
        <f t="shared" si="72"/>
        <v>124.28680555555911</v>
      </c>
      <c r="P533" s="1">
        <f t="shared" si="73"/>
        <v>41935.463194444441</v>
      </c>
      <c r="R533" s="8">
        <f t="shared" si="74"/>
        <v>76</v>
      </c>
      <c r="S533" s="8" t="str">
        <f t="shared" si="75"/>
        <v>Sin Fecha</v>
      </c>
      <c r="T533" s="6">
        <f t="shared" si="76"/>
        <v>124.28680555555911</v>
      </c>
      <c r="U533" s="1">
        <v>42012.320833333331</v>
      </c>
      <c r="V533" s="8" t="str">
        <f t="shared" si="77"/>
        <v>No Cumplió</v>
      </c>
      <c r="W533" s="8" t="str">
        <f t="shared" si="78"/>
        <v>No Cumplió</v>
      </c>
      <c r="X533" s="6">
        <f t="shared" si="79"/>
        <v>77.857638888890506</v>
      </c>
      <c r="Y533" t="s">
        <v>1079</v>
      </c>
      <c r="Z533" s="8">
        <v>1</v>
      </c>
      <c r="AE533">
        <v>0</v>
      </c>
      <c r="AG533">
        <v>0</v>
      </c>
      <c r="AI533" s="8">
        <f t="shared" si="80"/>
        <v>0</v>
      </c>
    </row>
    <row r="534" spans="1:35" x14ac:dyDescent="0.25">
      <c r="A534">
        <v>1</v>
      </c>
      <c r="B534" t="s">
        <v>372</v>
      </c>
      <c r="C534" t="s">
        <v>441</v>
      </c>
      <c r="D534" t="s">
        <v>369</v>
      </c>
      <c r="E534" t="s">
        <v>137</v>
      </c>
      <c r="F534" t="s">
        <v>38</v>
      </c>
      <c r="G534" t="s">
        <v>442</v>
      </c>
      <c r="H534" t="s">
        <v>443</v>
      </c>
      <c r="I534" t="s">
        <v>445</v>
      </c>
      <c r="J534" t="s">
        <v>445</v>
      </c>
      <c r="K534" t="s">
        <v>42</v>
      </c>
      <c r="L534" s="1">
        <v>42058.75</v>
      </c>
      <c r="M534" s="1">
        <v>41934.503472222219</v>
      </c>
      <c r="N534" s="1">
        <v>42052.779166666667</v>
      </c>
      <c r="O534" s="6">
        <f t="shared" si="72"/>
        <v>5.9708333333328483</v>
      </c>
      <c r="P534" s="1">
        <f t="shared" si="73"/>
        <v>42057.779166666667</v>
      </c>
      <c r="R534" s="8">
        <f t="shared" si="74"/>
        <v>0</v>
      </c>
      <c r="S534" s="8" t="str">
        <f t="shared" si="75"/>
        <v>Sin Fecha</v>
      </c>
      <c r="T534" s="6">
        <f t="shared" si="76"/>
        <v>124.24652777778101</v>
      </c>
      <c r="V534" s="8" t="str">
        <f t="shared" si="77"/>
        <v>No Cumplió</v>
      </c>
      <c r="W534" s="8" t="str">
        <f t="shared" si="78"/>
        <v>No Cumplió</v>
      </c>
      <c r="X534" s="6">
        <f t="shared" si="79"/>
        <v>124.24652777778101</v>
      </c>
      <c r="Y534" t="s">
        <v>60</v>
      </c>
      <c r="Z534" s="8">
        <v>5</v>
      </c>
      <c r="AE534">
        <v>0</v>
      </c>
      <c r="AG534">
        <v>0</v>
      </c>
      <c r="AI534" s="8">
        <f t="shared" si="80"/>
        <v>0</v>
      </c>
    </row>
    <row r="535" spans="1:35" x14ac:dyDescent="0.25">
      <c r="A535" t="s">
        <v>530</v>
      </c>
      <c r="B535" t="s">
        <v>534</v>
      </c>
      <c r="C535" t="s">
        <v>1302</v>
      </c>
      <c r="D535" t="s">
        <v>369</v>
      </c>
      <c r="E535" t="s">
        <v>89</v>
      </c>
      <c r="F535" t="s">
        <v>46</v>
      </c>
      <c r="G535" t="s">
        <v>1303</v>
      </c>
      <c r="H535" t="s">
        <v>1304</v>
      </c>
      <c r="I535" t="s">
        <v>1112</v>
      </c>
      <c r="J535" t="s">
        <v>1112</v>
      </c>
      <c r="K535" t="s">
        <v>42</v>
      </c>
      <c r="L535" s="1">
        <v>42058.75</v>
      </c>
      <c r="M535" s="1">
        <v>41934.517361111109</v>
      </c>
      <c r="N535" s="1">
        <v>41934.517361111109</v>
      </c>
      <c r="O535" s="6">
        <f t="shared" si="72"/>
        <v>124.23263888889051</v>
      </c>
      <c r="P535" s="1">
        <f t="shared" si="73"/>
        <v>41939.517361111109</v>
      </c>
      <c r="R535" s="8">
        <f t="shared" si="74"/>
        <v>30</v>
      </c>
      <c r="S535" s="8" t="str">
        <f t="shared" si="75"/>
        <v>Sin Fecha</v>
      </c>
      <c r="T535" s="6">
        <f t="shared" si="76"/>
        <v>124.23263888889051</v>
      </c>
      <c r="U535" s="1">
        <v>41970.479166666664</v>
      </c>
      <c r="V535" s="8" t="str">
        <f t="shared" si="77"/>
        <v>No Cumplió</v>
      </c>
      <c r="W535" s="8" t="str">
        <f t="shared" si="78"/>
        <v>No Cumplió</v>
      </c>
      <c r="X535" s="6">
        <f t="shared" si="79"/>
        <v>35.961805555554747</v>
      </c>
      <c r="Y535" t="s">
        <v>1305</v>
      </c>
      <c r="Z535" s="8">
        <v>5</v>
      </c>
      <c r="AE535">
        <v>0</v>
      </c>
      <c r="AG535">
        <v>0</v>
      </c>
      <c r="AI535" s="8">
        <f t="shared" si="80"/>
        <v>0</v>
      </c>
    </row>
    <row r="536" spans="1:35" x14ac:dyDescent="0.25">
      <c r="A536" t="s">
        <v>530</v>
      </c>
      <c r="B536" t="s">
        <v>534</v>
      </c>
      <c r="C536" t="s">
        <v>1306</v>
      </c>
      <c r="D536" t="s">
        <v>369</v>
      </c>
      <c r="E536" t="s">
        <v>89</v>
      </c>
      <c r="F536" t="s">
        <v>46</v>
      </c>
      <c r="G536" t="s">
        <v>1307</v>
      </c>
      <c r="H536" t="s">
        <v>1308</v>
      </c>
      <c r="I536" t="s">
        <v>444</v>
      </c>
      <c r="J536" t="s">
        <v>444</v>
      </c>
      <c r="K536" t="s">
        <v>42</v>
      </c>
      <c r="L536" s="1">
        <v>42058.75</v>
      </c>
      <c r="M536" s="1">
        <v>41934.519444444442</v>
      </c>
      <c r="N536" s="1">
        <v>41934.519444444442</v>
      </c>
      <c r="O536" s="6">
        <f t="shared" si="72"/>
        <v>124.23055555555766</v>
      </c>
      <c r="P536" s="1">
        <f t="shared" si="73"/>
        <v>41939.519444444442</v>
      </c>
      <c r="R536" s="8">
        <f t="shared" si="74"/>
        <v>89</v>
      </c>
      <c r="S536" s="8" t="str">
        <f t="shared" si="75"/>
        <v>Sin Fecha</v>
      </c>
      <c r="T536" s="6">
        <f t="shared" si="76"/>
        <v>124.23055555555766</v>
      </c>
      <c r="U536" s="1">
        <v>42028.790972222225</v>
      </c>
      <c r="V536" s="8" t="str">
        <f t="shared" si="77"/>
        <v>No Cumplió</v>
      </c>
      <c r="W536" s="8" t="str">
        <f t="shared" si="78"/>
        <v>No Cumplió</v>
      </c>
      <c r="X536" s="6">
        <f t="shared" si="79"/>
        <v>94.271527777782467</v>
      </c>
      <c r="Y536" t="s">
        <v>1309</v>
      </c>
      <c r="Z536" s="8">
        <v>5</v>
      </c>
      <c r="AE536">
        <v>0</v>
      </c>
      <c r="AG536">
        <v>0</v>
      </c>
      <c r="AI536" s="8">
        <f t="shared" si="80"/>
        <v>0</v>
      </c>
    </row>
    <row r="537" spans="1:35" x14ac:dyDescent="0.25">
      <c r="A537" t="s">
        <v>530</v>
      </c>
      <c r="B537" t="s">
        <v>534</v>
      </c>
      <c r="C537" t="s">
        <v>1310</v>
      </c>
      <c r="D537" t="s">
        <v>369</v>
      </c>
      <c r="E537" t="s">
        <v>89</v>
      </c>
      <c r="F537" t="s">
        <v>38</v>
      </c>
      <c r="G537" t="s">
        <v>1311</v>
      </c>
      <c r="H537" t="s">
        <v>1312</v>
      </c>
      <c r="I537" t="s">
        <v>444</v>
      </c>
      <c r="J537" t="s">
        <v>444</v>
      </c>
      <c r="K537" t="s">
        <v>42</v>
      </c>
      <c r="L537" s="1">
        <v>42058.75</v>
      </c>
      <c r="M537" s="1">
        <v>41934.534722222219</v>
      </c>
      <c r="N537" s="1">
        <v>41934.534722222219</v>
      </c>
      <c r="O537" s="6">
        <f t="shared" si="72"/>
        <v>124.21527777778101</v>
      </c>
      <c r="P537" s="1">
        <f t="shared" si="73"/>
        <v>41939.534722222219</v>
      </c>
      <c r="R537" s="8">
        <f t="shared" si="74"/>
        <v>23</v>
      </c>
      <c r="S537" s="8" t="str">
        <f t="shared" si="75"/>
        <v>Sin Fecha</v>
      </c>
      <c r="T537" s="6">
        <f t="shared" si="76"/>
        <v>124.21527777778101</v>
      </c>
      <c r="U537" s="1">
        <v>41962.543749999997</v>
      </c>
      <c r="V537" s="8" t="str">
        <f t="shared" si="77"/>
        <v>No Cumplió</v>
      </c>
      <c r="W537" s="8" t="str">
        <f t="shared" si="78"/>
        <v>No Cumplió</v>
      </c>
      <c r="X537" s="6">
        <f t="shared" si="79"/>
        <v>28.009027777778101</v>
      </c>
      <c r="Y537" t="s">
        <v>1313</v>
      </c>
      <c r="Z537" s="8">
        <v>5</v>
      </c>
      <c r="AE537">
        <v>0</v>
      </c>
      <c r="AG537">
        <v>0</v>
      </c>
      <c r="AI537" s="8">
        <f t="shared" si="80"/>
        <v>0</v>
      </c>
    </row>
    <row r="538" spans="1:35" x14ac:dyDescent="0.25">
      <c r="A538" t="s">
        <v>530</v>
      </c>
      <c r="B538" t="s">
        <v>534</v>
      </c>
      <c r="C538" t="s">
        <v>1080</v>
      </c>
      <c r="D538" t="s">
        <v>369</v>
      </c>
      <c r="E538" t="s">
        <v>89</v>
      </c>
      <c r="F538" t="s">
        <v>38</v>
      </c>
      <c r="G538" t="s">
        <v>1081</v>
      </c>
      <c r="H538" t="s">
        <v>1082</v>
      </c>
      <c r="I538" t="s">
        <v>547</v>
      </c>
      <c r="J538" s="8" t="s">
        <v>58</v>
      </c>
      <c r="K538" t="s">
        <v>42</v>
      </c>
      <c r="L538" s="1">
        <v>42058.75</v>
      </c>
      <c r="M538" s="1">
        <v>41934.625694444447</v>
      </c>
      <c r="N538" s="1">
        <v>41934.625694444447</v>
      </c>
      <c r="O538" s="6">
        <f t="shared" si="72"/>
        <v>124.12430555555329</v>
      </c>
      <c r="P538" s="1">
        <f t="shared" si="73"/>
        <v>41939.625694444447</v>
      </c>
      <c r="R538" s="8">
        <f t="shared" si="74"/>
        <v>-4</v>
      </c>
      <c r="S538" s="8" t="str">
        <f t="shared" si="75"/>
        <v>Sin Fecha</v>
      </c>
      <c r="T538" s="6">
        <f t="shared" si="76"/>
        <v>124.12430555555329</v>
      </c>
      <c r="U538" s="1">
        <v>41934.759027777778</v>
      </c>
      <c r="V538" s="8" t="str">
        <f t="shared" si="77"/>
        <v>Cumplió</v>
      </c>
      <c r="W538" s="8" t="str">
        <f t="shared" si="78"/>
        <v>Cumplió</v>
      </c>
      <c r="X538" s="6">
        <f t="shared" si="79"/>
        <v>0.13333333333139308</v>
      </c>
      <c r="Y538" t="s">
        <v>1083</v>
      </c>
      <c r="Z538" s="8">
        <v>5</v>
      </c>
      <c r="AE538">
        <v>0</v>
      </c>
      <c r="AG538">
        <v>0</v>
      </c>
      <c r="AI538" s="8">
        <f t="shared" si="80"/>
        <v>0</v>
      </c>
    </row>
    <row r="539" spans="1:35" x14ac:dyDescent="0.25">
      <c r="A539" t="s">
        <v>530</v>
      </c>
      <c r="B539" t="s">
        <v>534</v>
      </c>
      <c r="C539" t="s">
        <v>1314</v>
      </c>
      <c r="D539" t="s">
        <v>369</v>
      </c>
      <c r="E539" t="s">
        <v>89</v>
      </c>
      <c r="F539" t="s">
        <v>38</v>
      </c>
      <c r="G539" t="s">
        <v>1315</v>
      </c>
      <c r="H539" t="s">
        <v>1316</v>
      </c>
      <c r="I539" t="s">
        <v>322</v>
      </c>
      <c r="J539" t="s">
        <v>789</v>
      </c>
      <c r="K539" t="s">
        <v>51</v>
      </c>
      <c r="L539" s="1">
        <v>42058.75</v>
      </c>
      <c r="M539" s="1">
        <v>41646.720138888886</v>
      </c>
      <c r="N539" s="1">
        <v>41646.720138888886</v>
      </c>
      <c r="O539" s="6">
        <f t="shared" si="72"/>
        <v>412.02986111111386</v>
      </c>
      <c r="P539" s="1">
        <f t="shared" si="73"/>
        <v>41651.720138888886</v>
      </c>
      <c r="R539" s="8">
        <f t="shared" si="74"/>
        <v>280</v>
      </c>
      <c r="S539" s="8" t="str">
        <f t="shared" si="75"/>
        <v>Sin Fecha</v>
      </c>
      <c r="T539" s="6">
        <f t="shared" si="76"/>
        <v>412.02986111111386</v>
      </c>
      <c r="U539" s="1">
        <v>41932.425694444442</v>
      </c>
      <c r="V539" s="8" t="str">
        <f t="shared" si="77"/>
        <v>No Cumplió</v>
      </c>
      <c r="W539" s="8" t="str">
        <f t="shared" si="78"/>
        <v>No Cumplió</v>
      </c>
      <c r="X539" s="6">
        <f t="shared" si="79"/>
        <v>285.7055555555562</v>
      </c>
      <c r="Y539" t="s">
        <v>1032</v>
      </c>
      <c r="Z539" s="8">
        <v>5</v>
      </c>
      <c r="AE539">
        <v>0</v>
      </c>
      <c r="AG539">
        <v>0</v>
      </c>
      <c r="AI539" s="8">
        <f t="shared" si="80"/>
        <v>0</v>
      </c>
    </row>
    <row r="540" spans="1:35" x14ac:dyDescent="0.25">
      <c r="A540" t="s">
        <v>530</v>
      </c>
      <c r="B540" t="s">
        <v>534</v>
      </c>
      <c r="C540" t="s">
        <v>1084</v>
      </c>
      <c r="D540" t="s">
        <v>369</v>
      </c>
      <c r="E540" t="s">
        <v>89</v>
      </c>
      <c r="F540" t="s">
        <v>38</v>
      </c>
      <c r="G540" t="s">
        <v>1085</v>
      </c>
      <c r="H540" t="s">
        <v>1086</v>
      </c>
      <c r="I540" t="s">
        <v>151</v>
      </c>
      <c r="J540" s="8" t="s">
        <v>141</v>
      </c>
      <c r="K540" t="s">
        <v>42</v>
      </c>
      <c r="L540" s="1">
        <v>42058.75</v>
      </c>
      <c r="M540" s="1">
        <v>41646.724999999999</v>
      </c>
      <c r="N540" s="1">
        <v>41646.724999999999</v>
      </c>
      <c r="O540" s="6">
        <f t="shared" si="72"/>
        <v>412.02500000000146</v>
      </c>
      <c r="P540" s="1">
        <f t="shared" si="73"/>
        <v>41651.724999999999</v>
      </c>
      <c r="R540" s="8">
        <f t="shared" si="74"/>
        <v>378</v>
      </c>
      <c r="S540" s="8" t="str">
        <f t="shared" si="75"/>
        <v>Sin Fecha</v>
      </c>
      <c r="T540" s="6">
        <f t="shared" si="76"/>
        <v>412.02500000000146</v>
      </c>
      <c r="U540" s="1">
        <v>42030.600694444445</v>
      </c>
      <c r="V540" s="8" t="str">
        <f t="shared" si="77"/>
        <v>No Cumplió</v>
      </c>
      <c r="W540" s="8" t="str">
        <f t="shared" si="78"/>
        <v>No Cumplió</v>
      </c>
      <c r="X540" s="6">
        <f t="shared" si="79"/>
        <v>383.87569444444671</v>
      </c>
      <c r="Y540" t="s">
        <v>1087</v>
      </c>
      <c r="Z540" s="8">
        <v>5</v>
      </c>
      <c r="AE540">
        <v>0</v>
      </c>
      <c r="AG540">
        <v>0</v>
      </c>
      <c r="AI540" s="8">
        <f t="shared" si="80"/>
        <v>0</v>
      </c>
    </row>
    <row r="541" spans="1:35" x14ac:dyDescent="0.25">
      <c r="A541">
        <v>1</v>
      </c>
      <c r="B541" t="s">
        <v>34</v>
      </c>
      <c r="C541" t="s">
        <v>222</v>
      </c>
      <c r="D541" t="s">
        <v>36</v>
      </c>
      <c r="E541" t="s">
        <v>45</v>
      </c>
      <c r="F541" t="s">
        <v>38</v>
      </c>
      <c r="G541" t="s">
        <v>223</v>
      </c>
      <c r="H541" t="s">
        <v>224</v>
      </c>
      <c r="I541" t="s">
        <v>218</v>
      </c>
      <c r="J541" s="8" t="s">
        <v>59</v>
      </c>
      <c r="K541" t="s">
        <v>51</v>
      </c>
      <c r="L541" s="1">
        <v>42058.75</v>
      </c>
      <c r="M541" s="1">
        <v>41935.811805555553</v>
      </c>
      <c r="N541" s="1">
        <v>42051.813194444447</v>
      </c>
      <c r="O541" s="6">
        <f t="shared" si="72"/>
        <v>6.9368055555532919</v>
      </c>
      <c r="P541" s="1">
        <f t="shared" si="73"/>
        <v>42052.813194444447</v>
      </c>
      <c r="R541" s="8">
        <f t="shared" si="74"/>
        <v>5</v>
      </c>
      <c r="S541" s="8" t="str">
        <f t="shared" si="75"/>
        <v>Sin Fecha</v>
      </c>
      <c r="T541" s="6">
        <f t="shared" si="76"/>
        <v>122.93819444444671</v>
      </c>
      <c r="V541" s="8" t="str">
        <f t="shared" si="77"/>
        <v>No Cumplió</v>
      </c>
      <c r="W541" s="8" t="str">
        <f t="shared" si="78"/>
        <v>No Cumplió</v>
      </c>
      <c r="X541" s="6">
        <f t="shared" si="79"/>
        <v>122.93819444444671</v>
      </c>
      <c r="Y541" t="s">
        <v>159</v>
      </c>
      <c r="Z541">
        <v>1</v>
      </c>
      <c r="AE541">
        <v>0</v>
      </c>
      <c r="AG541">
        <v>0</v>
      </c>
      <c r="AI541" s="8">
        <f t="shared" si="80"/>
        <v>0</v>
      </c>
    </row>
    <row r="542" spans="1:35" x14ac:dyDescent="0.25">
      <c r="A542">
        <v>1</v>
      </c>
      <c r="B542" t="s">
        <v>34</v>
      </c>
      <c r="C542" t="s">
        <v>215</v>
      </c>
      <c r="D542" t="s">
        <v>36</v>
      </c>
      <c r="E542" t="s">
        <v>45</v>
      </c>
      <c r="F542" t="s">
        <v>38</v>
      </c>
      <c r="G542" t="s">
        <v>216</v>
      </c>
      <c r="H542" t="s">
        <v>217</v>
      </c>
      <c r="I542" t="s">
        <v>218</v>
      </c>
      <c r="J542" s="8" t="s">
        <v>59</v>
      </c>
      <c r="K542" t="s">
        <v>51</v>
      </c>
      <c r="L542" s="1">
        <v>42058.75</v>
      </c>
      <c r="M542" s="1">
        <v>41935.814583333333</v>
      </c>
      <c r="N542" s="1">
        <v>42051</v>
      </c>
      <c r="O542" s="6">
        <f t="shared" si="72"/>
        <v>7.75</v>
      </c>
      <c r="P542" s="1">
        <f t="shared" si="73"/>
        <v>42052</v>
      </c>
      <c r="R542" s="8">
        <f t="shared" si="74"/>
        <v>6</v>
      </c>
      <c r="S542" s="8" t="str">
        <f t="shared" si="75"/>
        <v>Sin Fecha</v>
      </c>
      <c r="T542" s="6">
        <f t="shared" si="76"/>
        <v>122.93541666666715</v>
      </c>
      <c r="V542" s="8" t="str">
        <f t="shared" si="77"/>
        <v>No Cumplió</v>
      </c>
      <c r="W542" s="8" t="str">
        <f t="shared" si="78"/>
        <v>No Cumplió</v>
      </c>
      <c r="X542" s="6">
        <f t="shared" si="79"/>
        <v>122.93541666666715</v>
      </c>
      <c r="Y542" t="s">
        <v>219</v>
      </c>
      <c r="Z542">
        <v>1</v>
      </c>
      <c r="AE542">
        <v>0</v>
      </c>
      <c r="AG542">
        <v>0</v>
      </c>
      <c r="AI542" s="8">
        <f t="shared" si="80"/>
        <v>0</v>
      </c>
    </row>
    <row r="543" spans="1:35" x14ac:dyDescent="0.25">
      <c r="A543">
        <v>1</v>
      </c>
      <c r="B543" t="s">
        <v>398</v>
      </c>
      <c r="C543" t="s">
        <v>437</v>
      </c>
      <c r="D543" t="s">
        <v>369</v>
      </c>
      <c r="E543" t="s">
        <v>45</v>
      </c>
      <c r="F543" t="s">
        <v>38</v>
      </c>
      <c r="G543" t="s">
        <v>438</v>
      </c>
      <c r="H543" t="s">
        <v>439</v>
      </c>
      <c r="I543" t="s">
        <v>307</v>
      </c>
      <c r="J543" t="s">
        <v>220</v>
      </c>
      <c r="K543" t="s">
        <v>42</v>
      </c>
      <c r="L543" s="1">
        <v>42058.75</v>
      </c>
      <c r="M543" s="1">
        <v>41936.593055555553</v>
      </c>
      <c r="N543" s="1">
        <v>42058.680555555555</v>
      </c>
      <c r="O543" s="6">
        <f t="shared" si="72"/>
        <v>6.9444444445252884E-2</v>
      </c>
      <c r="P543" s="1">
        <f t="shared" si="73"/>
        <v>42063.680555555555</v>
      </c>
      <c r="R543" s="8">
        <f t="shared" si="74"/>
        <v>-4</v>
      </c>
      <c r="S543" s="8" t="str">
        <f t="shared" si="75"/>
        <v>Sin Fecha</v>
      </c>
      <c r="T543" s="6">
        <f t="shared" si="76"/>
        <v>122.15694444444671</v>
      </c>
      <c r="V543" s="8" t="str">
        <f t="shared" si="77"/>
        <v>No Cumplió</v>
      </c>
      <c r="W543" s="8" t="str">
        <f t="shared" si="78"/>
        <v>No Cumplió</v>
      </c>
      <c r="X543" s="6">
        <f t="shared" si="79"/>
        <v>122.15694444444671</v>
      </c>
      <c r="Y543" t="s">
        <v>80</v>
      </c>
      <c r="Z543" s="8">
        <v>5</v>
      </c>
      <c r="AE543">
        <v>0</v>
      </c>
      <c r="AG543">
        <v>0</v>
      </c>
      <c r="AI543" s="8">
        <f t="shared" si="80"/>
        <v>0</v>
      </c>
    </row>
    <row r="544" spans="1:35" x14ac:dyDescent="0.25">
      <c r="A544" t="s">
        <v>530</v>
      </c>
      <c r="B544" t="s">
        <v>347</v>
      </c>
      <c r="C544" t="s">
        <v>1088</v>
      </c>
      <c r="D544" t="s">
        <v>349</v>
      </c>
      <c r="E544" t="s">
        <v>89</v>
      </c>
      <c r="F544" t="s">
        <v>38</v>
      </c>
      <c r="G544" t="s">
        <v>1089</v>
      </c>
      <c r="H544" t="s">
        <v>1090</v>
      </c>
      <c r="I544" t="s">
        <v>79</v>
      </c>
      <c r="J544" t="s">
        <v>136</v>
      </c>
      <c r="K544" t="s">
        <v>42</v>
      </c>
      <c r="L544" s="1">
        <v>42058.75</v>
      </c>
      <c r="M544" s="1">
        <v>41936.804861111108</v>
      </c>
      <c r="N544" s="1">
        <v>42037</v>
      </c>
      <c r="O544" s="6">
        <f t="shared" si="72"/>
        <v>21.75</v>
      </c>
      <c r="P544" s="1">
        <f t="shared" si="73"/>
        <v>42038</v>
      </c>
      <c r="R544" s="8">
        <f t="shared" si="74"/>
        <v>6</v>
      </c>
      <c r="S544" s="8" t="str">
        <f t="shared" si="75"/>
        <v>Sin Fecha</v>
      </c>
      <c r="T544" s="6">
        <f t="shared" si="76"/>
        <v>121.94513888889196</v>
      </c>
      <c r="U544" s="1">
        <v>42044.617361111108</v>
      </c>
      <c r="V544" s="8" t="str">
        <f t="shared" si="77"/>
        <v>No Cumplió</v>
      </c>
      <c r="W544" s="8" t="str">
        <f t="shared" si="78"/>
        <v>No Cumplió</v>
      </c>
      <c r="X544" s="6">
        <f t="shared" si="79"/>
        <v>107.8125</v>
      </c>
      <c r="Y544" t="s">
        <v>221</v>
      </c>
      <c r="Z544">
        <v>1</v>
      </c>
      <c r="AE544">
        <v>0</v>
      </c>
      <c r="AG544">
        <v>0</v>
      </c>
      <c r="AI544" s="8">
        <f t="shared" si="80"/>
        <v>0</v>
      </c>
    </row>
    <row r="545" spans="1:35" x14ac:dyDescent="0.25">
      <c r="A545" t="s">
        <v>530</v>
      </c>
      <c r="B545" t="s">
        <v>534</v>
      </c>
      <c r="C545" t="s">
        <v>1091</v>
      </c>
      <c r="D545" t="s">
        <v>369</v>
      </c>
      <c r="E545" t="s">
        <v>89</v>
      </c>
      <c r="F545" t="s">
        <v>38</v>
      </c>
      <c r="G545" t="s">
        <v>1092</v>
      </c>
      <c r="H545" t="s">
        <v>1093</v>
      </c>
      <c r="I545" t="s">
        <v>322</v>
      </c>
      <c r="J545" t="s">
        <v>75</v>
      </c>
      <c r="K545" t="s">
        <v>51</v>
      </c>
      <c r="L545" s="1">
        <v>42058.75</v>
      </c>
      <c r="M545" s="1">
        <v>41647.949305555558</v>
      </c>
      <c r="N545" s="1">
        <v>41647.949305555558</v>
      </c>
      <c r="O545" s="6">
        <f t="shared" si="72"/>
        <v>410.80069444444234</v>
      </c>
      <c r="P545" s="1">
        <f t="shared" si="73"/>
        <v>41652.949305555558</v>
      </c>
      <c r="R545" s="8">
        <f t="shared" si="74"/>
        <v>182</v>
      </c>
      <c r="S545" s="8" t="str">
        <f t="shared" si="75"/>
        <v>Sin Fecha</v>
      </c>
      <c r="T545" s="6">
        <f t="shared" si="76"/>
        <v>410.80069444444234</v>
      </c>
      <c r="U545" s="1">
        <v>41835.540277777778</v>
      </c>
      <c r="V545" s="8" t="str">
        <f t="shared" si="77"/>
        <v>No Cumplió</v>
      </c>
      <c r="W545" s="8" t="str">
        <f t="shared" si="78"/>
        <v>No Cumplió</v>
      </c>
      <c r="X545" s="6">
        <f t="shared" si="79"/>
        <v>187.59097222222044</v>
      </c>
      <c r="Y545" t="s">
        <v>475</v>
      </c>
      <c r="Z545" s="8">
        <v>5</v>
      </c>
      <c r="AE545">
        <v>0</v>
      </c>
      <c r="AG545">
        <v>0</v>
      </c>
      <c r="AI545" s="8">
        <f t="shared" si="80"/>
        <v>0</v>
      </c>
    </row>
    <row r="546" spans="1:35" x14ac:dyDescent="0.25">
      <c r="A546">
        <v>1</v>
      </c>
      <c r="B546" t="s">
        <v>720</v>
      </c>
      <c r="C546" t="s">
        <v>1094</v>
      </c>
      <c r="D546" t="s">
        <v>369</v>
      </c>
      <c r="E546" t="s">
        <v>161</v>
      </c>
      <c r="F546" t="s">
        <v>38</v>
      </c>
      <c r="G546" t="s">
        <v>1095</v>
      </c>
      <c r="H546" t="s">
        <v>1096</v>
      </c>
      <c r="I546" t="s">
        <v>297</v>
      </c>
      <c r="J546" t="s">
        <v>151</v>
      </c>
      <c r="K546" t="s">
        <v>51</v>
      </c>
      <c r="L546" s="1">
        <v>42058.75</v>
      </c>
      <c r="M546" s="1">
        <v>41940.821527777778</v>
      </c>
      <c r="N546" s="1">
        <v>42037</v>
      </c>
      <c r="O546" s="6">
        <f t="shared" si="72"/>
        <v>21.75</v>
      </c>
      <c r="P546" s="1">
        <f t="shared" si="73"/>
        <v>42042</v>
      </c>
      <c r="R546" s="8">
        <f t="shared" si="74"/>
        <v>16</v>
      </c>
      <c r="S546" s="8" t="str">
        <f t="shared" si="75"/>
        <v>Sin Fecha</v>
      </c>
      <c r="T546" s="6">
        <f t="shared" si="76"/>
        <v>117.9284722222219</v>
      </c>
      <c r="V546" s="8" t="str">
        <f t="shared" si="77"/>
        <v>No Cumplió</v>
      </c>
      <c r="W546" s="8" t="str">
        <f t="shared" si="78"/>
        <v>No Cumplió</v>
      </c>
      <c r="X546" s="6">
        <f t="shared" si="79"/>
        <v>117.9284722222219</v>
      </c>
      <c r="Y546" t="s">
        <v>1097</v>
      </c>
      <c r="Z546" s="8">
        <v>5</v>
      </c>
      <c r="AE546">
        <v>0</v>
      </c>
      <c r="AG546">
        <v>0</v>
      </c>
      <c r="AI546" s="8">
        <f t="shared" si="80"/>
        <v>0</v>
      </c>
    </row>
    <row r="547" spans="1:35" x14ac:dyDescent="0.25">
      <c r="A547" t="s">
        <v>530</v>
      </c>
      <c r="B547" t="s">
        <v>534</v>
      </c>
      <c r="C547" t="s">
        <v>1098</v>
      </c>
      <c r="D547" t="s">
        <v>369</v>
      </c>
      <c r="E547" t="s">
        <v>89</v>
      </c>
      <c r="F547" t="s">
        <v>38</v>
      </c>
      <c r="G547" t="s">
        <v>1099</v>
      </c>
      <c r="H547" t="s">
        <v>1100</v>
      </c>
      <c r="I547" t="s">
        <v>151</v>
      </c>
      <c r="J547" t="s">
        <v>151</v>
      </c>
      <c r="K547" t="s">
        <v>51</v>
      </c>
      <c r="L547" s="1">
        <v>42058.75</v>
      </c>
      <c r="M547" s="1">
        <v>41649.800694444442</v>
      </c>
      <c r="N547" s="1">
        <v>41649.800694444442</v>
      </c>
      <c r="O547" s="6">
        <f t="shared" si="72"/>
        <v>408.94930555555766</v>
      </c>
      <c r="P547" s="1">
        <f t="shared" si="73"/>
        <v>41654.800694444442</v>
      </c>
      <c r="R547" s="8">
        <f t="shared" si="74"/>
        <v>179</v>
      </c>
      <c r="S547" s="8" t="str">
        <f t="shared" si="75"/>
        <v>Sin Fecha</v>
      </c>
      <c r="T547" s="6">
        <f t="shared" si="76"/>
        <v>408.94930555555766</v>
      </c>
      <c r="U547" s="1">
        <v>41834.570833333331</v>
      </c>
      <c r="V547" s="8" t="str">
        <f t="shared" si="77"/>
        <v>No Cumplió</v>
      </c>
      <c r="W547" s="8" t="str">
        <f t="shared" si="78"/>
        <v>No Cumplió</v>
      </c>
      <c r="X547" s="6">
        <f t="shared" si="79"/>
        <v>184.77013888888905</v>
      </c>
      <c r="Y547" t="s">
        <v>1101</v>
      </c>
      <c r="Z547" s="8">
        <v>5</v>
      </c>
      <c r="AE547">
        <v>0</v>
      </c>
      <c r="AG547">
        <v>0</v>
      </c>
      <c r="AI547" s="8">
        <f t="shared" si="80"/>
        <v>0</v>
      </c>
    </row>
    <row r="548" spans="1:35" x14ac:dyDescent="0.25">
      <c r="A548">
        <v>1</v>
      </c>
      <c r="B548" t="s">
        <v>398</v>
      </c>
      <c r="C548" t="s">
        <v>1102</v>
      </c>
      <c r="D548" t="s">
        <v>369</v>
      </c>
      <c r="E548" t="s">
        <v>37</v>
      </c>
      <c r="F548" t="s">
        <v>38</v>
      </c>
      <c r="G548" t="s">
        <v>1103</v>
      </c>
      <c r="H548" t="s">
        <v>1104</v>
      </c>
      <c r="I548" t="s">
        <v>293</v>
      </c>
      <c r="J548" t="s">
        <v>132</v>
      </c>
      <c r="K548" t="s">
        <v>42</v>
      </c>
      <c r="L548" s="1">
        <v>42058.75</v>
      </c>
      <c r="M548" s="1">
        <v>41942.512499999997</v>
      </c>
      <c r="N548" s="1">
        <v>42037</v>
      </c>
      <c r="O548" s="6">
        <f t="shared" si="72"/>
        <v>21.75</v>
      </c>
      <c r="P548" s="1">
        <f t="shared" si="73"/>
        <v>42042</v>
      </c>
      <c r="Q548" s="1">
        <v>42040</v>
      </c>
      <c r="R548" s="9">
        <f t="shared" si="74"/>
        <v>16</v>
      </c>
      <c r="S548" s="5">
        <f t="shared" si="75"/>
        <v>18</v>
      </c>
      <c r="T548" s="10">
        <f t="shared" si="76"/>
        <v>116.23750000000291</v>
      </c>
      <c r="V548" s="8" t="str">
        <f t="shared" si="77"/>
        <v>No Cumplió</v>
      </c>
      <c r="W548" s="8" t="str">
        <f t="shared" si="78"/>
        <v>No Cumplió</v>
      </c>
      <c r="X548" s="10">
        <f t="shared" si="79"/>
        <v>116.23750000000291</v>
      </c>
      <c r="Y548" t="s">
        <v>207</v>
      </c>
      <c r="Z548" s="8">
        <v>5</v>
      </c>
      <c r="AE548">
        <v>0</v>
      </c>
      <c r="AG548">
        <v>0</v>
      </c>
      <c r="AI548" s="8">
        <f t="shared" si="80"/>
        <v>0</v>
      </c>
    </row>
    <row r="549" spans="1:35" x14ac:dyDescent="0.25">
      <c r="A549" t="s">
        <v>530</v>
      </c>
      <c r="B549" t="s">
        <v>249</v>
      </c>
      <c r="C549" t="s">
        <v>1105</v>
      </c>
      <c r="D549" t="s">
        <v>98</v>
      </c>
      <c r="E549" t="s">
        <v>89</v>
      </c>
      <c r="F549" t="s">
        <v>46</v>
      </c>
      <c r="G549" t="s">
        <v>1106</v>
      </c>
      <c r="H549" t="s">
        <v>1107</v>
      </c>
      <c r="I549" t="s">
        <v>105</v>
      </c>
      <c r="J549" t="s">
        <v>105</v>
      </c>
      <c r="K549" t="s">
        <v>42</v>
      </c>
      <c r="L549" s="1">
        <v>42058.75</v>
      </c>
      <c r="M549" s="1">
        <v>41948.488888888889</v>
      </c>
      <c r="N549" s="1">
        <v>42037</v>
      </c>
      <c r="O549" s="6">
        <f t="shared" si="72"/>
        <v>21.75</v>
      </c>
      <c r="P549" s="1">
        <f t="shared" si="73"/>
        <v>42038</v>
      </c>
      <c r="R549" s="8">
        <f t="shared" si="74"/>
        <v>2</v>
      </c>
      <c r="S549" s="8" t="str">
        <f t="shared" si="75"/>
        <v>Sin Fecha</v>
      </c>
      <c r="T549" s="6">
        <f t="shared" si="76"/>
        <v>110.26111111111095</v>
      </c>
      <c r="U549" s="1">
        <v>42040.67083333333</v>
      </c>
      <c r="V549" s="8" t="str">
        <f t="shared" si="77"/>
        <v>No Cumplió</v>
      </c>
      <c r="W549" s="8" t="str">
        <f t="shared" si="78"/>
        <v>No Cumplió</v>
      </c>
      <c r="X549" s="6">
        <f t="shared" si="79"/>
        <v>92.181944444440887</v>
      </c>
      <c r="Y549" t="s">
        <v>1108</v>
      </c>
      <c r="Z549">
        <v>1</v>
      </c>
      <c r="AE549">
        <v>0</v>
      </c>
      <c r="AG549">
        <v>0</v>
      </c>
      <c r="AI549" s="8">
        <f t="shared" si="80"/>
        <v>0</v>
      </c>
    </row>
    <row r="550" spans="1:35" x14ac:dyDescent="0.25">
      <c r="A550" t="s">
        <v>530</v>
      </c>
      <c r="B550" t="s">
        <v>534</v>
      </c>
      <c r="C550" t="s">
        <v>1109</v>
      </c>
      <c r="D550" t="s">
        <v>369</v>
      </c>
      <c r="E550" t="s">
        <v>89</v>
      </c>
      <c r="F550" t="s">
        <v>38</v>
      </c>
      <c r="G550" t="s">
        <v>1110</v>
      </c>
      <c r="H550" t="s">
        <v>1111</v>
      </c>
      <c r="I550" t="s">
        <v>1112</v>
      </c>
      <c r="J550" t="s">
        <v>264</v>
      </c>
      <c r="K550" t="s">
        <v>42</v>
      </c>
      <c r="L550" s="1">
        <v>42058.75</v>
      </c>
      <c r="M550" s="1">
        <v>41948.527083333334</v>
      </c>
      <c r="N550" s="1">
        <v>41948.527083333334</v>
      </c>
      <c r="O550" s="6">
        <f t="shared" si="72"/>
        <v>110.2229166666657</v>
      </c>
      <c r="P550" s="1">
        <f t="shared" si="73"/>
        <v>41953.527083333334</v>
      </c>
      <c r="R550" s="8">
        <f t="shared" si="74"/>
        <v>74</v>
      </c>
      <c r="S550" s="8" t="str">
        <f t="shared" si="75"/>
        <v>Sin Fecha</v>
      </c>
      <c r="T550" s="6">
        <f t="shared" si="76"/>
        <v>110.2229166666657</v>
      </c>
      <c r="U550" s="1">
        <v>42027.611111111109</v>
      </c>
      <c r="V550" s="8" t="str">
        <f t="shared" si="77"/>
        <v>No Cumplió</v>
      </c>
      <c r="W550" s="8" t="str">
        <f t="shared" si="78"/>
        <v>No Cumplió</v>
      </c>
      <c r="X550" s="6">
        <f t="shared" si="79"/>
        <v>79.084027777775191</v>
      </c>
      <c r="Y550" t="s">
        <v>1113</v>
      </c>
      <c r="Z550" s="8">
        <v>5</v>
      </c>
      <c r="AE550">
        <v>0</v>
      </c>
      <c r="AG550">
        <v>0</v>
      </c>
      <c r="AI550" s="8">
        <f t="shared" si="80"/>
        <v>0</v>
      </c>
    </row>
    <row r="551" spans="1:35" x14ac:dyDescent="0.25">
      <c r="A551" t="s">
        <v>530</v>
      </c>
      <c r="B551" t="s">
        <v>347</v>
      </c>
      <c r="C551" t="s">
        <v>1114</v>
      </c>
      <c r="D551" t="s">
        <v>349</v>
      </c>
      <c r="E551" t="s">
        <v>89</v>
      </c>
      <c r="F551" t="s">
        <v>38</v>
      </c>
      <c r="G551" t="s">
        <v>1115</v>
      </c>
      <c r="H551" t="s">
        <v>1116</v>
      </c>
      <c r="I551" t="s">
        <v>109</v>
      </c>
      <c r="J551" t="s">
        <v>109</v>
      </c>
      <c r="K551" t="s">
        <v>42</v>
      </c>
      <c r="L551" s="1">
        <v>42058.75</v>
      </c>
      <c r="M551" s="1">
        <v>41948.541666666664</v>
      </c>
      <c r="N551" s="1">
        <v>42037</v>
      </c>
      <c r="O551" s="6">
        <f t="shared" si="72"/>
        <v>21.75</v>
      </c>
      <c r="P551" s="1">
        <f t="shared" si="73"/>
        <v>42038</v>
      </c>
      <c r="R551" s="8">
        <f t="shared" si="74"/>
        <v>3</v>
      </c>
      <c r="S551" s="8" t="str">
        <f t="shared" si="75"/>
        <v>Sin Fecha</v>
      </c>
      <c r="T551" s="6">
        <f t="shared" si="76"/>
        <v>110.20833333333576</v>
      </c>
      <c r="U551" s="1">
        <v>42041.418055555558</v>
      </c>
      <c r="V551" s="8" t="str">
        <f t="shared" si="77"/>
        <v>No Cumplió</v>
      </c>
      <c r="W551" s="8" t="str">
        <f t="shared" si="78"/>
        <v>No Cumplió</v>
      </c>
      <c r="X551" s="6">
        <f t="shared" si="79"/>
        <v>92.876388888893416</v>
      </c>
      <c r="Y551" t="s">
        <v>275</v>
      </c>
      <c r="Z551">
        <v>1</v>
      </c>
      <c r="AE551">
        <v>0</v>
      </c>
      <c r="AG551">
        <v>0</v>
      </c>
      <c r="AI551" s="8">
        <f t="shared" si="80"/>
        <v>0</v>
      </c>
    </row>
    <row r="552" spans="1:35" x14ac:dyDescent="0.25">
      <c r="A552" t="s">
        <v>530</v>
      </c>
      <c r="B552" t="s">
        <v>534</v>
      </c>
      <c r="C552" t="s">
        <v>1117</v>
      </c>
      <c r="D552" t="s">
        <v>369</v>
      </c>
      <c r="E552" t="s">
        <v>89</v>
      </c>
      <c r="F552" t="s">
        <v>38</v>
      </c>
      <c r="G552" t="s">
        <v>1118</v>
      </c>
      <c r="H552" t="s">
        <v>1119</v>
      </c>
      <c r="I552" t="s">
        <v>105</v>
      </c>
      <c r="J552" t="s">
        <v>105</v>
      </c>
      <c r="K552" t="s">
        <v>42</v>
      </c>
      <c r="L552" s="1">
        <v>42058.75</v>
      </c>
      <c r="M552" s="1">
        <v>41948.545138888891</v>
      </c>
      <c r="N552" s="1">
        <v>41948.545138888891</v>
      </c>
      <c r="O552" s="6">
        <f t="shared" si="72"/>
        <v>110.20486111110949</v>
      </c>
      <c r="P552" s="1">
        <f t="shared" si="73"/>
        <v>41953.545138888891</v>
      </c>
      <c r="R552" s="8">
        <f t="shared" si="74"/>
        <v>73</v>
      </c>
      <c r="S552" s="8" t="str">
        <f t="shared" si="75"/>
        <v>Sin Fecha</v>
      </c>
      <c r="T552" s="6">
        <f t="shared" si="76"/>
        <v>110.20486111110949</v>
      </c>
      <c r="U552" s="1">
        <v>42026.753472222219</v>
      </c>
      <c r="V552" s="8" t="str">
        <f t="shared" si="77"/>
        <v>No Cumplió</v>
      </c>
      <c r="W552" s="8" t="str">
        <f t="shared" si="78"/>
        <v>No Cumplió</v>
      </c>
      <c r="X552" s="6">
        <f t="shared" si="79"/>
        <v>78.208333333328483</v>
      </c>
      <c r="Y552" t="s">
        <v>403</v>
      </c>
      <c r="Z552" s="8">
        <v>5</v>
      </c>
      <c r="AE552">
        <v>0</v>
      </c>
      <c r="AG552">
        <v>0</v>
      </c>
      <c r="AI552" s="8">
        <f t="shared" si="80"/>
        <v>0</v>
      </c>
    </row>
    <row r="553" spans="1:35" x14ac:dyDescent="0.25">
      <c r="A553" t="s">
        <v>530</v>
      </c>
      <c r="B553" t="s">
        <v>534</v>
      </c>
      <c r="C553" t="s">
        <v>1120</v>
      </c>
      <c r="D553" t="s">
        <v>369</v>
      </c>
      <c r="E553" t="s">
        <v>89</v>
      </c>
      <c r="F553" t="s">
        <v>38</v>
      </c>
      <c r="G553" t="s">
        <v>1121</v>
      </c>
      <c r="H553" t="s">
        <v>1122</v>
      </c>
      <c r="I553" t="s">
        <v>322</v>
      </c>
      <c r="J553" t="s">
        <v>95</v>
      </c>
      <c r="K553" t="s">
        <v>42</v>
      </c>
      <c r="L553" s="1">
        <v>42058.75</v>
      </c>
      <c r="M553" s="1">
        <v>41659.49722222222</v>
      </c>
      <c r="N553" s="1">
        <v>41659.49722222222</v>
      </c>
      <c r="O553" s="6">
        <f t="shared" si="72"/>
        <v>399.25277777777956</v>
      </c>
      <c r="P553" s="1">
        <f t="shared" si="73"/>
        <v>41664.49722222222</v>
      </c>
      <c r="R553" s="8">
        <f t="shared" si="74"/>
        <v>362</v>
      </c>
      <c r="S553" s="8" t="str">
        <f t="shared" si="75"/>
        <v>Sin Fecha</v>
      </c>
      <c r="T553" s="6">
        <f t="shared" si="76"/>
        <v>399.25277777777956</v>
      </c>
      <c r="U553" s="1">
        <v>42027.486111111109</v>
      </c>
      <c r="V553" s="8" t="str">
        <f t="shared" si="77"/>
        <v>No Cumplió</v>
      </c>
      <c r="W553" s="8" t="str">
        <f t="shared" si="78"/>
        <v>No Cumplió</v>
      </c>
      <c r="X553" s="6">
        <f t="shared" si="79"/>
        <v>367.98888888888905</v>
      </c>
      <c r="Y553" t="s">
        <v>1123</v>
      </c>
      <c r="Z553" s="8">
        <v>5</v>
      </c>
      <c r="AE553">
        <v>0</v>
      </c>
      <c r="AG553">
        <v>0</v>
      </c>
      <c r="AI553" s="8">
        <f t="shared" si="80"/>
        <v>0</v>
      </c>
    </row>
    <row r="554" spans="1:35" x14ac:dyDescent="0.25">
      <c r="A554" t="s">
        <v>530</v>
      </c>
      <c r="B554" t="s">
        <v>347</v>
      </c>
      <c r="C554" t="s">
        <v>364</v>
      </c>
      <c r="D554" t="s">
        <v>349</v>
      </c>
      <c r="E554" t="s">
        <v>89</v>
      </c>
      <c r="F554" t="s">
        <v>38</v>
      </c>
      <c r="G554" t="s">
        <v>365</v>
      </c>
      <c r="H554" t="s">
        <v>366</v>
      </c>
      <c r="I554" t="s">
        <v>128</v>
      </c>
      <c r="J554" t="s">
        <v>128</v>
      </c>
      <c r="K554" t="s">
        <v>42</v>
      </c>
      <c r="L554" s="1">
        <v>42058.75</v>
      </c>
      <c r="M554" s="1">
        <v>41948.631249999999</v>
      </c>
      <c r="N554" s="1">
        <v>42037</v>
      </c>
      <c r="O554" s="6">
        <f t="shared" si="72"/>
        <v>21.75</v>
      </c>
      <c r="P554" s="1">
        <f t="shared" si="73"/>
        <v>42038</v>
      </c>
      <c r="R554" s="8">
        <f t="shared" si="74"/>
        <v>9</v>
      </c>
      <c r="S554" s="8" t="str">
        <f t="shared" si="75"/>
        <v>Sin Fecha</v>
      </c>
      <c r="T554" s="6">
        <f t="shared" si="76"/>
        <v>110.11875000000146</v>
      </c>
      <c r="U554" s="1">
        <v>42047.746527777781</v>
      </c>
      <c r="V554" s="8" t="str">
        <f t="shared" si="77"/>
        <v>No Cumplió</v>
      </c>
      <c r="W554" s="8" t="str">
        <f t="shared" si="78"/>
        <v>No Cumplió</v>
      </c>
      <c r="X554" s="6">
        <f t="shared" si="79"/>
        <v>99.115277777782467</v>
      </c>
      <c r="Y554" t="s">
        <v>362</v>
      </c>
      <c r="Z554">
        <v>1</v>
      </c>
      <c r="AE554">
        <v>0</v>
      </c>
      <c r="AG554">
        <v>0</v>
      </c>
      <c r="AI554" s="8">
        <f t="shared" si="80"/>
        <v>0</v>
      </c>
    </row>
    <row r="555" spans="1:35" x14ac:dyDescent="0.25">
      <c r="A555">
        <v>1</v>
      </c>
      <c r="B555" t="s">
        <v>411</v>
      </c>
      <c r="C555" t="s">
        <v>483</v>
      </c>
      <c r="D555" t="s">
        <v>369</v>
      </c>
      <c r="E555" t="s">
        <v>161</v>
      </c>
      <c r="F555" t="s">
        <v>38</v>
      </c>
      <c r="G555" t="s">
        <v>484</v>
      </c>
      <c r="H555" t="s">
        <v>485</v>
      </c>
      <c r="I555" t="s">
        <v>136</v>
      </c>
      <c r="J555" t="s">
        <v>116</v>
      </c>
      <c r="K555" t="s">
        <v>51</v>
      </c>
      <c r="L555" s="1">
        <v>42058.75</v>
      </c>
      <c r="M555" s="1">
        <v>41659.499305555553</v>
      </c>
      <c r="N555" s="1">
        <v>42052.770138888889</v>
      </c>
      <c r="O555" s="6">
        <f t="shared" si="72"/>
        <v>5.9798611111109494</v>
      </c>
      <c r="P555" s="1">
        <f t="shared" si="73"/>
        <v>42057.770138888889</v>
      </c>
      <c r="R555" s="8">
        <f t="shared" si="74"/>
        <v>0</v>
      </c>
      <c r="S555" s="8" t="str">
        <f t="shared" si="75"/>
        <v>Sin Fecha</v>
      </c>
      <c r="T555" s="6">
        <f t="shared" si="76"/>
        <v>399.25069444444671</v>
      </c>
      <c r="V555" s="8" t="str">
        <f t="shared" si="77"/>
        <v>No Cumplió</v>
      </c>
      <c r="W555" s="8" t="str">
        <f t="shared" si="78"/>
        <v>No Cumplió</v>
      </c>
      <c r="X555" s="6">
        <f t="shared" si="79"/>
        <v>399.25069444444671</v>
      </c>
      <c r="Y555" t="s">
        <v>486</v>
      </c>
      <c r="Z555" s="8">
        <v>5</v>
      </c>
      <c r="AA555" s="1">
        <v>42051.772222222222</v>
      </c>
      <c r="AE555">
        <v>0</v>
      </c>
      <c r="AG555">
        <v>0</v>
      </c>
      <c r="AI555" s="8">
        <f t="shared" si="80"/>
        <v>1</v>
      </c>
    </row>
    <row r="556" spans="1:35" x14ac:dyDescent="0.25">
      <c r="A556" t="s">
        <v>530</v>
      </c>
      <c r="B556" t="s">
        <v>347</v>
      </c>
      <c r="C556" t="s">
        <v>1124</v>
      </c>
      <c r="D556" t="s">
        <v>324</v>
      </c>
      <c r="E556" t="s">
        <v>89</v>
      </c>
      <c r="F556" t="s">
        <v>46</v>
      </c>
      <c r="G556" t="s">
        <v>1125</v>
      </c>
      <c r="H556" t="s">
        <v>1126</v>
      </c>
      <c r="I556" t="s">
        <v>59</v>
      </c>
      <c r="J556" t="s">
        <v>79</v>
      </c>
      <c r="K556" t="s">
        <v>42</v>
      </c>
      <c r="L556" s="1">
        <v>42058.75</v>
      </c>
      <c r="M556" s="1">
        <v>41948.796527777777</v>
      </c>
      <c r="N556" s="1">
        <v>42037</v>
      </c>
      <c r="O556" s="6">
        <f t="shared" si="72"/>
        <v>21.75</v>
      </c>
      <c r="P556" s="1">
        <f t="shared" si="73"/>
        <v>42038</v>
      </c>
      <c r="R556" s="8">
        <f t="shared" si="74"/>
        <v>6</v>
      </c>
      <c r="S556" s="8" t="str">
        <f t="shared" si="75"/>
        <v>Sin Fecha</v>
      </c>
      <c r="T556" s="6">
        <f t="shared" si="76"/>
        <v>109.95347222222335</v>
      </c>
      <c r="U556" s="1">
        <v>42044.629166666666</v>
      </c>
      <c r="V556" s="8" t="str">
        <f t="shared" si="77"/>
        <v>No Cumplió</v>
      </c>
      <c r="W556" s="8" t="str">
        <f t="shared" si="78"/>
        <v>No Cumplió</v>
      </c>
      <c r="X556" s="6">
        <f t="shared" si="79"/>
        <v>95.832638888889051</v>
      </c>
      <c r="Y556" t="s">
        <v>1127</v>
      </c>
      <c r="Z556">
        <v>1</v>
      </c>
      <c r="AE556">
        <v>0</v>
      </c>
      <c r="AG556">
        <v>0</v>
      </c>
      <c r="AI556" s="8">
        <f t="shared" si="80"/>
        <v>0</v>
      </c>
    </row>
    <row r="557" spans="1:35" x14ac:dyDescent="0.25">
      <c r="A557" t="s">
        <v>530</v>
      </c>
      <c r="B557" t="s">
        <v>398</v>
      </c>
      <c r="C557" t="s">
        <v>1128</v>
      </c>
      <c r="D557" t="s">
        <v>369</v>
      </c>
      <c r="E557" t="s">
        <v>89</v>
      </c>
      <c r="F557" t="s">
        <v>38</v>
      </c>
      <c r="G557" t="s">
        <v>1129</v>
      </c>
      <c r="H557" t="s">
        <v>1130</v>
      </c>
      <c r="I557" t="s">
        <v>211</v>
      </c>
      <c r="J557" s="8" t="s">
        <v>59</v>
      </c>
      <c r="K557" t="s">
        <v>51</v>
      </c>
      <c r="L557" s="1">
        <v>42058.75</v>
      </c>
      <c r="M557" s="1">
        <v>41949.586111111108</v>
      </c>
      <c r="N557" s="1">
        <v>42037</v>
      </c>
      <c r="O557" s="6">
        <f t="shared" si="72"/>
        <v>21.75</v>
      </c>
      <c r="P557" s="1">
        <f t="shared" si="73"/>
        <v>42042</v>
      </c>
      <c r="R557" s="8">
        <f t="shared" si="74"/>
        <v>6</v>
      </c>
      <c r="S557" s="8" t="str">
        <f t="shared" si="75"/>
        <v>Sin Fecha</v>
      </c>
      <c r="T557" s="6">
        <f t="shared" si="76"/>
        <v>109.16388888889196</v>
      </c>
      <c r="U557" s="1">
        <v>42048.456250000003</v>
      </c>
      <c r="V557" s="8" t="str">
        <f t="shared" si="77"/>
        <v>No Cumplió</v>
      </c>
      <c r="W557" s="8" t="str">
        <f t="shared" si="78"/>
        <v>No Cumplió</v>
      </c>
      <c r="X557" s="6">
        <f t="shared" si="79"/>
        <v>98.870138888894871</v>
      </c>
      <c r="Y557" t="s">
        <v>60</v>
      </c>
      <c r="Z557" s="8">
        <v>5</v>
      </c>
      <c r="AE557">
        <v>0</v>
      </c>
      <c r="AG557">
        <v>0</v>
      </c>
      <c r="AI557" s="8">
        <f t="shared" si="80"/>
        <v>0</v>
      </c>
    </row>
    <row r="558" spans="1:35" x14ac:dyDescent="0.25">
      <c r="A558">
        <v>1</v>
      </c>
      <c r="B558" t="s">
        <v>398</v>
      </c>
      <c r="C558" t="s">
        <v>1131</v>
      </c>
      <c r="D558" t="s">
        <v>369</v>
      </c>
      <c r="E558" t="s">
        <v>45</v>
      </c>
      <c r="F558" t="s">
        <v>38</v>
      </c>
      <c r="G558" t="s">
        <v>1132</v>
      </c>
      <c r="H558" t="s">
        <v>1133</v>
      </c>
      <c r="I558" t="s">
        <v>211</v>
      </c>
      <c r="J558" s="8" t="s">
        <v>59</v>
      </c>
      <c r="K558" t="s">
        <v>51</v>
      </c>
      <c r="L558" s="1">
        <v>42058.75</v>
      </c>
      <c r="M558" s="1">
        <v>41949.595833333333</v>
      </c>
      <c r="N558" s="1">
        <v>42037</v>
      </c>
      <c r="O558" s="6">
        <f t="shared" si="72"/>
        <v>21.75</v>
      </c>
      <c r="P558" s="1">
        <f t="shared" si="73"/>
        <v>42042</v>
      </c>
      <c r="R558" s="8">
        <f t="shared" si="74"/>
        <v>16</v>
      </c>
      <c r="S558" s="8" t="str">
        <f t="shared" si="75"/>
        <v>Sin Fecha</v>
      </c>
      <c r="T558" s="6">
        <f t="shared" si="76"/>
        <v>109.15416666666715</v>
      </c>
      <c r="V558" s="8" t="str">
        <f t="shared" si="77"/>
        <v>No Cumplió</v>
      </c>
      <c r="W558" s="8" t="str">
        <f t="shared" si="78"/>
        <v>No Cumplió</v>
      </c>
      <c r="X558" s="6">
        <f t="shared" si="79"/>
        <v>109.15416666666715</v>
      </c>
      <c r="Y558" t="s">
        <v>60</v>
      </c>
      <c r="Z558" s="8">
        <v>5</v>
      </c>
      <c r="AE558">
        <v>0</v>
      </c>
      <c r="AG558">
        <v>0</v>
      </c>
      <c r="AI558" s="8">
        <f t="shared" si="80"/>
        <v>0</v>
      </c>
    </row>
    <row r="559" spans="1:35" x14ac:dyDescent="0.25">
      <c r="A559">
        <v>1</v>
      </c>
      <c r="B559" t="s">
        <v>160</v>
      </c>
      <c r="C559" t="s">
        <v>212</v>
      </c>
      <c r="D559" t="s">
        <v>98</v>
      </c>
      <c r="E559" t="s">
        <v>37</v>
      </c>
      <c r="F559" t="s">
        <v>38</v>
      </c>
      <c r="G559" t="s">
        <v>213</v>
      </c>
      <c r="H559" t="s">
        <v>214</v>
      </c>
      <c r="I559" t="s">
        <v>211</v>
      </c>
      <c r="J559" s="8" t="s">
        <v>68</v>
      </c>
      <c r="K559" t="s">
        <v>42</v>
      </c>
      <c r="L559" s="1">
        <v>42058.75</v>
      </c>
      <c r="M559" s="1">
        <v>41949.597916666666</v>
      </c>
      <c r="N559" s="1">
        <v>42052.576388888891</v>
      </c>
      <c r="O559" s="6">
        <f t="shared" si="72"/>
        <v>6.1736111111094942</v>
      </c>
      <c r="P559" s="1">
        <f t="shared" si="73"/>
        <v>42053.576388888891</v>
      </c>
      <c r="R559" s="9">
        <f t="shared" si="74"/>
        <v>5</v>
      </c>
      <c r="S559" s="5" t="str">
        <f t="shared" si="75"/>
        <v>Sin Fecha</v>
      </c>
      <c r="T559" s="10">
        <f t="shared" si="76"/>
        <v>109.1520833333343</v>
      </c>
      <c r="V559" s="8" t="str">
        <f t="shared" si="77"/>
        <v>No Cumplió</v>
      </c>
      <c r="W559" s="8" t="str">
        <f t="shared" si="78"/>
        <v>No Cumplió</v>
      </c>
      <c r="X559" s="10">
        <f t="shared" si="79"/>
        <v>109.1520833333343</v>
      </c>
      <c r="Y559" t="s">
        <v>60</v>
      </c>
      <c r="Z559">
        <v>1</v>
      </c>
      <c r="AA559" s="1">
        <v>42051.760416666664</v>
      </c>
      <c r="AE559">
        <v>0</v>
      </c>
      <c r="AG559">
        <v>0</v>
      </c>
      <c r="AI559" s="8">
        <f t="shared" si="80"/>
        <v>1</v>
      </c>
    </row>
    <row r="560" spans="1:35" x14ac:dyDescent="0.25">
      <c r="A560">
        <v>1</v>
      </c>
      <c r="B560" t="s">
        <v>398</v>
      </c>
      <c r="C560" t="s">
        <v>1134</v>
      </c>
      <c r="D560" t="s">
        <v>369</v>
      </c>
      <c r="E560" t="s">
        <v>45</v>
      </c>
      <c r="F560" t="s">
        <v>38</v>
      </c>
      <c r="G560" t="s">
        <v>1135</v>
      </c>
      <c r="H560" t="s">
        <v>1136</v>
      </c>
      <c r="I560" t="s">
        <v>211</v>
      </c>
      <c r="J560" t="s">
        <v>75</v>
      </c>
      <c r="K560" t="s">
        <v>51</v>
      </c>
      <c r="L560" s="1">
        <v>42058.75</v>
      </c>
      <c r="M560" s="1">
        <v>41949.599999999999</v>
      </c>
      <c r="N560" s="1">
        <v>42037</v>
      </c>
      <c r="O560" s="6">
        <f t="shared" si="72"/>
        <v>21.75</v>
      </c>
      <c r="P560" s="1">
        <f t="shared" si="73"/>
        <v>42042</v>
      </c>
      <c r="R560" s="8">
        <f t="shared" si="74"/>
        <v>16</v>
      </c>
      <c r="S560" s="8" t="str">
        <f t="shared" si="75"/>
        <v>Sin Fecha</v>
      </c>
      <c r="T560" s="6">
        <f t="shared" si="76"/>
        <v>109.15000000000146</v>
      </c>
      <c r="V560" s="8" t="str">
        <f t="shared" si="77"/>
        <v>No Cumplió</v>
      </c>
      <c r="W560" s="8" t="str">
        <f t="shared" si="78"/>
        <v>No Cumplió</v>
      </c>
      <c r="X560" s="6">
        <f t="shared" si="79"/>
        <v>109.15000000000146</v>
      </c>
      <c r="Y560" t="s">
        <v>60</v>
      </c>
      <c r="Z560" s="8">
        <v>5</v>
      </c>
      <c r="AE560">
        <v>0</v>
      </c>
      <c r="AG560">
        <v>0</v>
      </c>
      <c r="AI560" s="8">
        <f t="shared" si="80"/>
        <v>0</v>
      </c>
    </row>
    <row r="561" spans="1:35" x14ac:dyDescent="0.25">
      <c r="A561">
        <v>1</v>
      </c>
      <c r="B561" t="s">
        <v>398</v>
      </c>
      <c r="C561" t="s">
        <v>1137</v>
      </c>
      <c r="D561" t="s">
        <v>369</v>
      </c>
      <c r="E561" t="s">
        <v>45</v>
      </c>
      <c r="F561" t="s">
        <v>38</v>
      </c>
      <c r="G561" t="s">
        <v>1138</v>
      </c>
      <c r="H561" t="s">
        <v>1139</v>
      </c>
      <c r="I561" t="s">
        <v>211</v>
      </c>
      <c r="J561" s="8" t="s">
        <v>59</v>
      </c>
      <c r="K561" t="s">
        <v>51</v>
      </c>
      <c r="L561" s="1">
        <v>42058.75</v>
      </c>
      <c r="M561" s="1">
        <v>41949.602083333331</v>
      </c>
      <c r="N561" s="1">
        <v>42037</v>
      </c>
      <c r="O561" s="6">
        <f t="shared" si="72"/>
        <v>21.75</v>
      </c>
      <c r="P561" s="1">
        <f t="shared" si="73"/>
        <v>42042</v>
      </c>
      <c r="R561" s="8">
        <f t="shared" si="74"/>
        <v>16</v>
      </c>
      <c r="S561" s="8" t="str">
        <f t="shared" si="75"/>
        <v>Sin Fecha</v>
      </c>
      <c r="T561" s="6">
        <f t="shared" si="76"/>
        <v>109.14791666666861</v>
      </c>
      <c r="V561" s="8" t="str">
        <f t="shared" si="77"/>
        <v>No Cumplió</v>
      </c>
      <c r="W561" s="8" t="str">
        <f t="shared" si="78"/>
        <v>No Cumplió</v>
      </c>
      <c r="X561" s="6">
        <f t="shared" si="79"/>
        <v>109.14791666666861</v>
      </c>
      <c r="Y561" t="s">
        <v>60</v>
      </c>
      <c r="Z561" s="8">
        <v>5</v>
      </c>
      <c r="AE561">
        <v>0</v>
      </c>
      <c r="AG561">
        <v>0</v>
      </c>
      <c r="AI561" s="8">
        <f t="shared" si="80"/>
        <v>0</v>
      </c>
    </row>
    <row r="562" spans="1:35" x14ac:dyDescent="0.25">
      <c r="A562">
        <v>1</v>
      </c>
      <c r="B562" t="s">
        <v>398</v>
      </c>
      <c r="C562" t="s">
        <v>1140</v>
      </c>
      <c r="D562" t="s">
        <v>369</v>
      </c>
      <c r="E562" t="s">
        <v>45</v>
      </c>
      <c r="F562" t="s">
        <v>38</v>
      </c>
      <c r="G562" t="s">
        <v>1141</v>
      </c>
      <c r="H562" t="s">
        <v>1142</v>
      </c>
      <c r="I562" t="s">
        <v>211</v>
      </c>
      <c r="J562" s="8" t="s">
        <v>59</v>
      </c>
      <c r="K562" t="s">
        <v>51</v>
      </c>
      <c r="L562" s="1">
        <v>42058.75</v>
      </c>
      <c r="M562" s="1">
        <v>41949.605555555558</v>
      </c>
      <c r="N562" s="1">
        <v>42037</v>
      </c>
      <c r="O562" s="6">
        <f t="shared" si="72"/>
        <v>21.75</v>
      </c>
      <c r="P562" s="1">
        <f t="shared" si="73"/>
        <v>42042</v>
      </c>
      <c r="R562" s="8">
        <f t="shared" si="74"/>
        <v>16</v>
      </c>
      <c r="S562" s="8" t="str">
        <f t="shared" si="75"/>
        <v>Sin Fecha</v>
      </c>
      <c r="T562" s="6">
        <f t="shared" si="76"/>
        <v>109.14444444444234</v>
      </c>
      <c r="V562" s="8" t="str">
        <f t="shared" si="77"/>
        <v>No Cumplió</v>
      </c>
      <c r="W562" s="8" t="str">
        <f t="shared" si="78"/>
        <v>No Cumplió</v>
      </c>
      <c r="X562" s="6">
        <f t="shared" si="79"/>
        <v>109.14444444444234</v>
      </c>
      <c r="Y562" t="s">
        <v>60</v>
      </c>
      <c r="Z562" s="8">
        <v>5</v>
      </c>
      <c r="AE562">
        <v>0</v>
      </c>
      <c r="AG562">
        <v>0</v>
      </c>
      <c r="AI562" s="8">
        <f t="shared" si="80"/>
        <v>0</v>
      </c>
    </row>
    <row r="563" spans="1:35" x14ac:dyDescent="0.25">
      <c r="A563">
        <v>1</v>
      </c>
      <c r="B563" t="s">
        <v>280</v>
      </c>
      <c r="C563" t="s">
        <v>208</v>
      </c>
      <c r="D563" t="s">
        <v>98</v>
      </c>
      <c r="E563" t="s">
        <v>37</v>
      </c>
      <c r="F563" t="s">
        <v>38</v>
      </c>
      <c r="G563" t="s">
        <v>209</v>
      </c>
      <c r="H563" t="s">
        <v>210</v>
      </c>
      <c r="I563" t="s">
        <v>211</v>
      </c>
      <c r="J563" s="8" t="s">
        <v>68</v>
      </c>
      <c r="K563" t="s">
        <v>42</v>
      </c>
      <c r="L563" s="1">
        <v>42058.75</v>
      </c>
      <c r="M563" s="1">
        <v>41949.607638888891</v>
      </c>
      <c r="N563" s="1">
        <v>42052.575694444444</v>
      </c>
      <c r="O563" s="6">
        <f t="shared" si="72"/>
        <v>6.1743055555562023</v>
      </c>
      <c r="P563" s="1">
        <f t="shared" si="73"/>
        <v>42053.575694444444</v>
      </c>
      <c r="R563" s="9">
        <f t="shared" si="74"/>
        <v>5</v>
      </c>
      <c r="S563" s="5" t="str">
        <f t="shared" si="75"/>
        <v>Sin Fecha</v>
      </c>
      <c r="T563" s="10">
        <f t="shared" si="76"/>
        <v>109.14236111110949</v>
      </c>
      <c r="V563" s="8" t="str">
        <f t="shared" si="77"/>
        <v>No Cumplió</v>
      </c>
      <c r="W563" s="8" t="str">
        <f t="shared" si="78"/>
        <v>No Cumplió</v>
      </c>
      <c r="X563" s="10">
        <f t="shared" si="79"/>
        <v>109.14236111110949</v>
      </c>
      <c r="Y563" t="s">
        <v>60</v>
      </c>
      <c r="Z563">
        <v>1</v>
      </c>
      <c r="AE563">
        <v>0</v>
      </c>
      <c r="AG563">
        <v>0</v>
      </c>
      <c r="AI563" s="8">
        <f t="shared" si="80"/>
        <v>0</v>
      </c>
    </row>
    <row r="564" spans="1:35" x14ac:dyDescent="0.25">
      <c r="A564">
        <v>1</v>
      </c>
      <c r="B564" t="s">
        <v>398</v>
      </c>
      <c r="C564" t="s">
        <v>1143</v>
      </c>
      <c r="D564" t="s">
        <v>369</v>
      </c>
      <c r="E564" t="s">
        <v>45</v>
      </c>
      <c r="F564" t="s">
        <v>38</v>
      </c>
      <c r="G564" t="s">
        <v>1144</v>
      </c>
      <c r="H564" t="s">
        <v>1145</v>
      </c>
      <c r="I564" t="s">
        <v>211</v>
      </c>
      <c r="J564" t="s">
        <v>75</v>
      </c>
      <c r="K564" t="s">
        <v>51</v>
      </c>
      <c r="L564" s="1">
        <v>42058.75</v>
      </c>
      <c r="M564" s="1">
        <v>41949.61041666667</v>
      </c>
      <c r="N564" s="1">
        <v>42037</v>
      </c>
      <c r="O564" s="6">
        <f t="shared" si="72"/>
        <v>21.75</v>
      </c>
      <c r="P564" s="1">
        <f t="shared" si="73"/>
        <v>42042</v>
      </c>
      <c r="R564" s="8">
        <f t="shared" si="74"/>
        <v>16</v>
      </c>
      <c r="S564" s="8" t="str">
        <f t="shared" si="75"/>
        <v>Sin Fecha</v>
      </c>
      <c r="T564" s="6">
        <f t="shared" si="76"/>
        <v>109.13958333332994</v>
      </c>
      <c r="V564" s="8" t="str">
        <f t="shared" si="77"/>
        <v>No Cumplió</v>
      </c>
      <c r="W564" s="8" t="str">
        <f t="shared" si="78"/>
        <v>No Cumplió</v>
      </c>
      <c r="X564" s="6">
        <f t="shared" si="79"/>
        <v>109.13958333332994</v>
      </c>
      <c r="Y564" t="s">
        <v>60</v>
      </c>
      <c r="Z564" s="8">
        <v>5</v>
      </c>
      <c r="AE564">
        <v>0</v>
      </c>
      <c r="AG564">
        <v>0</v>
      </c>
      <c r="AI564" s="8">
        <f t="shared" si="80"/>
        <v>0</v>
      </c>
    </row>
    <row r="565" spans="1:35" x14ac:dyDescent="0.25">
      <c r="A565" t="s">
        <v>530</v>
      </c>
      <c r="B565" t="s">
        <v>329</v>
      </c>
      <c r="C565" t="s">
        <v>1146</v>
      </c>
      <c r="D565" t="s">
        <v>324</v>
      </c>
      <c r="E565" t="s">
        <v>89</v>
      </c>
      <c r="F565" t="s">
        <v>38</v>
      </c>
      <c r="G565" t="s">
        <v>1147</v>
      </c>
      <c r="H565" t="s">
        <v>1148</v>
      </c>
      <c r="I565" t="s">
        <v>245</v>
      </c>
      <c r="J565" t="s">
        <v>75</v>
      </c>
      <c r="K565" t="s">
        <v>51</v>
      </c>
      <c r="L565" s="1">
        <v>42058.75</v>
      </c>
      <c r="M565" s="1">
        <v>41949.706250000003</v>
      </c>
      <c r="N565" s="1">
        <v>42038</v>
      </c>
      <c r="O565" s="6">
        <f t="shared" si="72"/>
        <v>20.75</v>
      </c>
      <c r="P565" s="1">
        <f t="shared" si="73"/>
        <v>42039</v>
      </c>
      <c r="R565" s="8">
        <f t="shared" si="74"/>
        <v>6</v>
      </c>
      <c r="S565" s="8" t="str">
        <f t="shared" si="75"/>
        <v>Sin Fecha</v>
      </c>
      <c r="T565" s="6">
        <f t="shared" si="76"/>
        <v>109.04374999999709</v>
      </c>
      <c r="U565" s="1">
        <v>42045.558333333334</v>
      </c>
      <c r="V565" s="8" t="str">
        <f t="shared" si="77"/>
        <v>No Cumplió</v>
      </c>
      <c r="W565" s="8" t="str">
        <f t="shared" si="78"/>
        <v>No Cumplió</v>
      </c>
      <c r="X565" s="6">
        <f t="shared" si="79"/>
        <v>95.852083333331393</v>
      </c>
      <c r="Y565" t="s">
        <v>1149</v>
      </c>
      <c r="Z565">
        <v>1</v>
      </c>
      <c r="AE565">
        <v>0</v>
      </c>
      <c r="AG565">
        <v>0</v>
      </c>
      <c r="AI565" s="8">
        <f t="shared" si="80"/>
        <v>0</v>
      </c>
    </row>
    <row r="566" spans="1:35" x14ac:dyDescent="0.25">
      <c r="A566">
        <v>1</v>
      </c>
      <c r="B566" t="s">
        <v>411</v>
      </c>
      <c r="C566" t="s">
        <v>479</v>
      </c>
      <c r="D566" t="s">
        <v>369</v>
      </c>
      <c r="E566" t="s">
        <v>161</v>
      </c>
      <c r="F566" t="s">
        <v>38</v>
      </c>
      <c r="G566" t="s">
        <v>480</v>
      </c>
      <c r="H566" t="s">
        <v>481</v>
      </c>
      <c r="I566" t="s">
        <v>322</v>
      </c>
      <c r="J566" t="s">
        <v>79</v>
      </c>
      <c r="K566" t="s">
        <v>42</v>
      </c>
      <c r="L566" s="1">
        <v>42058.75</v>
      </c>
      <c r="M566" s="1">
        <v>41659.502083333333</v>
      </c>
      <c r="N566" s="1">
        <v>42051.645833333336</v>
      </c>
      <c r="O566" s="6">
        <f t="shared" si="72"/>
        <v>7.1041666666642413</v>
      </c>
      <c r="P566" s="1">
        <f t="shared" si="73"/>
        <v>42056.645833333336</v>
      </c>
      <c r="R566" s="8">
        <f t="shared" si="74"/>
        <v>2</v>
      </c>
      <c r="S566" s="8" t="str">
        <f t="shared" si="75"/>
        <v>Sin Fecha</v>
      </c>
      <c r="T566" s="6">
        <f t="shared" si="76"/>
        <v>399.24791666666715</v>
      </c>
      <c r="V566" s="8" t="str">
        <f t="shared" si="77"/>
        <v>No Cumplió</v>
      </c>
      <c r="W566" s="8" t="str">
        <f t="shared" si="78"/>
        <v>No Cumplió</v>
      </c>
      <c r="X566" s="6">
        <f t="shared" si="79"/>
        <v>399.24791666666715</v>
      </c>
      <c r="Y566" t="s">
        <v>482</v>
      </c>
      <c r="Z566" s="8">
        <v>5</v>
      </c>
      <c r="AE566">
        <v>0</v>
      </c>
      <c r="AG566">
        <v>0</v>
      </c>
      <c r="AI566" s="8">
        <f t="shared" si="80"/>
        <v>0</v>
      </c>
    </row>
    <row r="567" spans="1:35" x14ac:dyDescent="0.25">
      <c r="A567">
        <v>1</v>
      </c>
      <c r="B567" t="s">
        <v>398</v>
      </c>
      <c r="C567" t="s">
        <v>434</v>
      </c>
      <c r="D567" t="s">
        <v>369</v>
      </c>
      <c r="E567" t="s">
        <v>161</v>
      </c>
      <c r="F567" t="s">
        <v>38</v>
      </c>
      <c r="G567" t="s">
        <v>435</v>
      </c>
      <c r="H567" t="s">
        <v>436</v>
      </c>
      <c r="I567" t="s">
        <v>211</v>
      </c>
      <c r="J567" t="s">
        <v>50</v>
      </c>
      <c r="K567" t="s">
        <v>51</v>
      </c>
      <c r="L567" s="1">
        <v>42058.75</v>
      </c>
      <c r="M567" s="1">
        <v>41950.504861111112</v>
      </c>
      <c r="N567" s="1">
        <v>42048.75277777778</v>
      </c>
      <c r="O567" s="6">
        <f t="shared" si="72"/>
        <v>9.9972222222204437</v>
      </c>
      <c r="P567" s="1">
        <f t="shared" si="73"/>
        <v>42053.75277777778</v>
      </c>
      <c r="R567" s="8">
        <f t="shared" si="74"/>
        <v>4</v>
      </c>
      <c r="S567" s="8" t="str">
        <f t="shared" si="75"/>
        <v>Sin Fecha</v>
      </c>
      <c r="T567" s="6">
        <f t="shared" si="76"/>
        <v>108.2451388888876</v>
      </c>
      <c r="V567" s="8" t="str">
        <f t="shared" si="77"/>
        <v>No Cumplió</v>
      </c>
      <c r="W567" s="8" t="str">
        <f t="shared" si="78"/>
        <v>No Cumplió</v>
      </c>
      <c r="X567" s="6">
        <f t="shared" si="79"/>
        <v>108.2451388888876</v>
      </c>
      <c r="Y567" t="s">
        <v>60</v>
      </c>
      <c r="Z567" s="8">
        <v>5</v>
      </c>
      <c r="AE567">
        <v>0</v>
      </c>
      <c r="AG567">
        <v>0</v>
      </c>
      <c r="AI567" s="8">
        <f t="shared" si="80"/>
        <v>0</v>
      </c>
    </row>
    <row r="568" spans="1:35" x14ac:dyDescent="0.25">
      <c r="A568" t="s">
        <v>530</v>
      </c>
      <c r="B568" t="s">
        <v>534</v>
      </c>
      <c r="C568" t="s">
        <v>1150</v>
      </c>
      <c r="D568" t="s">
        <v>369</v>
      </c>
      <c r="E568" t="s">
        <v>89</v>
      </c>
      <c r="F568" t="s">
        <v>46</v>
      </c>
      <c r="G568" t="s">
        <v>1151</v>
      </c>
      <c r="H568" t="s">
        <v>1152</v>
      </c>
      <c r="I568" t="s">
        <v>59</v>
      </c>
      <c r="J568" t="s">
        <v>245</v>
      </c>
      <c r="K568" t="s">
        <v>42</v>
      </c>
      <c r="L568" s="1">
        <v>42058.75</v>
      </c>
      <c r="M568" s="1">
        <v>41950.738194444442</v>
      </c>
      <c r="N568" s="1">
        <v>41950.738194444442</v>
      </c>
      <c r="O568" s="6">
        <f t="shared" si="72"/>
        <v>108.01180555555766</v>
      </c>
      <c r="P568" s="1">
        <f t="shared" si="73"/>
        <v>41955.738194444442</v>
      </c>
      <c r="R568" s="8">
        <f t="shared" si="74"/>
        <v>0</v>
      </c>
      <c r="S568" s="8" t="str">
        <f t="shared" si="75"/>
        <v>Sin Fecha</v>
      </c>
      <c r="T568" s="6">
        <f t="shared" si="76"/>
        <v>108.01180555555766</v>
      </c>
      <c r="U568" s="1">
        <v>41956.586111111108</v>
      </c>
      <c r="V568" s="8" t="str">
        <f t="shared" si="77"/>
        <v>Cumplió</v>
      </c>
      <c r="W568" s="8" t="str">
        <f t="shared" si="78"/>
        <v>Cumplió</v>
      </c>
      <c r="X568" s="6">
        <f t="shared" si="79"/>
        <v>5.8479166666656965</v>
      </c>
      <c r="Y568" t="s">
        <v>403</v>
      </c>
      <c r="Z568" s="8">
        <v>5</v>
      </c>
      <c r="AE568">
        <v>0</v>
      </c>
      <c r="AG568">
        <v>0</v>
      </c>
      <c r="AI568" s="8">
        <f t="shared" si="80"/>
        <v>0</v>
      </c>
    </row>
    <row r="569" spans="1:35" x14ac:dyDescent="0.25">
      <c r="A569" t="s">
        <v>530</v>
      </c>
      <c r="B569" t="s">
        <v>534</v>
      </c>
      <c r="C569" t="s">
        <v>1153</v>
      </c>
      <c r="D569" t="s">
        <v>369</v>
      </c>
      <c r="E569" t="s">
        <v>89</v>
      </c>
      <c r="F569" t="s">
        <v>46</v>
      </c>
      <c r="G569" t="s">
        <v>1154</v>
      </c>
      <c r="H569" t="s">
        <v>1155</v>
      </c>
      <c r="I569" t="s">
        <v>136</v>
      </c>
      <c r="J569" t="s">
        <v>136</v>
      </c>
      <c r="K569" t="s">
        <v>42</v>
      </c>
      <c r="L569" s="1">
        <v>42058.75</v>
      </c>
      <c r="M569" s="1">
        <v>41950.828472222223</v>
      </c>
      <c r="N569" s="1">
        <v>41950.828472222223</v>
      </c>
      <c r="O569" s="6">
        <f t="shared" si="72"/>
        <v>107.92152777777665</v>
      </c>
      <c r="P569" s="1">
        <f t="shared" si="73"/>
        <v>41955.828472222223</v>
      </c>
      <c r="R569" s="8">
        <f t="shared" si="74"/>
        <v>13</v>
      </c>
      <c r="S569" s="8" t="str">
        <f t="shared" si="75"/>
        <v>Sin Fecha</v>
      </c>
      <c r="T569" s="6">
        <f t="shared" si="76"/>
        <v>107.92152777777665</v>
      </c>
      <c r="U569" s="1">
        <v>41969.461805555555</v>
      </c>
      <c r="V569" s="8" t="str">
        <f t="shared" si="77"/>
        <v>No Cumplió</v>
      </c>
      <c r="W569" s="8" t="str">
        <f t="shared" si="78"/>
        <v>No Cumplió</v>
      </c>
      <c r="X569" s="6">
        <f t="shared" si="79"/>
        <v>18.633333333331393</v>
      </c>
      <c r="Y569" t="s">
        <v>403</v>
      </c>
      <c r="Z569" s="8">
        <v>5</v>
      </c>
      <c r="AE569">
        <v>0</v>
      </c>
      <c r="AG569">
        <v>0</v>
      </c>
      <c r="AI569" s="8">
        <f t="shared" si="80"/>
        <v>0</v>
      </c>
    </row>
    <row r="570" spans="1:35" x14ac:dyDescent="0.25">
      <c r="A570" t="s">
        <v>530</v>
      </c>
      <c r="B570" t="s">
        <v>534</v>
      </c>
      <c r="C570" t="s">
        <v>1156</v>
      </c>
      <c r="D570" t="s">
        <v>369</v>
      </c>
      <c r="E570" t="s">
        <v>89</v>
      </c>
      <c r="F570" t="s">
        <v>38</v>
      </c>
      <c r="G570" t="s">
        <v>1157</v>
      </c>
      <c r="H570" t="s">
        <v>1158</v>
      </c>
      <c r="I570" t="s">
        <v>322</v>
      </c>
      <c r="J570" t="s">
        <v>151</v>
      </c>
      <c r="K570" t="s">
        <v>51</v>
      </c>
      <c r="L570" s="1">
        <v>42058.75</v>
      </c>
      <c r="M570" s="1">
        <v>41659.555555555555</v>
      </c>
      <c r="N570" s="1">
        <v>41659.555555555555</v>
      </c>
      <c r="O570" s="6">
        <f t="shared" si="72"/>
        <v>399.19444444444525</v>
      </c>
      <c r="P570" s="1">
        <f t="shared" si="73"/>
        <v>41664.555555555555</v>
      </c>
      <c r="R570" s="8">
        <f t="shared" si="74"/>
        <v>16</v>
      </c>
      <c r="S570" s="8" t="str">
        <f t="shared" si="75"/>
        <v>Sin Fecha</v>
      </c>
      <c r="T570" s="6">
        <f t="shared" si="76"/>
        <v>399.19444444444525</v>
      </c>
      <c r="U570" s="1">
        <v>41681.518055555556</v>
      </c>
      <c r="V570" s="8" t="str">
        <f t="shared" si="77"/>
        <v>No Cumplió</v>
      </c>
      <c r="W570" s="8" t="str">
        <f t="shared" si="78"/>
        <v>No Cumplió</v>
      </c>
      <c r="X570" s="6">
        <f t="shared" si="79"/>
        <v>21.962500000001455</v>
      </c>
      <c r="Y570" t="s">
        <v>1159</v>
      </c>
      <c r="Z570" s="8">
        <v>5</v>
      </c>
      <c r="AE570">
        <v>0</v>
      </c>
      <c r="AG570">
        <v>0</v>
      </c>
      <c r="AI570" s="8">
        <f t="shared" si="80"/>
        <v>0</v>
      </c>
    </row>
    <row r="571" spans="1:35" x14ac:dyDescent="0.25">
      <c r="A571" t="s">
        <v>530</v>
      </c>
      <c r="B571" t="s">
        <v>34</v>
      </c>
      <c r="C571" t="s">
        <v>1160</v>
      </c>
      <c r="D571" t="s">
        <v>36</v>
      </c>
      <c r="E571" t="s">
        <v>89</v>
      </c>
      <c r="F571" t="s">
        <v>38</v>
      </c>
      <c r="G571" t="s">
        <v>1161</v>
      </c>
      <c r="H571" t="s">
        <v>1162</v>
      </c>
      <c r="I571" t="s">
        <v>109</v>
      </c>
      <c r="J571" t="s">
        <v>109</v>
      </c>
      <c r="K571" t="s">
        <v>42</v>
      </c>
      <c r="L571" s="1">
        <v>42058.75</v>
      </c>
      <c r="M571" s="1">
        <v>41956.612500000003</v>
      </c>
      <c r="N571" s="1">
        <v>42038</v>
      </c>
      <c r="O571" s="6">
        <f t="shared" si="72"/>
        <v>20.75</v>
      </c>
      <c r="P571" s="1">
        <f t="shared" si="73"/>
        <v>42039</v>
      </c>
      <c r="R571" s="8">
        <f t="shared" si="74"/>
        <v>2</v>
      </c>
      <c r="S571" s="8" t="str">
        <f t="shared" si="75"/>
        <v>Sin Fecha</v>
      </c>
      <c r="T571" s="6">
        <f t="shared" si="76"/>
        <v>102.13749999999709</v>
      </c>
      <c r="U571" s="1">
        <v>42041.419444444444</v>
      </c>
      <c r="V571" s="8" t="str">
        <f t="shared" si="77"/>
        <v>No Cumplió</v>
      </c>
      <c r="W571" s="8" t="str">
        <f t="shared" si="78"/>
        <v>No Cumplió</v>
      </c>
      <c r="X571" s="6">
        <f t="shared" si="79"/>
        <v>84.806944444440887</v>
      </c>
      <c r="Y571" t="s">
        <v>425</v>
      </c>
      <c r="Z571">
        <v>1</v>
      </c>
      <c r="AE571">
        <v>0</v>
      </c>
      <c r="AG571">
        <v>0</v>
      </c>
      <c r="AI571" s="8">
        <f t="shared" si="80"/>
        <v>0</v>
      </c>
    </row>
    <row r="572" spans="1:35" x14ac:dyDescent="0.25">
      <c r="A572">
        <v>1</v>
      </c>
      <c r="B572" t="s">
        <v>372</v>
      </c>
      <c r="C572" t="s">
        <v>1163</v>
      </c>
      <c r="D572" t="s">
        <v>369</v>
      </c>
      <c r="E572" t="s">
        <v>137</v>
      </c>
      <c r="F572" t="s">
        <v>38</v>
      </c>
      <c r="G572" t="s">
        <v>1164</v>
      </c>
      <c r="H572" t="s">
        <v>1165</v>
      </c>
      <c r="I572" t="s">
        <v>322</v>
      </c>
      <c r="J572" t="s">
        <v>124</v>
      </c>
      <c r="K572" t="s">
        <v>51</v>
      </c>
      <c r="L572" s="1">
        <v>42058.75</v>
      </c>
      <c r="M572" s="1">
        <v>41659.573611111111</v>
      </c>
      <c r="N572" s="1">
        <v>42037</v>
      </c>
      <c r="O572" s="6">
        <f t="shared" si="72"/>
        <v>21.75</v>
      </c>
      <c r="P572" s="1">
        <f t="shared" si="73"/>
        <v>42042</v>
      </c>
      <c r="R572" s="8">
        <f t="shared" si="74"/>
        <v>16</v>
      </c>
      <c r="S572" s="8" t="str">
        <f t="shared" si="75"/>
        <v>Sin Fecha</v>
      </c>
      <c r="T572" s="6">
        <f t="shared" si="76"/>
        <v>399.17638888888905</v>
      </c>
      <c r="V572" s="8" t="str">
        <f t="shared" si="77"/>
        <v>No Cumplió</v>
      </c>
      <c r="W572" s="8" t="str">
        <f t="shared" si="78"/>
        <v>No Cumplió</v>
      </c>
      <c r="X572" s="6">
        <f t="shared" si="79"/>
        <v>399.17638888888905</v>
      </c>
      <c r="Y572" t="s">
        <v>1166</v>
      </c>
      <c r="Z572" s="8">
        <v>5</v>
      </c>
      <c r="AE572">
        <v>0</v>
      </c>
      <c r="AG572">
        <v>0</v>
      </c>
      <c r="AI572" s="8">
        <f t="shared" si="80"/>
        <v>0</v>
      </c>
    </row>
    <row r="573" spans="1:35" x14ac:dyDescent="0.25">
      <c r="A573" t="s">
        <v>530</v>
      </c>
      <c r="B573" t="s">
        <v>534</v>
      </c>
      <c r="C573" t="s">
        <v>1317</v>
      </c>
      <c r="D573" t="s">
        <v>369</v>
      </c>
      <c r="E573" t="s">
        <v>89</v>
      </c>
      <c r="F573" t="s">
        <v>38</v>
      </c>
      <c r="G573" t="s">
        <v>1318</v>
      </c>
      <c r="H573" t="s">
        <v>1319</v>
      </c>
      <c r="I573" t="s">
        <v>101</v>
      </c>
      <c r="J573" t="s">
        <v>101</v>
      </c>
      <c r="K573" t="s">
        <v>42</v>
      </c>
      <c r="L573" s="1">
        <v>42058.75</v>
      </c>
      <c r="M573" s="1">
        <v>41956.713194444441</v>
      </c>
      <c r="N573" s="1">
        <v>41956.713194444441</v>
      </c>
      <c r="O573" s="6">
        <f t="shared" si="72"/>
        <v>102.03680555555911</v>
      </c>
      <c r="P573" s="1">
        <f t="shared" si="73"/>
        <v>41961.713194444441</v>
      </c>
      <c r="R573" s="8">
        <f t="shared" si="74"/>
        <v>66</v>
      </c>
      <c r="S573" s="8" t="str">
        <f t="shared" si="75"/>
        <v>Sin Fecha</v>
      </c>
      <c r="T573" s="6">
        <f t="shared" si="76"/>
        <v>102.03680555555911</v>
      </c>
      <c r="U573" s="1">
        <v>42028.436805555553</v>
      </c>
      <c r="V573" s="8" t="str">
        <f t="shared" si="77"/>
        <v>No Cumplió</v>
      </c>
      <c r="W573" s="8" t="str">
        <f t="shared" si="78"/>
        <v>No Cumplió</v>
      </c>
      <c r="X573" s="6">
        <f t="shared" si="79"/>
        <v>71.723611111112405</v>
      </c>
      <c r="Y573" t="s">
        <v>1320</v>
      </c>
      <c r="Z573" s="8">
        <v>5</v>
      </c>
      <c r="AE573">
        <v>0</v>
      </c>
      <c r="AG573">
        <v>0</v>
      </c>
      <c r="AI573" s="8">
        <f t="shared" si="80"/>
        <v>0</v>
      </c>
    </row>
    <row r="574" spans="1:35" x14ac:dyDescent="0.25">
      <c r="A574">
        <v>1</v>
      </c>
      <c r="B574" t="s">
        <v>411</v>
      </c>
      <c r="C574" t="s">
        <v>429</v>
      </c>
      <c r="D574" t="s">
        <v>369</v>
      </c>
      <c r="E574" t="s">
        <v>161</v>
      </c>
      <c r="F574" t="s">
        <v>38</v>
      </c>
      <c r="G574" t="s">
        <v>430</v>
      </c>
      <c r="H574" t="s">
        <v>431</v>
      </c>
      <c r="I574" t="s">
        <v>101</v>
      </c>
      <c r="J574" t="s">
        <v>75</v>
      </c>
      <c r="K574" t="s">
        <v>51</v>
      </c>
      <c r="L574" s="1">
        <v>42058.75</v>
      </c>
      <c r="M574" s="1">
        <v>41961.775694444441</v>
      </c>
      <c r="N574" s="1">
        <v>42058.784722222219</v>
      </c>
      <c r="O574" s="6">
        <f t="shared" si="72"/>
        <v>-3.4722222218988463E-2</v>
      </c>
      <c r="P574" s="1">
        <f t="shared" si="73"/>
        <v>42063.784722222219</v>
      </c>
      <c r="R574" s="8">
        <f t="shared" si="74"/>
        <v>-5</v>
      </c>
      <c r="S574" s="8" t="str">
        <f t="shared" si="75"/>
        <v>Sin Fecha</v>
      </c>
      <c r="T574" s="6">
        <f t="shared" si="76"/>
        <v>96.974305555559113</v>
      </c>
      <c r="V574" s="8" t="str">
        <f t="shared" si="77"/>
        <v>No Cumplió</v>
      </c>
      <c r="W574" s="8" t="str">
        <f t="shared" si="78"/>
        <v>No Cumplió</v>
      </c>
      <c r="X574" s="6">
        <f t="shared" si="79"/>
        <v>96.974305555559113</v>
      </c>
      <c r="Y574" t="s">
        <v>432</v>
      </c>
      <c r="Z574" s="8">
        <v>5</v>
      </c>
      <c r="AE574">
        <v>0</v>
      </c>
      <c r="AG574">
        <v>0</v>
      </c>
      <c r="AI574" s="8">
        <f t="shared" si="80"/>
        <v>0</v>
      </c>
    </row>
    <row r="575" spans="1:35" x14ac:dyDescent="0.25">
      <c r="A575" t="s">
        <v>530</v>
      </c>
      <c r="B575" t="s">
        <v>329</v>
      </c>
      <c r="C575" t="s">
        <v>337</v>
      </c>
      <c r="D575" t="s">
        <v>324</v>
      </c>
      <c r="E575" t="s">
        <v>89</v>
      </c>
      <c r="F575" t="s">
        <v>38</v>
      </c>
      <c r="G575" t="s">
        <v>338</v>
      </c>
      <c r="H575" t="s">
        <v>339</v>
      </c>
      <c r="I575" t="s">
        <v>95</v>
      </c>
      <c r="J575" t="s">
        <v>95</v>
      </c>
      <c r="K575" t="s">
        <v>42</v>
      </c>
      <c r="L575" s="1">
        <v>42058.75</v>
      </c>
      <c r="M575" s="1">
        <v>41962.595833333333</v>
      </c>
      <c r="N575" s="1">
        <v>42039.454861111109</v>
      </c>
      <c r="O575" s="6">
        <f t="shared" si="72"/>
        <v>19.295138888890506</v>
      </c>
      <c r="P575" s="1">
        <f t="shared" si="73"/>
        <v>42040.454861111109</v>
      </c>
      <c r="R575" s="8">
        <f t="shared" si="74"/>
        <v>5</v>
      </c>
      <c r="S575" s="8" t="str">
        <f t="shared" si="75"/>
        <v>Sin Fecha</v>
      </c>
      <c r="T575" s="6">
        <f t="shared" si="76"/>
        <v>96.154166666667152</v>
      </c>
      <c r="U575" s="1">
        <v>42045.786111111112</v>
      </c>
      <c r="V575" s="8" t="str">
        <f t="shared" si="77"/>
        <v>No Cumplió</v>
      </c>
      <c r="W575" s="8" t="str">
        <f t="shared" si="78"/>
        <v>No Cumplió</v>
      </c>
      <c r="X575" s="6">
        <f t="shared" si="79"/>
        <v>83.190277777779556</v>
      </c>
      <c r="Y575" t="s">
        <v>80</v>
      </c>
      <c r="Z575">
        <v>1</v>
      </c>
      <c r="AE575">
        <v>0</v>
      </c>
      <c r="AG575">
        <v>0</v>
      </c>
      <c r="AI575" s="8">
        <f t="shared" si="80"/>
        <v>0</v>
      </c>
    </row>
    <row r="576" spans="1:35" x14ac:dyDescent="0.25">
      <c r="A576" t="s">
        <v>530</v>
      </c>
      <c r="B576" t="s">
        <v>534</v>
      </c>
      <c r="C576" t="s">
        <v>1321</v>
      </c>
      <c r="D576" t="s">
        <v>369</v>
      </c>
      <c r="E576" t="s">
        <v>89</v>
      </c>
      <c r="F576" t="s">
        <v>38</v>
      </c>
      <c r="G576" t="s">
        <v>1322</v>
      </c>
      <c r="H576" t="s">
        <v>1323</v>
      </c>
      <c r="I576" t="s">
        <v>322</v>
      </c>
      <c r="J576" t="s">
        <v>293</v>
      </c>
      <c r="K576" t="s">
        <v>51</v>
      </c>
      <c r="L576" s="1">
        <v>42058.75</v>
      </c>
      <c r="M576" s="1">
        <v>41666.786111111112</v>
      </c>
      <c r="N576" s="1">
        <v>41666.786111111112</v>
      </c>
      <c r="O576" s="6">
        <f t="shared" si="72"/>
        <v>391.9638888888876</v>
      </c>
      <c r="P576" s="1">
        <f t="shared" si="73"/>
        <v>41671.786111111112</v>
      </c>
      <c r="R576" s="8">
        <f t="shared" si="74"/>
        <v>164</v>
      </c>
      <c r="S576" s="8" t="str">
        <f t="shared" si="75"/>
        <v>Sin Fecha</v>
      </c>
      <c r="T576" s="6">
        <f t="shared" si="76"/>
        <v>391.9638888888876</v>
      </c>
      <c r="U576" s="1">
        <v>41836.675000000003</v>
      </c>
      <c r="V576" s="8" t="str">
        <f t="shared" si="77"/>
        <v>No Cumplió</v>
      </c>
      <c r="W576" s="8" t="str">
        <f t="shared" si="78"/>
        <v>No Cumplió</v>
      </c>
      <c r="X576" s="6">
        <f t="shared" si="79"/>
        <v>169.88888888889051</v>
      </c>
      <c r="Y576" t="s">
        <v>1324</v>
      </c>
      <c r="Z576" s="8">
        <v>5</v>
      </c>
      <c r="AE576">
        <v>0</v>
      </c>
      <c r="AG576">
        <v>0</v>
      </c>
      <c r="AI576" s="8">
        <f t="shared" si="80"/>
        <v>0</v>
      </c>
    </row>
    <row r="577" spans="1:35" x14ac:dyDescent="0.25">
      <c r="A577" t="s">
        <v>530</v>
      </c>
      <c r="B577" t="s">
        <v>333</v>
      </c>
      <c r="C577" t="s">
        <v>1167</v>
      </c>
      <c r="D577" t="s">
        <v>349</v>
      </c>
      <c r="E577" t="s">
        <v>89</v>
      </c>
      <c r="F577" t="s">
        <v>38</v>
      </c>
      <c r="G577" t="s">
        <v>1168</v>
      </c>
      <c r="H577" t="s">
        <v>1169</v>
      </c>
      <c r="I577" t="s">
        <v>109</v>
      </c>
      <c r="J577" t="s">
        <v>109</v>
      </c>
      <c r="K577" t="s">
        <v>42</v>
      </c>
      <c r="L577" s="1">
        <v>42058.75</v>
      </c>
      <c r="M577" s="1">
        <v>41970.587500000001</v>
      </c>
      <c r="N577" s="1">
        <v>42037</v>
      </c>
      <c r="O577" s="6">
        <f t="shared" si="72"/>
        <v>21.75</v>
      </c>
      <c r="P577" s="1">
        <f t="shared" si="73"/>
        <v>42038</v>
      </c>
      <c r="R577" s="8">
        <f t="shared" si="74"/>
        <v>3</v>
      </c>
      <c r="S577" s="8" t="str">
        <f t="shared" si="75"/>
        <v>Sin Fecha</v>
      </c>
      <c r="T577" s="6">
        <f t="shared" si="76"/>
        <v>88.162499999998545</v>
      </c>
      <c r="U577" s="1">
        <v>42041.418055555558</v>
      </c>
      <c r="V577" s="8" t="str">
        <f t="shared" si="77"/>
        <v>No Cumplió</v>
      </c>
      <c r="W577" s="8" t="str">
        <f t="shared" si="78"/>
        <v>No Cumplió</v>
      </c>
      <c r="X577" s="6">
        <f t="shared" si="79"/>
        <v>70.830555555556202</v>
      </c>
      <c r="Y577" t="s">
        <v>221</v>
      </c>
      <c r="Z577">
        <v>1</v>
      </c>
      <c r="AE577">
        <v>0</v>
      </c>
      <c r="AG577">
        <v>0</v>
      </c>
      <c r="AI577" s="8">
        <f t="shared" si="80"/>
        <v>0</v>
      </c>
    </row>
    <row r="578" spans="1:35" x14ac:dyDescent="0.25">
      <c r="A578" t="s">
        <v>530</v>
      </c>
      <c r="B578" t="s">
        <v>534</v>
      </c>
      <c r="C578" t="s">
        <v>1170</v>
      </c>
      <c r="D578" t="s">
        <v>369</v>
      </c>
      <c r="E578" t="s">
        <v>89</v>
      </c>
      <c r="F578" t="s">
        <v>38</v>
      </c>
      <c r="G578" t="s">
        <v>1171</v>
      </c>
      <c r="H578" t="s">
        <v>1172</v>
      </c>
      <c r="I578" t="s">
        <v>95</v>
      </c>
      <c r="J578" t="s">
        <v>124</v>
      </c>
      <c r="K578" t="s">
        <v>51</v>
      </c>
      <c r="L578" s="1">
        <v>42058.75</v>
      </c>
      <c r="M578" s="1">
        <v>41970.615972222222</v>
      </c>
      <c r="N578" s="1">
        <v>41970.615972222222</v>
      </c>
      <c r="O578" s="6">
        <f t="shared" si="72"/>
        <v>88.134027777778101</v>
      </c>
      <c r="P578" s="1">
        <f t="shared" si="73"/>
        <v>41975.615972222222</v>
      </c>
      <c r="R578" s="8">
        <f t="shared" si="74"/>
        <v>73</v>
      </c>
      <c r="S578" s="8" t="str">
        <f t="shared" si="75"/>
        <v>Sin Fecha</v>
      </c>
      <c r="T578" s="6">
        <f t="shared" si="76"/>
        <v>88.134027777778101</v>
      </c>
      <c r="U578" s="1">
        <v>42048.781944444447</v>
      </c>
      <c r="V578" s="8" t="str">
        <f t="shared" si="77"/>
        <v>No Cumplió</v>
      </c>
      <c r="W578" s="8" t="str">
        <f t="shared" si="78"/>
        <v>No Cumplió</v>
      </c>
      <c r="X578" s="6">
        <f t="shared" si="79"/>
        <v>78.165972222224809</v>
      </c>
      <c r="Y578" t="s">
        <v>1173</v>
      </c>
      <c r="Z578" s="8">
        <v>5</v>
      </c>
      <c r="AE578">
        <v>0</v>
      </c>
      <c r="AG578">
        <v>0</v>
      </c>
      <c r="AI578" s="8">
        <f t="shared" si="80"/>
        <v>0</v>
      </c>
    </row>
    <row r="579" spans="1:35" x14ac:dyDescent="0.25">
      <c r="A579">
        <v>1</v>
      </c>
      <c r="B579" t="s">
        <v>411</v>
      </c>
      <c r="C579" t="s">
        <v>1174</v>
      </c>
      <c r="D579" t="s">
        <v>369</v>
      </c>
      <c r="E579" t="s">
        <v>37</v>
      </c>
      <c r="F579" t="s">
        <v>38</v>
      </c>
      <c r="G579" t="s">
        <v>1175</v>
      </c>
      <c r="H579" t="s">
        <v>1176</v>
      </c>
      <c r="I579" t="s">
        <v>785</v>
      </c>
      <c r="J579" t="s">
        <v>199</v>
      </c>
      <c r="K579" t="s">
        <v>42</v>
      </c>
      <c r="L579" s="1">
        <v>42058.75</v>
      </c>
      <c r="M579" s="1">
        <v>41970.760416666664</v>
      </c>
      <c r="N579" s="1">
        <v>42037</v>
      </c>
      <c r="O579" s="6">
        <f t="shared" ref="O579:O581" si="81">L579-N579</f>
        <v>21.75</v>
      </c>
      <c r="P579" s="1">
        <f t="shared" ref="P579:P581" si="82">N579+Z579</f>
        <v>42042</v>
      </c>
      <c r="R579" s="9">
        <f t="shared" ref="R579:R581" si="83">IF(U579="",(ROUNDDOWN(L579-P579,0)),ROUNDDOWN(U579-P579,0))</f>
        <v>16</v>
      </c>
      <c r="S579" s="5" t="str">
        <f t="shared" ref="S579:S581" si="84">IF(Q579="","Sin Fecha",IF(U579="",(ROUNDDOWN(L579-Q579,0)),ROUNDDOWN(U579-P579,0)))</f>
        <v>Sin Fecha</v>
      </c>
      <c r="T579" s="10">
        <f t="shared" ref="T579:T581" si="85">L579-M579</f>
        <v>87.989583333335759</v>
      </c>
      <c r="V579" s="8" t="str">
        <f t="shared" ref="V579:V581" si="86">IF(AND(U579&lt;&gt;"",R579&lt;=0),"Cumplió","No Cumplió")</f>
        <v>No Cumplió</v>
      </c>
      <c r="W579" s="8" t="str">
        <f t="shared" ref="W579:W581" si="87">IF(AND(U579&lt;&gt;"",R579&lt;=0),"Cumplió",IF(R579="","Sin Fecha","No Cumplió"))</f>
        <v>No Cumplió</v>
      </c>
      <c r="X579" s="10">
        <f t="shared" ref="X579:X581" si="88">IF(U579="",L579-M579,U579-M579)</f>
        <v>87.989583333335759</v>
      </c>
      <c r="Y579" t="s">
        <v>403</v>
      </c>
      <c r="Z579" s="8">
        <v>5</v>
      </c>
      <c r="AE579">
        <v>0</v>
      </c>
      <c r="AG579">
        <v>0</v>
      </c>
      <c r="AI579" s="8">
        <f t="shared" ref="AI579:AI581" si="89">COUNTA(AA579:AD579)</f>
        <v>0</v>
      </c>
    </row>
    <row r="580" spans="1:35" x14ac:dyDescent="0.25">
      <c r="A580" t="s">
        <v>530</v>
      </c>
      <c r="B580" t="s">
        <v>534</v>
      </c>
      <c r="C580" t="s">
        <v>1177</v>
      </c>
      <c r="D580" t="s">
        <v>98</v>
      </c>
      <c r="E580" t="s">
        <v>89</v>
      </c>
      <c r="F580" t="s">
        <v>38</v>
      </c>
      <c r="G580" t="s">
        <v>1178</v>
      </c>
      <c r="H580" t="s">
        <v>1179</v>
      </c>
      <c r="I580" t="s">
        <v>151</v>
      </c>
      <c r="J580" t="s">
        <v>151</v>
      </c>
      <c r="K580" t="s">
        <v>51</v>
      </c>
      <c r="L580" s="1">
        <v>42058.75</v>
      </c>
      <c r="M580" s="1">
        <v>41974.820138888892</v>
      </c>
      <c r="N580" s="1">
        <v>41974.820138888892</v>
      </c>
      <c r="O580" s="6">
        <f t="shared" si="81"/>
        <v>83.929861111108039</v>
      </c>
      <c r="P580" s="1">
        <f t="shared" si="82"/>
        <v>41975.820138888892</v>
      </c>
      <c r="R580" s="8">
        <f t="shared" si="83"/>
        <v>0</v>
      </c>
      <c r="S580" s="8" t="str">
        <f t="shared" si="84"/>
        <v>Sin Fecha</v>
      </c>
      <c r="T580" s="6">
        <f t="shared" si="85"/>
        <v>83.929861111108039</v>
      </c>
      <c r="U580" s="1">
        <v>41976.618750000001</v>
      </c>
      <c r="V580" s="8" t="str">
        <f t="shared" si="86"/>
        <v>Cumplió</v>
      </c>
      <c r="W580" s="8" t="str">
        <f t="shared" si="87"/>
        <v>Cumplió</v>
      </c>
      <c r="X580" s="6">
        <f t="shared" si="88"/>
        <v>1.7986111111094942</v>
      </c>
      <c r="Z580" s="8">
        <v>1</v>
      </c>
      <c r="AE580">
        <v>0</v>
      </c>
      <c r="AG580">
        <v>0</v>
      </c>
      <c r="AI580" s="8">
        <f t="shared" si="89"/>
        <v>0</v>
      </c>
    </row>
    <row r="581" spans="1:35" x14ac:dyDescent="0.25">
      <c r="A581" t="s">
        <v>530</v>
      </c>
      <c r="B581" t="s">
        <v>534</v>
      </c>
      <c r="C581" t="s">
        <v>1180</v>
      </c>
      <c r="D581" t="s">
        <v>98</v>
      </c>
      <c r="E581" t="s">
        <v>89</v>
      </c>
      <c r="F581" t="s">
        <v>38</v>
      </c>
      <c r="G581" t="s">
        <v>1181</v>
      </c>
      <c r="H581" t="s">
        <v>1181</v>
      </c>
      <c r="I581" t="s">
        <v>151</v>
      </c>
      <c r="J581" s="8" t="s">
        <v>68</v>
      </c>
      <c r="K581" t="s">
        <v>42</v>
      </c>
      <c r="L581" s="1">
        <v>42058.75</v>
      </c>
      <c r="M581" s="1">
        <v>41975.765277777777</v>
      </c>
      <c r="N581" s="1">
        <v>41975.765277777777</v>
      </c>
      <c r="O581" s="6">
        <f t="shared" si="81"/>
        <v>82.984722222223354</v>
      </c>
      <c r="P581" s="1">
        <f t="shared" si="82"/>
        <v>41976.765277777777</v>
      </c>
      <c r="R581" s="8">
        <f t="shared" si="83"/>
        <v>41</v>
      </c>
      <c r="S581" s="8" t="str">
        <f t="shared" si="84"/>
        <v>Sin Fecha</v>
      </c>
      <c r="T581" s="6">
        <f t="shared" si="85"/>
        <v>82.984722222223354</v>
      </c>
      <c r="U581" s="1">
        <v>42018.729166666664</v>
      </c>
      <c r="V581" s="8" t="str">
        <f t="shared" si="86"/>
        <v>No Cumplió</v>
      </c>
      <c r="W581" s="8" t="str">
        <f t="shared" si="87"/>
        <v>No Cumplió</v>
      </c>
      <c r="X581" s="6">
        <f t="shared" si="88"/>
        <v>42.963888888887595</v>
      </c>
      <c r="Z581" s="8">
        <v>1</v>
      </c>
      <c r="AE581">
        <v>0</v>
      </c>
      <c r="AG581">
        <v>0</v>
      </c>
      <c r="AI581" s="8">
        <f t="shared" si="89"/>
        <v>0</v>
      </c>
    </row>
  </sheetData>
  <autoFilter ref="A1:AI58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Cumplimiento por persona</vt:lpstr>
      <vt:lpstr>Cumplimiento Cerrados</vt:lpstr>
      <vt:lpstr>Reincidencias</vt:lpstr>
      <vt:lpstr>Datos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Hernández Valadez</dc:creator>
  <cp:lastModifiedBy>Francisco Javier Hernández Valadez</cp:lastModifiedBy>
  <dcterms:created xsi:type="dcterms:W3CDTF">2015-02-25T16:48:31Z</dcterms:created>
  <dcterms:modified xsi:type="dcterms:W3CDTF">2015-02-26T17:16:57Z</dcterms:modified>
</cp:coreProperties>
</file>