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del proyecto" sheetId="1" r:id="rId4"/>
    <sheet state="visible" name="Estado de avance del proyecto" sheetId="2" r:id="rId5"/>
  </sheets>
  <definedNames/>
  <calcPr/>
  <extLst>
    <ext uri="GoogleSheetsCustomDataVersion2">
      <go:sheetsCustomData xmlns:go="http://customooxmlschemas.google.com/" r:id="rId6" roundtripDataChecksum="Be/e9KGsTI7Hmwe7RbHQZj6SL/xeRohKJsJ44V/cMNM="/>
    </ext>
  </extLst>
</workbook>
</file>

<file path=xl/sharedStrings.xml><?xml version="1.0" encoding="utf-8"?>
<sst xmlns="http://schemas.openxmlformats.org/spreadsheetml/2006/main" count="33" uniqueCount="33">
  <si>
    <t>Tabla 1:  Sprints</t>
  </si>
  <si>
    <t>Total Miembros del Equipo</t>
  </si>
  <si>
    <t>Horas por día</t>
  </si>
  <si>
    <t>Dias Sprint 0</t>
  </si>
  <si>
    <t>Dias Sprint 1</t>
  </si>
  <si>
    <t>Dias Sprint 2</t>
  </si>
  <si>
    <t>HH Sprint 0</t>
  </si>
  <si>
    <t>HH Sprint 1</t>
  </si>
  <si>
    <t>HH Sprint 2</t>
  </si>
  <si>
    <t>Sprints totales"</t>
  </si>
  <si>
    <t>HH totales proyecto</t>
  </si>
  <si>
    <t>Límite HH disponibles (33%)</t>
  </si>
  <si>
    <t>A11: "Contingencia (10%)"</t>
  </si>
  <si>
    <t>Seguimiento de Sprint</t>
  </si>
  <si>
    <t>N°Sprint</t>
  </si>
  <si>
    <t>HH Planificadas</t>
  </si>
  <si>
    <t>HH Utilizadas</t>
  </si>
  <si>
    <t>HH Disponibles"</t>
  </si>
  <si>
    <t>% Completado</t>
  </si>
  <si>
    <t>Estado</t>
  </si>
  <si>
    <t>Sprint 0</t>
  </si>
  <si>
    <t>Sprint 1</t>
  </si>
  <si>
    <t>Sprint 2</t>
  </si>
  <si>
    <t>OK</t>
  </si>
  <si>
    <t>Resumen de Estado</t>
  </si>
  <si>
    <t>Categoría</t>
  </si>
  <si>
    <t>Cantidad HH</t>
  </si>
  <si>
    <t>Porcentaje</t>
  </si>
  <si>
    <t>Finalizado</t>
  </si>
  <si>
    <t>En desarrollo</t>
  </si>
  <si>
    <t>Pendiente</t>
  </si>
  <si>
    <t>Total</t>
  </si>
  <si>
    <t>Contingencia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</si>
</sst>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/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6C6AC"/>
        <bgColor rgb="FFF6C6A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1" numFmtId="0" xfId="0" applyBorder="1" applyFont="1"/>
    <xf borderId="3" fillId="0" fontId="3" numFmtId="0" xfId="0" applyAlignment="1" applyBorder="1" applyFont="1">
      <alignment readingOrder="0"/>
    </xf>
    <xf borderId="3" fillId="0" fontId="1" numFmtId="1" xfId="0" applyBorder="1" applyFont="1" applyNumberFormat="1"/>
    <xf borderId="4" fillId="0" fontId="2" numFmtId="0" xfId="0" applyBorder="1" applyFont="1"/>
    <xf borderId="5" fillId="3" fontId="1" numFmtId="0" xfId="0" applyAlignment="1" applyBorder="1" applyFill="1" applyFont="1">
      <alignment horizontal="center"/>
    </xf>
    <xf borderId="3" fillId="3" fontId="1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Porcentaje de avance del proyecto</a:t>
            </a:r>
          </a:p>
        </c:rich>
      </c:tx>
      <c:layout>
        <c:manualLayout>
          <c:xMode val="edge"/>
          <c:yMode val="edge"/>
          <c:x val="0.1384026684164479"/>
          <c:y val="0.027777777777777776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'Planning del proyecto'!$A$32:$A$34</c:f>
            </c:strRef>
          </c:cat>
          <c:val>
            <c:numRef>
              <c:f>'Planning del proyecto'!$B$32:$B$34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3</xdr:row>
      <xdr:rowOff>152400</xdr:rowOff>
    </xdr:from>
    <xdr:ext cx="4857750" cy="2886075"/>
    <xdr:graphicFrame>
      <xdr:nvGraphicFramePr>
        <xdr:cNvPr id="23113370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0.0"/>
    <col customWidth="1" min="3" max="3" width="23.25"/>
    <col customWidth="1" min="4" max="4" width="22.25"/>
    <col customWidth="1" min="5" max="5" width="19.25"/>
    <col customWidth="1" min="6" max="6" width="13.63"/>
    <col customWidth="1" min="7" max="26" width="10.63"/>
  </cols>
  <sheetData>
    <row r="2">
      <c r="A2" s="1" t="s">
        <v>0</v>
      </c>
      <c r="B2" s="2"/>
    </row>
    <row r="3">
      <c r="A3" s="3" t="s">
        <v>1</v>
      </c>
      <c r="B3" s="3">
        <v>3.0</v>
      </c>
    </row>
    <row r="4">
      <c r="A4" s="3" t="s">
        <v>2</v>
      </c>
      <c r="B4" s="3">
        <v>2.0</v>
      </c>
    </row>
    <row r="5">
      <c r="A5" s="3" t="s">
        <v>3</v>
      </c>
      <c r="B5" s="3">
        <v>26.0</v>
      </c>
    </row>
    <row r="6">
      <c r="A6" s="3" t="s">
        <v>4</v>
      </c>
      <c r="B6" s="4">
        <v>45.0</v>
      </c>
    </row>
    <row r="7">
      <c r="A7" s="3" t="s">
        <v>5</v>
      </c>
      <c r="B7" s="4">
        <v>74.0</v>
      </c>
    </row>
    <row r="8">
      <c r="A8" s="3" t="s">
        <v>6</v>
      </c>
      <c r="B8" s="3">
        <f>B3*B4*B5</f>
        <v>156</v>
      </c>
    </row>
    <row r="9">
      <c r="A9" s="3" t="s">
        <v>7</v>
      </c>
      <c r="B9" s="3">
        <f>B3*B4*B6</f>
        <v>270</v>
      </c>
    </row>
    <row r="10">
      <c r="A10" s="3" t="s">
        <v>8</v>
      </c>
      <c r="B10" s="3">
        <f>B3*B4*B7</f>
        <v>444</v>
      </c>
    </row>
    <row r="11">
      <c r="A11" s="3" t="s">
        <v>9</v>
      </c>
      <c r="B11" s="3">
        <v>3.0</v>
      </c>
    </row>
    <row r="12">
      <c r="A12" s="3" t="s">
        <v>10</v>
      </c>
      <c r="B12" s="3">
        <f>B8+B9+B10</f>
        <v>870</v>
      </c>
    </row>
    <row r="13">
      <c r="A13" s="3" t="s">
        <v>11</v>
      </c>
      <c r="B13" s="5">
        <f>B12*0.33</f>
        <v>287.1</v>
      </c>
    </row>
    <row r="14">
      <c r="A14" s="3" t="s">
        <v>12</v>
      </c>
      <c r="B14" s="5">
        <f>B12*0.1</f>
        <v>87</v>
      </c>
    </row>
    <row r="19">
      <c r="A19" s="1" t="s">
        <v>13</v>
      </c>
      <c r="B19" s="6"/>
      <c r="C19" s="6"/>
      <c r="D19" s="6"/>
      <c r="E19" s="6"/>
      <c r="F19" s="2"/>
    </row>
    <row r="20">
      <c r="A20" s="7" t="s">
        <v>14</v>
      </c>
      <c r="B20" s="8" t="s">
        <v>15</v>
      </c>
      <c r="C20" s="8" t="s">
        <v>16</v>
      </c>
      <c r="D20" s="8" t="s">
        <v>17</v>
      </c>
      <c r="E20" s="8" t="s">
        <v>18</v>
      </c>
      <c r="F20" s="8" t="s">
        <v>19</v>
      </c>
    </row>
    <row r="21" ht="15.75" customHeight="1">
      <c r="A21" s="3" t="s">
        <v>20</v>
      </c>
      <c r="B21" s="3">
        <v>156.0</v>
      </c>
      <c r="C21" s="3">
        <v>156.0</v>
      </c>
      <c r="D21" s="3">
        <f t="shared" ref="D21:D23" si="1">B21-C21</f>
        <v>0</v>
      </c>
      <c r="E21" s="3">
        <f t="shared" ref="E21:E23" si="2">(C21/B21)*100</f>
        <v>100</v>
      </c>
      <c r="F21" s="3" t="str">
        <f t="shared" ref="F21:F22" si="3">IF(D21/B21&gt;D22,"Excede límite","OK")</f>
        <v>OK</v>
      </c>
    </row>
    <row r="22" ht="15.75" customHeight="1">
      <c r="A22" s="3" t="s">
        <v>21</v>
      </c>
      <c r="B22" s="9">
        <v>270.0</v>
      </c>
      <c r="C22" s="4">
        <v>270.0</v>
      </c>
      <c r="D22" s="3">
        <f t="shared" si="1"/>
        <v>0</v>
      </c>
      <c r="E22" s="5">
        <f t="shared" si="2"/>
        <v>100</v>
      </c>
      <c r="F22" s="3" t="str">
        <f t="shared" si="3"/>
        <v>OK</v>
      </c>
    </row>
    <row r="23" ht="15.75" customHeight="1">
      <c r="A23" s="3" t="s">
        <v>22</v>
      </c>
      <c r="B23" s="4">
        <v>444.0</v>
      </c>
      <c r="C23" s="4">
        <v>439.0</v>
      </c>
      <c r="D23" s="3">
        <f t="shared" si="1"/>
        <v>5</v>
      </c>
      <c r="E23" s="5">
        <f t="shared" si="2"/>
        <v>98.87387387</v>
      </c>
      <c r="F23" s="4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10"/>
      <c r="C29" s="10"/>
    </row>
    <row r="30" ht="15.75" customHeight="1">
      <c r="A30" s="1" t="s">
        <v>24</v>
      </c>
      <c r="B30" s="6"/>
      <c r="C30" s="2"/>
    </row>
    <row r="31" ht="15.75" customHeight="1">
      <c r="A31" s="8" t="s">
        <v>25</v>
      </c>
      <c r="B31" s="8" t="s">
        <v>26</v>
      </c>
      <c r="C31" s="8" t="s">
        <v>27</v>
      </c>
    </row>
    <row r="32" ht="15.75" customHeight="1">
      <c r="A32" s="3" t="s">
        <v>28</v>
      </c>
      <c r="B32" s="3">
        <f>156+270+439</f>
        <v>865</v>
      </c>
      <c r="C32" s="5">
        <f>(B32/B35)*100</f>
        <v>99.42528736</v>
      </c>
    </row>
    <row r="33" ht="15.75" customHeight="1">
      <c r="A33" s="3" t="s">
        <v>29</v>
      </c>
      <c r="B33" s="4">
        <v>5.0</v>
      </c>
      <c r="C33" s="5">
        <f>(B33/B35)*100</f>
        <v>0.5747126437</v>
      </c>
    </row>
    <row r="34" ht="15.75" customHeight="1">
      <c r="A34" s="3" t="s">
        <v>30</v>
      </c>
      <c r="B34" s="4">
        <v>5.0</v>
      </c>
      <c r="C34" s="5">
        <f>(B34/B35)*100</f>
        <v>0.5747126437</v>
      </c>
    </row>
    <row r="35" ht="15.75" customHeight="1">
      <c r="A35" s="3" t="s">
        <v>31</v>
      </c>
      <c r="B35" s="4">
        <v>870.0</v>
      </c>
      <c r="C35" s="5">
        <f>(B35/B35)*100</f>
        <v>100</v>
      </c>
    </row>
    <row r="36" ht="15.75" customHeight="1">
      <c r="A36" s="3" t="s">
        <v>32</v>
      </c>
      <c r="B36" s="4">
        <v>87.0</v>
      </c>
      <c r="C36" s="5">
        <f>(B36/B35)*100</f>
        <v>10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B2"/>
    <mergeCell ref="A19:F19"/>
    <mergeCell ref="A30:C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2024-10-22T00:52:20Z</dcterms:created>
  <dc:creator>Adolfo Venegas Gomez</dc:creator>
</cp:coreProperties>
</file>