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olf\OneDrive\Desktop\"/>
    </mc:Choice>
  </mc:AlternateContent>
  <xr:revisionPtr revIDLastSave="0" documentId="8_{A0D91194-6112-449D-84B8-33CBD2EE7A88}" xr6:coauthVersionLast="47" xr6:coauthVersionMax="47" xr10:uidLastSave="{00000000-0000-0000-0000-000000000000}"/>
  <bookViews>
    <workbookView xWindow="-120" yWindow="-120" windowWidth="20640" windowHeight="11040" activeTab="1" xr2:uid="{13DBE83D-EE9B-498C-8D46-13EB5A2D13BE}"/>
  </bookViews>
  <sheets>
    <sheet name="Planning del proyecto" sheetId="1" r:id="rId1"/>
    <sheet name="Estado de avance del proyec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C35" i="1"/>
  <c r="C36" i="1"/>
  <c r="C33" i="1"/>
  <c r="E22" i="1"/>
  <c r="E23" i="1"/>
  <c r="D22" i="1"/>
  <c r="F22" i="1" s="1"/>
  <c r="D23" i="1"/>
  <c r="E21" i="1"/>
  <c r="D21" i="1"/>
  <c r="B9" i="1"/>
  <c r="B10" i="1"/>
  <c r="B8" i="1"/>
  <c r="C34" i="1" l="1"/>
  <c r="C32" i="1"/>
  <c r="F21" i="1"/>
  <c r="B12" i="1"/>
  <c r="B13" i="1" s="1"/>
  <c r="B14" i="1" l="1"/>
</calcChain>
</file>

<file path=xl/sharedStrings.xml><?xml version="1.0" encoding="utf-8"?>
<sst xmlns="http://schemas.openxmlformats.org/spreadsheetml/2006/main" count="33" uniqueCount="33">
  <si>
    <t>A11: "Contingencia (10%)"</t>
  </si>
  <si>
    <t>Dias Sprint 0</t>
  </si>
  <si>
    <t>Dias Sprint 1</t>
  </si>
  <si>
    <t>Dias Sprint 2</t>
  </si>
  <si>
    <t>HH Sprint 0</t>
  </si>
  <si>
    <t>HH Sprint 1</t>
  </si>
  <si>
    <t>HH Sprint 2</t>
  </si>
  <si>
    <t>Sprints totales"</t>
  </si>
  <si>
    <t>Total Miembros del Equipo</t>
  </si>
  <si>
    <t>Horas por día</t>
  </si>
  <si>
    <t>HH totales proyecto</t>
  </si>
  <si>
    <t>Límite HH disponibles (33%)</t>
  </si>
  <si>
    <t>Tabla 1:  Sprints</t>
  </si>
  <si>
    <t>Seguimiento de Sprint</t>
  </si>
  <si>
    <t>Sprint 0</t>
  </si>
  <si>
    <t>Sprint 1</t>
  </si>
  <si>
    <t>Sprint 2</t>
  </si>
  <si>
    <t>N°Sprint</t>
  </si>
  <si>
    <t>No iniciado</t>
  </si>
  <si>
    <t>Categoría</t>
  </si>
  <si>
    <t>Cantidad HH</t>
  </si>
  <si>
    <t>Porcentaje</t>
  </si>
  <si>
    <t>Resumen de Estado</t>
  </si>
  <si>
    <t>Total</t>
  </si>
  <si>
    <t>Contingencia</t>
  </si>
  <si>
    <t>Estado</t>
  </si>
  <si>
    <t>Finalizado</t>
  </si>
  <si>
    <t>En desarrollo</t>
  </si>
  <si>
    <t>Pendiente</t>
  </si>
  <si>
    <t>HH Planificadas</t>
  </si>
  <si>
    <t>HH Utilizadas</t>
  </si>
  <si>
    <t>HH Disponibles"</t>
  </si>
  <si>
    <t>% Completado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</si>
</sst>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0" fillId="0" borderId="0" xfId="0" applyBorder="1" applyAlignment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 de avance del proyecto</a:t>
            </a:r>
          </a:p>
        </c:rich>
      </c:tx>
      <c:layout>
        <c:manualLayout>
          <c:xMode val="edge"/>
          <c:yMode val="edge"/>
          <c:x val="0.138402668416447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1C-44E9-B065-6FF650C18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1C-44E9-B065-6FF650C18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1C-44E9-B065-6FF650C18EC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'Planning del proyecto'!$A$32:$A$34</c:f>
              <c:strCache>
                <c:ptCount val="3"/>
                <c:pt idx="0">
                  <c:v>Finalizado</c:v>
                </c:pt>
                <c:pt idx="1">
                  <c:v>En desarrollo</c:v>
                </c:pt>
                <c:pt idx="2">
                  <c:v>Pendiente</c:v>
                </c:pt>
              </c:strCache>
            </c:strRef>
          </c:cat>
          <c:val>
            <c:numRef>
              <c:f>'Planning del proyecto'!$B$32:$B$34</c:f>
              <c:numCache>
                <c:formatCode>General</c:formatCode>
                <c:ptCount val="3"/>
                <c:pt idx="0">
                  <c:v>372</c:v>
                </c:pt>
                <c:pt idx="1">
                  <c:v>168</c:v>
                </c:pt>
                <c:pt idx="2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1C-44E9-B065-6FF650C18EC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11C-44E9-B065-6FF650C18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11C-44E9-B065-6FF650C18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11C-44E9-B065-6FF650C18EC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'Planning del proyecto'!$A$32:$A$34</c:f>
              <c:strCache>
                <c:ptCount val="3"/>
                <c:pt idx="0">
                  <c:v>Finalizado</c:v>
                </c:pt>
                <c:pt idx="1">
                  <c:v>En desarrollo</c:v>
                </c:pt>
                <c:pt idx="2">
                  <c:v>Pendiente</c:v>
                </c:pt>
              </c:strCache>
            </c:strRef>
          </c:cat>
          <c:val>
            <c:numRef>
              <c:f>'Planning del proyecto'!$C$32:$C$34</c:f>
              <c:numCache>
                <c:formatCode>0.00</c:formatCode>
                <c:ptCount val="3"/>
                <c:pt idx="0">
                  <c:v>68.888888888888886</c:v>
                </c:pt>
                <c:pt idx="1">
                  <c:v>31.111111111111111</c:v>
                </c:pt>
                <c:pt idx="2">
                  <c:v>31.111111111111111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1C-44E9-B065-6FF650C18E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180975</xdr:rowOff>
    </xdr:from>
    <xdr:to>
      <xdr:col>7</xdr:col>
      <xdr:colOff>9525</xdr:colOff>
      <xdr:row>15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59D7B9-712B-4370-A945-44D319680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193C-A3C8-4179-8569-74471157C36C}">
  <dimension ref="A2:F36"/>
  <sheetViews>
    <sheetView topLeftCell="A22" workbookViewId="0">
      <selection activeCell="I30" sqref="I30"/>
    </sheetView>
  </sheetViews>
  <sheetFormatPr baseColWidth="10" defaultRowHeight="15" x14ac:dyDescent="0.25"/>
  <cols>
    <col min="1" max="1" width="30.42578125" customWidth="1"/>
    <col min="2" max="2" width="30" customWidth="1"/>
    <col min="3" max="3" width="23.28515625" customWidth="1"/>
    <col min="4" max="4" width="22.28515625" customWidth="1"/>
    <col min="5" max="5" width="19.28515625" customWidth="1"/>
    <col min="6" max="6" width="13.5703125" customWidth="1"/>
  </cols>
  <sheetData>
    <row r="2" spans="1:2" x14ac:dyDescent="0.25">
      <c r="A2" s="7" t="s">
        <v>12</v>
      </c>
      <c r="B2" s="7"/>
    </row>
    <row r="3" spans="1:2" x14ac:dyDescent="0.25">
      <c r="A3" s="1" t="s">
        <v>8</v>
      </c>
      <c r="B3" s="1">
        <v>3</v>
      </c>
    </row>
    <row r="4" spans="1:2" x14ac:dyDescent="0.25">
      <c r="A4" s="1" t="s">
        <v>9</v>
      </c>
      <c r="B4" s="1">
        <v>2</v>
      </c>
    </row>
    <row r="5" spans="1:2" x14ac:dyDescent="0.25">
      <c r="A5" s="1" t="s">
        <v>1</v>
      </c>
      <c r="B5" s="1">
        <v>26</v>
      </c>
    </row>
    <row r="6" spans="1:2" x14ac:dyDescent="0.25">
      <c r="A6" s="1" t="s">
        <v>2</v>
      </c>
      <c r="B6" s="1">
        <v>36</v>
      </c>
    </row>
    <row r="7" spans="1:2" x14ac:dyDescent="0.25">
      <c r="A7" s="1" t="s">
        <v>3</v>
      </c>
      <c r="B7" s="1">
        <v>28</v>
      </c>
    </row>
    <row r="8" spans="1:2" x14ac:dyDescent="0.25">
      <c r="A8" s="1" t="s">
        <v>4</v>
      </c>
      <c r="B8" s="1">
        <f>B3*B4*B5</f>
        <v>156</v>
      </c>
    </row>
    <row r="9" spans="1:2" x14ac:dyDescent="0.25">
      <c r="A9" s="1" t="s">
        <v>5</v>
      </c>
      <c r="B9" s="1">
        <f>B3*B4*B6</f>
        <v>216</v>
      </c>
    </row>
    <row r="10" spans="1:2" x14ac:dyDescent="0.25">
      <c r="A10" s="1" t="s">
        <v>6</v>
      </c>
      <c r="B10" s="1">
        <f>B3*B4*B7</f>
        <v>168</v>
      </c>
    </row>
    <row r="11" spans="1:2" x14ac:dyDescent="0.25">
      <c r="A11" s="1" t="s">
        <v>7</v>
      </c>
      <c r="B11" s="1">
        <v>3</v>
      </c>
    </row>
    <row r="12" spans="1:2" x14ac:dyDescent="0.25">
      <c r="A12" s="1" t="s">
        <v>10</v>
      </c>
      <c r="B12" s="1">
        <f>B8+B9+B10</f>
        <v>540</v>
      </c>
    </row>
    <row r="13" spans="1:2" x14ac:dyDescent="0.25">
      <c r="A13" s="1" t="s">
        <v>11</v>
      </c>
      <c r="B13" s="3">
        <f>B12*0.33</f>
        <v>178.20000000000002</v>
      </c>
    </row>
    <row r="14" spans="1:2" x14ac:dyDescent="0.25">
      <c r="A14" s="1" t="s">
        <v>0</v>
      </c>
      <c r="B14" s="1">
        <f>B12*0.1</f>
        <v>54</v>
      </c>
    </row>
    <row r="19" spans="1:6" x14ac:dyDescent="0.25">
      <c r="A19" s="8" t="s">
        <v>13</v>
      </c>
      <c r="B19" s="9"/>
      <c r="C19" s="9"/>
      <c r="D19" s="9"/>
      <c r="E19" s="9"/>
      <c r="F19" s="10"/>
    </row>
    <row r="20" spans="1:6" x14ac:dyDescent="0.25">
      <c r="A20" s="11" t="s">
        <v>17</v>
      </c>
      <c r="B20" s="6" t="s">
        <v>29</v>
      </c>
      <c r="C20" s="6" t="s">
        <v>30</v>
      </c>
      <c r="D20" s="6" t="s">
        <v>31</v>
      </c>
      <c r="E20" s="6" t="s">
        <v>32</v>
      </c>
      <c r="F20" s="6" t="s">
        <v>25</v>
      </c>
    </row>
    <row r="21" spans="1:6" x14ac:dyDescent="0.25">
      <c r="A21" s="1" t="s">
        <v>14</v>
      </c>
      <c r="B21" s="1">
        <v>156</v>
      </c>
      <c r="C21" s="1">
        <v>156</v>
      </c>
      <c r="D21" s="1">
        <f>B21-C21</f>
        <v>0</v>
      </c>
      <c r="E21" s="1">
        <f>(C21/B21)*100</f>
        <v>100</v>
      </c>
      <c r="F21" s="1" t="str">
        <f>IF(D21/B21&gt;D22,"Excede límite","OK")</f>
        <v>OK</v>
      </c>
    </row>
    <row r="22" spans="1:6" x14ac:dyDescent="0.25">
      <c r="A22" s="1" t="s">
        <v>15</v>
      </c>
      <c r="B22">
        <v>216</v>
      </c>
      <c r="C22" s="1">
        <v>216</v>
      </c>
      <c r="D22" s="1">
        <f t="shared" ref="D22:D23" si="0">B22-C22</f>
        <v>0</v>
      </c>
      <c r="E22" s="3">
        <f t="shared" ref="E22:E23" si="1">(C22/B22)*100</f>
        <v>100</v>
      </c>
      <c r="F22" s="1" t="str">
        <f t="shared" ref="F22" si="2">IF(D22/B22&gt;D23,"Excede límite","OK")</f>
        <v>OK</v>
      </c>
    </row>
    <row r="23" spans="1:6" x14ac:dyDescent="0.25">
      <c r="A23" s="1" t="s">
        <v>16</v>
      </c>
      <c r="B23" s="1">
        <v>168</v>
      </c>
      <c r="C23" s="1">
        <v>0</v>
      </c>
      <c r="D23" s="1">
        <f t="shared" si="0"/>
        <v>168</v>
      </c>
      <c r="E23" s="1">
        <f t="shared" si="1"/>
        <v>0</v>
      </c>
      <c r="F23" s="1" t="s">
        <v>18</v>
      </c>
    </row>
    <row r="29" spans="1:6" x14ac:dyDescent="0.25">
      <c r="B29" s="4"/>
      <c r="C29" s="4"/>
    </row>
    <row r="30" spans="1:6" x14ac:dyDescent="0.25">
      <c r="A30" s="7" t="s">
        <v>22</v>
      </c>
      <c r="B30" s="7"/>
      <c r="C30" s="7"/>
    </row>
    <row r="31" spans="1:6" x14ac:dyDescent="0.25">
      <c r="A31" s="6" t="s">
        <v>19</v>
      </c>
      <c r="B31" s="6" t="s">
        <v>20</v>
      </c>
      <c r="C31" s="6" t="s">
        <v>21</v>
      </c>
    </row>
    <row r="32" spans="1:6" x14ac:dyDescent="0.25">
      <c r="A32" s="1" t="s">
        <v>26</v>
      </c>
      <c r="B32" s="1">
        <f>156+216</f>
        <v>372</v>
      </c>
      <c r="C32" s="2">
        <f>B32/540*100</f>
        <v>68.888888888888886</v>
      </c>
    </row>
    <row r="33" spans="1:3" x14ac:dyDescent="0.25">
      <c r="A33" s="1" t="s">
        <v>27</v>
      </c>
      <c r="B33" s="1">
        <v>168</v>
      </c>
      <c r="C33" s="2">
        <f>B33/540*100</f>
        <v>31.111111111111111</v>
      </c>
    </row>
    <row r="34" spans="1:3" x14ac:dyDescent="0.25">
      <c r="A34" s="1" t="s">
        <v>28</v>
      </c>
      <c r="B34" s="1">
        <v>168</v>
      </c>
      <c r="C34" s="2">
        <f>B34/540*100</f>
        <v>31.111111111111111</v>
      </c>
    </row>
    <row r="35" spans="1:3" x14ac:dyDescent="0.25">
      <c r="A35" s="5" t="s">
        <v>23</v>
      </c>
      <c r="B35" s="1">
        <v>540</v>
      </c>
      <c r="C35" s="1">
        <f>B35/540*100</f>
        <v>100</v>
      </c>
    </row>
    <row r="36" spans="1:3" x14ac:dyDescent="0.25">
      <c r="A36" s="5" t="s">
        <v>24</v>
      </c>
      <c r="B36" s="1">
        <v>54</v>
      </c>
      <c r="C36" s="1">
        <f>B36/540*100</f>
        <v>10</v>
      </c>
    </row>
  </sheetData>
  <mergeCells count="3">
    <mergeCell ref="A19:F19"/>
    <mergeCell ref="A2:B2"/>
    <mergeCell ref="A30:C3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3EE5-199E-4122-980B-5591B70CBAFC}">
  <dimension ref="A1"/>
  <sheetViews>
    <sheetView tabSelected="1" workbookViewId="0">
      <selection activeCell="I10" sqref="I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Planning del proyecto</vt:lpstr>
      <vt:lpstr>Estado de avance del 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Venegas Gomez</dc:creator>
  <cp:lastModifiedBy>Adolfo Venegas Gomez</cp:lastModifiedBy>
  <dcterms:created xsi:type="dcterms:W3CDTF">2024-10-22T00:52:20Z</dcterms:created>
  <dcterms:modified xsi:type="dcterms:W3CDTF">2024-10-22T02:52:36Z</dcterms:modified>
</cp:coreProperties>
</file>