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ym\OneDrive\Documents\WilliamMary19-20\LinearRegression\"/>
    </mc:Choice>
  </mc:AlternateContent>
  <xr:revisionPtr revIDLastSave="428" documentId="8_{E37B2DF4-C296-4ABE-A83C-FDCAB6BAD636}" xr6:coauthVersionLast="45" xr6:coauthVersionMax="45" xr10:uidLastSave="{0C396A34-12FC-4B0A-9C73-71D1BDC33A5D}"/>
  <bookViews>
    <workbookView xWindow="0" yWindow="445" windowWidth="12680" windowHeight="9755" xr2:uid="{9B35CEE8-D6B0-478A-BB02-44EB8056F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6" i="1" l="1"/>
  <c r="R14" i="1"/>
  <c r="R13" i="1"/>
  <c r="R12" i="1"/>
  <c r="R11" i="1"/>
  <c r="R10" i="1"/>
  <c r="R9" i="1"/>
  <c r="R8" i="1"/>
  <c r="R7" i="1"/>
</calcChain>
</file>

<file path=xl/sharedStrings.xml><?xml version="1.0" encoding="utf-8"?>
<sst xmlns="http://schemas.openxmlformats.org/spreadsheetml/2006/main" count="88" uniqueCount="72">
  <si>
    <t>Constant</t>
  </si>
  <si>
    <t>General</t>
  </si>
  <si>
    <t>Statistic</t>
  </si>
  <si>
    <t>p</t>
  </si>
  <si>
    <t>b0</t>
  </si>
  <si>
    <t>s{b0}</t>
  </si>
  <si>
    <t>b1</t>
  </si>
  <si>
    <t>s{b1}</t>
  </si>
  <si>
    <t>b2</t>
  </si>
  <si>
    <t>b3</t>
  </si>
  <si>
    <t>b4</t>
  </si>
  <si>
    <t>b5</t>
  </si>
  <si>
    <t>b6</t>
  </si>
  <si>
    <t>s{b2}</t>
  </si>
  <si>
    <t>s{b3}</t>
  </si>
  <si>
    <t>s{b4}</t>
  </si>
  <si>
    <t>s{b5}</t>
  </si>
  <si>
    <t>s{b6}</t>
  </si>
  <si>
    <t>b7</t>
  </si>
  <si>
    <t>s{b7}</t>
  </si>
  <si>
    <t>b8</t>
  </si>
  <si>
    <t>s{b8}</t>
  </si>
  <si>
    <t>SSEp</t>
  </si>
  <si>
    <t>PRESSp</t>
  </si>
  <si>
    <t>Cp</t>
  </si>
  <si>
    <t>MSEp</t>
  </si>
  <si>
    <t>R Sqr. a,p</t>
  </si>
  <si>
    <t>Data Set type</t>
  </si>
  <si>
    <t>Training</t>
  </si>
  <si>
    <t>Validation</t>
  </si>
  <si>
    <t xml:space="preserve">Model Number </t>
  </si>
  <si>
    <t>Wave Category</t>
  </si>
  <si>
    <t>Elite</t>
  </si>
  <si>
    <t>One</t>
  </si>
  <si>
    <t>Two</t>
  </si>
  <si>
    <t>Three</t>
  </si>
  <si>
    <t>Four</t>
  </si>
  <si>
    <t>x1</t>
  </si>
  <si>
    <t>x2</t>
  </si>
  <si>
    <t>x3</t>
  </si>
  <si>
    <t>x4</t>
  </si>
  <si>
    <t>x5</t>
  </si>
  <si>
    <t>x6</t>
  </si>
  <si>
    <t>x7</t>
  </si>
  <si>
    <t>x8</t>
  </si>
  <si>
    <t>Age</t>
  </si>
  <si>
    <t>X1</t>
  </si>
  <si>
    <t>X2</t>
  </si>
  <si>
    <t>5K Pace</t>
  </si>
  <si>
    <t>X3</t>
  </si>
  <si>
    <t>X4</t>
  </si>
  <si>
    <t>X5</t>
  </si>
  <si>
    <t>X6</t>
  </si>
  <si>
    <t>X7</t>
  </si>
  <si>
    <t>X8</t>
  </si>
  <si>
    <t>Half Pace</t>
  </si>
  <si>
    <t>Gender</t>
  </si>
  <si>
    <t>Wave Elite</t>
  </si>
  <si>
    <t>Wave One</t>
  </si>
  <si>
    <t>Wave Two</t>
  </si>
  <si>
    <t>Wave Three</t>
  </si>
  <si>
    <t>coefficient</t>
  </si>
  <si>
    <t>Y fit</t>
  </si>
  <si>
    <t>Runner</t>
  </si>
  <si>
    <t>A</t>
  </si>
  <si>
    <t>B</t>
  </si>
  <si>
    <t>C</t>
  </si>
  <si>
    <t>8th Female Winner</t>
  </si>
  <si>
    <t>Danielle Heymann</t>
  </si>
  <si>
    <t>Norwood, MA</t>
  </si>
  <si>
    <t xml:space="preserve">Yonkers Marathon 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</si>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</sst>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4499999999999993"/>
      <color rgb="FF22222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CEFE"/>
        <bgColor indexed="64"/>
      </patternFill>
    </fill>
    <fill>
      <patternFill patternType="solid">
        <fgColor rgb="FFC5EDDF"/>
        <bgColor indexed="64"/>
      </patternFill>
    </fill>
    <fill>
      <patternFill patternType="solid">
        <fgColor rgb="FFC5DDF1"/>
        <bgColor indexed="64"/>
      </patternFill>
    </fill>
    <fill>
      <patternFill patternType="solid">
        <fgColor rgb="FFFEBB9A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C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CC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/>
      <diagonal/>
    </border>
    <border>
      <left/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/>
      <bottom style="thin">
        <color theme="1"/>
      </bottom>
      <diagonal/>
    </border>
    <border>
      <left style="thin">
        <color theme="0" tint="-0.1499984740745262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0" tint="-0.1499984740745262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1" fillId="0" borderId="2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7" borderId="24" xfId="0" applyFont="1" applyFill="1" applyBorder="1" applyAlignment="1">
      <alignment horizontal="left" vertical="top" wrapText="1"/>
    </xf>
    <xf numFmtId="0" fontId="1" fillId="6" borderId="25" xfId="0" applyFont="1" applyFill="1" applyBorder="1" applyAlignment="1">
      <alignment horizontal="left" vertical="top" wrapText="1"/>
    </xf>
    <xf numFmtId="0" fontId="1" fillId="5" borderId="25" xfId="0" applyFont="1" applyFill="1" applyBorder="1" applyAlignment="1">
      <alignment horizontal="left" vertical="top" wrapText="1"/>
    </xf>
    <xf numFmtId="0" fontId="1" fillId="4" borderId="25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horizontal="left"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26" xfId="0" applyFont="1" applyFill="1" applyBorder="1" applyAlignment="1">
      <alignment horizontal="left" vertical="top" wrapText="1"/>
    </xf>
    <xf numFmtId="0" fontId="0" fillId="0" borderId="20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1" fillId="0" borderId="27" xfId="0" applyFont="1" applyBorder="1" applyAlignment="1">
      <alignment horizontal="left" vertical="top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32" xfId="0" applyFont="1" applyBorder="1" applyAlignment="1">
      <alignment horizontal="left" vertical="top" wrapText="1"/>
    </xf>
    <xf numFmtId="0" fontId="0" fillId="0" borderId="33" xfId="0" applyFont="1" applyBorder="1" applyAlignment="1">
      <alignment horizontal="left" vertical="top" wrapText="1"/>
    </xf>
    <xf numFmtId="0" fontId="0" fillId="0" borderId="34" xfId="0" applyFont="1" applyBorder="1" applyAlignment="1">
      <alignment horizontal="left" vertical="top" wrapText="1"/>
    </xf>
    <xf numFmtId="0" fontId="0" fillId="0" borderId="35" xfId="0" applyFont="1" applyBorder="1" applyAlignment="1">
      <alignment horizontal="left" vertical="top" wrapText="1"/>
    </xf>
    <xf numFmtId="0" fontId="1" fillId="7" borderId="37" xfId="0" applyFont="1" applyFill="1" applyBorder="1" applyAlignment="1">
      <alignment horizontal="left" vertical="top" wrapText="1"/>
    </xf>
    <xf numFmtId="0" fontId="1" fillId="6" borderId="36" xfId="0" applyFont="1" applyFill="1" applyBorder="1" applyAlignment="1">
      <alignment horizontal="left" vertical="top" wrapText="1"/>
    </xf>
    <xf numFmtId="0" fontId="0" fillId="0" borderId="38" xfId="0" applyFont="1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0" fillId="0" borderId="39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8" borderId="5" xfId="0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8" borderId="7" xfId="0" applyFill="1" applyBorder="1" applyAlignment="1">
      <alignment horizontal="left" wrapText="1"/>
    </xf>
    <xf numFmtId="0" fontId="0" fillId="8" borderId="8" xfId="0" applyFill="1" applyBorder="1" applyAlignment="1">
      <alignment horizontal="left" wrapText="1"/>
    </xf>
    <xf numFmtId="0" fontId="0" fillId="8" borderId="6" xfId="0" applyFill="1" applyBorder="1" applyAlignment="1">
      <alignment horizontal="left" wrapText="1"/>
    </xf>
    <xf numFmtId="0" fontId="0" fillId="8" borderId="15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8" borderId="12" xfId="0" applyFill="1" applyBorder="1" applyAlignment="1">
      <alignment horizontal="left" wrapText="1"/>
    </xf>
    <xf numFmtId="0" fontId="0" fillId="8" borderId="13" xfId="0" applyFill="1" applyBorder="1" applyAlignment="1">
      <alignment horizontal="left" wrapText="1"/>
    </xf>
    <xf numFmtId="0" fontId="0" fillId="8" borderId="40" xfId="0" applyFill="1" applyBorder="1" applyAlignment="1">
      <alignment horizontal="left" wrapText="1"/>
    </xf>
    <xf numFmtId="0" fontId="0" fillId="8" borderId="41" xfId="0" applyFill="1" applyBorder="1" applyAlignment="1">
      <alignment horizontal="left" wrapText="1"/>
    </xf>
    <xf numFmtId="0" fontId="0" fillId="8" borderId="42" xfId="0" applyFill="1" applyBorder="1" applyAlignment="1">
      <alignment horizontal="left" wrapText="1"/>
    </xf>
    <xf numFmtId="0" fontId="0" fillId="6" borderId="19" xfId="0" applyFill="1" applyBorder="1" applyAlignment="1">
      <alignment horizontal="left" wrapText="1"/>
    </xf>
    <xf numFmtId="0" fontId="0" fillId="5" borderId="19" xfId="0" applyFill="1" applyBorder="1" applyAlignment="1">
      <alignment horizontal="left" wrapText="1"/>
    </xf>
    <xf numFmtId="0" fontId="0" fillId="4" borderId="19" xfId="0" applyFill="1" applyBorder="1" applyAlignment="1">
      <alignment horizontal="left" wrapText="1"/>
    </xf>
    <xf numFmtId="0" fontId="0" fillId="3" borderId="19" xfId="0" applyFill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4" fillId="9" borderId="0" xfId="0" applyFont="1" applyFill="1" applyAlignment="1">
      <alignment vertical="center" wrapText="1"/>
    </xf>
    <xf numFmtId="21" fontId="4" fillId="9" borderId="0" xfId="0" applyNumberFormat="1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20" fontId="4" fillId="9" borderId="0" xfId="0" applyNumberFormat="1" applyFont="1" applyFill="1" applyAlignment="1">
      <alignment horizontal="center" vertical="center" wrapText="1"/>
    </xf>
    <xf numFmtId="0" fontId="3" fillId="9" borderId="0" xfId="1" applyFill="1" applyAlignment="1">
      <alignment vertical="center" wrapText="1"/>
    </xf>
    <xf numFmtId="14" fontId="4" fillId="9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EDDF"/>
      <color rgb="FFC5DDF1"/>
      <color rgb="FFFEBB9A"/>
      <color rgb="FFFFCCFF"/>
      <color rgb="FF9CCCCC"/>
      <color rgb="FFFDCC9B"/>
      <color rgb="FFDDCEFE"/>
      <color rgb="FFBA9C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estroadraces.com/yonkers/mara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38A2-AC28-4468-A1DE-AD55988D1DCE}">
  <dimension ref="A1:AB30"/>
  <sheetViews>
    <sheetView tabSelected="1" topLeftCell="J2" zoomScale="56" zoomScaleNormal="56" workbookViewId="0">
      <selection activeCell="V8" sqref="V8"/>
    </sheetView>
  </sheetViews>
  <sheetFormatPr defaultRowHeight="14.75" x14ac:dyDescent="0.75"/>
  <cols>
    <col min="1" max="1" width="10.6796875" bestFit="1" customWidth="1"/>
    <col min="2" max="2" width="8.6328125" bestFit="1" customWidth="1"/>
    <col min="3" max="3" width="9.76953125" bestFit="1" customWidth="1"/>
    <col min="4" max="4" width="9.2265625" bestFit="1" customWidth="1"/>
    <col min="5" max="5" width="8.40625" bestFit="1" customWidth="1"/>
    <col min="6" max="6" width="7.6796875" bestFit="1" customWidth="1"/>
    <col min="7" max="7" width="9.2265625" bestFit="1" customWidth="1"/>
    <col min="8" max="8" width="7.6796875" bestFit="1" customWidth="1"/>
    <col min="9" max="9" width="9.2265625" bestFit="1" customWidth="1"/>
    <col min="10" max="10" width="7.58984375" bestFit="1" customWidth="1"/>
    <col min="11" max="11" width="9.2265625" bestFit="1" customWidth="1"/>
    <col min="12" max="12" width="8.7265625" bestFit="1" customWidth="1"/>
    <col min="13" max="13" width="9.2265625" bestFit="1" customWidth="1"/>
    <col min="14" max="14" width="8.7265625" bestFit="1" customWidth="1"/>
    <col min="15" max="15" width="9.2265625" bestFit="1" customWidth="1"/>
    <col min="16" max="25" width="10.6796875" customWidth="1"/>
    <col min="28" max="28" width="11.953125" customWidth="1"/>
  </cols>
  <sheetData>
    <row r="1" spans="1:28" ht="15.5" thickBot="1" x14ac:dyDescent="0.9"/>
    <row r="2" spans="1:28" ht="30.25" thickBot="1" x14ac:dyDescent="0.9">
      <c r="A2" s="24"/>
      <c r="B2" s="12" t="s">
        <v>30</v>
      </c>
      <c r="C2" s="13">
        <v>1</v>
      </c>
      <c r="D2" s="14">
        <v>1</v>
      </c>
      <c r="E2" s="14"/>
      <c r="F2" s="14">
        <v>2</v>
      </c>
      <c r="G2" s="14">
        <v>2</v>
      </c>
      <c r="H2" s="14">
        <v>3</v>
      </c>
      <c r="I2" s="14">
        <v>3</v>
      </c>
      <c r="J2" s="14">
        <v>4</v>
      </c>
      <c r="K2" s="14">
        <v>4</v>
      </c>
      <c r="L2" s="14">
        <v>5</v>
      </c>
      <c r="M2" s="14">
        <v>5</v>
      </c>
      <c r="N2" s="14">
        <v>6</v>
      </c>
      <c r="O2" s="15">
        <v>6</v>
      </c>
      <c r="P2" s="2"/>
    </row>
    <row r="3" spans="1:28" ht="45" thickBot="1" x14ac:dyDescent="0.9">
      <c r="A3" s="25"/>
      <c r="B3" s="16"/>
      <c r="C3" s="17" t="s">
        <v>1</v>
      </c>
      <c r="D3" s="37" t="s">
        <v>1</v>
      </c>
      <c r="E3" s="27" t="s">
        <v>31</v>
      </c>
      <c r="F3" s="38" t="s">
        <v>32</v>
      </c>
      <c r="G3" s="18" t="s">
        <v>32</v>
      </c>
      <c r="H3" s="19" t="s">
        <v>33</v>
      </c>
      <c r="I3" s="19" t="s">
        <v>33</v>
      </c>
      <c r="J3" s="20" t="s">
        <v>34</v>
      </c>
      <c r="K3" s="20" t="s">
        <v>34</v>
      </c>
      <c r="L3" s="21" t="s">
        <v>35</v>
      </c>
      <c r="M3" s="21" t="s">
        <v>35</v>
      </c>
      <c r="N3" s="22" t="s">
        <v>36</v>
      </c>
      <c r="O3" s="23" t="s">
        <v>36</v>
      </c>
      <c r="P3" s="2"/>
      <c r="T3" s="63" t="s">
        <v>67</v>
      </c>
      <c r="U3" s="64">
        <v>0.1617824074074074</v>
      </c>
      <c r="V3" s="63" t="s">
        <v>68</v>
      </c>
      <c r="W3" s="63" t="s">
        <v>69</v>
      </c>
      <c r="X3" s="65">
        <v>23</v>
      </c>
      <c r="Y3" s="65">
        <v>58.13</v>
      </c>
      <c r="Z3" s="66">
        <v>0.37013888888888885</v>
      </c>
      <c r="AA3" s="67" t="s">
        <v>70</v>
      </c>
      <c r="AB3" s="68">
        <v>42295</v>
      </c>
    </row>
    <row r="4" spans="1:28" ht="29.5" x14ac:dyDescent="0.75">
      <c r="A4" s="32"/>
      <c r="B4" s="41" t="s">
        <v>27</v>
      </c>
      <c r="C4" s="39" t="s">
        <v>28</v>
      </c>
      <c r="D4" s="34" t="s">
        <v>29</v>
      </c>
      <c r="E4" s="35"/>
      <c r="F4" s="33" t="s">
        <v>28</v>
      </c>
      <c r="G4" s="36" t="s">
        <v>29</v>
      </c>
      <c r="H4" s="36" t="s">
        <v>28</v>
      </c>
      <c r="I4" s="36" t="s">
        <v>29</v>
      </c>
      <c r="J4" s="36" t="s">
        <v>28</v>
      </c>
      <c r="K4" s="36" t="s">
        <v>29</v>
      </c>
      <c r="L4" s="36" t="s">
        <v>28</v>
      </c>
      <c r="M4" s="36" t="s">
        <v>29</v>
      </c>
      <c r="N4" s="36" t="s">
        <v>28</v>
      </c>
      <c r="O4" s="34" t="s">
        <v>29</v>
      </c>
      <c r="P4" s="2"/>
      <c r="Y4" s="1"/>
    </row>
    <row r="5" spans="1:28" x14ac:dyDescent="0.75">
      <c r="A5" s="26"/>
      <c r="B5" s="26" t="s">
        <v>2</v>
      </c>
      <c r="C5" s="40"/>
      <c r="D5" s="30"/>
      <c r="E5" s="31"/>
      <c r="F5" s="4"/>
      <c r="G5" s="42"/>
      <c r="H5" s="42"/>
      <c r="I5" s="42"/>
      <c r="J5" s="42"/>
      <c r="K5" s="42"/>
      <c r="L5" s="42"/>
      <c r="M5" s="42"/>
      <c r="N5" s="42"/>
      <c r="O5" s="43"/>
      <c r="P5" s="2"/>
      <c r="T5" t="s">
        <v>63</v>
      </c>
      <c r="U5" t="s">
        <v>64</v>
      </c>
      <c r="V5" t="s">
        <v>65</v>
      </c>
      <c r="W5" t="s">
        <v>66</v>
      </c>
      <c r="Y5" s="1"/>
    </row>
    <row r="6" spans="1:28" x14ac:dyDescent="0.75">
      <c r="A6" s="10"/>
      <c r="B6" s="10" t="s">
        <v>3</v>
      </c>
      <c r="C6" s="9">
        <v>8</v>
      </c>
      <c r="D6" s="6">
        <v>8</v>
      </c>
      <c r="E6" s="28"/>
      <c r="F6" s="5">
        <v>3</v>
      </c>
      <c r="G6" s="3">
        <v>3</v>
      </c>
      <c r="H6" s="3">
        <v>5</v>
      </c>
      <c r="I6" s="3">
        <v>5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6">
        <v>4</v>
      </c>
      <c r="P6" s="2"/>
      <c r="R6" t="s">
        <v>61</v>
      </c>
    </row>
    <row r="7" spans="1:28" x14ac:dyDescent="0.75">
      <c r="A7" s="10" t="s">
        <v>0</v>
      </c>
      <c r="B7" s="10" t="s">
        <v>4</v>
      </c>
      <c r="C7" s="9">
        <v>24.1</v>
      </c>
      <c r="D7" s="6">
        <v>22.11</v>
      </c>
      <c r="E7" s="28"/>
      <c r="F7" s="5">
        <v>9.8000000000000007</v>
      </c>
      <c r="G7" s="3">
        <v>28.2</v>
      </c>
      <c r="H7" s="3">
        <v>-2.2599999999999998</v>
      </c>
      <c r="I7" s="3">
        <v>3.3</v>
      </c>
      <c r="J7" s="3">
        <v>7.87</v>
      </c>
      <c r="K7" s="3">
        <v>16.059999999999999</v>
      </c>
      <c r="L7" s="3">
        <v>11.7</v>
      </c>
      <c r="M7" s="3">
        <v>11.15</v>
      </c>
      <c r="N7" s="3">
        <v>32.74</v>
      </c>
      <c r="O7" s="6">
        <v>32.200000000000003</v>
      </c>
      <c r="P7" s="2"/>
      <c r="R7">
        <f>C9</f>
        <v>-6.0900000000000003E-2</v>
      </c>
      <c r="S7" t="s">
        <v>37</v>
      </c>
      <c r="U7">
        <v>25</v>
      </c>
    </row>
    <row r="8" spans="1:28" x14ac:dyDescent="0.75">
      <c r="A8" s="10"/>
      <c r="B8" s="10" t="s">
        <v>5</v>
      </c>
      <c r="C8" s="9">
        <v>1.5</v>
      </c>
      <c r="D8" s="6">
        <v>1.52</v>
      </c>
      <c r="E8" s="28"/>
      <c r="F8" s="5">
        <v>10.9</v>
      </c>
      <c r="G8" s="3">
        <v>12</v>
      </c>
      <c r="H8" s="3">
        <v>2.4700000000000002</v>
      </c>
      <c r="I8" s="3">
        <v>2.5</v>
      </c>
      <c r="J8" s="3">
        <v>2.81</v>
      </c>
      <c r="K8" s="3">
        <v>3.38</v>
      </c>
      <c r="L8" s="3">
        <v>2.85</v>
      </c>
      <c r="M8" s="3">
        <v>3.44</v>
      </c>
      <c r="N8" s="3">
        <v>2.2599999999999998</v>
      </c>
      <c r="O8" s="6">
        <v>2.27</v>
      </c>
      <c r="P8" s="2"/>
      <c r="R8">
        <f>C11</f>
        <v>-22.314</v>
      </c>
      <c r="S8" t="s">
        <v>38</v>
      </c>
      <c r="U8">
        <v>4</v>
      </c>
      <c r="V8">
        <v>19.510000000000002</v>
      </c>
    </row>
    <row r="9" spans="1:28" x14ac:dyDescent="0.75">
      <c r="A9" s="10" t="s">
        <v>46</v>
      </c>
      <c r="B9" s="10" t="s">
        <v>6</v>
      </c>
      <c r="C9" s="9">
        <v>-6.0900000000000003E-2</v>
      </c>
      <c r="D9" s="6">
        <v>-6.8099999999999994E-2</v>
      </c>
      <c r="E9" s="28"/>
      <c r="F9" s="44"/>
      <c r="G9" s="45"/>
      <c r="H9" s="3">
        <v>-0.1905</v>
      </c>
      <c r="I9" s="3">
        <v>-0.1384</v>
      </c>
      <c r="J9" s="45"/>
      <c r="K9" s="45"/>
      <c r="L9" s="45"/>
      <c r="M9" s="45"/>
      <c r="N9" s="45"/>
      <c r="O9" s="48"/>
      <c r="P9" s="2"/>
      <c r="R9">
        <f>C13</f>
        <v>64.459999999999994</v>
      </c>
      <c r="S9" t="s">
        <v>39</v>
      </c>
      <c r="U9">
        <v>4.2</v>
      </c>
    </row>
    <row r="10" spans="1:28" x14ac:dyDescent="0.75">
      <c r="A10" s="10" t="s">
        <v>45</v>
      </c>
      <c r="B10" s="10" t="s">
        <v>7</v>
      </c>
      <c r="C10" s="9">
        <v>1.0500000000000001E-2</v>
      </c>
      <c r="D10" s="6">
        <v>1.17E-2</v>
      </c>
      <c r="E10" s="28"/>
      <c r="F10" s="44"/>
      <c r="G10" s="45"/>
      <c r="H10" s="3">
        <v>2.3400000000000001E-2</v>
      </c>
      <c r="I10" s="3">
        <v>2.7E-2</v>
      </c>
      <c r="J10" s="45"/>
      <c r="K10" s="45"/>
      <c r="L10" s="45"/>
      <c r="M10" s="45"/>
      <c r="N10" s="45"/>
      <c r="O10" s="48"/>
      <c r="P10" s="2"/>
      <c r="R10">
        <f>C15</f>
        <v>-6.7880000000000003</v>
      </c>
      <c r="S10" t="s">
        <v>40</v>
      </c>
      <c r="U10">
        <v>1</v>
      </c>
    </row>
    <row r="11" spans="1:28" x14ac:dyDescent="0.75">
      <c r="A11" s="10" t="s">
        <v>47</v>
      </c>
      <c r="B11" s="10" t="s">
        <v>8</v>
      </c>
      <c r="C11" s="9">
        <v>-22.314</v>
      </c>
      <c r="D11" s="6">
        <v>-18.802</v>
      </c>
      <c r="E11" s="28"/>
      <c r="F11" s="5">
        <v>-48.2</v>
      </c>
      <c r="G11" s="3">
        <v>-48.13</v>
      </c>
      <c r="H11" s="3">
        <v>-34.24</v>
      </c>
      <c r="I11" s="3">
        <v>-30.29</v>
      </c>
      <c r="J11" s="3">
        <v>-27.6</v>
      </c>
      <c r="K11" s="3">
        <v>-27.48</v>
      </c>
      <c r="L11" s="3">
        <v>-27.5</v>
      </c>
      <c r="M11" s="3">
        <v>-17.77</v>
      </c>
      <c r="N11" s="3">
        <v>-15.821999999999999</v>
      </c>
      <c r="O11" s="6">
        <v>-15.093999999999999</v>
      </c>
      <c r="P11" s="2"/>
      <c r="R11">
        <f>0</f>
        <v>0</v>
      </c>
      <c r="S11" t="s">
        <v>41</v>
      </c>
      <c r="U11">
        <v>0</v>
      </c>
    </row>
    <row r="12" spans="1:28" x14ac:dyDescent="0.75">
      <c r="A12" s="10" t="s">
        <v>48</v>
      </c>
      <c r="B12" s="10" t="s">
        <v>13</v>
      </c>
      <c r="C12" s="9">
        <v>0.51500000000000001</v>
      </c>
      <c r="D12" s="6">
        <v>0.53600000000000003</v>
      </c>
      <c r="E12" s="28"/>
      <c r="F12" s="5">
        <v>10.1</v>
      </c>
      <c r="G12" s="3">
        <v>8.49</v>
      </c>
      <c r="H12" s="3">
        <v>1.44</v>
      </c>
      <c r="I12" s="3">
        <v>1.43</v>
      </c>
      <c r="J12" s="3">
        <v>1.2</v>
      </c>
      <c r="K12" s="3">
        <v>1.36</v>
      </c>
      <c r="L12" s="3">
        <v>1.07</v>
      </c>
      <c r="M12" s="3">
        <v>1.21</v>
      </c>
      <c r="N12" s="3">
        <v>0.76400000000000001</v>
      </c>
      <c r="O12" s="6">
        <v>0.78800000000000003</v>
      </c>
      <c r="P12" s="2"/>
      <c r="R12">
        <f>C19</f>
        <v>-9.1539999999999999</v>
      </c>
      <c r="S12" t="s">
        <v>42</v>
      </c>
      <c r="U12">
        <v>0</v>
      </c>
    </row>
    <row r="13" spans="1:28" x14ac:dyDescent="0.75">
      <c r="A13" s="10" t="s">
        <v>49</v>
      </c>
      <c r="B13" s="10" t="s">
        <v>9</v>
      </c>
      <c r="C13" s="9">
        <v>64.459999999999994</v>
      </c>
      <c r="D13" s="6">
        <v>61.368000000000002</v>
      </c>
      <c r="E13" s="28"/>
      <c r="F13" s="5">
        <v>89.03</v>
      </c>
      <c r="G13" s="3">
        <v>83.62</v>
      </c>
      <c r="H13" s="3">
        <v>81.2</v>
      </c>
      <c r="I13" s="3">
        <v>75.67</v>
      </c>
      <c r="J13" s="3">
        <v>71.11</v>
      </c>
      <c r="K13" s="3">
        <v>69.53</v>
      </c>
      <c r="L13" s="3">
        <v>70.632000000000005</v>
      </c>
      <c r="M13" s="3">
        <v>61.234000000000002</v>
      </c>
      <c r="N13" s="3">
        <v>56.338999999999999</v>
      </c>
      <c r="O13" s="6">
        <v>55.716999999999999</v>
      </c>
      <c r="P13" s="2"/>
      <c r="R13">
        <f>C21</f>
        <v>-5.3319999999999999</v>
      </c>
      <c r="S13" t="s">
        <v>43</v>
      </c>
      <c r="U13">
        <v>1</v>
      </c>
    </row>
    <row r="14" spans="1:28" x14ac:dyDescent="0.75">
      <c r="A14" s="10" t="s">
        <v>55</v>
      </c>
      <c r="B14" s="10" t="s">
        <v>14</v>
      </c>
      <c r="C14" s="9">
        <v>0.435</v>
      </c>
      <c r="D14" s="6">
        <v>0.45700000000000002</v>
      </c>
      <c r="E14" s="28"/>
      <c r="F14" s="5">
        <v>8.82</v>
      </c>
      <c r="G14" s="3">
        <v>7.54</v>
      </c>
      <c r="H14" s="3">
        <v>1.31</v>
      </c>
      <c r="I14" s="3">
        <v>1.3</v>
      </c>
      <c r="J14" s="3">
        <v>1.01</v>
      </c>
      <c r="K14" s="3">
        <v>1.1100000000000001</v>
      </c>
      <c r="L14" s="3">
        <v>0.91600000000000004</v>
      </c>
      <c r="M14" s="3">
        <v>0.98899999999999999</v>
      </c>
      <c r="N14" s="3">
        <v>0.628</v>
      </c>
      <c r="O14" s="6">
        <v>0.64600000000000002</v>
      </c>
      <c r="P14" s="2"/>
      <c r="R14">
        <f>C23</f>
        <v>-2.5430000000000001</v>
      </c>
      <c r="S14" t="s">
        <v>44</v>
      </c>
      <c r="U14">
        <v>0</v>
      </c>
    </row>
    <row r="15" spans="1:28" x14ac:dyDescent="0.75">
      <c r="A15" s="10" t="s">
        <v>50</v>
      </c>
      <c r="B15" s="10" t="s">
        <v>10</v>
      </c>
      <c r="C15" s="9">
        <v>-6.7880000000000003</v>
      </c>
      <c r="D15" s="6">
        <v>-6.8289999999999997</v>
      </c>
      <c r="E15" s="28"/>
      <c r="F15" s="44"/>
      <c r="G15" s="45"/>
      <c r="H15" s="3">
        <v>-6.4909999999999997</v>
      </c>
      <c r="I15" s="3">
        <v>-5.7839999999999998</v>
      </c>
      <c r="J15" s="3">
        <v>-4.7869999999999999</v>
      </c>
      <c r="K15" s="3">
        <v>-5.2080000000000002</v>
      </c>
      <c r="L15" s="3">
        <v>-5.61</v>
      </c>
      <c r="M15" s="3">
        <v>-4.9390000000000001</v>
      </c>
      <c r="N15" s="3">
        <v>-6.8550000000000004</v>
      </c>
      <c r="O15" s="6">
        <v>-7.0010000000000003</v>
      </c>
      <c r="P15" s="2"/>
    </row>
    <row r="16" spans="1:28" x14ac:dyDescent="0.75">
      <c r="A16" s="10" t="s">
        <v>56</v>
      </c>
      <c r="B16" s="10" t="s">
        <v>15</v>
      </c>
      <c r="C16" s="9">
        <v>0.26</v>
      </c>
      <c r="D16" s="6">
        <v>0.28899999999999998</v>
      </c>
      <c r="E16" s="28"/>
      <c r="F16" s="46"/>
      <c r="G16" s="47"/>
      <c r="H16" s="7">
        <v>0.72</v>
      </c>
      <c r="I16" s="7">
        <v>0.82799999999999996</v>
      </c>
      <c r="J16" s="7">
        <v>0.35299999999999998</v>
      </c>
      <c r="K16" s="7">
        <v>0.44500000000000001</v>
      </c>
      <c r="L16" s="7">
        <v>0.41899999999999998</v>
      </c>
      <c r="M16" s="7">
        <v>0.48899999999999999</v>
      </c>
      <c r="N16" s="7">
        <v>0.46400000000000002</v>
      </c>
      <c r="O16" s="8">
        <v>0.47599999999999998</v>
      </c>
      <c r="P16" s="2"/>
      <c r="R16" t="s">
        <v>62</v>
      </c>
      <c r="U16">
        <f>U7*R7+U8*R8+U9*R9+U10*R10+U12*R12+U13*R13+U14*R14</f>
        <v>167.83349999999996</v>
      </c>
    </row>
    <row r="17" spans="1:18" x14ac:dyDescent="0.75">
      <c r="A17" s="10" t="s">
        <v>51</v>
      </c>
      <c r="B17" s="10" t="s">
        <v>11</v>
      </c>
      <c r="C17" s="49"/>
      <c r="D17" s="48"/>
      <c r="E17" s="28"/>
      <c r="F17" s="50"/>
      <c r="G17" s="51"/>
      <c r="H17" s="51"/>
      <c r="I17" s="51"/>
      <c r="J17" s="51"/>
      <c r="K17" s="51"/>
      <c r="L17" s="51"/>
      <c r="M17" s="51"/>
      <c r="N17" s="51"/>
      <c r="O17" s="52"/>
      <c r="P17" s="2"/>
      <c r="R17" t="s">
        <v>71</v>
      </c>
    </row>
    <row r="18" spans="1:18" x14ac:dyDescent="0.75">
      <c r="A18" s="56" t="s">
        <v>57</v>
      </c>
      <c r="B18" s="10" t="s">
        <v>16</v>
      </c>
      <c r="C18" s="49"/>
      <c r="D18" s="48"/>
      <c r="E18" s="28"/>
      <c r="F18" s="44"/>
      <c r="G18" s="45"/>
      <c r="H18" s="45"/>
      <c r="I18" s="45"/>
      <c r="J18" s="45"/>
      <c r="K18" s="45"/>
      <c r="L18" s="45"/>
      <c r="M18" s="45"/>
      <c r="N18" s="45"/>
      <c r="O18" s="48"/>
      <c r="P18" s="2"/>
    </row>
    <row r="19" spans="1:18" x14ac:dyDescent="0.75">
      <c r="A19" s="10" t="s">
        <v>52</v>
      </c>
      <c r="B19" s="10" t="s">
        <v>12</v>
      </c>
      <c r="C19" s="9">
        <v>-9.1539999999999999</v>
      </c>
      <c r="D19" s="6">
        <v>-7.9960000000000004</v>
      </c>
      <c r="E19" s="28"/>
      <c r="F19" s="44"/>
      <c r="G19" s="45"/>
      <c r="H19" s="45"/>
      <c r="I19" s="45"/>
      <c r="J19" s="45"/>
      <c r="K19" s="45"/>
      <c r="L19" s="45"/>
      <c r="M19" s="45"/>
      <c r="N19" s="45"/>
      <c r="O19" s="48"/>
      <c r="P19" s="2"/>
    </row>
    <row r="20" spans="1:18" x14ac:dyDescent="0.75">
      <c r="A20" s="57" t="s">
        <v>58</v>
      </c>
      <c r="B20" s="10" t="s">
        <v>17</v>
      </c>
      <c r="C20" s="9">
        <v>0.52500000000000002</v>
      </c>
      <c r="D20" s="6">
        <v>0.54400000000000004</v>
      </c>
      <c r="E20" s="28"/>
      <c r="F20" s="44"/>
      <c r="G20" s="45"/>
      <c r="H20" s="45"/>
      <c r="I20" s="45"/>
      <c r="J20" s="45"/>
      <c r="K20" s="45"/>
      <c r="L20" s="45"/>
      <c r="M20" s="45"/>
      <c r="N20" s="45"/>
      <c r="O20" s="48"/>
      <c r="P20" s="2"/>
    </row>
    <row r="21" spans="1:18" x14ac:dyDescent="0.75">
      <c r="A21" s="10" t="s">
        <v>53</v>
      </c>
      <c r="B21" s="10" t="s">
        <v>18</v>
      </c>
      <c r="C21" s="9">
        <v>-5.3319999999999999</v>
      </c>
      <c r="D21" s="6">
        <v>-3.9060000000000001</v>
      </c>
      <c r="E21" s="28"/>
      <c r="F21" s="44"/>
      <c r="G21" s="45"/>
      <c r="H21" s="45"/>
      <c r="I21" s="45"/>
      <c r="J21" s="45"/>
      <c r="K21" s="45"/>
      <c r="L21" s="45"/>
      <c r="M21" s="45"/>
      <c r="N21" s="45"/>
      <c r="O21" s="48"/>
      <c r="P21" s="2"/>
    </row>
    <row r="22" spans="1:18" x14ac:dyDescent="0.75">
      <c r="A22" s="58" t="s">
        <v>59</v>
      </c>
      <c r="B22" s="10" t="s">
        <v>19</v>
      </c>
      <c r="C22" s="9">
        <v>0.41099999999999998</v>
      </c>
      <c r="D22" s="6">
        <v>0.435</v>
      </c>
      <c r="E22" s="28"/>
      <c r="F22" s="44"/>
      <c r="G22" s="45"/>
      <c r="H22" s="45"/>
      <c r="I22" s="45"/>
      <c r="J22" s="45"/>
      <c r="K22" s="45"/>
      <c r="L22" s="45"/>
      <c r="M22" s="45"/>
      <c r="N22" s="45"/>
      <c r="O22" s="48"/>
      <c r="P22" s="2"/>
    </row>
    <row r="23" spans="1:18" x14ac:dyDescent="0.75">
      <c r="A23" s="10" t="s">
        <v>54</v>
      </c>
      <c r="B23" s="10" t="s">
        <v>20</v>
      </c>
      <c r="C23" s="9">
        <v>-2.5430000000000001</v>
      </c>
      <c r="D23" s="6">
        <v>-1.6240000000000001</v>
      </c>
      <c r="E23" s="28"/>
      <c r="F23" s="44"/>
      <c r="G23" s="45"/>
      <c r="H23" s="45"/>
      <c r="I23" s="45"/>
      <c r="J23" s="45"/>
      <c r="K23" s="45"/>
      <c r="L23" s="45"/>
      <c r="M23" s="45"/>
      <c r="N23" s="45"/>
      <c r="O23" s="48"/>
      <c r="P23" s="2"/>
    </row>
    <row r="24" spans="1:18" x14ac:dyDescent="0.75">
      <c r="A24" s="59" t="s">
        <v>60</v>
      </c>
      <c r="B24" s="10" t="s">
        <v>21</v>
      </c>
      <c r="C24" s="9">
        <v>0.36399999999999999</v>
      </c>
      <c r="D24" s="6">
        <v>0.39300000000000002</v>
      </c>
      <c r="E24" s="28"/>
      <c r="F24" s="53"/>
      <c r="G24" s="54"/>
      <c r="H24" s="54"/>
      <c r="I24" s="54"/>
      <c r="J24" s="54"/>
      <c r="K24" s="54"/>
      <c r="L24" s="54"/>
      <c r="M24" s="54"/>
      <c r="N24" s="54"/>
      <c r="O24" s="55"/>
      <c r="P24" s="2"/>
    </row>
    <row r="25" spans="1:18" x14ac:dyDescent="0.75">
      <c r="A25" s="10"/>
      <c r="B25" s="10" t="s">
        <v>22</v>
      </c>
      <c r="C25" s="9">
        <v>1595061</v>
      </c>
      <c r="D25" s="6">
        <v>2152750</v>
      </c>
      <c r="E25" s="28"/>
      <c r="F25" s="4">
        <v>992.5</v>
      </c>
      <c r="G25" s="42">
        <v>1605.6</v>
      </c>
      <c r="H25" s="42">
        <v>354689</v>
      </c>
      <c r="I25" s="42">
        <v>489377</v>
      </c>
      <c r="J25" s="42">
        <v>320794</v>
      </c>
      <c r="K25" s="42">
        <v>532226</v>
      </c>
      <c r="L25" s="42">
        <v>333923</v>
      </c>
      <c r="M25" s="42">
        <v>512636</v>
      </c>
      <c r="N25" s="42">
        <v>513839</v>
      </c>
      <c r="O25" s="43">
        <v>558343</v>
      </c>
      <c r="P25" s="2"/>
    </row>
    <row r="26" spans="1:18" x14ac:dyDescent="0.75">
      <c r="A26" s="10"/>
      <c r="B26" s="10" t="s">
        <v>23</v>
      </c>
      <c r="C26" s="9">
        <v>1597227.3</v>
      </c>
      <c r="D26" s="6">
        <v>2158364</v>
      </c>
      <c r="E26" s="28"/>
      <c r="F26" s="5">
        <v>1149.3699999999999</v>
      </c>
      <c r="G26" s="3">
        <v>1885.55</v>
      </c>
      <c r="H26" s="3">
        <v>355800</v>
      </c>
      <c r="I26" s="3">
        <v>492499.8</v>
      </c>
      <c r="J26" s="3">
        <v>321747</v>
      </c>
      <c r="K26" s="3">
        <v>535111</v>
      </c>
      <c r="L26" s="3">
        <v>335018.09999999998</v>
      </c>
      <c r="M26" s="3">
        <v>527281</v>
      </c>
      <c r="N26" s="3">
        <v>515160.8</v>
      </c>
      <c r="O26" s="6">
        <v>559889.1</v>
      </c>
      <c r="P26" s="2"/>
    </row>
    <row r="27" spans="1:18" x14ac:dyDescent="0.75">
      <c r="A27" s="10"/>
      <c r="B27" s="10" t="s">
        <v>24</v>
      </c>
      <c r="C27" s="9">
        <v>8</v>
      </c>
      <c r="D27" s="6">
        <v>8</v>
      </c>
      <c r="E27" s="28"/>
      <c r="F27" s="5">
        <v>1.3</v>
      </c>
      <c r="G27" s="3">
        <v>5.7</v>
      </c>
      <c r="H27" s="3">
        <v>5</v>
      </c>
      <c r="I27" s="3">
        <v>5</v>
      </c>
      <c r="J27" s="3">
        <v>4.0999999999999996</v>
      </c>
      <c r="K27" s="3">
        <v>11.9</v>
      </c>
      <c r="L27" s="3">
        <v>3.8</v>
      </c>
      <c r="M27" s="3">
        <v>3.4</v>
      </c>
      <c r="N27" s="3">
        <v>3.5</v>
      </c>
      <c r="O27" s="6">
        <v>8</v>
      </c>
      <c r="P27" s="2"/>
    </row>
    <row r="28" spans="1:18" x14ac:dyDescent="0.75">
      <c r="A28" s="10"/>
      <c r="B28" s="10" t="s">
        <v>25</v>
      </c>
      <c r="C28" s="9">
        <v>123.33199999999999</v>
      </c>
      <c r="D28" s="6">
        <v>163.29740000000001</v>
      </c>
      <c r="E28" s="28"/>
      <c r="F28" s="5">
        <v>26.12</v>
      </c>
      <c r="G28" s="3">
        <v>36.49</v>
      </c>
      <c r="H28" s="3">
        <v>109.879</v>
      </c>
      <c r="I28" s="3">
        <v>152.40600000000001</v>
      </c>
      <c r="J28" s="3">
        <v>99.22</v>
      </c>
      <c r="K28" s="3">
        <v>161.42699999999999</v>
      </c>
      <c r="L28" s="3">
        <v>102.024</v>
      </c>
      <c r="M28" s="3">
        <v>152.072</v>
      </c>
      <c r="N28" s="3">
        <v>160.82599999999999</v>
      </c>
      <c r="O28" s="6">
        <v>172.06</v>
      </c>
      <c r="P28" s="2"/>
    </row>
    <row r="29" spans="1:18" ht="15.5" thickBot="1" x14ac:dyDescent="0.9">
      <c r="A29" s="11"/>
      <c r="B29" s="11" t="s">
        <v>26</v>
      </c>
      <c r="C29" s="60">
        <v>92.6</v>
      </c>
      <c r="D29" s="8">
        <v>90.66</v>
      </c>
      <c r="E29" s="29"/>
      <c r="F29" s="61">
        <v>89.26</v>
      </c>
      <c r="G29" s="7">
        <v>81.819999999999993</v>
      </c>
      <c r="H29" s="62">
        <v>75.97</v>
      </c>
      <c r="I29" s="7">
        <v>74.400000000000006</v>
      </c>
      <c r="J29" s="62">
        <v>77.72</v>
      </c>
      <c r="K29" s="7">
        <v>71.42</v>
      </c>
      <c r="L29" s="62">
        <v>80.05</v>
      </c>
      <c r="M29" s="7">
        <v>72.16</v>
      </c>
      <c r="N29" s="62">
        <v>87.52</v>
      </c>
      <c r="O29" s="8">
        <v>87.1</v>
      </c>
      <c r="P29" s="2"/>
    </row>
    <row r="30" spans="1:18" x14ac:dyDescent="0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hyperlinks>
    <hyperlink ref="AA3" r:id="rId1" display="http://www.bestroadraces.com/yonkers/marathon" xr:uid="{5037BDC1-0CF2-4986-AC29-5231DD4F8FF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heymann</dc:creator>
  <cp:lastModifiedBy>danielle heymann</cp:lastModifiedBy>
  <dcterms:created xsi:type="dcterms:W3CDTF">2019-12-12T05:30:53Z</dcterms:created>
  <dcterms:modified xsi:type="dcterms:W3CDTF">2019-12-15T00:52:24Z</dcterms:modified>
</cp:coreProperties>
</file>