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e327821c2ae136/My documents/Analysing and Designing Algorithms/Graph/resources/"/>
    </mc:Choice>
  </mc:AlternateContent>
  <xr:revisionPtr revIDLastSave="0" documentId="8_{59F8B902-4557-4F59-83B2-0BA66A661502}" xr6:coauthVersionLast="47" xr6:coauthVersionMax="47" xr10:uidLastSave="{00000000-0000-0000-0000-000000000000}"/>
  <bookViews>
    <workbookView xWindow="-108" yWindow="-108" windowWidth="23256" windowHeight="13176" xr2:uid="{A70444DC-5386-47FC-B63C-C012E726DB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32" i="1"/>
  <c r="Q14" i="1"/>
  <c r="Q44" i="1"/>
  <c r="Q40" i="1"/>
  <c r="Q38" i="1"/>
  <c r="Q30" i="1"/>
  <c r="Q18" i="1"/>
  <c r="Q42" i="1"/>
  <c r="Q34" i="1"/>
  <c r="Q26" i="1"/>
  <c r="Q22" i="1"/>
</calcChain>
</file>

<file path=xl/sharedStrings.xml><?xml version="1.0" encoding="utf-8"?>
<sst xmlns="http://schemas.openxmlformats.org/spreadsheetml/2006/main" count="122" uniqueCount="91">
  <si>
    <t>Plagiarism</t>
  </si>
  <si>
    <t xml:space="preserve">Late submission on Tuesday </t>
  </si>
  <si>
    <t>chưa cmt = đọc hong hỉu code</t>
  </si>
  <si>
    <t>A,B,C</t>
  </si>
  <si>
    <t>40% of 80%</t>
  </si>
  <si>
    <t>D,E,F</t>
  </si>
  <si>
    <t>60% of 80%</t>
  </si>
  <si>
    <t>attendance</t>
  </si>
  <si>
    <t>contribution (or G)</t>
  </si>
  <si>
    <t>Team's ID</t>
  </si>
  <si>
    <t>Student's ID</t>
  </si>
  <si>
    <t>Name</t>
  </si>
  <si>
    <t>BASIC</t>
  </si>
  <si>
    <t>ADVANCE</t>
  </si>
  <si>
    <t>Attendance</t>
  </si>
  <si>
    <t>Contribution</t>
  </si>
  <si>
    <t>Overall</t>
  </si>
  <si>
    <t>Prob A</t>
  </si>
  <si>
    <t>Prob B</t>
  </si>
  <si>
    <t>Prob C</t>
  </si>
  <si>
    <t>Prob D</t>
  </si>
  <si>
    <t>Prob E</t>
  </si>
  <si>
    <t>Prob F</t>
  </si>
  <si>
    <t>Prob G</t>
  </si>
  <si>
    <t>Points</t>
  </si>
  <si>
    <t>Comments</t>
  </si>
  <si>
    <t>Phan Nguyễn Hữu Phong</t>
  </si>
  <si>
    <t>- Topo Sort
-  Cmt có tâm :&gt;
- Code clean</t>
  </si>
  <si>
    <t>submitted on Sat, 2 Dec 2023 16:56:03 - after 1178: Tue, 28 Nov 2023 17:26:06</t>
  </si>
  <si>
    <t>submitted on Sat, 2 Dec 2023 16:57:35 - after 0969: Mon, 27 Nov 2023 23:25:42</t>
  </si>
  <si>
    <t>submitted on Sat, 2 Dec 2023 16:57:52 - after 0796: Sat, 25 Nov 2023 18:49:36</t>
  </si>
  <si>
    <t>Nguyễn Tiến Huy</t>
  </si>
  <si>
    <t>Nguyễn Hữu Hoàng Long</t>
  </si>
  <si>
    <t>- Topo sort
- Code clean, OOP
- cmt đầy đủ</t>
  </si>
  <si>
    <t>- Late submission: Wed, 13 Dec 2023 23:28:33
1d 23h late</t>
  </si>
  <si>
    <t>- Tarjan</t>
  </si>
  <si>
    <t>- New approach: Greedy</t>
  </si>
  <si>
    <t>Trần Như Cẩm Nguyên</t>
  </si>
  <si>
    <t>Đặng Hữu Phát</t>
  </si>
  <si>
    <t>- New approach in finding SCCs</t>
  </si>
  <si>
    <t>submitted on Mon, 11 Dec 2023 21:49:41 - (?) https://www.geeksforgeeks.org/bridge-in-a-graph/ (?)</t>
  </si>
  <si>
    <t>- Find maximum cardinality matching</t>
  </si>
  <si>
    <t>Lê Trọng Đại Trường</t>
  </si>
  <si>
    <t>- Topo Sort
- Code clean, oop
- Cmt tốt</t>
  </si>
  <si>
    <t>Phạm Quang Nhựt</t>
  </si>
  <si>
    <t>- Chưa cmt</t>
  </si>
  <si>
    <t>Nguyễn Trần Duy Thiên</t>
  </si>
  <si>
    <t>- Tarjan
- Late submission: Thu, 14 Dec 2023 09:11:02</t>
  </si>
  <si>
    <t>Nguyễn Xuân Bách</t>
  </si>
  <si>
    <t>Phan Hoàng Phước</t>
  </si>
  <si>
    <t>- Rất kiên trì với 12 lần submit :&gt;
- Chưa cmt</t>
  </si>
  <si>
    <t>Lê Trần Quốc Khánh</t>
  </si>
  <si>
    <t>Trần Nhật Khoa</t>
  </si>
  <si>
    <t>Using setrecursionlimit để giới hạn đệ quy (tà đạo :) nma cũng hay )</t>
  </si>
  <si>
    <t>- Tarjan
- code clean, cmt dễ hiểu</t>
  </si>
  <si>
    <t>Lê Tín Nghĩa</t>
  </si>
  <si>
    <t>Trần Hữu Lộc</t>
  </si>
  <si>
    <t>chưa cmt</t>
  </si>
  <si>
    <t>Hoàng Ngọc Quân</t>
  </si>
  <si>
    <t>Topo Sort</t>
  </si>
  <si>
    <t>Trần Thị Cẩm Giang</t>
  </si>
  <si>
    <t>Phạm Thạch Thanh Trúc</t>
  </si>
  <si>
    <t>- Topo Sort
- Code clean, oop
- Cmt dễ hiểu</t>
  </si>
  <si>
    <t>- New Approach: Kosaraju's Algorithm</t>
  </si>
  <si>
    <t>Phan Huỳnh Ngọc Trâm</t>
  </si>
  <si>
    <t>Nguyễn Thọ Quang</t>
  </si>
  <si>
    <t>- Cách duyệt DFS khác biệt (tính rank, xóa cạnh)</t>
  </si>
  <si>
    <t>submitted on Mon, 11 Dec 2023 23:57:15 - after 0969: Sat, 9 Dec 2023 23:23:18</t>
  </si>
  <si>
    <t>Châu Thế Vĩ</t>
  </si>
  <si>
    <t>Lê Bình Nguyên</t>
  </si>
  <si>
    <t>- Topo sort</t>
  </si>
  <si>
    <t>- chưa cmt</t>
  </si>
  <si>
    <t>New Approach: Hopcroft - Karp Algorithm</t>
  </si>
  <si>
    <t>Dương Phạm Hoàng Anh</t>
  </si>
  <si>
    <t>Lê Quang Thiên Phúc</t>
  </si>
  <si>
    <t>Lý Nguyên Thùy Linh</t>
  </si>
  <si>
    <t>Nguyễn Đình Huy</t>
  </si>
  <si>
    <t>Trần Kim Ngọc Ngân</t>
  </si>
  <si>
    <t>Dương Việt Huy</t>
  </si>
  <si>
    <t>- submitted on Tue, 12 Dec 2023 00:04:37 - after 1061: Mon, 11 Dec 2023 23:45:33
- late submission: Tue, 12 Dec 2023 00:04:37</t>
  </si>
  <si>
    <t>submitted on Tue, 12 Dec 2023 00:05:50 - after 0796: Mon, 11 Dec 2023 23:24:24</t>
  </si>
  <si>
    <t>submitted on Tue, 12 Dec 2023 00:03:48
2m 48s late - after  0969: Sat, 9 Dec 2023 23:23:18
- late submission: Tue, 12 Dec 2023 00:03:48
2m 48s late</t>
  </si>
  <si>
    <t>Trần Tuấn Khoa</t>
  </si>
  <si>
    <t>- Topo Sort</t>
  </si>
  <si>
    <t>- Kosaraju</t>
  </si>
  <si>
    <t>Nguyễn Duy Thắng</t>
  </si>
  <si>
    <t>Đặng Lê Thành Tâm</t>
  </si>
  <si>
    <t>Nguyễn Thanh Hỷ</t>
  </si>
  <si>
    <t>- Topo sort
- code clean oop</t>
  </si>
  <si>
    <t>late submission: Wed, 13 Dec 2023 17:38:59
1d 17h late</t>
  </si>
  <si>
    <t>- Tarjan
- Late submission: Wed, 13 Dec 2023 15:57:33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</si>
</sst>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4"/>
      <color rgb="FF050505"/>
      <name val="Consolas"/>
      <family val="3"/>
    </font>
    <font>
      <b/>
      <sz val="14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sz val="14"/>
      <color theme="0"/>
      <name val="Consolas"/>
      <family val="3"/>
    </font>
    <font>
      <sz val="14"/>
      <name val="Consolas"/>
      <family val="3"/>
    </font>
    <font>
      <b/>
      <sz val="18"/>
      <color theme="1"/>
      <name val="Consolas"/>
      <family val="3"/>
    </font>
    <font>
      <b/>
      <sz val="20"/>
      <color theme="1"/>
      <name val="Consolas"/>
      <family val="3"/>
    </font>
    <font>
      <b/>
      <sz val="22"/>
      <color theme="1"/>
      <name val="Consolas"/>
      <family val="3"/>
    </font>
    <font>
      <sz val="18"/>
      <color theme="1"/>
      <name val="Consolas"/>
      <family val="3"/>
    </font>
    <font>
      <sz val="26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FF0000"/>
      </bottom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 style="mediumDashed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0000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/>
      <top/>
      <bottom/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9" fontId="5" fillId="4" borderId="0" xfId="0" applyNumberFormat="1" applyFont="1" applyFill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9" fontId="5" fillId="3" borderId="0" xfId="0" applyNumberFormat="1" applyFont="1" applyFill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9" fontId="1" fillId="6" borderId="1" xfId="0" applyNumberFormat="1" applyFont="1" applyFill="1" applyBorder="1" applyAlignment="1">
      <alignment horizontal="center" vertical="top" wrapText="1"/>
    </xf>
    <xf numFmtId="9" fontId="1" fillId="6" borderId="1" xfId="0" applyNumberFormat="1" applyFont="1" applyFill="1" applyBorder="1" applyAlignment="1">
      <alignment vertical="top" wrapText="1"/>
    </xf>
    <xf numFmtId="0" fontId="1" fillId="6" borderId="1" xfId="0" quotePrefix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9" fontId="1" fillId="6" borderId="2" xfId="0" applyNumberFormat="1" applyFont="1" applyFill="1" applyBorder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6" borderId="11" xfId="0" quotePrefix="1" applyFont="1" applyFill="1" applyBorder="1" applyAlignment="1">
      <alignment vertical="top" wrapText="1"/>
    </xf>
    <xf numFmtId="9" fontId="1" fillId="6" borderId="8" xfId="0" applyNumberFormat="1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6" fillId="6" borderId="1" xfId="1" quotePrefix="1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9" xfId="0" quotePrefix="1" applyFont="1" applyFill="1" applyBorder="1" applyAlignment="1">
      <alignment vertical="top" wrapText="1"/>
    </xf>
    <xf numFmtId="0" fontId="1" fillId="6" borderId="7" xfId="0" applyFont="1" applyFill="1" applyBorder="1" applyAlignment="1">
      <alignment vertical="top" wrapText="1"/>
    </xf>
    <xf numFmtId="0" fontId="1" fillId="6" borderId="5" xfId="0" quotePrefix="1" applyFont="1" applyFill="1" applyBorder="1" applyAlignment="1">
      <alignment vertical="top" wrapText="1"/>
    </xf>
    <xf numFmtId="9" fontId="1" fillId="6" borderId="6" xfId="0" applyNumberFormat="1" applyFont="1" applyFill="1" applyBorder="1" applyAlignment="1">
      <alignment vertical="top" wrapText="1"/>
    </xf>
    <xf numFmtId="0" fontId="1" fillId="6" borderId="0" xfId="1" quotePrefix="1" applyFont="1" applyFill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0" fontId="1" fillId="6" borderId="1" xfId="0" quotePrefix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9" fontId="10" fillId="6" borderId="13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vertical="top" wrapText="1"/>
    </xf>
    <xf numFmtId="0" fontId="1" fillId="6" borderId="17" xfId="0" quotePrefix="1" applyFont="1" applyFill="1" applyBorder="1" applyAlignment="1">
      <alignment vertical="top" wrapText="1"/>
    </xf>
    <xf numFmtId="0" fontId="1" fillId="6" borderId="10" xfId="0" quotePrefix="1" applyFont="1" applyFill="1" applyBorder="1" applyAlignment="1">
      <alignment vertical="top" wrapText="1"/>
    </xf>
    <xf numFmtId="9" fontId="9" fillId="0" borderId="1" xfId="0" applyNumberFormat="1" applyFont="1" applyBorder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0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vertical="top" wrapText="1"/>
    </xf>
    <xf numFmtId="9" fontId="1" fillId="2" borderId="12" xfId="0" applyNumberFormat="1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10" fillId="6" borderId="13" xfId="0" applyNumberFormat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9" fontId="10" fillId="2" borderId="1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9" fontId="10" fillId="6" borderId="19" xfId="0" applyNumberFormat="1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9" fontId="10" fillId="6" borderId="16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72129</xdr:colOff>
      <xdr:row>44</xdr:row>
      <xdr:rowOff>13702</xdr:rowOff>
    </xdr:from>
    <xdr:to>
      <xdr:col>1</xdr:col>
      <xdr:colOff>1717757</xdr:colOff>
      <xdr:row>49</xdr:row>
      <xdr:rowOff>347844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CCA91-35DE-EEB5-69AA-1809DAB05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29" y="15401186"/>
          <a:ext cx="3750583" cy="2537216"/>
        </a:xfrm>
        <a:prstGeom prst="rect">
          <a:avLst/>
        </a:prstGeom>
      </xdr:spPr>
    </xdr:pic>
    <xdr:clientData/>
  </xdr:twoCellAnchor>
  <xdr:twoCellAnchor>
    <xdr:from>
      <xdr:col>1</xdr:col>
      <xdr:colOff>289296</xdr:colOff>
      <xdr:row>31</xdr:row>
      <xdr:rowOff>828261</xdr:rowOff>
    </xdr:from>
    <xdr:to>
      <xdr:col>7</xdr:col>
      <xdr:colOff>811696</xdr:colOff>
      <xdr:row>44</xdr:row>
      <xdr:rowOff>13702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3FF3E64-8620-5DBB-80D3-39FD34381688}"/>
            </a:ext>
          </a:extLst>
        </xdr:cNvPr>
        <xdr:cNvCxnSpPr>
          <a:endCxn id="3" idx="0"/>
        </xdr:cNvCxnSpPr>
      </xdr:nvCxnSpPr>
      <xdr:spPr>
        <a:xfrm flipH="1">
          <a:off x="1945818" y="15538174"/>
          <a:ext cx="7131921" cy="58446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1363105</xdr:colOff>
      <xdr:row>6</xdr:row>
      <xdr:rowOff>358454</xdr:rowOff>
    </xdr:from>
    <xdr:to>
      <xdr:col>9</xdr:col>
      <xdr:colOff>1376948</xdr:colOff>
      <xdr:row>13</xdr:row>
      <xdr:rowOff>1136316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086AD23-305B-4AF5-A5F0-7E93BA1D6526}"/>
            </a:ext>
          </a:extLst>
        </xdr:cNvPr>
        <xdr:cNvCxnSpPr>
          <a:endCxn id="48" idx="2"/>
        </xdr:cNvCxnSpPr>
      </xdr:nvCxnSpPr>
      <xdr:spPr>
        <a:xfrm flipH="1" flipV="1">
          <a:off x="12900052" y="3246033"/>
          <a:ext cx="13843" cy="37456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995603</xdr:colOff>
      <xdr:row>44</xdr:row>
      <xdr:rowOff>158189</xdr:rowOff>
    </xdr:from>
    <xdr:to>
      <xdr:col>7</xdr:col>
      <xdr:colOff>33965</xdr:colOff>
      <xdr:row>51</xdr:row>
      <xdr:rowOff>15094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AA3911-2C81-0D68-C194-53714F757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615" r="21165"/>
        <a:stretch/>
      </xdr:blipFill>
      <xdr:spPr>
        <a:xfrm>
          <a:off x="4126429" y="21527319"/>
          <a:ext cx="4173578" cy="2927429"/>
        </a:xfrm>
        <a:prstGeom prst="rect">
          <a:avLst/>
        </a:prstGeom>
      </xdr:spPr>
    </xdr:pic>
    <xdr:clientData/>
  </xdr:twoCellAnchor>
  <xdr:twoCellAnchor>
    <xdr:from>
      <xdr:col>4</xdr:col>
      <xdr:colOff>200044</xdr:colOff>
      <xdr:row>43</xdr:row>
      <xdr:rowOff>911087</xdr:rowOff>
    </xdr:from>
    <xdr:to>
      <xdr:col>9</xdr:col>
      <xdr:colOff>82826</xdr:colOff>
      <xdr:row>44</xdr:row>
      <xdr:rowOff>158189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0D09AF-E0C3-46A4-8E86-047F819EFC89}"/>
            </a:ext>
          </a:extLst>
        </xdr:cNvPr>
        <xdr:cNvCxnSpPr>
          <a:endCxn id="13" idx="0"/>
        </xdr:cNvCxnSpPr>
      </xdr:nvCxnSpPr>
      <xdr:spPr>
        <a:xfrm flipH="1">
          <a:off x="6213218" y="20524304"/>
          <a:ext cx="4835782" cy="100301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578463</xdr:colOff>
      <xdr:row>45</xdr:row>
      <xdr:rowOff>119314</xdr:rowOff>
    </xdr:from>
    <xdr:to>
      <xdr:col>11</xdr:col>
      <xdr:colOff>297854</xdr:colOff>
      <xdr:row>53</xdr:row>
      <xdr:rowOff>225106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AB6F169-C331-E091-2E78-FDACE2694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1930" y="26196647"/>
          <a:ext cx="4680857" cy="3549498"/>
        </a:xfrm>
        <a:prstGeom prst="rect">
          <a:avLst/>
        </a:prstGeom>
      </xdr:spPr>
    </xdr:pic>
    <xdr:clientData/>
  </xdr:twoCellAnchor>
  <xdr:twoCellAnchor>
    <xdr:from>
      <xdr:col>9</xdr:col>
      <xdr:colOff>226492</xdr:colOff>
      <xdr:row>31</xdr:row>
      <xdr:rowOff>457200</xdr:rowOff>
    </xdr:from>
    <xdr:to>
      <xdr:col>9</xdr:col>
      <xdr:colOff>1439333</xdr:colOff>
      <xdr:row>45</xdr:row>
      <xdr:rowOff>119314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00A430-967D-4F28-A255-80D197B2F66A}"/>
            </a:ext>
          </a:extLst>
        </xdr:cNvPr>
        <xdr:cNvCxnSpPr>
          <a:endCxn id="21" idx="0"/>
        </xdr:cNvCxnSpPr>
      </xdr:nvCxnSpPr>
      <xdr:spPr>
        <a:xfrm flipH="1">
          <a:off x="11182359" y="18542000"/>
          <a:ext cx="1212841" cy="765464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480391</xdr:colOff>
      <xdr:row>44</xdr:row>
      <xdr:rowOff>49695</xdr:rowOff>
    </xdr:from>
    <xdr:to>
      <xdr:col>15</xdr:col>
      <xdr:colOff>267148</xdr:colOff>
      <xdr:row>51</xdr:row>
      <xdr:rowOff>27172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56E3AFA-FFC4-10AE-EB53-545EED916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216"/>
        <a:stretch/>
      </xdr:blipFill>
      <xdr:spPr>
        <a:xfrm>
          <a:off x="13716000" y="21418825"/>
          <a:ext cx="5698247" cy="3048001"/>
        </a:xfrm>
        <a:prstGeom prst="rect">
          <a:avLst/>
        </a:prstGeom>
      </xdr:spPr>
    </xdr:pic>
    <xdr:clientData/>
  </xdr:twoCellAnchor>
  <xdr:twoCellAnchor>
    <xdr:from>
      <xdr:col>9</xdr:col>
      <xdr:colOff>1424609</xdr:colOff>
      <xdr:row>39</xdr:row>
      <xdr:rowOff>1093304</xdr:rowOff>
    </xdr:from>
    <xdr:to>
      <xdr:col>13</xdr:col>
      <xdr:colOff>1258863</xdr:colOff>
      <xdr:row>44</xdr:row>
      <xdr:rowOff>49695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C46C9A1-41A5-4A15-AE49-9BA66076D5D7}"/>
            </a:ext>
          </a:extLst>
        </xdr:cNvPr>
        <xdr:cNvCxnSpPr>
          <a:endCxn id="29" idx="0"/>
        </xdr:cNvCxnSpPr>
      </xdr:nvCxnSpPr>
      <xdr:spPr>
        <a:xfrm>
          <a:off x="12390783" y="18586174"/>
          <a:ext cx="4174341" cy="28326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1181165</xdr:colOff>
      <xdr:row>6</xdr:row>
      <xdr:rowOff>450221</xdr:rowOff>
    </xdr:from>
    <xdr:to>
      <xdr:col>13</xdr:col>
      <xdr:colOff>2243327</xdr:colOff>
      <xdr:row>17</xdr:row>
      <xdr:rowOff>821115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9A9C258-C073-4B77-9D33-BFC19A9109D3}"/>
            </a:ext>
          </a:extLst>
        </xdr:cNvPr>
        <xdr:cNvCxnSpPr>
          <a:cxnSpLocks/>
          <a:endCxn id="57" idx="2"/>
        </xdr:cNvCxnSpPr>
      </xdr:nvCxnSpPr>
      <xdr:spPr>
        <a:xfrm flipV="1">
          <a:off x="12158728" y="3402971"/>
          <a:ext cx="5396037" cy="658595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1706219</xdr:colOff>
      <xdr:row>1</xdr:row>
      <xdr:rowOff>115957</xdr:rowOff>
    </xdr:from>
    <xdr:to>
      <xdr:col>12</xdr:col>
      <xdr:colOff>57464</xdr:colOff>
      <xdr:row>6</xdr:row>
      <xdr:rowOff>358454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E1A89FA-28EA-4D15-94D4-2B370515EC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9299" r="12210"/>
        <a:stretch/>
      </xdr:blipFill>
      <xdr:spPr>
        <a:xfrm>
          <a:off x="9972262" y="414131"/>
          <a:ext cx="4712290" cy="2727280"/>
        </a:xfrm>
        <a:prstGeom prst="rect">
          <a:avLst/>
        </a:prstGeom>
      </xdr:spPr>
    </xdr:pic>
    <xdr:clientData/>
  </xdr:twoCellAnchor>
  <xdr:twoCellAnchor editAs="oneCell">
    <xdr:from>
      <xdr:col>13</xdr:col>
      <xdr:colOff>463338</xdr:colOff>
      <xdr:row>0</xdr:row>
      <xdr:rowOff>335204</xdr:rowOff>
    </xdr:from>
    <xdr:to>
      <xdr:col>15</xdr:col>
      <xdr:colOff>177597</xdr:colOff>
      <xdr:row>7</xdr:row>
      <xdr:rowOff>2167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452BD4E-0B93-4E9B-884A-D59AF4CE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92985" y="335204"/>
          <a:ext cx="3558599" cy="3039752"/>
        </a:xfrm>
        <a:prstGeom prst="rect">
          <a:avLst/>
        </a:prstGeom>
      </xdr:spPr>
    </xdr:pic>
    <xdr:clientData/>
  </xdr:twoCellAnchor>
  <xdr:twoCellAnchor editAs="oneCell">
    <xdr:from>
      <xdr:col>16</xdr:col>
      <xdr:colOff>473136</xdr:colOff>
      <xdr:row>0</xdr:row>
      <xdr:rowOff>123622</xdr:rowOff>
    </xdr:from>
    <xdr:to>
      <xdr:col>25</xdr:col>
      <xdr:colOff>9170</xdr:colOff>
      <xdr:row>6</xdr:row>
      <xdr:rowOff>171229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86B1-D2DE-D245-F24C-8887FC72D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4351"/>
        <a:stretch/>
      </xdr:blipFill>
      <xdr:spPr>
        <a:xfrm>
          <a:off x="19411077" y="123622"/>
          <a:ext cx="5470250" cy="2927006"/>
        </a:xfrm>
        <a:prstGeom prst="rect">
          <a:avLst/>
        </a:prstGeom>
      </xdr:spPr>
    </xdr:pic>
    <xdr:clientData/>
  </xdr:twoCellAnchor>
  <xdr:twoCellAnchor>
    <xdr:from>
      <xdr:col>11</xdr:col>
      <xdr:colOff>1266265</xdr:colOff>
      <xdr:row>6</xdr:row>
      <xdr:rowOff>125893</xdr:rowOff>
    </xdr:from>
    <xdr:to>
      <xdr:col>20</xdr:col>
      <xdr:colOff>300685</xdr:colOff>
      <xdr:row>13</xdr:row>
      <xdr:rowOff>941294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526846-CDBE-498E-8D95-2D1B7C6F10F8}"/>
            </a:ext>
          </a:extLst>
        </xdr:cNvPr>
        <xdr:cNvCxnSpPr>
          <a:cxnSpLocks/>
          <a:endCxn id="2" idx="2"/>
        </xdr:cNvCxnSpPr>
      </xdr:nvCxnSpPr>
      <xdr:spPr>
        <a:xfrm flipV="1">
          <a:off x="14506015" y="3078643"/>
          <a:ext cx="9881014" cy="34943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134471</xdr:colOff>
      <xdr:row>61</xdr:row>
      <xdr:rowOff>145677</xdr:rowOff>
    </xdr:from>
    <xdr:to>
      <xdr:col>8</xdr:col>
      <xdr:colOff>574999</xdr:colOff>
      <xdr:row>68</xdr:row>
      <xdr:rowOff>64060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FA0897-6E74-8075-81C8-F996A4FE3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4903"/>
        <a:stretch/>
      </xdr:blipFill>
      <xdr:spPr>
        <a:xfrm>
          <a:off x="5479677" y="26580353"/>
          <a:ext cx="5404734" cy="2891117"/>
        </a:xfrm>
        <a:prstGeom prst="rect">
          <a:avLst/>
        </a:prstGeom>
      </xdr:spPr>
    </xdr:pic>
    <xdr:clientData/>
  </xdr:twoCellAnchor>
  <xdr:twoCellAnchor>
    <xdr:from>
      <xdr:col>6</xdr:col>
      <xdr:colOff>786162</xdr:colOff>
      <xdr:row>39</xdr:row>
      <xdr:rowOff>1714500</xdr:rowOff>
    </xdr:from>
    <xdr:to>
      <xdr:col>7</xdr:col>
      <xdr:colOff>1311088</xdr:colOff>
      <xdr:row>61</xdr:row>
      <xdr:rowOff>145677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6306B83-9EEF-4530-8FF2-6A1F36939CB7}"/>
            </a:ext>
          </a:extLst>
        </xdr:cNvPr>
        <xdr:cNvCxnSpPr>
          <a:endCxn id="8" idx="0"/>
        </xdr:cNvCxnSpPr>
      </xdr:nvCxnSpPr>
      <xdr:spPr>
        <a:xfrm flipH="1">
          <a:off x="8182044" y="20013706"/>
          <a:ext cx="1421397" cy="656664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145677</xdr:colOff>
      <xdr:row>0</xdr:row>
      <xdr:rowOff>437031</xdr:rowOff>
    </xdr:from>
    <xdr:to>
      <xdr:col>33</xdr:col>
      <xdr:colOff>549811</xdr:colOff>
      <xdr:row>6</xdr:row>
      <xdr:rowOff>30098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CDAA23-E8E3-C455-1AFB-3D10A1E7DD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4684"/>
        <a:stretch/>
      </xdr:blipFill>
      <xdr:spPr>
        <a:xfrm>
          <a:off x="25134795" y="437031"/>
          <a:ext cx="4639956" cy="2487706"/>
        </a:xfrm>
        <a:prstGeom prst="rect">
          <a:avLst/>
        </a:prstGeom>
      </xdr:spPr>
    </xdr:pic>
    <xdr:clientData/>
  </xdr:twoCellAnchor>
  <xdr:twoCellAnchor>
    <xdr:from>
      <xdr:col>13</xdr:col>
      <xdr:colOff>1770529</xdr:colOff>
      <xdr:row>6</xdr:row>
      <xdr:rowOff>2</xdr:rowOff>
    </xdr:from>
    <xdr:to>
      <xdr:col>30</xdr:col>
      <xdr:colOff>44134</xdr:colOff>
      <xdr:row>13</xdr:row>
      <xdr:rowOff>1030941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3CB048E-E083-4F78-9851-F8C230BA671C}"/>
            </a:ext>
          </a:extLst>
        </xdr:cNvPr>
        <xdr:cNvCxnSpPr>
          <a:cxnSpLocks/>
          <a:endCxn id="14" idx="2"/>
        </xdr:cNvCxnSpPr>
      </xdr:nvCxnSpPr>
      <xdr:spPr>
        <a:xfrm flipV="1">
          <a:off x="17081967" y="2952752"/>
          <a:ext cx="13120698" cy="370984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425824</xdr:colOff>
      <xdr:row>27</xdr:row>
      <xdr:rowOff>89646</xdr:rowOff>
    </xdr:from>
    <xdr:to>
      <xdr:col>34</xdr:col>
      <xdr:colOff>346048</xdr:colOff>
      <xdr:row>33</xdr:row>
      <xdr:rowOff>317542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BAD3C0-F9EB-20A9-1D76-A47826BD61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4576"/>
        <a:stretch/>
      </xdr:blipFill>
      <xdr:spPr>
        <a:xfrm>
          <a:off x="22994471" y="13940117"/>
          <a:ext cx="7181634" cy="3854824"/>
        </a:xfrm>
        <a:prstGeom prst="rect">
          <a:avLst/>
        </a:prstGeom>
      </xdr:spPr>
    </xdr:pic>
    <xdr:clientData/>
  </xdr:twoCellAnchor>
  <xdr:twoCellAnchor>
    <xdr:from>
      <xdr:col>13</xdr:col>
      <xdr:colOff>2085474</xdr:colOff>
      <xdr:row>29</xdr:row>
      <xdr:rowOff>818541</xdr:rowOff>
    </xdr:from>
    <xdr:to>
      <xdr:col>22</xdr:col>
      <xdr:colOff>425824</xdr:colOff>
      <xdr:row>31</xdr:row>
      <xdr:rowOff>387684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384D299-AE6E-49E6-9E0A-6FBEF528D0F0}"/>
            </a:ext>
          </a:extLst>
        </xdr:cNvPr>
        <xdr:cNvCxnSpPr>
          <a:endCxn id="23" idx="1"/>
        </xdr:cNvCxnSpPr>
      </xdr:nvCxnSpPr>
      <xdr:spPr>
        <a:xfrm flipV="1">
          <a:off x="17967158" y="18157383"/>
          <a:ext cx="7537824" cy="83914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590913</xdr:colOff>
      <xdr:row>12</xdr:row>
      <xdr:rowOff>191919</xdr:rowOff>
    </xdr:from>
    <xdr:to>
      <xdr:col>39</xdr:col>
      <xdr:colOff>129525</xdr:colOff>
      <xdr:row>21</xdr:row>
      <xdr:rowOff>99774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254B770-A4F1-CBFD-2749-DEA61B4C1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000501" y="4057948"/>
          <a:ext cx="4984671" cy="7135307"/>
        </a:xfrm>
        <a:prstGeom prst="rect">
          <a:avLst/>
        </a:prstGeom>
      </xdr:spPr>
    </xdr:pic>
    <xdr:clientData/>
  </xdr:twoCellAnchor>
  <xdr:twoCellAnchor>
    <xdr:from>
      <xdr:col>13</xdr:col>
      <xdr:colOff>593912</xdr:colOff>
      <xdr:row>15</xdr:row>
      <xdr:rowOff>1434352</xdr:rowOff>
    </xdr:from>
    <xdr:to>
      <xdr:col>30</xdr:col>
      <xdr:colOff>590913</xdr:colOff>
      <xdr:row>17</xdr:row>
      <xdr:rowOff>117661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E3AE317-2633-4E51-A688-59D465470DA7}"/>
            </a:ext>
          </a:extLst>
        </xdr:cNvPr>
        <xdr:cNvCxnSpPr>
          <a:cxnSpLocks/>
          <a:endCxn id="27" idx="1"/>
        </xdr:cNvCxnSpPr>
      </xdr:nvCxnSpPr>
      <xdr:spPr>
        <a:xfrm>
          <a:off x="15923559" y="7194176"/>
          <a:ext cx="12076942" cy="4314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461493</xdr:colOff>
      <xdr:row>44</xdr:row>
      <xdr:rowOff>0</xdr:rowOff>
    </xdr:from>
    <xdr:to>
      <xdr:col>27</xdr:col>
      <xdr:colOff>128738</xdr:colOff>
      <xdr:row>51</xdr:row>
      <xdr:rowOff>106209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B982C72-C627-924F-9095-16F6C3E137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5008"/>
        <a:stretch/>
      </xdr:blipFill>
      <xdr:spPr>
        <a:xfrm>
          <a:off x="19983718" y="23686395"/>
          <a:ext cx="5784709" cy="3090929"/>
        </a:xfrm>
        <a:prstGeom prst="rect">
          <a:avLst/>
        </a:prstGeom>
      </xdr:spPr>
    </xdr:pic>
    <xdr:clientData/>
  </xdr:twoCellAnchor>
  <xdr:twoCellAnchor>
    <xdr:from>
      <xdr:col>13</xdr:col>
      <xdr:colOff>1905234</xdr:colOff>
      <xdr:row>39</xdr:row>
      <xdr:rowOff>1553864</xdr:rowOff>
    </xdr:from>
    <xdr:to>
      <xdr:col>22</xdr:col>
      <xdr:colOff>295115</xdr:colOff>
      <xdr:row>44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59B26EA-31D7-497B-A3F3-814398C615A4}"/>
            </a:ext>
          </a:extLst>
        </xdr:cNvPr>
        <xdr:cNvCxnSpPr>
          <a:endCxn id="32" idx="0"/>
        </xdr:cNvCxnSpPr>
      </xdr:nvCxnSpPr>
      <xdr:spPr>
        <a:xfrm>
          <a:off x="17198896" y="20689723"/>
          <a:ext cx="5677177" cy="29966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764A-3AA4-4149-8CDA-6A865FB13F1F}">
  <dimension ref="A1:AQ44"/>
  <sheetViews>
    <sheetView tabSelected="1" zoomScale="27" zoomScaleNormal="25" workbookViewId="0">
      <selection activeCell="Q22" sqref="Q22:Q23"/>
    </sheetView>
  </sheetViews>
  <sheetFormatPr defaultColWidth="8.88671875" defaultRowHeight="33"/>
  <cols>
    <col min="1" max="1" width="30.5546875" style="38" bestFit="1" customWidth="1"/>
    <col min="2" max="2" width="25.88671875" style="3" customWidth="1"/>
    <col min="3" max="3" width="32.109375" style="3" bestFit="1" customWidth="1"/>
    <col min="4" max="6" width="9.88671875" style="3" bestFit="1" customWidth="1"/>
    <col min="7" max="7" width="13" style="3" customWidth="1"/>
    <col min="8" max="8" width="29.44140625" style="3" customWidth="1"/>
    <col min="9" max="9" width="9.88671875" style="3" bestFit="1" customWidth="1"/>
    <col min="10" max="10" width="23.109375" style="3" customWidth="1"/>
    <col min="11" max="11" width="9.88671875" style="3" bestFit="1" customWidth="1"/>
    <col min="12" max="12" width="20.33203125" style="3" bestFit="1" customWidth="1"/>
    <col min="13" max="13" width="9.88671875" style="60" bestFit="1" customWidth="1"/>
    <col min="14" max="14" width="34.88671875" style="3" customWidth="1"/>
    <col min="15" max="15" width="21.109375" style="43" customWidth="1"/>
    <col min="16" max="16" width="22.6640625" style="61" customWidth="1"/>
    <col min="17" max="17" width="16" style="59" customWidth="1"/>
    <col min="18" max="40" width="8.88671875" style="3"/>
    <col min="41" max="41" width="29.6640625" style="3" bestFit="1" customWidth="1"/>
    <col min="42" max="42" width="22.5546875" style="3" bestFit="1" customWidth="1"/>
    <col min="43" max="16384" width="8.88671875" style="3"/>
  </cols>
  <sheetData>
    <row r="1" spans="1:43" s="8" customFormat="1">
      <c r="A1" s="52" t="s">
        <v>0</v>
      </c>
      <c r="B1" s="9">
        <v>-0.5</v>
      </c>
      <c r="M1" s="50"/>
      <c r="O1" s="40"/>
      <c r="P1" s="51"/>
      <c r="Q1" s="55"/>
    </row>
    <row r="2" spans="1:43" s="8" customFormat="1" ht="39" customHeight="1">
      <c r="A2" s="52" t="s">
        <v>1</v>
      </c>
      <c r="B2" s="9">
        <v>-0.25</v>
      </c>
      <c r="H2" s="50"/>
      <c r="I2" s="50"/>
      <c r="J2" s="50"/>
      <c r="K2" s="50"/>
      <c r="L2" s="50"/>
      <c r="M2" s="50"/>
      <c r="N2" s="50"/>
      <c r="O2" s="51"/>
      <c r="P2" s="51"/>
      <c r="Q2" s="56"/>
    </row>
    <row r="3" spans="1:43" s="8" customFormat="1" ht="39" customHeight="1">
      <c r="A3" s="53" t="s">
        <v>2</v>
      </c>
      <c r="B3" s="11"/>
      <c r="H3" s="50"/>
      <c r="I3" s="50"/>
      <c r="J3" s="50"/>
      <c r="K3" s="50"/>
      <c r="L3" s="50"/>
      <c r="M3" s="50"/>
      <c r="N3" s="50"/>
      <c r="O3" s="51"/>
      <c r="P3" s="51"/>
      <c r="Q3" s="56"/>
    </row>
    <row r="4" spans="1:43" s="8" customFormat="1" ht="39" customHeight="1">
      <c r="A4" s="54"/>
      <c r="B4" s="11"/>
      <c r="H4" s="50"/>
      <c r="I4" s="50"/>
      <c r="J4" s="50"/>
      <c r="K4" s="50"/>
      <c r="L4" s="50"/>
      <c r="M4" s="50"/>
      <c r="N4" s="50"/>
      <c r="O4" s="51"/>
      <c r="P4" s="51"/>
      <c r="Q4" s="56"/>
    </row>
    <row r="5" spans="1:43" s="8" customFormat="1" ht="39" customHeight="1">
      <c r="A5" s="39" t="s">
        <v>3</v>
      </c>
      <c r="B5" s="47" t="s">
        <v>4</v>
      </c>
      <c r="C5" s="47">
        <v>0.32</v>
      </c>
      <c r="D5" s="72">
        <v>0.8</v>
      </c>
      <c r="H5" s="50"/>
      <c r="I5" s="50"/>
      <c r="J5" s="50"/>
      <c r="K5" s="50"/>
      <c r="L5" s="50"/>
      <c r="M5" s="50"/>
      <c r="N5" s="50"/>
      <c r="O5" s="51"/>
      <c r="P5" s="51"/>
      <c r="Q5" s="56"/>
      <c r="AO5" s="48"/>
      <c r="AQ5" s="49"/>
    </row>
    <row r="6" spans="1:43" s="8" customFormat="1" ht="39" customHeight="1">
      <c r="A6" s="39" t="s">
        <v>5</v>
      </c>
      <c r="B6" s="47" t="s">
        <v>6</v>
      </c>
      <c r="C6" s="47">
        <v>0.48</v>
      </c>
      <c r="D6" s="72"/>
      <c r="H6" s="50"/>
      <c r="I6" s="50"/>
      <c r="J6" s="50"/>
      <c r="K6" s="50"/>
      <c r="L6" s="50"/>
      <c r="M6" s="50"/>
      <c r="N6" s="50"/>
      <c r="O6" s="51"/>
      <c r="P6" s="51"/>
      <c r="Q6" s="56"/>
    </row>
    <row r="7" spans="1:43" s="8" customFormat="1" ht="39" customHeight="1">
      <c r="A7" s="39" t="s">
        <v>7</v>
      </c>
      <c r="B7" s="70">
        <v>0.1</v>
      </c>
      <c r="C7" s="71"/>
      <c r="D7" s="72">
        <v>0.2</v>
      </c>
      <c r="H7" s="50"/>
      <c r="I7" s="50"/>
      <c r="J7" s="50"/>
      <c r="K7" s="50"/>
      <c r="L7" s="50"/>
      <c r="M7" s="50"/>
      <c r="N7" s="50"/>
      <c r="O7" s="51"/>
      <c r="P7" s="51"/>
      <c r="Q7" s="56"/>
    </row>
    <row r="8" spans="1:43" s="8" customFormat="1" ht="63.6" customHeight="1">
      <c r="A8" s="39" t="s">
        <v>8</v>
      </c>
      <c r="B8" s="72">
        <v>0.1</v>
      </c>
      <c r="C8" s="73"/>
      <c r="D8" s="72"/>
      <c r="H8" s="50"/>
      <c r="I8" s="50"/>
      <c r="J8" s="50"/>
      <c r="K8" s="50"/>
      <c r="L8" s="50"/>
      <c r="M8" s="50"/>
      <c r="N8" s="50"/>
      <c r="O8" s="51"/>
      <c r="P8" s="50"/>
      <c r="Q8" s="56"/>
    </row>
    <row r="9" spans="1:43" s="8" customFormat="1" ht="39" customHeight="1">
      <c r="A9" s="54"/>
      <c r="B9" s="11"/>
      <c r="H9" s="50"/>
      <c r="I9" s="50"/>
      <c r="J9" s="50"/>
      <c r="K9" s="50"/>
      <c r="L9" s="50"/>
      <c r="M9" s="50"/>
      <c r="N9" s="50"/>
      <c r="O9" s="51"/>
      <c r="P9" s="50"/>
      <c r="Q9" s="56"/>
    </row>
    <row r="10" spans="1:43" s="8" customFormat="1" ht="39" customHeight="1">
      <c r="A10" s="54"/>
      <c r="B10" s="11"/>
      <c r="H10" s="50"/>
      <c r="I10" s="50"/>
      <c r="J10" s="50"/>
      <c r="K10" s="50"/>
      <c r="L10" s="50"/>
      <c r="M10" s="50"/>
      <c r="N10" s="50"/>
      <c r="O10" s="51"/>
      <c r="P10" s="50"/>
      <c r="Q10" s="56"/>
    </row>
    <row r="11" spans="1:43" s="1" customFormat="1" ht="18">
      <c r="A11" s="92" t="s">
        <v>9</v>
      </c>
      <c r="B11" s="82" t="s">
        <v>10</v>
      </c>
      <c r="C11" s="82" t="s">
        <v>11</v>
      </c>
      <c r="D11" s="82" t="s">
        <v>12</v>
      </c>
      <c r="E11" s="82"/>
      <c r="F11" s="82"/>
      <c r="G11" s="82" t="s">
        <v>13</v>
      </c>
      <c r="H11" s="82"/>
      <c r="I11" s="82"/>
      <c r="J11" s="82"/>
      <c r="K11" s="82"/>
      <c r="L11" s="82"/>
      <c r="M11" s="82"/>
      <c r="N11" s="82"/>
      <c r="O11" s="77" t="s">
        <v>14</v>
      </c>
      <c r="P11" s="74" t="s">
        <v>15</v>
      </c>
      <c r="Q11" s="67" t="s">
        <v>16</v>
      </c>
    </row>
    <row r="12" spans="1:43" s="7" customFormat="1" ht="18" customHeight="1">
      <c r="A12" s="92"/>
      <c r="B12" s="82"/>
      <c r="C12" s="82"/>
      <c r="D12" s="10" t="s">
        <v>17</v>
      </c>
      <c r="E12" s="10" t="s">
        <v>18</v>
      </c>
      <c r="F12" s="10" t="s">
        <v>19</v>
      </c>
      <c r="G12" s="83" t="s">
        <v>20</v>
      </c>
      <c r="H12" s="83"/>
      <c r="I12" s="83" t="s">
        <v>21</v>
      </c>
      <c r="J12" s="83"/>
      <c r="K12" s="83" t="s">
        <v>22</v>
      </c>
      <c r="L12" s="83"/>
      <c r="M12" s="83" t="s">
        <v>23</v>
      </c>
      <c r="N12" s="83"/>
      <c r="O12" s="78"/>
      <c r="P12" s="75"/>
      <c r="Q12" s="68"/>
    </row>
    <row r="13" spans="1:43" ht="18">
      <c r="A13" s="92"/>
      <c r="B13" s="82"/>
      <c r="C13" s="82"/>
      <c r="D13" s="2" t="s">
        <v>24</v>
      </c>
      <c r="E13" s="2" t="s">
        <v>24</v>
      </c>
      <c r="F13" s="2" t="s">
        <v>24</v>
      </c>
      <c r="G13" s="2" t="s">
        <v>24</v>
      </c>
      <c r="H13" s="2" t="s">
        <v>25</v>
      </c>
      <c r="I13" s="2" t="s">
        <v>24</v>
      </c>
      <c r="J13" s="2" t="s">
        <v>25</v>
      </c>
      <c r="K13" s="2" t="s">
        <v>24</v>
      </c>
      <c r="L13" s="2" t="s">
        <v>25</v>
      </c>
      <c r="M13" s="4" t="s">
        <v>24</v>
      </c>
      <c r="N13" s="2" t="s">
        <v>25</v>
      </c>
      <c r="O13" s="79"/>
      <c r="P13" s="76"/>
      <c r="Q13" s="69"/>
    </row>
    <row r="14" spans="1:43" s="17" customFormat="1" ht="114" customHeight="1">
      <c r="A14" s="90">
        <v>1</v>
      </c>
      <c r="B14" s="13">
        <v>22521090</v>
      </c>
      <c r="C14" s="13" t="s">
        <v>26</v>
      </c>
      <c r="D14" s="14">
        <v>1</v>
      </c>
      <c r="E14" s="15">
        <v>1</v>
      </c>
      <c r="F14" s="15">
        <v>1</v>
      </c>
      <c r="G14" s="15">
        <v>1</v>
      </c>
      <c r="H14" s="16" t="s">
        <v>27</v>
      </c>
      <c r="I14" s="15">
        <v>0.75</v>
      </c>
      <c r="J14" s="17" t="s">
        <v>28</v>
      </c>
      <c r="K14" s="15">
        <v>0.75</v>
      </c>
      <c r="L14" s="17" t="s">
        <v>29</v>
      </c>
      <c r="M14" s="6">
        <v>0.75</v>
      </c>
      <c r="N14" s="16" t="s">
        <v>30</v>
      </c>
      <c r="O14" s="80">
        <v>0.1</v>
      </c>
      <c r="P14" s="86"/>
      <c r="Q14" s="65">
        <f>SUM(32,16,12,12,7.5,10)</f>
        <v>89.5</v>
      </c>
    </row>
    <row r="15" spans="1:43" s="17" customFormat="1" ht="25.95" customHeight="1" thickBot="1">
      <c r="A15" s="90"/>
      <c r="B15" s="13">
        <v>22520567</v>
      </c>
      <c r="C15" s="13" t="s">
        <v>31</v>
      </c>
      <c r="D15" s="13"/>
      <c r="M15" s="5"/>
      <c r="N15" s="18"/>
      <c r="O15" s="81"/>
      <c r="P15" s="85"/>
      <c r="Q15" s="66"/>
    </row>
    <row r="16" spans="1:43" s="17" customFormat="1" ht="118.95" customHeight="1" thickBot="1">
      <c r="A16" s="90">
        <v>2</v>
      </c>
      <c r="B16" s="13">
        <v>22520817</v>
      </c>
      <c r="C16" s="13" t="s">
        <v>32</v>
      </c>
      <c r="D16" s="14">
        <v>1</v>
      </c>
      <c r="E16" s="15">
        <v>1</v>
      </c>
      <c r="F16" s="15">
        <v>1</v>
      </c>
      <c r="G16" s="15">
        <v>1</v>
      </c>
      <c r="H16" s="16" t="s">
        <v>33</v>
      </c>
      <c r="I16" s="15">
        <v>0.75</v>
      </c>
      <c r="J16" s="16" t="s">
        <v>34</v>
      </c>
      <c r="K16" s="15">
        <v>1</v>
      </c>
      <c r="L16" s="16" t="s">
        <v>35</v>
      </c>
      <c r="M16" s="62">
        <v>1</v>
      </c>
      <c r="N16" s="45" t="s">
        <v>36</v>
      </c>
      <c r="O16" s="89">
        <v>0.1</v>
      </c>
      <c r="P16" s="84">
        <v>0.1</v>
      </c>
      <c r="Q16" s="65">
        <v>100</v>
      </c>
    </row>
    <row r="17" spans="1:25" s="17" customFormat="1" ht="18.600000000000001" customHeight="1" thickBot="1">
      <c r="A17" s="90"/>
      <c r="B17" s="13">
        <v>22520004</v>
      </c>
      <c r="C17" s="13" t="s">
        <v>37</v>
      </c>
      <c r="D17" s="13"/>
      <c r="J17" s="20"/>
      <c r="M17" s="5"/>
      <c r="N17" s="21"/>
      <c r="O17" s="81"/>
      <c r="P17" s="85"/>
      <c r="Q17" s="66"/>
    </row>
    <row r="18" spans="1:25" s="17" customFormat="1" ht="112.95" customHeight="1" thickBot="1">
      <c r="A18" s="90">
        <v>3</v>
      </c>
      <c r="B18" s="13">
        <v>22521065</v>
      </c>
      <c r="C18" s="13" t="s">
        <v>38</v>
      </c>
      <c r="D18" s="13"/>
      <c r="I18" s="19">
        <v>1</v>
      </c>
      <c r="J18" s="22" t="s">
        <v>39</v>
      </c>
      <c r="K18" s="23">
        <v>0.75</v>
      </c>
      <c r="L18" s="12" t="s">
        <v>40</v>
      </c>
      <c r="M18" s="6">
        <v>1</v>
      </c>
      <c r="N18" s="16" t="s">
        <v>41</v>
      </c>
      <c r="O18" s="80">
        <v>0.1</v>
      </c>
      <c r="P18" s="86"/>
      <c r="Q18" s="65">
        <f>SUM(32,16,16,12,10,10)</f>
        <v>96</v>
      </c>
    </row>
    <row r="19" spans="1:25" s="17" customFormat="1" ht="54">
      <c r="A19" s="90"/>
      <c r="B19" s="13">
        <v>22521576</v>
      </c>
      <c r="C19" s="13" t="s">
        <v>42</v>
      </c>
      <c r="D19" s="14">
        <v>1</v>
      </c>
      <c r="E19" s="15">
        <v>1</v>
      </c>
      <c r="F19" s="15">
        <v>1</v>
      </c>
      <c r="G19" s="15">
        <v>1</v>
      </c>
      <c r="H19" s="16" t="s">
        <v>43</v>
      </c>
      <c r="J19" s="24"/>
      <c r="M19" s="5"/>
      <c r="O19" s="81"/>
      <c r="P19" s="85"/>
      <c r="Q19" s="66"/>
      <c r="Y19" s="25"/>
    </row>
    <row r="20" spans="1:25" s="17" customFormat="1" ht="18" customHeight="1">
      <c r="A20" s="90">
        <v>4</v>
      </c>
      <c r="B20" s="13">
        <v>22521061</v>
      </c>
      <c r="C20" s="13" t="s">
        <v>44</v>
      </c>
      <c r="D20" s="13"/>
      <c r="G20" s="15">
        <v>1</v>
      </c>
      <c r="H20" s="16" t="s">
        <v>45</v>
      </c>
      <c r="M20" s="5"/>
      <c r="O20" s="80">
        <v>0.1</v>
      </c>
      <c r="P20" s="86"/>
      <c r="Q20" s="65">
        <f>SUM(32,16,16,16,10)</f>
        <v>90</v>
      </c>
    </row>
    <row r="21" spans="1:25" s="17" customFormat="1" ht="90">
      <c r="A21" s="90"/>
      <c r="B21" s="13">
        <v>22521392</v>
      </c>
      <c r="C21" s="13" t="s">
        <v>46</v>
      </c>
      <c r="D21" s="14">
        <v>1</v>
      </c>
      <c r="E21" s="15">
        <v>1</v>
      </c>
      <c r="F21" s="15">
        <v>1</v>
      </c>
      <c r="I21" s="15">
        <v>1</v>
      </c>
      <c r="J21" s="16" t="s">
        <v>47</v>
      </c>
      <c r="K21" s="15">
        <v>1</v>
      </c>
      <c r="L21" s="16" t="s">
        <v>35</v>
      </c>
      <c r="M21" s="5"/>
      <c r="O21" s="81"/>
      <c r="P21" s="85"/>
      <c r="Q21" s="66"/>
    </row>
    <row r="22" spans="1:25" s="17" customFormat="1" ht="19.2" customHeight="1">
      <c r="A22" s="90">
        <v>5</v>
      </c>
      <c r="B22" s="13">
        <v>22520093</v>
      </c>
      <c r="C22" s="13" t="s">
        <v>48</v>
      </c>
      <c r="D22" s="13"/>
      <c r="M22" s="5"/>
      <c r="O22" s="80">
        <v>0.1</v>
      </c>
      <c r="P22" s="86"/>
      <c r="Q22" s="65">
        <f>SUM(32,16,16,16,10,10)</f>
        <v>100</v>
      </c>
    </row>
    <row r="23" spans="1:25" s="17" customFormat="1" ht="54">
      <c r="A23" s="90"/>
      <c r="B23" s="13">
        <v>22521156</v>
      </c>
      <c r="C23" s="13" t="s">
        <v>49</v>
      </c>
      <c r="D23" s="14">
        <v>1</v>
      </c>
      <c r="E23" s="15">
        <v>1</v>
      </c>
      <c r="F23" s="15">
        <v>1</v>
      </c>
      <c r="G23" s="15">
        <v>1</v>
      </c>
      <c r="H23" s="16" t="s">
        <v>50</v>
      </c>
      <c r="I23" s="15">
        <v>1</v>
      </c>
      <c r="J23" s="16" t="s">
        <v>35</v>
      </c>
      <c r="K23" s="15">
        <v>1</v>
      </c>
      <c r="L23" s="16" t="s">
        <v>35</v>
      </c>
      <c r="M23" s="6">
        <v>1</v>
      </c>
      <c r="N23" s="16" t="s">
        <v>41</v>
      </c>
      <c r="O23" s="81"/>
      <c r="P23" s="85"/>
      <c r="Q23" s="66"/>
    </row>
    <row r="24" spans="1:25" s="17" customFormat="1" ht="18" customHeight="1">
      <c r="A24" s="90">
        <v>6</v>
      </c>
      <c r="B24" s="13">
        <v>22520638</v>
      </c>
      <c r="C24" s="13" t="s">
        <v>51</v>
      </c>
      <c r="D24" s="14">
        <v>1</v>
      </c>
      <c r="E24" s="15">
        <v>1</v>
      </c>
      <c r="F24" s="15">
        <v>1</v>
      </c>
      <c r="M24" s="5"/>
      <c r="O24" s="80">
        <v>0.1</v>
      </c>
      <c r="P24" s="84">
        <v>0.1</v>
      </c>
      <c r="Q24" s="65">
        <v>100</v>
      </c>
    </row>
    <row r="25" spans="1:25" s="17" customFormat="1" ht="98.4" customHeight="1">
      <c r="A25" s="90"/>
      <c r="B25" s="13">
        <v>22520691</v>
      </c>
      <c r="C25" s="13" t="s">
        <v>52</v>
      </c>
      <c r="D25" s="13"/>
      <c r="G25" s="15">
        <v>1</v>
      </c>
      <c r="H25" s="17" t="s">
        <v>53</v>
      </c>
      <c r="I25" s="15">
        <v>1</v>
      </c>
      <c r="K25" s="15">
        <v>1</v>
      </c>
      <c r="L25" s="16" t="s">
        <v>54</v>
      </c>
      <c r="M25" s="6"/>
      <c r="O25" s="81"/>
      <c r="P25" s="85"/>
      <c r="Q25" s="66"/>
    </row>
    <row r="26" spans="1:25" s="17" customFormat="1" ht="18" customHeight="1">
      <c r="A26" s="90">
        <v>7</v>
      </c>
      <c r="B26" s="13">
        <v>22520946</v>
      </c>
      <c r="C26" s="13" t="s">
        <v>55</v>
      </c>
      <c r="D26" s="14">
        <v>1</v>
      </c>
      <c r="E26" s="15">
        <v>1</v>
      </c>
      <c r="F26" s="15">
        <v>1</v>
      </c>
      <c r="M26" s="5"/>
      <c r="O26" s="80">
        <v>0.1</v>
      </c>
      <c r="P26" s="86"/>
      <c r="Q26" s="65">
        <f>SUM(32,16,16,16,10,10)</f>
        <v>100</v>
      </c>
    </row>
    <row r="27" spans="1:25" s="17" customFormat="1" ht="75" customHeight="1">
      <c r="A27" s="90"/>
      <c r="B27" s="13">
        <v>22520796</v>
      </c>
      <c r="C27" s="13" t="s">
        <v>56</v>
      </c>
      <c r="D27" s="13"/>
      <c r="G27" s="15">
        <v>1</v>
      </c>
      <c r="H27" s="17" t="s">
        <v>57</v>
      </c>
      <c r="I27" s="15">
        <v>1</v>
      </c>
      <c r="J27" s="16" t="s">
        <v>35</v>
      </c>
      <c r="K27" s="15">
        <v>1</v>
      </c>
      <c r="L27" s="26" t="s">
        <v>35</v>
      </c>
      <c r="M27" s="6">
        <v>1</v>
      </c>
      <c r="N27" s="16" t="s">
        <v>41</v>
      </c>
      <c r="O27" s="81"/>
      <c r="P27" s="85"/>
      <c r="Q27" s="66"/>
    </row>
    <row r="28" spans="1:25" s="17" customFormat="1" ht="76.2" customHeight="1">
      <c r="A28" s="90">
        <v>8</v>
      </c>
      <c r="B28" s="27">
        <v>22521178</v>
      </c>
      <c r="C28" s="13" t="s">
        <v>58</v>
      </c>
      <c r="D28" s="14">
        <v>1</v>
      </c>
      <c r="E28" s="15">
        <v>1</v>
      </c>
      <c r="F28" s="15">
        <v>1</v>
      </c>
      <c r="G28" s="15">
        <v>1</v>
      </c>
      <c r="H28" s="17" t="s">
        <v>59</v>
      </c>
      <c r="I28" s="15">
        <v>1</v>
      </c>
      <c r="J28" s="16" t="s">
        <v>35</v>
      </c>
      <c r="K28" s="15">
        <v>1</v>
      </c>
      <c r="L28" s="16" t="s">
        <v>35</v>
      </c>
      <c r="M28" s="6">
        <v>1</v>
      </c>
      <c r="N28" s="16" t="s">
        <v>41</v>
      </c>
      <c r="O28" s="80">
        <v>0.1</v>
      </c>
      <c r="P28" s="86"/>
      <c r="Q28" s="65">
        <v>100</v>
      </c>
    </row>
    <row r="29" spans="1:25" s="17" customFormat="1" ht="18.600000000000001" customHeight="1" thickBot="1">
      <c r="A29" s="90"/>
      <c r="B29" s="27">
        <v>22520361</v>
      </c>
      <c r="C29" s="13" t="s">
        <v>60</v>
      </c>
      <c r="D29" s="13"/>
      <c r="J29" s="20"/>
      <c r="M29" s="5"/>
      <c r="O29" s="81"/>
      <c r="P29" s="85"/>
      <c r="Q29" s="66"/>
    </row>
    <row r="30" spans="1:25" s="17" customFormat="1" ht="81" customHeight="1" thickBot="1">
      <c r="A30" s="90">
        <v>9</v>
      </c>
      <c r="B30" s="13">
        <v>22521551</v>
      </c>
      <c r="C30" s="13" t="s">
        <v>61</v>
      </c>
      <c r="D30" s="14">
        <v>1</v>
      </c>
      <c r="E30" s="15">
        <v>1</v>
      </c>
      <c r="F30" s="15">
        <v>1</v>
      </c>
      <c r="G30" s="15">
        <v>1</v>
      </c>
      <c r="H30" s="16" t="s">
        <v>62</v>
      </c>
      <c r="I30" s="19">
        <v>1</v>
      </c>
      <c r="J30" s="28" t="s">
        <v>63</v>
      </c>
      <c r="K30" s="23">
        <v>1</v>
      </c>
      <c r="L30" s="16" t="s">
        <v>35</v>
      </c>
      <c r="M30" s="6">
        <v>1</v>
      </c>
      <c r="O30" s="80">
        <v>0.1</v>
      </c>
      <c r="P30" s="86"/>
      <c r="Q30" s="65">
        <f>SUM(32,16,16,16,10,10)</f>
        <v>100</v>
      </c>
    </row>
    <row r="31" spans="1:25" s="17" customFormat="1" ht="18.600000000000001" customHeight="1" thickBot="1">
      <c r="A31" s="90"/>
      <c r="B31" s="13">
        <v>22521500</v>
      </c>
      <c r="C31" s="13" t="s">
        <v>64</v>
      </c>
      <c r="D31" s="13"/>
      <c r="H31" s="20"/>
      <c r="J31" s="29"/>
      <c r="M31" s="5"/>
      <c r="O31" s="81"/>
      <c r="P31" s="85"/>
      <c r="Q31" s="66"/>
    </row>
    <row r="32" spans="1:25" s="17" customFormat="1" ht="72.599999999999994" thickBot="1">
      <c r="A32" s="90">
        <v>10</v>
      </c>
      <c r="B32" s="13">
        <v>22521204</v>
      </c>
      <c r="C32" s="13" t="s">
        <v>65</v>
      </c>
      <c r="D32" s="14">
        <v>1</v>
      </c>
      <c r="E32" s="15">
        <v>1</v>
      </c>
      <c r="F32" s="15">
        <v>1</v>
      </c>
      <c r="G32" s="19">
        <v>1</v>
      </c>
      <c r="H32" s="30" t="s">
        <v>66</v>
      </c>
      <c r="I32" s="31">
        <v>1</v>
      </c>
      <c r="J32" s="30" t="s">
        <v>63</v>
      </c>
      <c r="K32" s="15">
        <v>1</v>
      </c>
      <c r="L32" s="16" t="s">
        <v>35</v>
      </c>
      <c r="M32" s="6">
        <v>0.75</v>
      </c>
      <c r="N32" s="17" t="s">
        <v>67</v>
      </c>
      <c r="O32" s="80">
        <v>0.1</v>
      </c>
      <c r="P32" s="84">
        <v>0.1</v>
      </c>
      <c r="Q32" s="65">
        <f>SUM(32,16,16,16,7.5,10,10)</f>
        <v>107.5</v>
      </c>
    </row>
    <row r="33" spans="1:17" s="17" customFormat="1" ht="18.600000000000001" customHeight="1" thickBot="1">
      <c r="A33" s="90"/>
      <c r="B33" s="13">
        <v>22521653</v>
      </c>
      <c r="C33" s="13" t="s">
        <v>68</v>
      </c>
      <c r="D33" s="13"/>
      <c r="H33" s="21"/>
      <c r="J33" s="21"/>
      <c r="M33" s="5"/>
      <c r="N33" s="18"/>
      <c r="O33" s="81"/>
      <c r="P33" s="85"/>
      <c r="Q33" s="66"/>
    </row>
    <row r="34" spans="1:17" s="17" customFormat="1" ht="59.4" customHeight="1" thickBot="1">
      <c r="A34" s="90">
        <v>11</v>
      </c>
      <c r="B34" s="13">
        <v>22520969</v>
      </c>
      <c r="C34" s="13" t="s">
        <v>69</v>
      </c>
      <c r="D34" s="14">
        <v>1</v>
      </c>
      <c r="E34" s="15">
        <v>1</v>
      </c>
      <c r="F34" s="15">
        <v>1</v>
      </c>
      <c r="G34" s="15">
        <v>1</v>
      </c>
      <c r="H34" s="32" t="s">
        <v>70</v>
      </c>
      <c r="I34" s="15">
        <v>1</v>
      </c>
      <c r="J34" s="16" t="s">
        <v>71</v>
      </c>
      <c r="K34" s="15">
        <v>1</v>
      </c>
      <c r="L34" s="16" t="s">
        <v>35</v>
      </c>
      <c r="M34" s="63">
        <v>1</v>
      </c>
      <c r="N34" s="33" t="s">
        <v>72</v>
      </c>
      <c r="O34" s="87">
        <v>0.1</v>
      </c>
      <c r="P34" s="86"/>
      <c r="Q34" s="65">
        <f>SUM(32, 16,16,16,10,10)</f>
        <v>100</v>
      </c>
    </row>
    <row r="35" spans="1:17" s="17" customFormat="1" ht="18" customHeight="1">
      <c r="A35" s="90"/>
      <c r="B35" s="13">
        <v>22520042</v>
      </c>
      <c r="C35" s="13" t="s">
        <v>73</v>
      </c>
      <c r="D35" s="13"/>
      <c r="M35" s="5"/>
      <c r="N35" s="44"/>
      <c r="O35" s="88"/>
      <c r="P35" s="85"/>
      <c r="Q35" s="66"/>
    </row>
    <row r="36" spans="1:17" s="36" customFormat="1" ht="18" customHeight="1">
      <c r="A36" s="91">
        <v>12</v>
      </c>
      <c r="B36" s="35">
        <v>22521120</v>
      </c>
      <c r="C36" s="35" t="s">
        <v>74</v>
      </c>
      <c r="D36" s="35"/>
      <c r="M36" s="5"/>
      <c r="O36" s="42"/>
      <c r="P36" s="64"/>
      <c r="Q36" s="57"/>
    </row>
    <row r="37" spans="1:17" s="36" customFormat="1" ht="18" customHeight="1">
      <c r="A37" s="91"/>
      <c r="B37" s="35">
        <v>22520766</v>
      </c>
      <c r="C37" s="35" t="s">
        <v>75</v>
      </c>
      <c r="D37" s="35"/>
      <c r="M37" s="5"/>
      <c r="O37" s="42"/>
      <c r="P37" s="64"/>
      <c r="Q37" s="57"/>
    </row>
    <row r="38" spans="1:17" s="17" customFormat="1" ht="43.95" customHeight="1">
      <c r="A38" s="90">
        <v>13</v>
      </c>
      <c r="B38" s="13">
        <v>22520558</v>
      </c>
      <c r="C38" s="13" t="s">
        <v>76</v>
      </c>
      <c r="D38" s="13"/>
      <c r="G38" s="15">
        <v>1</v>
      </c>
      <c r="H38" s="16" t="s">
        <v>71</v>
      </c>
      <c r="I38" s="15">
        <v>1</v>
      </c>
      <c r="K38" s="15">
        <v>1</v>
      </c>
      <c r="L38" s="16" t="s">
        <v>35</v>
      </c>
      <c r="M38" s="6">
        <v>1</v>
      </c>
      <c r="N38" s="16" t="s">
        <v>41</v>
      </c>
      <c r="O38" s="80">
        <v>0.1</v>
      </c>
      <c r="P38" s="86"/>
      <c r="Q38" s="65">
        <f>SUM(32,16,16,16,10,10)</f>
        <v>100</v>
      </c>
    </row>
    <row r="39" spans="1:17" s="17" customFormat="1" ht="18" customHeight="1">
      <c r="A39" s="90"/>
      <c r="B39" s="13">
        <v>22520002</v>
      </c>
      <c r="C39" s="13" t="s">
        <v>77</v>
      </c>
      <c r="D39" s="14">
        <v>1</v>
      </c>
      <c r="E39" s="15">
        <v>1</v>
      </c>
      <c r="F39" s="15">
        <v>1</v>
      </c>
      <c r="M39" s="5"/>
      <c r="O39" s="81"/>
      <c r="P39" s="85"/>
      <c r="Q39" s="66"/>
    </row>
    <row r="40" spans="1:17" s="17" customFormat="1" ht="150" customHeight="1" thickBot="1">
      <c r="A40" s="90">
        <v>14</v>
      </c>
      <c r="B40" s="13">
        <v>22520540</v>
      </c>
      <c r="C40" s="13" t="s">
        <v>78</v>
      </c>
      <c r="D40" s="14">
        <v>1</v>
      </c>
      <c r="E40" s="15">
        <v>1</v>
      </c>
      <c r="F40" s="15">
        <v>1</v>
      </c>
      <c r="G40" s="15">
        <v>0.25</v>
      </c>
      <c r="H40" s="16" t="s">
        <v>79</v>
      </c>
      <c r="I40" s="15">
        <v>0.5</v>
      </c>
      <c r="J40" s="20" t="s">
        <v>80</v>
      </c>
      <c r="M40" s="6">
        <v>0.75</v>
      </c>
      <c r="N40" s="17" t="s">
        <v>81</v>
      </c>
      <c r="O40" s="80">
        <v>0.1</v>
      </c>
      <c r="P40" s="86"/>
      <c r="Q40" s="65">
        <f>SUM(32,16,16,10,10)</f>
        <v>84</v>
      </c>
    </row>
    <row r="41" spans="1:17" s="17" customFormat="1" ht="18" customHeight="1" thickBot="1">
      <c r="A41" s="90"/>
      <c r="B41" s="13">
        <v>22520692</v>
      </c>
      <c r="C41" s="13" t="s">
        <v>82</v>
      </c>
      <c r="D41" s="13"/>
      <c r="G41" s="15">
        <v>1</v>
      </c>
      <c r="H41" s="16" t="s">
        <v>83</v>
      </c>
      <c r="I41" s="19">
        <v>1</v>
      </c>
      <c r="J41" s="45" t="s">
        <v>84</v>
      </c>
      <c r="K41" s="23">
        <v>0</v>
      </c>
      <c r="M41" s="5"/>
      <c r="O41" s="81"/>
      <c r="P41" s="85"/>
      <c r="Q41" s="66"/>
    </row>
    <row r="42" spans="1:17" s="17" customFormat="1" ht="36">
      <c r="A42" s="90">
        <v>15</v>
      </c>
      <c r="B42" s="13">
        <v>22521333</v>
      </c>
      <c r="C42" s="13" t="s">
        <v>85</v>
      </c>
      <c r="D42" s="14">
        <v>1</v>
      </c>
      <c r="E42" s="15">
        <v>1</v>
      </c>
      <c r="F42" s="15">
        <v>1</v>
      </c>
      <c r="G42" s="15">
        <v>1</v>
      </c>
      <c r="H42" s="16" t="s">
        <v>70</v>
      </c>
      <c r="I42" s="15">
        <v>1</v>
      </c>
      <c r="J42" s="46" t="s">
        <v>35</v>
      </c>
      <c r="K42" s="15">
        <v>1</v>
      </c>
      <c r="L42" s="16" t="s">
        <v>35</v>
      </c>
      <c r="M42" s="6">
        <v>1</v>
      </c>
      <c r="N42" s="16" t="s">
        <v>41</v>
      </c>
      <c r="O42" s="80">
        <v>0.1</v>
      </c>
      <c r="P42" s="86"/>
      <c r="Q42" s="65">
        <f>SUM(32,16,16,16,10,10)</f>
        <v>100</v>
      </c>
    </row>
    <row r="43" spans="1:17" s="17" customFormat="1" ht="18" customHeight="1">
      <c r="A43" s="90"/>
      <c r="B43" s="13">
        <v>22521290</v>
      </c>
      <c r="C43" s="13" t="s">
        <v>86</v>
      </c>
      <c r="D43" s="13"/>
      <c r="G43" s="15"/>
      <c r="I43" s="15"/>
      <c r="K43" s="15">
        <v>1</v>
      </c>
      <c r="M43" s="6">
        <v>1</v>
      </c>
      <c r="O43" s="81"/>
      <c r="P43" s="85"/>
      <c r="Q43" s="66"/>
    </row>
    <row r="44" spans="1:17" s="17" customFormat="1" ht="120" customHeight="1">
      <c r="A44" s="37">
        <v>16</v>
      </c>
      <c r="B44" s="13">
        <v>22520593</v>
      </c>
      <c r="C44" s="13" t="s">
        <v>87</v>
      </c>
      <c r="D44" s="14">
        <v>1</v>
      </c>
      <c r="E44" s="14">
        <v>1</v>
      </c>
      <c r="F44" s="14">
        <v>1</v>
      </c>
      <c r="G44" s="15">
        <v>1</v>
      </c>
      <c r="H44" s="34" t="s">
        <v>88</v>
      </c>
      <c r="I44" s="15">
        <v>1</v>
      </c>
      <c r="J44" s="17" t="s">
        <v>89</v>
      </c>
      <c r="K44" s="15">
        <v>1</v>
      </c>
      <c r="L44" s="16" t="s">
        <v>90</v>
      </c>
      <c r="M44" s="6">
        <v>1</v>
      </c>
      <c r="N44" s="16" t="s">
        <v>41</v>
      </c>
      <c r="O44" s="41">
        <v>0.1</v>
      </c>
      <c r="P44" s="64"/>
      <c r="Q44" s="58">
        <f>SUM(32,16,16,16,10,10)</f>
        <v>100</v>
      </c>
    </row>
  </sheetData>
  <mergeCells count="73">
    <mergeCell ref="A11:A13"/>
    <mergeCell ref="B11:B13"/>
    <mergeCell ref="C11:C13"/>
    <mergeCell ref="D11:F11"/>
    <mergeCell ref="G12:H12"/>
    <mergeCell ref="A38:A39"/>
    <mergeCell ref="A40:A41"/>
    <mergeCell ref="A42:A43"/>
    <mergeCell ref="A26:A27"/>
    <mergeCell ref="A28:A29"/>
    <mergeCell ref="A30:A31"/>
    <mergeCell ref="A32:A33"/>
    <mergeCell ref="A34:A35"/>
    <mergeCell ref="A36:A37"/>
    <mergeCell ref="O16:O17"/>
    <mergeCell ref="O18:O19"/>
    <mergeCell ref="O20:O21"/>
    <mergeCell ref="A24:A25"/>
    <mergeCell ref="A14:A15"/>
    <mergeCell ref="A16:A17"/>
    <mergeCell ref="A18:A19"/>
    <mergeCell ref="A20:A21"/>
    <mergeCell ref="A22:A23"/>
    <mergeCell ref="O22:O23"/>
    <mergeCell ref="O24:O25"/>
    <mergeCell ref="O26:O27"/>
    <mergeCell ref="O28:O29"/>
    <mergeCell ref="O30:O31"/>
    <mergeCell ref="P34:P35"/>
    <mergeCell ref="P38:P39"/>
    <mergeCell ref="P40:P41"/>
    <mergeCell ref="P42:P43"/>
    <mergeCell ref="O32:O33"/>
    <mergeCell ref="O34:O35"/>
    <mergeCell ref="O38:O39"/>
    <mergeCell ref="O40:O41"/>
    <mergeCell ref="O42:O43"/>
    <mergeCell ref="P24:P25"/>
    <mergeCell ref="P16:P17"/>
    <mergeCell ref="P32:P33"/>
    <mergeCell ref="P14:P15"/>
    <mergeCell ref="P18:P19"/>
    <mergeCell ref="P20:P21"/>
    <mergeCell ref="P22:P23"/>
    <mergeCell ref="P26:P27"/>
    <mergeCell ref="P28:P29"/>
    <mergeCell ref="P30:P31"/>
    <mergeCell ref="Q11:Q13"/>
    <mergeCell ref="Q14:Q15"/>
    <mergeCell ref="B7:C7"/>
    <mergeCell ref="B8:C8"/>
    <mergeCell ref="D5:D6"/>
    <mergeCell ref="D7:D8"/>
    <mergeCell ref="P11:P13"/>
    <mergeCell ref="O11:O13"/>
    <mergeCell ref="O14:O15"/>
    <mergeCell ref="G11:N11"/>
    <mergeCell ref="I12:J12"/>
    <mergeCell ref="K12:L12"/>
    <mergeCell ref="M12:N12"/>
    <mergeCell ref="Q16:Q17"/>
    <mergeCell ref="Q18:Q19"/>
    <mergeCell ref="Q20:Q21"/>
    <mergeCell ref="Q22:Q23"/>
    <mergeCell ref="Q24:Q25"/>
    <mergeCell ref="Q38:Q39"/>
    <mergeCell ref="Q40:Q41"/>
    <mergeCell ref="Q42:Q43"/>
    <mergeCell ref="Q26:Q27"/>
    <mergeCell ref="Q28:Q29"/>
    <mergeCell ref="Q30:Q31"/>
    <mergeCell ref="Q32:Q33"/>
    <mergeCell ref="Q34:Q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762089-36ad-4bf7-9314-c7223c4b60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07160FFEFB08F46AB62E22C91B08D12" ma:contentTypeVersion="3" ma:contentTypeDescription="Tạo tài liệu mới." ma:contentTypeScope="" ma:versionID="0b6a4860ea4dbd609f2b9009a8aaf586">
  <xsd:schema xmlns:xsd="http://www.w3.org/2001/XMLSchema" xmlns:xs="http://www.w3.org/2001/XMLSchema" xmlns:p="http://schemas.microsoft.com/office/2006/metadata/properties" xmlns:ns3="aa762089-36ad-4bf7-9314-c7223c4b604d" targetNamespace="http://schemas.microsoft.com/office/2006/metadata/properties" ma:root="true" ma:fieldsID="d6069ef929e399a8ce7cd0c87c96f22f" ns3:_="">
    <xsd:import namespace="aa762089-36ad-4bf7-9314-c7223c4b60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2089-36ad-4bf7-9314-c7223c4b6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29283-B40A-4DD3-B7AD-E5AD502C2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C95360-2E32-442C-93C4-53212A43F3BE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aa762089-36ad-4bf7-9314-c7223c4b604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CD0C32-A801-42B3-9D6A-E010C12E7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2089-36ad-4bf7-9314-c7223c4b6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Thùy Linh Lý Nguyên</dc:creator>
  <cp:keywords/>
  <dc:description/>
  <cp:lastModifiedBy>Lý Nguyên Thùy Linh</cp:lastModifiedBy>
  <cp:revision/>
  <dcterms:created xsi:type="dcterms:W3CDTF">2023-12-09T16:36:22Z</dcterms:created>
  <dcterms:modified xsi:type="dcterms:W3CDTF">2023-12-26T13:35:34Z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0x010100D07160FFEFB08F46AB62E22C91B08D12</vt:lpwstr>
  </property>
</Properties>
</file>