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ven\OneDrive\Dokumentumok\2023_ib153i-9_b\"/>
    </mc:Choice>
  </mc:AlternateContent>
  <xr:revisionPtr revIDLastSave="0" documentId="13_ncr:1_{2148EA27-301D-4963-A424-526FDCA116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1" l="1"/>
  <c r="E40" i="11"/>
  <c r="E16" i="11"/>
  <c r="E20" i="11"/>
  <c r="E14" i="11"/>
  <c r="E30" i="11"/>
  <c r="E46" i="11"/>
  <c r="E48" i="11"/>
  <c r="E50" i="11"/>
  <c r="E45" i="11"/>
  <c r="E44" i="11"/>
  <c r="E43" i="11"/>
  <c r="E39" i="11"/>
  <c r="E38" i="11"/>
  <c r="E37" i="11"/>
  <c r="E35" i="11"/>
  <c r="E34" i="11"/>
  <c r="E33" i="11"/>
  <c r="E31" i="11"/>
  <c r="E24" i="11"/>
  <c r="E23" i="11"/>
  <c r="E22" i="11"/>
  <c r="E21" i="11"/>
  <c r="E19" i="11"/>
  <c r="E17" i="11"/>
  <c r="E9" i="11"/>
  <c r="E8" i="11"/>
  <c r="E52" i="11"/>
  <c r="E51" i="11"/>
  <c r="E49" i="11"/>
  <c r="E47" i="11"/>
  <c r="E42" i="11"/>
  <c r="E36" i="11"/>
  <c r="E32" i="11"/>
  <c r="E29" i="11"/>
  <c r="E28" i="11"/>
  <c r="E27" i="11"/>
  <c r="E26" i="11"/>
  <c r="E25" i="11"/>
  <c r="E15" i="11"/>
  <c r="E13" i="11"/>
  <c r="E12" i="11"/>
  <c r="E11" i="11"/>
  <c r="G5" i="11"/>
  <c r="G4" i="11" s="1"/>
  <c r="H5" i="11" l="1"/>
  <c r="I5" i="11" s="1"/>
  <c r="J5" i="11" s="1"/>
  <c r="K5" i="11" s="1"/>
  <c r="L5" i="11" s="1"/>
  <c r="M5" i="11" s="1"/>
  <c r="N5" i="11" s="1"/>
  <c r="O5" i="11" l="1"/>
  <c r="P5" i="11" s="1"/>
  <c r="Q5" i="11" s="1"/>
  <c r="R5" i="11" s="1"/>
  <c r="S5" i="11" s="1"/>
  <c r="T5" i="11" s="1"/>
  <c r="U5" i="11" s="1"/>
  <c r="N4" i="11"/>
  <c r="V5" i="11" l="1"/>
  <c r="W5" i="11" s="1"/>
  <c r="X5" i="11" s="1"/>
  <c r="Y5" i="11" s="1"/>
  <c r="Z5" i="11" s="1"/>
  <c r="AA5" i="11" s="1"/>
  <c r="AB5" i="11" s="1"/>
  <c r="U4" i="11"/>
  <c r="AB4" i="11" l="1"/>
  <c r="AC5" i="11"/>
  <c r="AD5" i="11" s="1"/>
  <c r="AE5" i="11" s="1"/>
  <c r="AF5" i="11" s="1"/>
  <c r="AG5" i="11" s="1"/>
  <c r="AH5" i="11" s="1"/>
  <c r="AI5" i="11" s="1"/>
  <c r="AJ5" i="11" l="1"/>
  <c r="AK5" i="11" s="1"/>
  <c r="AL5" i="11" s="1"/>
  <c r="AM5" i="11" s="1"/>
  <c r="AN5" i="11" s="1"/>
  <c r="AO5" i="11" s="1"/>
  <c r="AP5" i="11" s="1"/>
  <c r="AI4" i="11"/>
  <c r="AQ5" i="11" l="1"/>
  <c r="AR5" i="11" s="1"/>
  <c r="AS5" i="11" s="1"/>
  <c r="AT5" i="11" s="1"/>
  <c r="AU5" i="11" s="1"/>
  <c r="AV5" i="11" s="1"/>
  <c r="AW5" i="11" s="1"/>
  <c r="AP4" i="11"/>
  <c r="AX5" i="11" l="1"/>
  <c r="AY5" i="11" s="1"/>
  <c r="AZ5" i="11" s="1"/>
  <c r="BA5" i="11" s="1"/>
  <c r="BB5" i="11" s="1"/>
  <c r="BC5" i="11" s="1"/>
  <c r="BD5" i="11" s="1"/>
  <c r="AW4" i="11"/>
  <c r="BD4" i="11" l="1"/>
  <c r="BE5" i="11"/>
  <c r="BF5" i="11" s="1"/>
  <c r="BG5" i="11" s="1"/>
  <c r="BH5" i="11" s="1"/>
  <c r="BI5" i="11" s="1"/>
  <c r="BJ5" i="11" s="1"/>
  <c r="BK5" i="11" s="1"/>
  <c r="BK4" i="11" l="1"/>
  <c r="BL5" i="11"/>
  <c r="BM5" i="11" s="1"/>
  <c r="BN5" i="11" s="1"/>
  <c r="BO5" i="11" s="1"/>
  <c r="BP5" i="11" s="1"/>
  <c r="BQ5" i="11" s="1"/>
  <c r="BR5" i="11" s="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<sst xmlns="http://schemas.openxmlformats.org/spreadsheetml/2006/main" count="107" uniqueCount="65">
  <si>
    <t>Repülő: AIR_F1</t>
  </si>
  <si>
    <t>Balázs-Hegedűs Áron</t>
  </si>
  <si>
    <t>Brockhauser Katalin</t>
  </si>
  <si>
    <t>Kovács Ádám</t>
  </si>
  <si>
    <t>Molnár Gábor Ádám</t>
  </si>
  <si>
    <t>Reitinger Richárd</t>
  </si>
  <si>
    <t>Soczó Levente</t>
  </si>
  <si>
    <t>Tóth Benkő Balázs</t>
  </si>
  <si>
    <t>Gyakorlat: hétfő 18:00-19:00</t>
  </si>
  <si>
    <t>Projekt kezdete:</t>
  </si>
  <si>
    <t>Varga Zoltán</t>
  </si>
  <si>
    <t>Mindenki</t>
  </si>
  <si>
    <t xml:space="preserve"> 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</si>
  <si>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</si>
  <si>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</si>
  <si>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</si>
  <si>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</si>
  <si>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</si>
  <si>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</si>
  <si>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</si>
  <si>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</si>
  <si>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</si>
  <si>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</si>
  <si>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</si>
  <si>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</si>
  <si>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</si>
  <si>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</si>
  <si>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</si>
  <si>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 xml:space="preserve">3. Mérföldkő </t>
  </si>
  <si>
    <t>8.3.1. Felhasználók kezelése (admin, regisztrált_felhasználó, felhasználó) (CR)</t>
  </si>
  <si>
    <t>8.3.2. Felhasználók kezelése (admin, regisztrált_felhasználó, felhasználó) (UD)</t>
  </si>
  <si>
    <t>8.3.4. Felhasználói munkamenet megvalósítása több jogosultsági szinttel</t>
  </si>
  <si>
    <t>8.3.4.1. Felhasználói munkamenet megvalósítása admin jogosultsági szinttel</t>
  </si>
  <si>
    <t>8.3.4.2. Felhasználói munkamenet megvalósítása regisztrált_felhasználó jogosultsági szinttel</t>
  </si>
  <si>
    <t>8.3.5. Gépek kezelése (CRUD)</t>
  </si>
  <si>
    <t>8.3.6. Gépek kezeléséhez szükséges adatok létrehozása az adatbázisban</t>
  </si>
  <si>
    <t>8.3.7. Járatok kezelése (CRUD)`</t>
  </si>
  <si>
    <t>8.3.7.1 Járatok kezeléséhez szükséges adatok létrehozása az adatbázisban</t>
  </si>
  <si>
    <t>8.3.8. Repterek kezelése (CRUD)</t>
  </si>
  <si>
    <t>8.3.9.Repterek kezeléséhez szükséges adatok létrehozása az adatbázisban</t>
  </si>
  <si>
    <t>8.3.10. Útvonlak kezelése (CRUD)</t>
  </si>
  <si>
    <t>8.3.11. Útvonalak kezelése (CRUD) és a szükséges adatok létrehozása az adatbázisban</t>
  </si>
  <si>
    <t>8.3.12. Repterek/útvonalak kezelése (CR)</t>
  </si>
  <si>
    <t>8.3.13. Repterek/útvonalak kezelése (UD)</t>
  </si>
  <si>
    <t>8.3.14. Értesítés új esemény esetén a regisztrált_felhasználóknak</t>
  </si>
  <si>
    <t xml:space="preserve">Varga Zoltán </t>
  </si>
  <si>
    <t>8.3.15. Email-es kiértesítés új kedvezmény esetén a felhasználóknak</t>
  </si>
  <si>
    <t>8.3.16. Aranykártya kezelése</t>
  </si>
  <si>
    <t>8.3.17. Biztonsági mentés automatikus létrehozása</t>
  </si>
  <si>
    <t>8.3.18. Tesztelési dokumentum az összes funkcióhoz (TP, TC)</t>
  </si>
  <si>
    <t>8.3.19. A prototípus kitelepítése éles környezetbe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</si>
  <si>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</si>
  <si>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</si>
  <si>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</si>
  <si>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</si>
  <si>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</si>
  <si>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Repterek kezelésének tesztelése (TR)</t>
  </si>
  <si>
    <t>8.4.6.  Járatok kezelésének tesztelése (TR)</t>
  </si>
  <si>
    <t>8.4.7. Útvonalak kezelésének tesztelése (TR)</t>
  </si>
  <si>
    <t>8.4.8. Gépek kezelésének tesztelése (TR)</t>
  </si>
  <si>
    <t>8.4.9. Értesítés funkciók tesztelése (TR)</t>
  </si>
  <si>
    <t>8.4.10. Térképes funkciók tesztelése (TR)</t>
  </si>
  <si>
    <t>8.4.11. Biztonsági mentés tesztelése (TR)</t>
  </si>
  <si>
    <t>8.4.12. A prototípus kitelepítésének frissítése</t>
  </si>
  <si>
    <t>8.3.3.  Felhasználók kezeléséhez szükséges adatok létrehozása az adatbázisban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</si>
</sst>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/d/yy;@"/>
    <numFmt numFmtId="165" formatCode="ddd\,\ m/d/yyyy"/>
    <numFmt numFmtId="166" formatCode="d"/>
    <numFmt numFmtId="167" formatCode="yyyy\-mm\-dd;@"/>
    <numFmt numFmtId="168" formatCode="\ yyyy/\ mmm/\ d/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 tint="0.34998626667073579"/>
      <name val="Calibri"/>
      <family val="2"/>
      <charset val="238"/>
      <scheme val="major"/>
    </font>
    <font>
      <b/>
      <sz val="20"/>
      <color theme="4" tint="-0.249977111117893"/>
      <name val="Calibri"/>
      <family val="2"/>
      <charset val="238"/>
      <scheme val="major"/>
    </font>
    <font>
      <sz val="10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  <font>
      <sz val="10"/>
      <color theme="1" tint="0.499984740745262"/>
      <name val="Arial"/>
      <family val="2"/>
      <charset val="238"/>
    </font>
    <font>
      <sz val="9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color theme="0"/>
      <name val="Calibri"/>
      <family val="2"/>
      <charset val="238"/>
      <scheme val="minor"/>
    </font>
    <font>
      <u/>
      <sz val="11"/>
      <color indexed="12"/>
      <name val="Arial"/>
      <family val="2"/>
      <charset val="238"/>
    </font>
    <font>
      <b/>
      <sz val="22"/>
      <color theme="1" tint="0.34998626667073579"/>
      <name val="Calibri"/>
      <family val="2"/>
      <charset val="238"/>
      <scheme val="major"/>
    </font>
    <font>
      <sz val="11"/>
      <color theme="1"/>
      <name val="Calibri"/>
      <family val="2"/>
      <charset val="238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1" tint="0.34998626667073579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66633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3743705557422"/>
      </top>
      <bottom style="medium">
        <color theme="0" tint="-0.1499374370555742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auto="1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medium">
        <color theme="0" tint="-0.14993743705557422"/>
      </top>
      <bottom style="medium">
        <color theme="0" tint="-0.14993743705557422"/>
      </bottom>
      <diagonal/>
    </border>
    <border>
      <left/>
      <right style="thin">
        <color auto="1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</borders>
  <cellStyleXfs count="9">
    <xf numFmtId="0" fontId="0" fillId="0" borderId="0"/>
    <xf numFmtId="0" fontId="20" fillId="0" borderId="3" applyFill="0">
      <alignment horizontal="left" vertical="center" indent="2"/>
    </xf>
    <xf numFmtId="0" fontId="20" fillId="0" borderId="3" applyFill="0">
      <alignment horizontal="center" vertical="center"/>
    </xf>
    <xf numFmtId="164" fontId="20" fillId="0" borderId="3" applyFill="0">
      <alignment horizontal="center" vertical="center"/>
    </xf>
    <xf numFmtId="165" fontId="20" fillId="0" borderId="1">
      <alignment horizontal="center" vertical="center"/>
    </xf>
    <xf numFmtId="0" fontId="3" fillId="0" borderId="0"/>
    <xf numFmtId="0" fontId="7" fillId="0" borderId="0" applyNumberFormat="0" applyFill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0" fillId="0" borderId="0" xfId="0" applyAlignment="1">
      <alignment vertical="center"/>
    </xf>
    <xf numFmtId="0" fontId="3" fillId="0" borderId="0" xfId="5"/>
    <xf numFmtId="0" fontId="0" fillId="0" borderId="0" xfId="0" applyAlignment="1">
      <alignment horizontal="center"/>
    </xf>
    <xf numFmtId="0" fontId="3" fillId="0" borderId="0" xfId="5" applyAlignment="1">
      <alignment wrapText="1"/>
    </xf>
    <xf numFmtId="0" fontId="4" fillId="0" borderId="0" xfId="7" applyFont="1" applyAlignment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6" applyAlignment="1">
      <alignment horizontal="center" vertical="center"/>
    </xf>
    <xf numFmtId="16" fontId="7" fillId="0" borderId="0" xfId="6" applyNumberFormat="1"/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3" borderId="3" xfId="0" applyFont="1" applyFill="1" applyBorder="1" applyAlignment="1">
      <alignment horizontal="left" vertical="center" indent="1"/>
    </xf>
    <xf numFmtId="0" fontId="20" fillId="3" borderId="3" xfId="2" applyFill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0" fontId="20" fillId="4" borderId="3" xfId="1" applyFill="1">
      <alignment horizontal="left" vertical="center" indent="2"/>
    </xf>
    <xf numFmtId="0" fontId="20" fillId="4" borderId="3" xfId="2" applyFill="1">
      <alignment horizontal="center" vertical="center"/>
    </xf>
    <xf numFmtId="167" fontId="20" fillId="4" borderId="3" xfId="3" applyNumberFormat="1" applyFill="1">
      <alignment horizontal="center" vertical="center"/>
    </xf>
    <xf numFmtId="0" fontId="9" fillId="5" borderId="3" xfId="0" applyFont="1" applyFill="1" applyBorder="1" applyAlignment="1">
      <alignment horizontal="left" vertical="center" indent="1"/>
    </xf>
    <xf numFmtId="0" fontId="20" fillId="5" borderId="3" xfId="2" applyFill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0" fontId="20" fillId="6" borderId="3" xfId="1" applyFill="1">
      <alignment horizontal="left" vertical="center" indent="2"/>
    </xf>
    <xf numFmtId="0" fontId="20" fillId="6" borderId="3" xfId="2" applyFill="1">
      <alignment horizontal="center" vertical="center"/>
    </xf>
    <xf numFmtId="167" fontId="20" fillId="6" borderId="3" xfId="3" applyNumberFormat="1" applyFill="1">
      <alignment horizontal="center" vertical="center"/>
    </xf>
    <xf numFmtId="0" fontId="9" fillId="7" borderId="3" xfId="0" applyFont="1" applyFill="1" applyBorder="1" applyAlignment="1">
      <alignment horizontal="left" vertical="center" indent="1"/>
    </xf>
    <xf numFmtId="164" fontId="0" fillId="7" borderId="3" xfId="0" applyNumberFormat="1" applyFill="1" applyBorder="1" applyAlignment="1">
      <alignment horizontal="center" vertical="center"/>
    </xf>
    <xf numFmtId="0" fontId="20" fillId="8" borderId="3" xfId="1" applyFill="1">
      <alignment horizontal="left" vertical="center" indent="2"/>
    </xf>
    <xf numFmtId="0" fontId="20" fillId="8" borderId="3" xfId="2" applyFill="1">
      <alignment horizontal="center" vertical="center"/>
    </xf>
    <xf numFmtId="167" fontId="20" fillId="8" borderId="3" xfId="3" applyNumberFormat="1" applyFill="1">
      <alignment horizontal="center" vertical="center"/>
    </xf>
    <xf numFmtId="0" fontId="10" fillId="8" borderId="3" xfId="1" applyFont="1" applyFill="1">
      <alignment horizontal="left" vertical="center" indent="2"/>
    </xf>
    <xf numFmtId="0" fontId="9" fillId="9" borderId="3" xfId="0" applyFont="1" applyFill="1" applyBorder="1" applyAlignment="1">
      <alignment horizontal="left" vertical="center" indent="1"/>
    </xf>
    <xf numFmtId="0" fontId="20" fillId="9" borderId="3" xfId="2" applyFill="1">
      <alignment horizontal="center" vertical="center"/>
    </xf>
    <xf numFmtId="164" fontId="0" fillId="9" borderId="3" xfId="0" applyNumberFormat="1" applyFill="1" applyBorder="1" applyAlignment="1">
      <alignment horizontal="center" vertical="center"/>
    </xf>
    <xf numFmtId="0" fontId="20" fillId="10" borderId="3" xfId="1" applyFill="1">
      <alignment horizontal="left" vertical="center" indent="2"/>
    </xf>
    <xf numFmtId="0" fontId="20" fillId="10" borderId="3" xfId="2" applyFill="1">
      <alignment horizontal="center" vertical="center"/>
    </xf>
    <xf numFmtId="167" fontId="20" fillId="10" borderId="3" xfId="3" applyNumberFormat="1" applyFill="1">
      <alignment horizontal="center" vertical="center"/>
    </xf>
    <xf numFmtId="0" fontId="11" fillId="11" borderId="3" xfId="0" applyFont="1" applyFill="1" applyBorder="1" applyAlignment="1">
      <alignment horizontal="left" vertical="center" indent="1"/>
    </xf>
    <xf numFmtId="0" fontId="11" fillId="11" borderId="3" xfId="0" applyFont="1" applyFill="1" applyBorder="1" applyAlignment="1">
      <alignment horizontal="center" vertical="center"/>
    </xf>
    <xf numFmtId="164" fontId="12" fillId="11" borderId="3" xfId="0" applyNumberFormat="1" applyFont="1" applyFill="1" applyBorder="1" applyAlignment="1">
      <alignment horizontal="left" vertical="center"/>
    </xf>
    <xf numFmtId="0" fontId="13" fillId="0" borderId="0" xfId="0" applyFont="1"/>
    <xf numFmtId="0" fontId="14" fillId="0" borderId="0" xfId="8" applyFont="1" applyAlignment="1" applyProtection="1"/>
    <xf numFmtId="0" fontId="6" fillId="0" borderId="0" xfId="0" applyFont="1" applyAlignment="1">
      <alignment horizontal="center" vertical="center"/>
    </xf>
    <xf numFmtId="0" fontId="14" fillId="0" borderId="0" xfId="8" applyFont="1" applyProtection="1">
      <alignment vertical="top"/>
    </xf>
    <xf numFmtId="166" fontId="15" fillId="11" borderId="7" xfId="0" applyNumberFormat="1" applyFont="1" applyFill="1" applyBorder="1" applyAlignment="1">
      <alignment horizontal="center" vertical="center"/>
    </xf>
    <xf numFmtId="166" fontId="15" fillId="11" borderId="0" xfId="0" applyNumberFormat="1" applyFont="1" applyFill="1" applyAlignment="1">
      <alignment horizontal="center" vertical="center"/>
    </xf>
    <xf numFmtId="0" fontId="0" fillId="11" borderId="0" xfId="0" applyFill="1"/>
    <xf numFmtId="0" fontId="0" fillId="0" borderId="8" xfId="0" applyBorder="1" applyAlignment="1">
      <alignment vertical="center"/>
    </xf>
    <xf numFmtId="164" fontId="16" fillId="3" borderId="3" xfId="0" applyNumberFormat="1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0" fillId="12" borderId="0" xfId="0" applyFill="1"/>
    <xf numFmtId="164" fontId="16" fillId="5" borderId="3" xfId="0" applyNumberFormat="1" applyFont="1" applyFill="1" applyBorder="1" applyAlignment="1">
      <alignment horizontal="center" vertical="center"/>
    </xf>
    <xf numFmtId="164" fontId="16" fillId="7" borderId="3" xfId="0" applyNumberFormat="1" applyFont="1" applyFill="1" applyBorder="1" applyAlignment="1">
      <alignment horizontal="center" vertical="center"/>
    </xf>
    <xf numFmtId="0" fontId="0" fillId="11" borderId="8" xfId="0" applyFill="1" applyBorder="1" applyAlignment="1">
      <alignment vertical="center"/>
    </xf>
    <xf numFmtId="164" fontId="16" fillId="9" borderId="3" xfId="0" applyNumberFormat="1" applyFont="1" applyFill="1" applyBorder="1" applyAlignment="1">
      <alignment horizontal="center" vertical="center"/>
    </xf>
    <xf numFmtId="164" fontId="16" fillId="11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9" xfId="0" applyBorder="1"/>
    <xf numFmtId="0" fontId="0" fillId="13" borderId="8" xfId="0" applyFill="1" applyBorder="1" applyAlignment="1">
      <alignment vertical="center"/>
    </xf>
    <xf numFmtId="0" fontId="17" fillId="14" borderId="0" xfId="0" applyFont="1" applyFill="1"/>
    <xf numFmtId="166" fontId="15" fillId="11" borderId="11" xfId="0" applyNumberFormat="1" applyFont="1" applyFill="1" applyBorder="1" applyAlignment="1">
      <alignment horizontal="center" vertical="center"/>
    </xf>
    <xf numFmtId="0" fontId="0" fillId="15" borderId="0" xfId="0" applyFill="1"/>
    <xf numFmtId="0" fontId="17" fillId="16" borderId="0" xfId="0" applyFont="1" applyFill="1"/>
    <xf numFmtId="0" fontId="17" fillId="17" borderId="0" xfId="0" applyFont="1" applyFill="1"/>
    <xf numFmtId="0" fontId="17" fillId="18" borderId="0" xfId="0" applyFont="1" applyFill="1"/>
    <xf numFmtId="0" fontId="0" fillId="19" borderId="0" xfId="0" applyFill="1"/>
    <xf numFmtId="0" fontId="0" fillId="20" borderId="0" xfId="0" applyFill="1"/>
    <xf numFmtId="0" fontId="17" fillId="21" borderId="0" xfId="0" applyFont="1" applyFill="1"/>
    <xf numFmtId="0" fontId="17" fillId="22" borderId="0" xfId="0" applyFont="1" applyFill="1"/>
    <xf numFmtId="0" fontId="2" fillId="8" borderId="3" xfId="1" applyFont="1" applyFill="1">
      <alignment horizontal="left" vertical="center" indent="2"/>
    </xf>
    <xf numFmtId="0" fontId="2" fillId="7" borderId="3" xfId="2" applyFont="1" applyFill="1">
      <alignment horizontal="center" vertical="center"/>
    </xf>
    <xf numFmtId="168" fontId="20" fillId="0" borderId="1" xfId="4" applyNumberFormat="1">
      <alignment horizontal="center" vertical="center"/>
    </xf>
    <xf numFmtId="168" fontId="0" fillId="11" borderId="5" xfId="0" applyNumberFormat="1" applyFill="1" applyBorder="1" applyAlignment="1">
      <alignment horizontal="left" vertical="center" wrapText="1" indent="1"/>
    </xf>
    <xf numFmtId="168" fontId="0" fillId="11" borderId="2" xfId="0" applyNumberFormat="1" applyFill="1" applyBorder="1" applyAlignment="1">
      <alignment horizontal="left" vertical="center" wrapText="1" indent="1"/>
    </xf>
    <xf numFmtId="168" fontId="0" fillId="11" borderId="10" xfId="0" applyNumberFormat="1" applyFill="1" applyBorder="1" applyAlignment="1">
      <alignment horizontal="left" vertical="center" wrapText="1" indent="1"/>
    </xf>
    <xf numFmtId="0" fontId="0" fillId="11" borderId="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1" fillId="8" borderId="3" xfId="2" applyFont="1" applyFill="1">
      <alignment horizontal="center" vertical="center"/>
    </xf>
    <xf numFmtId="0" fontId="1" fillId="4" borderId="3" xfId="2" applyFont="1" applyFill="1">
      <alignment horizontal="center" vertical="center"/>
    </xf>
  </cellXfs>
  <cellStyles count="9">
    <cellStyle name="Cím" xfId="7" builtinId="15"/>
    <cellStyle name="Címsor 1" xfId="6" builtinId="16"/>
    <cellStyle name="Date" xfId="3" xr:uid="{00000000-0005-0000-0000-000007000000}"/>
    <cellStyle name="Hivatkozás" xfId="8" builtinId="8"/>
    <cellStyle name="Name" xfId="2" xr:uid="{00000000-0005-0000-0000-000002000000}"/>
    <cellStyle name="Normál" xfId="0" builtinId="0"/>
    <cellStyle name="Project Start" xfId="4" xr:uid="{00000000-0005-0000-0000-00000C000000}"/>
    <cellStyle name="Task" xfId="1" xr:uid="{00000000-0005-0000-0000-000001000000}"/>
    <cellStyle name="zHiddenText" xfId="5" xr:uid="{00000000-0005-0000-0000-000012000000}"/>
  </cellStyles>
  <dxfs count="252"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7"/>
        </patternFill>
      </fill>
      <border>
        <left/>
        <right/>
      </border>
    </dxf>
    <dxf>
      <fill>
        <patternFill patternType="solid"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1454817346722"/>
        </top>
      </border>
    </dxf>
    <dxf>
      <fill>
        <patternFill patternType="solid">
          <bgColor theme="0" tint="-4.9989318521683403E-2"/>
        </patternFill>
      </fill>
      <border>
        <top style="thin">
          <color theme="4" tint="0.399914548173467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251"/>
      <tableStyleElement type="headerRow" dxfId="250"/>
      <tableStyleElement type="totalRow" dxfId="249"/>
      <tableStyleElement type="firstColumn" dxfId="248"/>
      <tableStyleElement type="lastColumn" dxfId="247"/>
      <tableStyleElement type="firstRowStripe" dxfId="246"/>
      <tableStyleElement type="secondRowStripe" dxfId="245"/>
      <tableStyleElement type="firstColumnStripe" dxfId="244"/>
      <tableStyleElement type="secondColumnStripe" dxfId="24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00"/>
      <color rgb="FFC0C0C0"/>
      <color rgb="FF666633"/>
      <color rgb="FF4A6F9C"/>
      <color rgb="FF215881"/>
      <color rgb="FF42648A"/>
      <color rgb="FF969696"/>
      <color rgb="FF427FC2"/>
      <color rgb="FF44678E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H57"/>
  <sheetViews>
    <sheetView showGridLines="0" tabSelected="1" showRuler="0" topLeftCell="B1" zoomScaleNormal="100" zoomScalePageLayoutView="70" workbookViewId="0">
      <pane ySplit="5" topLeftCell="A23" activePane="bottomLeft" state="frozen"/>
      <selection pane="bottomLeft" activeCell="U8" sqref="U8"/>
    </sheetView>
  </sheetViews>
  <sheetFormatPr defaultColWidth="9" defaultRowHeight="30" customHeight="1"/>
  <cols>
    <col min="1" max="1" width="2.140625" style="2" customWidth="1"/>
    <col min="2" max="2" width="97" customWidth="1"/>
    <col min="3" max="3" width="20" customWidth="1"/>
    <col min="4" max="4" width="11.28515625" style="3" customWidth="1"/>
    <col min="5" max="5" width="11.28515625" customWidth="1"/>
    <col min="6" max="8" width="2.5703125" customWidth="1"/>
    <col min="9" max="10" width="2.42578125" customWidth="1"/>
    <col min="11" max="83" width="2.5703125" customWidth="1"/>
  </cols>
  <sheetData>
    <row r="1" spans="1:86" ht="25.5" customHeight="1">
      <c r="A1" s="4"/>
      <c r="B1" s="5" t="s">
        <v>0</v>
      </c>
      <c r="C1" s="6"/>
      <c r="D1" s="7"/>
      <c r="E1" s="42"/>
      <c r="F1" s="42"/>
      <c r="G1" s="42"/>
      <c r="I1" s="57"/>
      <c r="J1" t="s">
        <v>1</v>
      </c>
      <c r="O1" s="59"/>
      <c r="P1" s="57"/>
      <c r="R1" s="65"/>
      <c r="T1" s="57"/>
      <c r="U1" t="s">
        <v>2</v>
      </c>
      <c r="Z1" s="59"/>
      <c r="AA1" s="59"/>
      <c r="AB1" s="61"/>
      <c r="AD1" s="57"/>
      <c r="AE1" t="s">
        <v>3</v>
      </c>
      <c r="AJ1" s="68"/>
      <c r="AK1" s="59"/>
      <c r="AL1" s="57"/>
      <c r="AM1" t="s">
        <v>4</v>
      </c>
      <c r="AR1" s="59"/>
      <c r="AS1" s="59"/>
      <c r="AT1" s="59"/>
      <c r="AU1" s="62"/>
      <c r="AV1" s="59"/>
      <c r="AW1" s="57"/>
      <c r="AX1" t="s">
        <v>5</v>
      </c>
      <c r="BC1" s="59"/>
      <c r="BD1" s="59"/>
      <c r="BE1" s="67"/>
      <c r="BF1" s="59"/>
      <c r="BG1" s="57"/>
      <c r="BH1" t="s">
        <v>6</v>
      </c>
      <c r="BM1" s="59"/>
      <c r="BN1" s="59"/>
      <c r="BO1" s="63"/>
      <c r="BP1" s="57"/>
      <c r="BQ1" t="s">
        <v>7</v>
      </c>
      <c r="BV1" s="59"/>
      <c r="BW1" s="59"/>
      <c r="BX1" s="64"/>
      <c r="BY1" s="57"/>
      <c r="CE1" s="59"/>
      <c r="CF1" s="59"/>
      <c r="CG1" s="59"/>
      <c r="CH1" s="59"/>
    </row>
    <row r="2" spans="1:86" ht="25.5" customHeight="1">
      <c r="B2" s="8" t="s">
        <v>8</v>
      </c>
      <c r="D2" s="71" t="s">
        <v>9</v>
      </c>
      <c r="E2" s="71"/>
      <c r="F2" s="42"/>
      <c r="G2" s="43"/>
      <c r="I2" s="57"/>
      <c r="J2" t="s">
        <v>10</v>
      </c>
      <c r="R2" s="66"/>
      <c r="T2" s="57"/>
      <c r="U2" t="s">
        <v>11</v>
      </c>
      <c r="Z2" s="59"/>
      <c r="AA2" s="59"/>
      <c r="AB2" s="50" t="s">
        <v>12</v>
      </c>
      <c r="AD2" s="57"/>
    </row>
    <row r="3" spans="1:86" ht="25.5" customHeight="1">
      <c r="B3" s="9"/>
      <c r="D3" s="71">
        <v>45201</v>
      </c>
      <c r="E3" s="71"/>
      <c r="F3" s="42"/>
    </row>
    <row r="4" spans="1:86" ht="25.5" customHeight="1">
      <c r="A4" s="4"/>
      <c r="D4"/>
      <c r="F4" s="75"/>
      <c r="G4" s="72">
        <f>G5</f>
        <v>45201</v>
      </c>
      <c r="H4" s="73"/>
      <c r="I4" s="73"/>
      <c r="J4" s="73"/>
      <c r="K4" s="73"/>
      <c r="L4" s="73"/>
      <c r="M4" s="74"/>
      <c r="N4" s="72">
        <f>N5</f>
        <v>45208</v>
      </c>
      <c r="O4" s="73"/>
      <c r="P4" s="73"/>
      <c r="Q4" s="73"/>
      <c r="R4" s="73"/>
      <c r="S4" s="73"/>
      <c r="T4" s="74"/>
      <c r="U4" s="72">
        <f>U5</f>
        <v>45215</v>
      </c>
      <c r="V4" s="73"/>
      <c r="W4" s="73"/>
      <c r="X4" s="73"/>
      <c r="Y4" s="73"/>
      <c r="Z4" s="73"/>
      <c r="AA4" s="74"/>
      <c r="AB4" s="72">
        <f>AB5</f>
        <v>45222</v>
      </c>
      <c r="AC4" s="73"/>
      <c r="AD4" s="73"/>
      <c r="AE4" s="73"/>
      <c r="AF4" s="73"/>
      <c r="AG4" s="73"/>
      <c r="AH4" s="74"/>
      <c r="AI4" s="72">
        <f>AI5</f>
        <v>45229</v>
      </c>
      <c r="AJ4" s="73"/>
      <c r="AK4" s="73"/>
      <c r="AL4" s="73"/>
      <c r="AM4" s="73"/>
      <c r="AN4" s="73"/>
      <c r="AO4" s="74"/>
      <c r="AP4" s="72">
        <f>AP5</f>
        <v>45236</v>
      </c>
      <c r="AQ4" s="73"/>
      <c r="AR4" s="73"/>
      <c r="AS4" s="73"/>
      <c r="AT4" s="73"/>
      <c r="AU4" s="73"/>
      <c r="AV4" s="74"/>
      <c r="AW4" s="72">
        <f>AW5</f>
        <v>45243</v>
      </c>
      <c r="AX4" s="73"/>
      <c r="AY4" s="73"/>
      <c r="AZ4" s="73"/>
      <c r="BA4" s="73"/>
      <c r="BB4" s="73"/>
      <c r="BC4" s="74"/>
      <c r="BD4" s="72">
        <f>BD5</f>
        <v>45250</v>
      </c>
      <c r="BE4" s="73"/>
      <c r="BF4" s="73"/>
      <c r="BG4" s="73"/>
      <c r="BH4" s="73"/>
      <c r="BI4" s="73"/>
      <c r="BJ4" s="74"/>
      <c r="BK4" s="72">
        <f>BK5</f>
        <v>45257</v>
      </c>
      <c r="BL4" s="73"/>
      <c r="BM4" s="73"/>
      <c r="BN4" s="73"/>
      <c r="BO4" s="73"/>
      <c r="BP4" s="73"/>
      <c r="BQ4" s="74"/>
      <c r="BR4" s="72">
        <f>BR5</f>
        <v>45264</v>
      </c>
      <c r="BS4" s="73"/>
      <c r="BT4" s="73"/>
      <c r="BU4" s="73"/>
      <c r="BV4" s="73"/>
      <c r="BW4" s="73"/>
      <c r="BX4" s="74"/>
      <c r="BY4" s="72">
        <f>BY5</f>
        <v>45271</v>
      </c>
      <c r="BZ4" s="73"/>
      <c r="CA4" s="73"/>
      <c r="CB4" s="73"/>
      <c r="CC4" s="73"/>
      <c r="CD4" s="73"/>
      <c r="CE4" s="74"/>
    </row>
    <row r="5" spans="1:86" ht="25.5" customHeight="1" thickBot="1">
      <c r="A5" s="4"/>
      <c r="B5" s="10" t="s">
        <v>13</v>
      </c>
      <c r="C5" s="11" t="s">
        <v>14</v>
      </c>
      <c r="D5" s="11" t="s">
        <v>15</v>
      </c>
      <c r="E5" s="11" t="s">
        <v>16</v>
      </c>
      <c r="F5" s="76"/>
      <c r="G5" s="44">
        <f>Project_Start-WEEKDAY(Project_Start,1)+2</f>
        <v>45201</v>
      </c>
      <c r="H5" s="45">
        <f>G5+1</f>
        <v>45202</v>
      </c>
      <c r="I5" s="45">
        <f t="shared" ref="I5:AX5" si="0">H5+1</f>
        <v>45203</v>
      </c>
      <c r="J5" s="45">
        <f t="shared" si="0"/>
        <v>45204</v>
      </c>
      <c r="K5" s="45">
        <f t="shared" si="0"/>
        <v>45205</v>
      </c>
      <c r="L5" s="45">
        <f t="shared" si="0"/>
        <v>45206</v>
      </c>
      <c r="M5" s="60">
        <f t="shared" si="0"/>
        <v>45207</v>
      </c>
      <c r="N5" s="44">
        <f t="shared" si="0"/>
        <v>45208</v>
      </c>
      <c r="O5" s="45">
        <f t="shared" si="0"/>
        <v>45209</v>
      </c>
      <c r="P5" s="45">
        <f t="shared" si="0"/>
        <v>45210</v>
      </c>
      <c r="Q5" s="45">
        <f t="shared" si="0"/>
        <v>45211</v>
      </c>
      <c r="R5" s="45">
        <f t="shared" si="0"/>
        <v>45212</v>
      </c>
      <c r="S5" s="45">
        <f t="shared" si="0"/>
        <v>45213</v>
      </c>
      <c r="T5" s="60">
        <f t="shared" si="0"/>
        <v>45214</v>
      </c>
      <c r="U5" s="44">
        <f t="shared" si="0"/>
        <v>45215</v>
      </c>
      <c r="V5" s="45">
        <f t="shared" si="0"/>
        <v>45216</v>
      </c>
      <c r="W5" s="45">
        <f t="shared" si="0"/>
        <v>45217</v>
      </c>
      <c r="X5" s="45">
        <f t="shared" si="0"/>
        <v>45218</v>
      </c>
      <c r="Y5" s="45">
        <f t="shared" si="0"/>
        <v>45219</v>
      </c>
      <c r="Z5" s="45">
        <f t="shared" si="0"/>
        <v>45220</v>
      </c>
      <c r="AA5" s="60">
        <f t="shared" si="0"/>
        <v>45221</v>
      </c>
      <c r="AB5" s="44">
        <f t="shared" si="0"/>
        <v>45222</v>
      </c>
      <c r="AC5" s="45">
        <f t="shared" si="0"/>
        <v>45223</v>
      </c>
      <c r="AD5" s="45">
        <f t="shared" si="0"/>
        <v>45224</v>
      </c>
      <c r="AE5" s="45">
        <f t="shared" si="0"/>
        <v>45225</v>
      </c>
      <c r="AF5" s="45">
        <f t="shared" si="0"/>
        <v>45226</v>
      </c>
      <c r="AG5" s="45">
        <f t="shared" si="0"/>
        <v>45227</v>
      </c>
      <c r="AH5" s="60">
        <f t="shared" si="0"/>
        <v>45228</v>
      </c>
      <c r="AI5" s="44">
        <f t="shared" si="0"/>
        <v>45229</v>
      </c>
      <c r="AJ5" s="45">
        <f t="shared" si="0"/>
        <v>45230</v>
      </c>
      <c r="AK5" s="45">
        <f t="shared" si="0"/>
        <v>45231</v>
      </c>
      <c r="AL5" s="45">
        <f t="shared" si="0"/>
        <v>45232</v>
      </c>
      <c r="AM5" s="45">
        <f t="shared" si="0"/>
        <v>45233</v>
      </c>
      <c r="AN5" s="45">
        <f t="shared" si="0"/>
        <v>45234</v>
      </c>
      <c r="AO5" s="60">
        <f t="shared" si="0"/>
        <v>45235</v>
      </c>
      <c r="AP5" s="44">
        <f t="shared" si="0"/>
        <v>45236</v>
      </c>
      <c r="AQ5" s="45">
        <f t="shared" si="0"/>
        <v>45237</v>
      </c>
      <c r="AR5" s="45">
        <f t="shared" si="0"/>
        <v>45238</v>
      </c>
      <c r="AS5" s="45">
        <f t="shared" si="0"/>
        <v>45239</v>
      </c>
      <c r="AT5" s="45">
        <f t="shared" si="0"/>
        <v>45240</v>
      </c>
      <c r="AU5" s="45">
        <f t="shared" si="0"/>
        <v>45241</v>
      </c>
      <c r="AV5" s="60">
        <f t="shared" si="0"/>
        <v>45242</v>
      </c>
      <c r="AW5" s="44">
        <f t="shared" si="0"/>
        <v>45243</v>
      </c>
      <c r="AX5" s="45">
        <f t="shared" si="0"/>
        <v>45244</v>
      </c>
      <c r="AY5" s="45">
        <f t="shared" ref="AY5:BE5" si="1">AX5+1</f>
        <v>45245</v>
      </c>
      <c r="AZ5" s="45">
        <f t="shared" si="1"/>
        <v>45246</v>
      </c>
      <c r="BA5" s="45">
        <f t="shared" si="1"/>
        <v>45247</v>
      </c>
      <c r="BB5" s="45">
        <f t="shared" si="1"/>
        <v>45248</v>
      </c>
      <c r="BC5" s="60">
        <f t="shared" si="1"/>
        <v>45249</v>
      </c>
      <c r="BD5" s="44">
        <f t="shared" si="1"/>
        <v>45250</v>
      </c>
      <c r="BE5" s="45">
        <f t="shared" si="1"/>
        <v>45251</v>
      </c>
      <c r="BF5" s="45">
        <f t="shared" ref="BF5:BK5" si="2">BE5+1</f>
        <v>45252</v>
      </c>
      <c r="BG5" s="45">
        <f t="shared" si="2"/>
        <v>45253</v>
      </c>
      <c r="BH5" s="45">
        <f t="shared" si="2"/>
        <v>45254</v>
      </c>
      <c r="BI5" s="45">
        <f t="shared" si="2"/>
        <v>45255</v>
      </c>
      <c r="BJ5" s="60">
        <f t="shared" si="2"/>
        <v>45256</v>
      </c>
      <c r="BK5" s="44">
        <f t="shared" si="2"/>
        <v>45257</v>
      </c>
      <c r="BL5" s="45">
        <f t="shared" ref="BL5" si="3">BK5+1</f>
        <v>45258</v>
      </c>
      <c r="BM5" s="45">
        <f t="shared" ref="BM5" si="4">BL5+1</f>
        <v>45259</v>
      </c>
      <c r="BN5" s="45">
        <f t="shared" ref="BN5" si="5">BM5+1</f>
        <v>45260</v>
      </c>
      <c r="BO5" s="45">
        <f t="shared" ref="BO5" si="6">BN5+1</f>
        <v>45261</v>
      </c>
      <c r="BP5" s="45">
        <f t="shared" ref="BP5" si="7">BO5+1</f>
        <v>45262</v>
      </c>
      <c r="BQ5" s="60">
        <f t="shared" ref="BQ5" si="8">BP5+1</f>
        <v>45263</v>
      </c>
      <c r="BR5" s="44">
        <f t="shared" ref="BR5" si="9">BQ5+1</f>
        <v>45264</v>
      </c>
      <c r="BS5" s="45">
        <f t="shared" ref="BS5" si="10">BR5+1</f>
        <v>45265</v>
      </c>
      <c r="BT5" s="45">
        <f t="shared" ref="BT5" si="11">BS5+1</f>
        <v>45266</v>
      </c>
      <c r="BU5" s="45">
        <f t="shared" ref="BU5" si="12">BT5+1</f>
        <v>45267</v>
      </c>
      <c r="BV5" s="45">
        <f t="shared" ref="BV5" si="13">BU5+1</f>
        <v>45268</v>
      </c>
      <c r="BW5" s="45">
        <f t="shared" ref="BW5" si="14">BV5+1</f>
        <v>45269</v>
      </c>
      <c r="BX5" s="45">
        <f t="shared" ref="BX5" si="15">BW5+1</f>
        <v>45270</v>
      </c>
      <c r="BY5" s="45">
        <f t="shared" ref="BY5" si="16">BX5+1</f>
        <v>45271</v>
      </c>
      <c r="BZ5" s="45">
        <f t="shared" ref="BZ5" si="17">BY5+1</f>
        <v>45272</v>
      </c>
      <c r="CA5" s="45">
        <f t="shared" ref="CA5" si="18">BZ5+1</f>
        <v>45273</v>
      </c>
      <c r="CB5" s="45">
        <f t="shared" ref="CB5" si="19">CA5+1</f>
        <v>45274</v>
      </c>
      <c r="CC5" s="45">
        <f t="shared" ref="CC5" si="20">CB5+1</f>
        <v>45275</v>
      </c>
      <c r="CD5" s="45">
        <f t="shared" ref="CD5" si="21">CC5+1</f>
        <v>45276</v>
      </c>
      <c r="CE5" s="45">
        <f t="shared" ref="CE5" si="22">CD5+1</f>
        <v>45277</v>
      </c>
    </row>
    <row r="6" spans="1:86" ht="30" hidden="1" customHeight="1">
      <c r="C6" s="12"/>
      <c r="D6"/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</row>
    <row r="7" spans="1:86" s="1" customFormat="1" ht="15" customHeight="1" thickBot="1">
      <c r="A7" s="4"/>
      <c r="B7" s="13" t="s">
        <v>17</v>
      </c>
      <c r="C7" s="14"/>
      <c r="D7" s="15"/>
      <c r="E7" s="48"/>
      <c r="F7" s="49"/>
      <c r="G7" s="47"/>
      <c r="H7" s="47"/>
      <c r="I7" s="47"/>
      <c r="J7" s="47"/>
      <c r="K7" s="47"/>
      <c r="L7" s="58"/>
      <c r="M7" s="58"/>
      <c r="N7" s="49"/>
      <c r="O7" s="47"/>
      <c r="P7" s="47"/>
      <c r="Q7" s="47"/>
      <c r="R7" s="47"/>
      <c r="S7" s="58"/>
      <c r="T7" s="58"/>
      <c r="U7" s="47"/>
      <c r="V7" s="47"/>
      <c r="W7" s="47"/>
      <c r="X7" s="47"/>
      <c r="Y7" s="47"/>
      <c r="Z7" s="58"/>
      <c r="AA7" s="58"/>
      <c r="AB7" s="47"/>
      <c r="AC7" s="47"/>
      <c r="AD7" s="47"/>
      <c r="AE7" s="47"/>
      <c r="AF7" s="47"/>
      <c r="AG7" s="58"/>
      <c r="AH7" s="58"/>
      <c r="AI7" s="47"/>
      <c r="AJ7" s="47"/>
      <c r="AK7" s="47"/>
      <c r="AL7" s="47"/>
      <c r="AM7" s="47"/>
      <c r="AN7" s="58"/>
      <c r="AO7" s="58"/>
      <c r="AP7" s="47"/>
      <c r="AQ7" s="47"/>
      <c r="AR7" s="47"/>
      <c r="AS7" s="47"/>
      <c r="AT7" s="47"/>
      <c r="AU7" s="58"/>
      <c r="AV7" s="58"/>
      <c r="AW7" s="47"/>
      <c r="AX7" s="47"/>
      <c r="AY7" s="47"/>
      <c r="AZ7" s="47"/>
      <c r="BA7" s="47"/>
      <c r="BB7" s="58"/>
      <c r="BC7" s="58"/>
      <c r="BD7" s="47"/>
      <c r="BE7" s="47"/>
      <c r="BF7" s="47"/>
      <c r="BG7" s="47"/>
      <c r="BH7" s="47"/>
      <c r="BI7" s="58"/>
      <c r="BJ7" s="58"/>
      <c r="BK7" s="47"/>
      <c r="BL7" s="47"/>
      <c r="BM7" s="47"/>
      <c r="BN7" s="47"/>
      <c r="BO7" s="47"/>
      <c r="BP7" s="58"/>
      <c r="BQ7" s="58"/>
      <c r="BR7" s="47"/>
      <c r="BS7" s="47"/>
      <c r="BT7" s="47"/>
      <c r="BU7" s="47"/>
      <c r="BV7" s="47"/>
      <c r="BW7" s="58"/>
      <c r="BX7" s="58"/>
      <c r="BY7" s="47"/>
      <c r="BZ7" s="47"/>
      <c r="CA7" s="47"/>
      <c r="CB7" s="47"/>
      <c r="CC7" s="47"/>
      <c r="CD7" s="58"/>
      <c r="CE7" s="58"/>
    </row>
    <row r="8" spans="1:86" s="1" customFormat="1" ht="15" customHeight="1" thickBot="1">
      <c r="A8" s="4"/>
      <c r="B8" s="16" t="s">
        <v>18</v>
      </c>
      <c r="C8" s="78" t="s">
        <v>6</v>
      </c>
      <c r="D8" s="18">
        <v>45202</v>
      </c>
      <c r="E8" s="18">
        <f>D8+13</f>
        <v>45215</v>
      </c>
      <c r="F8" s="49"/>
      <c r="G8" s="47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47"/>
      <c r="W8" s="47"/>
      <c r="X8" s="47"/>
      <c r="Y8" s="47"/>
      <c r="Z8" s="58"/>
      <c r="AA8" s="58"/>
      <c r="AB8" s="47"/>
      <c r="AC8" s="47"/>
      <c r="AD8" s="47"/>
      <c r="AE8" s="47"/>
      <c r="AF8" s="47"/>
      <c r="AG8" s="58"/>
      <c r="AH8" s="58"/>
      <c r="AI8" s="47"/>
      <c r="AJ8" s="47"/>
      <c r="AK8" s="47"/>
      <c r="AL8" s="47"/>
      <c r="AM8" s="47"/>
      <c r="AN8" s="58"/>
      <c r="AO8" s="58"/>
      <c r="AP8" s="47"/>
      <c r="AQ8" s="47"/>
      <c r="AR8" s="47"/>
      <c r="AS8" s="47"/>
      <c r="AT8" s="47"/>
      <c r="AU8" s="58"/>
      <c r="AV8" s="58"/>
      <c r="AW8" s="47"/>
      <c r="AX8" s="47"/>
      <c r="AY8" s="47"/>
      <c r="AZ8" s="47"/>
      <c r="BA8" s="47"/>
      <c r="BB8" s="58"/>
      <c r="BC8" s="58"/>
      <c r="BD8" s="47"/>
      <c r="BE8" s="47"/>
      <c r="BF8" s="47"/>
      <c r="BG8" s="47"/>
      <c r="BH8" s="47"/>
      <c r="BI8" s="58"/>
      <c r="BJ8" s="58"/>
      <c r="BK8" s="47"/>
      <c r="BL8" s="47"/>
      <c r="BM8" s="47"/>
      <c r="BN8" s="47"/>
      <c r="BO8" s="47"/>
      <c r="BP8" s="58"/>
      <c r="BQ8" s="58"/>
      <c r="BR8" s="47"/>
      <c r="BS8" s="47"/>
      <c r="BT8" s="47"/>
      <c r="BU8" s="47"/>
      <c r="BV8" s="47"/>
      <c r="BW8" s="58"/>
      <c r="BX8" s="58"/>
      <c r="BY8" s="47"/>
      <c r="BZ8" s="47"/>
      <c r="CA8" s="47"/>
      <c r="CB8" s="47"/>
      <c r="CC8" s="47"/>
      <c r="CD8" s="58"/>
      <c r="CE8" s="58"/>
    </row>
    <row r="9" spans="1:86" s="1" customFormat="1" ht="15" customHeight="1" thickBot="1">
      <c r="A9" s="4"/>
      <c r="B9" s="16" t="s">
        <v>19</v>
      </c>
      <c r="C9" s="17" t="s">
        <v>2</v>
      </c>
      <c r="D9" s="18">
        <v>45207</v>
      </c>
      <c r="E9" s="18">
        <f>D9</f>
        <v>45207</v>
      </c>
      <c r="F9" s="49"/>
      <c r="G9" s="47"/>
      <c r="H9" s="47"/>
      <c r="I9" s="47"/>
      <c r="J9" s="47"/>
      <c r="L9" s="47"/>
      <c r="M9" s="61"/>
      <c r="N9" s="47"/>
      <c r="O9" s="47"/>
      <c r="P9" s="47"/>
      <c r="Q9" s="47"/>
      <c r="R9" s="47"/>
      <c r="S9" s="58"/>
      <c r="T9" s="58"/>
      <c r="U9" s="47"/>
      <c r="V9" s="47"/>
      <c r="W9" s="47"/>
      <c r="X9" s="47"/>
      <c r="Y9" s="47"/>
      <c r="Z9" s="58"/>
      <c r="AA9" s="58"/>
      <c r="AB9" s="47"/>
      <c r="AC9" s="47"/>
      <c r="AD9" s="47"/>
      <c r="AE9" s="47"/>
      <c r="AF9" s="47"/>
      <c r="AG9" s="58"/>
      <c r="AH9" s="58"/>
      <c r="AI9" s="47"/>
      <c r="AJ9" s="47"/>
      <c r="AK9" s="47"/>
      <c r="AL9" s="47"/>
      <c r="AM9" s="47"/>
      <c r="AN9" s="58"/>
      <c r="AO9" s="58"/>
      <c r="AP9" s="47"/>
      <c r="AQ9" s="47"/>
      <c r="AR9" s="47"/>
      <c r="AS9" s="47"/>
      <c r="AT9" s="47"/>
      <c r="AU9" s="58"/>
      <c r="AV9" s="58"/>
      <c r="AW9" s="47"/>
      <c r="AX9" s="47"/>
      <c r="AY9" s="47"/>
      <c r="AZ9" s="47"/>
      <c r="BA9" s="47"/>
      <c r="BB9" s="58"/>
      <c r="BC9" s="58"/>
      <c r="BD9" s="47"/>
      <c r="BE9" s="47"/>
      <c r="BF9" s="47"/>
      <c r="BG9" s="47"/>
      <c r="BH9" s="47"/>
      <c r="BI9" s="58"/>
      <c r="BJ9" s="58"/>
      <c r="BK9" s="47"/>
      <c r="BL9" s="47"/>
      <c r="BM9" s="47"/>
      <c r="BN9" s="47"/>
      <c r="BO9" s="47"/>
      <c r="BP9" s="58"/>
      <c r="BQ9" s="58"/>
      <c r="BR9" s="47"/>
      <c r="BS9" s="47"/>
      <c r="BT9" s="47"/>
      <c r="BU9" s="47"/>
      <c r="BV9" s="47"/>
      <c r="BW9" s="58"/>
      <c r="BX9" s="58"/>
      <c r="BY9" s="47"/>
      <c r="BZ9" s="47"/>
      <c r="CA9" s="47"/>
      <c r="CB9" s="47"/>
      <c r="CC9" s="47"/>
      <c r="CD9" s="58"/>
      <c r="CE9" s="58"/>
    </row>
    <row r="10" spans="1:86" s="1" customFormat="1" ht="15" customHeight="1" thickBot="1">
      <c r="A10" s="4"/>
      <c r="B10" s="19" t="s">
        <v>20</v>
      </c>
      <c r="C10" s="20"/>
      <c r="D10" s="21"/>
      <c r="E10" s="51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</row>
    <row r="11" spans="1:86" s="1" customFormat="1" ht="15" customHeight="1" thickBot="1">
      <c r="A11" s="4"/>
      <c r="B11" s="22" t="s">
        <v>21</v>
      </c>
      <c r="C11" s="23" t="s">
        <v>4</v>
      </c>
      <c r="D11" s="24">
        <v>45215</v>
      </c>
      <c r="E11" s="24">
        <f>D11+3</f>
        <v>45218</v>
      </c>
      <c r="F11" s="49"/>
      <c r="G11" s="47"/>
      <c r="H11" s="47"/>
      <c r="I11" s="47"/>
      <c r="J11" s="47"/>
      <c r="K11" s="47"/>
      <c r="L11" s="58"/>
      <c r="M11" s="58"/>
      <c r="N11" s="58"/>
      <c r="O11" s="58"/>
      <c r="P11" s="58"/>
      <c r="Q11" s="58"/>
      <c r="R11" s="58"/>
      <c r="S11" s="58"/>
      <c r="T11" s="58"/>
      <c r="U11" s="62"/>
      <c r="V11" s="62"/>
      <c r="W11" s="62"/>
      <c r="X11" s="62"/>
      <c r="Y11" s="58"/>
      <c r="Z11" s="58"/>
      <c r="AA11" s="58"/>
      <c r="AB11" s="49"/>
      <c r="AC11" s="47"/>
      <c r="AD11" s="47"/>
      <c r="AE11" s="47"/>
      <c r="AF11" s="47"/>
      <c r="AG11" s="58"/>
      <c r="AH11" s="58"/>
      <c r="AI11" s="47"/>
      <c r="AJ11" s="47"/>
      <c r="AK11" s="47"/>
      <c r="AL11" s="47"/>
      <c r="AM11" s="47"/>
      <c r="AN11" s="58"/>
      <c r="AO11" s="58"/>
      <c r="AP11" s="47"/>
      <c r="AQ11" s="47"/>
      <c r="AR11" s="47"/>
      <c r="AS11" s="47"/>
      <c r="AT11" s="47"/>
      <c r="AU11" s="58"/>
      <c r="AV11" s="58"/>
      <c r="AW11" s="47"/>
      <c r="AX11" s="47"/>
      <c r="AY11" s="47"/>
      <c r="AZ11" s="47"/>
      <c r="BA11" s="47"/>
      <c r="BB11" s="58"/>
      <c r="BC11" s="58"/>
      <c r="BD11" s="47"/>
      <c r="BE11" s="47"/>
      <c r="BF11" s="47"/>
      <c r="BG11" s="47"/>
      <c r="BH11" s="47"/>
      <c r="BI11" s="58"/>
      <c r="BJ11" s="58"/>
      <c r="BK11" s="47"/>
      <c r="BL11" s="47"/>
      <c r="BM11" s="47"/>
      <c r="BN11" s="47"/>
      <c r="BO11" s="47"/>
      <c r="BP11" s="58"/>
      <c r="BQ11" s="58"/>
      <c r="BR11" s="47"/>
      <c r="BS11" s="47"/>
      <c r="BT11" s="47"/>
      <c r="BU11" s="47"/>
      <c r="BV11" s="47"/>
      <c r="BW11" s="58"/>
      <c r="BX11" s="58"/>
      <c r="BY11" s="47"/>
      <c r="BZ11" s="47"/>
      <c r="CA11" s="47"/>
      <c r="CB11" s="47"/>
      <c r="CC11" s="47"/>
      <c r="CD11" s="58"/>
      <c r="CE11" s="58"/>
    </row>
    <row r="12" spans="1:86" s="1" customFormat="1" ht="15" customHeight="1" thickBot="1">
      <c r="A12" s="4"/>
      <c r="B12" s="22" t="s">
        <v>22</v>
      </c>
      <c r="C12" s="23" t="s">
        <v>6</v>
      </c>
      <c r="D12" s="24">
        <v>45216</v>
      </c>
      <c r="E12" s="24">
        <f>D12+3</f>
        <v>45219</v>
      </c>
      <c r="F12" s="49"/>
      <c r="G12" s="47"/>
      <c r="H12" s="47"/>
      <c r="I12" s="47"/>
      <c r="J12" s="47"/>
      <c r="K12" s="47"/>
      <c r="L12" s="58"/>
      <c r="M12" s="58"/>
      <c r="N12" s="58"/>
      <c r="O12" s="58"/>
      <c r="P12" s="58"/>
      <c r="Q12" s="58"/>
      <c r="R12" s="58"/>
      <c r="S12" s="58"/>
      <c r="T12" s="58"/>
      <c r="U12" s="47"/>
      <c r="V12" s="63"/>
      <c r="W12" s="63"/>
      <c r="X12" s="63"/>
      <c r="Y12" s="63"/>
      <c r="Z12" s="58"/>
      <c r="AA12" s="58"/>
      <c r="AB12" s="49"/>
      <c r="AC12" s="47"/>
      <c r="AD12" s="47"/>
      <c r="AE12" s="47"/>
      <c r="AF12" s="47"/>
      <c r="AG12" s="58"/>
      <c r="AH12" s="58"/>
      <c r="AI12" s="47"/>
      <c r="AJ12" s="47"/>
      <c r="AK12" s="47"/>
      <c r="AL12" s="47"/>
      <c r="AM12" s="47"/>
      <c r="AN12" s="58"/>
      <c r="AO12" s="58"/>
      <c r="AP12" s="47"/>
      <c r="AQ12" s="47"/>
      <c r="AR12" s="47"/>
      <c r="AS12" s="47"/>
      <c r="AT12" s="47"/>
      <c r="AU12" s="58"/>
      <c r="AV12" s="58"/>
      <c r="AW12" s="47"/>
      <c r="AX12" s="47"/>
      <c r="AY12" s="47"/>
      <c r="AZ12" s="47"/>
      <c r="BA12" s="47"/>
      <c r="BB12" s="58"/>
      <c r="BC12" s="58"/>
      <c r="BD12" s="47"/>
      <c r="BE12" s="47"/>
      <c r="BF12" s="47"/>
      <c r="BG12" s="47"/>
      <c r="BH12" s="47"/>
      <c r="BI12" s="58"/>
      <c r="BJ12" s="58"/>
      <c r="BK12" s="47"/>
      <c r="BL12" s="47"/>
      <c r="BM12" s="47"/>
      <c r="BN12" s="47"/>
      <c r="BO12" s="47"/>
      <c r="BP12" s="58"/>
      <c r="BQ12" s="58"/>
      <c r="BR12" s="47"/>
      <c r="BS12" s="47"/>
      <c r="BT12" s="47"/>
      <c r="BU12" s="47"/>
      <c r="BV12" s="47"/>
      <c r="BW12" s="58"/>
      <c r="BX12" s="58"/>
      <c r="BY12" s="47"/>
      <c r="BZ12" s="47"/>
      <c r="CA12" s="47"/>
      <c r="CB12" s="47"/>
      <c r="CC12" s="47"/>
      <c r="CD12" s="58"/>
      <c r="CE12" s="58"/>
    </row>
    <row r="13" spans="1:86" s="1" customFormat="1" ht="15" customHeight="1" thickBot="1">
      <c r="A13" s="4"/>
      <c r="B13" s="22" t="s">
        <v>23</v>
      </c>
      <c r="C13" s="23" t="s">
        <v>1</v>
      </c>
      <c r="D13" s="24">
        <v>45219</v>
      </c>
      <c r="E13" s="24">
        <f>D13+4</f>
        <v>45223</v>
      </c>
      <c r="F13" s="49"/>
      <c r="G13" s="47"/>
      <c r="H13" s="47"/>
      <c r="I13" s="47"/>
      <c r="J13" s="47"/>
      <c r="K13" s="47"/>
      <c r="L13" s="58"/>
      <c r="M13" s="58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65"/>
      <c r="Z13" s="65"/>
      <c r="AA13" s="65"/>
      <c r="AB13" s="65"/>
      <c r="AC13" s="65"/>
      <c r="AD13" s="47"/>
      <c r="AE13" s="47"/>
      <c r="AF13" s="47"/>
      <c r="AG13" s="58"/>
      <c r="AH13" s="58"/>
      <c r="AI13" s="47"/>
      <c r="AJ13" s="47"/>
      <c r="AK13" s="47"/>
      <c r="AL13" s="47"/>
      <c r="AM13" s="47"/>
      <c r="AN13" s="58"/>
      <c r="AO13" s="58"/>
      <c r="AP13" s="47"/>
      <c r="AQ13" s="47"/>
      <c r="AR13" s="47"/>
      <c r="AS13" s="47"/>
      <c r="AT13" s="47"/>
      <c r="AU13" s="58"/>
      <c r="AV13" s="58"/>
      <c r="AW13" s="47"/>
      <c r="AX13" s="47"/>
      <c r="AY13" s="47"/>
      <c r="AZ13" s="47"/>
      <c r="BA13" s="47"/>
      <c r="BB13" s="58"/>
      <c r="BC13" s="58"/>
      <c r="BD13" s="47"/>
      <c r="BE13" s="47"/>
      <c r="BF13" s="47"/>
      <c r="BG13" s="47"/>
      <c r="BH13" s="47"/>
      <c r="BI13" s="58"/>
      <c r="BJ13" s="58"/>
      <c r="BK13" s="47"/>
      <c r="BL13" s="47"/>
      <c r="BM13" s="47"/>
      <c r="BN13" s="47"/>
      <c r="BO13" s="47"/>
      <c r="BP13" s="58"/>
      <c r="BQ13" s="58"/>
      <c r="BR13" s="47"/>
      <c r="BS13" s="47"/>
      <c r="BT13" s="47"/>
      <c r="BU13" s="47"/>
      <c r="BV13" s="47"/>
      <c r="BW13" s="58"/>
      <c r="BX13" s="58"/>
      <c r="BY13" s="47"/>
      <c r="BZ13" s="47"/>
      <c r="CA13" s="47"/>
      <c r="CB13" s="47"/>
      <c r="CC13" s="47"/>
      <c r="CD13" s="58"/>
      <c r="CE13" s="58"/>
    </row>
    <row r="14" spans="1:86" s="1" customFormat="1" ht="15" customHeight="1" thickBot="1">
      <c r="A14" s="4"/>
      <c r="B14" s="22" t="s">
        <v>24</v>
      </c>
      <c r="C14" s="23" t="s">
        <v>2</v>
      </c>
      <c r="D14" s="24">
        <v>45220</v>
      </c>
      <c r="E14" s="24">
        <f>D14+6</f>
        <v>45226</v>
      </c>
      <c r="F14" s="49"/>
      <c r="G14" s="47"/>
      <c r="H14" s="47"/>
      <c r="I14" s="47"/>
      <c r="J14" s="47"/>
      <c r="K14" s="47"/>
      <c r="L14" s="58"/>
      <c r="M14" s="58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61"/>
      <c r="AA14" s="61"/>
      <c r="AB14" s="61"/>
      <c r="AC14" s="61"/>
      <c r="AD14" s="61"/>
      <c r="AE14" s="61"/>
      <c r="AF14" s="61"/>
      <c r="AG14" s="58"/>
      <c r="AH14" s="58"/>
      <c r="AI14" s="47"/>
      <c r="AJ14" s="47"/>
      <c r="AK14" s="47"/>
      <c r="AL14" s="47"/>
      <c r="AM14" s="47"/>
      <c r="AN14" s="58"/>
      <c r="AO14" s="58"/>
      <c r="AP14" s="47"/>
      <c r="AQ14" s="47"/>
      <c r="AR14" s="47"/>
      <c r="AS14" s="47"/>
      <c r="AT14" s="47"/>
      <c r="AU14" s="58"/>
      <c r="AV14" s="58"/>
      <c r="AW14" s="47"/>
      <c r="AX14" s="47"/>
      <c r="AY14" s="47"/>
      <c r="AZ14" s="47"/>
      <c r="BA14" s="47"/>
      <c r="BB14" s="58"/>
      <c r="BC14" s="58"/>
      <c r="BD14" s="47"/>
      <c r="BE14" s="47"/>
      <c r="BF14" s="47"/>
      <c r="BG14" s="47"/>
      <c r="BH14" s="47"/>
      <c r="BI14" s="58"/>
      <c r="BJ14" s="58"/>
      <c r="BK14" s="47"/>
      <c r="BL14" s="47"/>
      <c r="BM14" s="47"/>
      <c r="BN14" s="47"/>
      <c r="BO14" s="47"/>
      <c r="BP14" s="58"/>
      <c r="BQ14" s="58"/>
      <c r="BR14" s="47"/>
      <c r="BS14" s="47"/>
      <c r="BT14" s="47"/>
      <c r="BU14" s="47"/>
      <c r="BV14" s="47"/>
      <c r="BW14" s="58"/>
      <c r="BX14" s="58"/>
      <c r="BY14" s="47"/>
      <c r="BZ14" s="47"/>
      <c r="CA14" s="47"/>
      <c r="CB14" s="47"/>
      <c r="CC14" s="47"/>
      <c r="CD14" s="58"/>
      <c r="CE14" s="58"/>
    </row>
    <row r="15" spans="1:86" s="1" customFormat="1" ht="15" customHeight="1" thickBot="1">
      <c r="A15" s="4"/>
      <c r="B15" s="22" t="s">
        <v>25</v>
      </c>
      <c r="C15" s="23" t="s">
        <v>7</v>
      </c>
      <c r="D15" s="24">
        <v>45217</v>
      </c>
      <c r="E15" s="24">
        <f>D15+4</f>
        <v>45221</v>
      </c>
      <c r="F15" s="49"/>
      <c r="G15" s="47"/>
      <c r="H15" s="47"/>
      <c r="I15" s="47"/>
      <c r="J15" s="47"/>
      <c r="K15" s="47"/>
      <c r="L15" s="58"/>
      <c r="M15" s="58"/>
      <c r="N15" s="47"/>
      <c r="O15" s="47"/>
      <c r="P15" s="47"/>
      <c r="Q15" s="47"/>
      <c r="R15" s="47"/>
      <c r="S15" s="47"/>
      <c r="T15" s="47"/>
      <c r="U15" s="47"/>
      <c r="V15" s="47"/>
      <c r="W15" s="64"/>
      <c r="X15" s="64"/>
      <c r="Y15" s="64"/>
      <c r="Z15" s="64"/>
      <c r="AA15" s="64"/>
      <c r="AB15" s="47"/>
      <c r="AC15" s="47"/>
      <c r="AD15" s="47"/>
      <c r="AE15" s="47"/>
      <c r="AF15" s="47"/>
      <c r="AG15" s="58"/>
      <c r="AH15" s="58"/>
      <c r="AI15" s="47"/>
      <c r="AJ15" s="47"/>
      <c r="AK15" s="47"/>
      <c r="AL15" s="47"/>
      <c r="AM15" s="47"/>
      <c r="AN15" s="58"/>
      <c r="AO15" s="58"/>
      <c r="AP15" s="47"/>
      <c r="AQ15" s="47"/>
      <c r="AR15" s="47"/>
      <c r="AS15" s="47"/>
      <c r="AT15" s="47"/>
      <c r="AU15" s="58"/>
      <c r="AV15" s="58"/>
      <c r="AW15" s="47"/>
      <c r="AX15" s="47"/>
      <c r="AY15" s="47"/>
      <c r="AZ15" s="47"/>
      <c r="BA15" s="47"/>
      <c r="BB15" s="58"/>
      <c r="BC15" s="58"/>
      <c r="BD15" s="47"/>
      <c r="BE15" s="47"/>
      <c r="BF15" s="47"/>
      <c r="BG15" s="47"/>
      <c r="BH15" s="47"/>
      <c r="BI15" s="58"/>
      <c r="BJ15" s="58"/>
      <c r="BK15" s="47"/>
      <c r="BL15" s="47"/>
      <c r="BM15" s="47"/>
      <c r="BN15" s="47"/>
      <c r="BO15" s="47"/>
      <c r="BP15" s="58"/>
      <c r="BQ15" s="58"/>
      <c r="BR15" s="47"/>
      <c r="BS15" s="47"/>
      <c r="BT15" s="47"/>
      <c r="BU15" s="47"/>
      <c r="BV15" s="47"/>
      <c r="BW15" s="58"/>
      <c r="BX15" s="58"/>
      <c r="BY15" s="47"/>
      <c r="BZ15" s="47"/>
      <c r="CA15" s="47"/>
      <c r="CB15" s="47"/>
      <c r="CC15" s="47"/>
      <c r="CD15" s="58"/>
      <c r="CE15" s="58"/>
    </row>
    <row r="16" spans="1:86" s="1" customFormat="1" ht="15" customHeight="1" thickBot="1">
      <c r="A16" s="4"/>
      <c r="B16" s="22" t="s">
        <v>26</v>
      </c>
      <c r="C16" s="23" t="s">
        <v>10</v>
      </c>
      <c r="D16" s="24">
        <v>45221</v>
      </c>
      <c r="E16" s="24">
        <f>D16+4</f>
        <v>45225</v>
      </c>
      <c r="F16" s="49"/>
      <c r="G16" s="47"/>
      <c r="H16" s="47"/>
      <c r="I16" s="47"/>
      <c r="J16" s="47"/>
      <c r="K16" s="47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66"/>
      <c r="AB16" s="66"/>
      <c r="AC16" s="66"/>
      <c r="AD16" s="66"/>
      <c r="AE16" s="66"/>
      <c r="AF16" s="47"/>
      <c r="AG16" s="58"/>
      <c r="AH16" s="58"/>
      <c r="AI16" s="47"/>
      <c r="AJ16" s="47"/>
      <c r="AK16" s="47"/>
      <c r="AL16" s="47"/>
      <c r="AM16" s="47"/>
      <c r="AN16" s="58"/>
      <c r="AO16" s="58"/>
      <c r="AP16" s="47"/>
      <c r="AQ16" s="47"/>
      <c r="AR16" s="47"/>
      <c r="AS16" s="47"/>
      <c r="AT16" s="47"/>
      <c r="AU16" s="58"/>
      <c r="AV16" s="58"/>
      <c r="AW16" s="47"/>
      <c r="AX16" s="47"/>
      <c r="AY16" s="47"/>
      <c r="AZ16" s="47"/>
      <c r="BA16" s="47"/>
      <c r="BB16" s="58"/>
      <c r="BC16" s="58"/>
      <c r="BD16" s="47"/>
      <c r="BE16" s="47"/>
      <c r="BF16" s="47"/>
      <c r="BG16" s="47"/>
      <c r="BH16" s="47"/>
      <c r="BI16" s="58"/>
      <c r="BJ16" s="58"/>
      <c r="BK16" s="47"/>
      <c r="BL16" s="47"/>
      <c r="BM16" s="47"/>
      <c r="BN16" s="47"/>
      <c r="BO16" s="47"/>
      <c r="BP16" s="58"/>
      <c r="BQ16" s="58"/>
      <c r="BR16" s="47"/>
      <c r="BS16" s="47"/>
      <c r="BT16" s="47"/>
      <c r="BU16" s="47"/>
      <c r="BV16" s="47"/>
      <c r="BW16" s="58"/>
      <c r="BX16" s="58"/>
      <c r="BY16" s="47"/>
      <c r="BZ16" s="47"/>
      <c r="CA16" s="47"/>
      <c r="CB16" s="47"/>
      <c r="CC16" s="47"/>
      <c r="CD16" s="58"/>
      <c r="CE16" s="58"/>
    </row>
    <row r="17" spans="1:83" s="1" customFormat="1" ht="15" customHeight="1" thickBot="1">
      <c r="A17" s="4"/>
      <c r="B17" s="22" t="s">
        <v>27</v>
      </c>
      <c r="C17" s="23" t="s">
        <v>3</v>
      </c>
      <c r="D17" s="24">
        <v>45227</v>
      </c>
      <c r="E17" s="24">
        <f>D17+1</f>
        <v>45228</v>
      </c>
      <c r="F17" s="49"/>
      <c r="G17" s="47"/>
      <c r="H17" s="47"/>
      <c r="I17" s="47"/>
      <c r="J17" s="47"/>
      <c r="K17" s="47"/>
      <c r="L17" s="58"/>
      <c r="M17" s="58"/>
      <c r="N17" s="47"/>
      <c r="O17" s="47"/>
      <c r="P17" s="47"/>
      <c r="Q17" s="47"/>
      <c r="R17" s="47"/>
      <c r="S17" s="58"/>
      <c r="T17" s="58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68"/>
      <c r="AH17" s="68"/>
      <c r="AI17" s="47"/>
      <c r="AJ17" s="47"/>
      <c r="AK17" s="47"/>
      <c r="AL17" s="47"/>
      <c r="AM17" s="47"/>
      <c r="AN17" s="58"/>
      <c r="AO17" s="58"/>
      <c r="AP17" s="47"/>
      <c r="AQ17" s="47"/>
      <c r="AR17" s="47"/>
      <c r="AS17" s="47"/>
      <c r="AT17" s="47"/>
      <c r="AU17" s="58"/>
      <c r="AV17" s="58"/>
      <c r="AW17" s="47"/>
      <c r="AX17" s="47"/>
      <c r="AY17" s="47"/>
      <c r="AZ17" s="47"/>
      <c r="BA17" s="47"/>
      <c r="BB17" s="58"/>
      <c r="BC17" s="58"/>
      <c r="BD17" s="47"/>
      <c r="BE17" s="47"/>
      <c r="BF17" s="47"/>
      <c r="BG17" s="47"/>
      <c r="BH17" s="47"/>
      <c r="BI17" s="58"/>
      <c r="BJ17" s="58"/>
      <c r="BK17" s="47"/>
      <c r="BL17" s="47"/>
      <c r="BM17" s="47"/>
      <c r="BN17" s="47"/>
      <c r="BO17" s="47"/>
      <c r="BP17" s="58"/>
      <c r="BQ17" s="58"/>
      <c r="BR17" s="47"/>
      <c r="BS17" s="47"/>
      <c r="BT17" s="47"/>
      <c r="BU17" s="47"/>
      <c r="BV17" s="47"/>
      <c r="BW17" s="58"/>
      <c r="BX17" s="58"/>
      <c r="BY17" s="47"/>
      <c r="BZ17" s="47"/>
      <c r="CA17" s="47"/>
      <c r="CB17" s="47"/>
      <c r="CC17" s="47"/>
      <c r="CD17" s="58"/>
      <c r="CE17" s="58"/>
    </row>
    <row r="18" spans="1:83" s="1" customFormat="1" ht="15" customHeight="1" thickBot="1">
      <c r="A18" s="4"/>
      <c r="B18" s="25" t="s">
        <v>28</v>
      </c>
      <c r="C18" s="70"/>
      <c r="D18" s="26"/>
      <c r="E18" s="52"/>
      <c r="F18" s="49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</row>
    <row r="19" spans="1:83" s="1" customFormat="1" ht="15" customHeight="1" thickBot="1">
      <c r="A19" s="4">
        <v>1</v>
      </c>
      <c r="B19" s="27" t="s">
        <v>29</v>
      </c>
      <c r="C19" s="28" t="s">
        <v>3</v>
      </c>
      <c r="D19" s="29">
        <v>45222</v>
      </c>
      <c r="E19" s="29">
        <f>D19+5</f>
        <v>45227</v>
      </c>
      <c r="F19" s="49"/>
      <c r="G19" s="47"/>
      <c r="H19" s="47"/>
      <c r="I19" s="47"/>
      <c r="J19" s="47"/>
      <c r="K19" s="47"/>
      <c r="L19" s="58"/>
      <c r="M19" s="58"/>
      <c r="N19" s="47"/>
      <c r="O19" s="47"/>
      <c r="P19" s="47"/>
      <c r="Q19" s="47"/>
      <c r="R19" s="47"/>
      <c r="S19" s="58"/>
      <c r="T19" s="58"/>
      <c r="U19" s="58"/>
      <c r="V19" s="58"/>
      <c r="W19" s="58"/>
      <c r="X19" s="58"/>
      <c r="Y19" s="58"/>
      <c r="Z19" s="58"/>
      <c r="AA19" s="58"/>
      <c r="AB19" s="68"/>
      <c r="AC19" s="68"/>
      <c r="AD19" s="68"/>
      <c r="AE19" s="68"/>
      <c r="AF19" s="68"/>
      <c r="AG19" s="68"/>
      <c r="AH19" s="58"/>
      <c r="AI19" s="58"/>
      <c r="AJ19" s="58"/>
      <c r="AK19" s="58"/>
      <c r="AL19" s="58"/>
      <c r="AM19" s="58"/>
      <c r="AN19" s="58"/>
      <c r="AO19" s="58"/>
      <c r="AP19" s="47"/>
      <c r="AQ19" s="47"/>
      <c r="AR19" s="47"/>
      <c r="AS19" s="47"/>
      <c r="AT19" s="47"/>
      <c r="AU19" s="58"/>
      <c r="AV19" s="58"/>
      <c r="AW19" s="49"/>
      <c r="AX19" s="47"/>
      <c r="AY19" s="47"/>
      <c r="AZ19" s="47"/>
      <c r="BA19" s="47"/>
      <c r="BB19" s="58"/>
      <c r="BC19" s="58"/>
      <c r="BD19" s="47"/>
      <c r="BE19" s="47"/>
      <c r="BF19" s="47"/>
      <c r="BG19" s="47"/>
      <c r="BH19" s="47"/>
      <c r="BI19" s="58"/>
      <c r="BJ19" s="58"/>
      <c r="BK19" s="47"/>
      <c r="BL19" s="47"/>
      <c r="BM19" s="47"/>
      <c r="BN19" s="47"/>
      <c r="BO19" s="47"/>
      <c r="BP19" s="58"/>
      <c r="BQ19" s="58"/>
      <c r="BR19" s="47"/>
      <c r="BS19" s="47"/>
      <c r="BT19" s="47"/>
      <c r="BU19" s="47"/>
      <c r="BV19" s="47"/>
      <c r="BW19" s="58"/>
      <c r="BX19" s="58"/>
      <c r="BY19" s="47"/>
      <c r="BZ19" s="47"/>
      <c r="CA19" s="47"/>
      <c r="CB19" s="47"/>
      <c r="CC19" s="47"/>
      <c r="CD19" s="58"/>
      <c r="CE19" s="58"/>
    </row>
    <row r="20" spans="1:83" s="1" customFormat="1" ht="15" customHeight="1" thickBot="1">
      <c r="A20" s="4"/>
      <c r="B20" s="69" t="s">
        <v>30</v>
      </c>
      <c r="C20" s="28" t="s">
        <v>1</v>
      </c>
      <c r="D20" s="29">
        <v>45219</v>
      </c>
      <c r="E20" s="29">
        <f>D20+3</f>
        <v>45222</v>
      </c>
      <c r="F20" s="49"/>
      <c r="G20" s="47"/>
      <c r="H20" s="47"/>
      <c r="I20" s="47"/>
      <c r="J20" s="47"/>
      <c r="K20" s="47"/>
      <c r="L20" s="58"/>
      <c r="M20" s="58"/>
      <c r="N20" s="47"/>
      <c r="O20" s="47"/>
      <c r="P20" s="47"/>
      <c r="Q20" s="47"/>
      <c r="R20" s="47"/>
      <c r="S20" s="58"/>
      <c r="T20" s="58"/>
      <c r="U20" s="58"/>
      <c r="V20" s="58"/>
      <c r="W20" s="58"/>
      <c r="X20" s="58"/>
      <c r="Y20" s="65"/>
      <c r="Z20" s="65"/>
      <c r="AA20" s="65"/>
      <c r="AB20" s="65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47"/>
      <c r="AQ20" s="47"/>
      <c r="AR20" s="47"/>
      <c r="AS20" s="47"/>
      <c r="AT20" s="47"/>
      <c r="AU20" s="58"/>
      <c r="AV20" s="58"/>
      <c r="AW20" s="49"/>
      <c r="AX20" s="47"/>
      <c r="AY20" s="47"/>
      <c r="AZ20" s="47"/>
      <c r="BA20" s="47"/>
      <c r="BB20" s="58"/>
      <c r="BC20" s="58"/>
      <c r="BD20" s="47"/>
      <c r="BE20" s="47"/>
      <c r="BF20" s="47"/>
      <c r="BG20" s="47"/>
      <c r="BH20" s="47"/>
      <c r="BI20" s="58"/>
      <c r="BJ20" s="58"/>
      <c r="BK20" s="47"/>
      <c r="BL20" s="47"/>
      <c r="BM20" s="47"/>
      <c r="BN20" s="47"/>
      <c r="BO20" s="47"/>
      <c r="BP20" s="58"/>
      <c r="BQ20" s="58"/>
      <c r="BR20" s="47"/>
      <c r="BS20" s="47"/>
      <c r="BT20" s="47"/>
      <c r="BU20" s="47"/>
      <c r="BV20" s="47"/>
      <c r="BW20" s="58"/>
      <c r="BX20" s="58"/>
      <c r="BY20" s="47"/>
      <c r="BZ20" s="47"/>
      <c r="CA20" s="47"/>
      <c r="CB20" s="47"/>
      <c r="CC20" s="47"/>
      <c r="CD20" s="58"/>
      <c r="CE20" s="58"/>
    </row>
    <row r="21" spans="1:83" s="1" customFormat="1" ht="15" customHeight="1" thickBot="1">
      <c r="A21" s="4"/>
      <c r="B21" s="69" t="s">
        <v>64</v>
      </c>
      <c r="C21" s="28" t="s">
        <v>6</v>
      </c>
      <c r="D21" s="29">
        <v>45218</v>
      </c>
      <c r="E21" s="29">
        <f>D21+2</f>
        <v>45220</v>
      </c>
      <c r="F21" s="49"/>
      <c r="G21" s="47"/>
      <c r="H21" s="47"/>
      <c r="I21" s="47"/>
      <c r="J21" s="47"/>
      <c r="K21" s="47"/>
      <c r="L21" s="58"/>
      <c r="M21" s="58"/>
      <c r="N21" s="47"/>
      <c r="O21" s="47"/>
      <c r="P21" s="47"/>
      <c r="Q21" s="47"/>
      <c r="R21" s="47"/>
      <c r="S21" s="58"/>
      <c r="T21" s="58"/>
      <c r="U21" s="47"/>
      <c r="V21" s="47"/>
      <c r="W21" s="47"/>
      <c r="X21" s="63"/>
      <c r="Y21" s="63"/>
      <c r="Z21" s="63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58"/>
      <c r="AO21" s="58"/>
      <c r="AP21" s="47"/>
      <c r="AQ21" s="47"/>
      <c r="AR21" s="47"/>
      <c r="AS21" s="47"/>
      <c r="AT21" s="47"/>
      <c r="AU21" s="58"/>
      <c r="AV21" s="58"/>
      <c r="AW21" s="49"/>
      <c r="AX21" s="47"/>
      <c r="AY21" s="47"/>
      <c r="AZ21" s="47"/>
      <c r="BA21" s="47"/>
      <c r="BB21" s="58"/>
      <c r="BC21" s="58"/>
      <c r="BD21" s="47"/>
      <c r="BE21" s="47"/>
      <c r="BF21" s="47"/>
      <c r="BG21" s="47"/>
      <c r="BH21" s="47"/>
      <c r="BI21" s="58"/>
      <c r="BJ21" s="58"/>
      <c r="BK21" s="47"/>
      <c r="BL21" s="47"/>
      <c r="BM21" s="47"/>
      <c r="BN21" s="47"/>
      <c r="BO21" s="47"/>
      <c r="BP21" s="58"/>
      <c r="BQ21" s="58"/>
      <c r="BR21" s="47"/>
      <c r="BS21" s="47"/>
      <c r="BT21" s="47"/>
      <c r="BU21" s="47"/>
      <c r="BV21" s="47"/>
      <c r="BW21" s="58"/>
      <c r="BX21" s="58"/>
      <c r="BY21" s="47"/>
      <c r="BZ21" s="47"/>
      <c r="CA21" s="47"/>
      <c r="CB21" s="47"/>
      <c r="CC21" s="47"/>
      <c r="CD21" s="58"/>
      <c r="CE21" s="58"/>
    </row>
    <row r="22" spans="1:83" s="1" customFormat="1" ht="15" customHeight="1" thickBot="1">
      <c r="A22" s="4"/>
      <c r="B22" s="27" t="s">
        <v>31</v>
      </c>
      <c r="C22" s="28" t="s">
        <v>10</v>
      </c>
      <c r="D22" s="29">
        <v>45227</v>
      </c>
      <c r="E22" s="29">
        <f>D22+5</f>
        <v>45232</v>
      </c>
      <c r="F22" s="49"/>
      <c r="G22" s="47"/>
      <c r="H22" s="47"/>
      <c r="I22" s="47"/>
      <c r="J22" s="47"/>
      <c r="K22" s="47"/>
      <c r="L22" s="58"/>
      <c r="M22" s="58"/>
      <c r="N22" s="47"/>
      <c r="O22" s="47"/>
      <c r="P22" s="47"/>
      <c r="Q22" s="47"/>
      <c r="R22" s="47"/>
      <c r="S22" s="58"/>
      <c r="T22" s="58"/>
      <c r="U22" s="47"/>
      <c r="V22" s="47"/>
      <c r="W22" s="47"/>
      <c r="X22" s="47"/>
      <c r="Y22" s="47"/>
      <c r="Z22" s="58"/>
      <c r="AA22" s="58"/>
      <c r="AB22" s="47"/>
      <c r="AC22" s="47"/>
      <c r="AD22" s="47"/>
      <c r="AE22" s="47"/>
      <c r="AF22" s="47"/>
      <c r="AG22" s="66"/>
      <c r="AH22" s="66"/>
      <c r="AI22" s="66"/>
      <c r="AJ22" s="66"/>
      <c r="AK22" s="66"/>
      <c r="AL22" s="66"/>
      <c r="AM22" s="47"/>
      <c r="AN22" s="58"/>
      <c r="AO22" s="58"/>
      <c r="AP22" s="47"/>
      <c r="AQ22" s="47"/>
      <c r="AR22" s="47"/>
      <c r="AS22" s="47"/>
      <c r="AT22" s="47"/>
      <c r="AU22" s="58"/>
      <c r="AV22" s="58"/>
      <c r="AW22" s="49"/>
      <c r="AX22" s="47"/>
      <c r="AY22" s="47"/>
      <c r="AZ22" s="47"/>
      <c r="BA22" s="47"/>
      <c r="BB22" s="58"/>
      <c r="BC22" s="58"/>
      <c r="BD22" s="47"/>
      <c r="BE22" s="47"/>
      <c r="BF22" s="47"/>
      <c r="BG22" s="47"/>
      <c r="BH22" s="47"/>
      <c r="BI22" s="58"/>
      <c r="BJ22" s="58"/>
      <c r="BK22" s="47"/>
      <c r="BL22" s="47"/>
      <c r="BM22" s="47"/>
      <c r="BN22" s="47"/>
      <c r="BO22" s="47"/>
      <c r="BP22" s="58"/>
      <c r="BQ22" s="58"/>
      <c r="BR22" s="47"/>
      <c r="BS22" s="47"/>
      <c r="BT22" s="47"/>
      <c r="BU22" s="47"/>
      <c r="BV22" s="47"/>
      <c r="BW22" s="58"/>
      <c r="BX22" s="58"/>
      <c r="BY22" s="47"/>
      <c r="BZ22" s="47"/>
      <c r="CA22" s="47"/>
      <c r="CB22" s="47"/>
      <c r="CC22" s="47"/>
      <c r="CD22" s="58"/>
      <c r="CE22" s="58"/>
    </row>
    <row r="23" spans="1:83" s="1" customFormat="1" ht="15" customHeight="1" thickBot="1">
      <c r="A23" s="4"/>
      <c r="B23" s="27" t="s">
        <v>32</v>
      </c>
      <c r="C23" s="28" t="s">
        <v>7</v>
      </c>
      <c r="D23" s="29">
        <v>45231</v>
      </c>
      <c r="E23" s="29">
        <f>D23+4</f>
        <v>45235</v>
      </c>
      <c r="F23" s="49"/>
      <c r="G23" s="47"/>
      <c r="H23" s="47"/>
      <c r="I23" s="47"/>
      <c r="J23" s="47"/>
      <c r="K23" s="47"/>
      <c r="L23" s="58"/>
      <c r="M23" s="58"/>
      <c r="N23" s="47"/>
      <c r="O23" s="47"/>
      <c r="P23" s="47"/>
      <c r="Q23" s="47"/>
      <c r="R23" s="47"/>
      <c r="S23" s="58"/>
      <c r="T23" s="58"/>
      <c r="U23" s="47"/>
      <c r="V23" s="47"/>
      <c r="W23" s="47"/>
      <c r="X23" s="47"/>
      <c r="Y23" s="47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64"/>
      <c r="AL23" s="64"/>
      <c r="AM23" s="64"/>
      <c r="AN23" s="64"/>
      <c r="AO23" s="64"/>
      <c r="AP23" s="58"/>
      <c r="AQ23" s="58"/>
      <c r="AR23" s="58"/>
      <c r="AS23" s="47"/>
      <c r="AT23" s="47"/>
      <c r="AU23" s="58"/>
      <c r="AV23" s="58"/>
      <c r="AW23" s="49"/>
      <c r="AX23" s="47"/>
      <c r="AY23" s="47"/>
      <c r="AZ23" s="47"/>
      <c r="BA23" s="47"/>
      <c r="BB23" s="58"/>
      <c r="BC23" s="58"/>
      <c r="BD23" s="47"/>
      <c r="BE23" s="47"/>
      <c r="BF23" s="47"/>
      <c r="BG23" s="47"/>
      <c r="BH23" s="47"/>
      <c r="BI23" s="58"/>
      <c r="BJ23" s="58"/>
      <c r="BK23" s="47"/>
      <c r="BL23" s="47"/>
      <c r="BM23" s="47"/>
      <c r="BN23" s="47"/>
      <c r="BO23" s="47"/>
      <c r="BP23" s="58"/>
      <c r="BQ23" s="58"/>
      <c r="BR23" s="47"/>
      <c r="BS23" s="47"/>
      <c r="BT23" s="47"/>
      <c r="BU23" s="47"/>
      <c r="BV23" s="47"/>
      <c r="BW23" s="58"/>
      <c r="BX23" s="58"/>
      <c r="BY23" s="47"/>
      <c r="BZ23" s="47"/>
      <c r="CA23" s="47"/>
      <c r="CB23" s="47"/>
      <c r="CC23" s="47"/>
      <c r="CD23" s="58"/>
      <c r="CE23" s="58"/>
    </row>
    <row r="24" spans="1:83" s="1" customFormat="1" ht="15" customHeight="1" thickBot="1">
      <c r="A24" s="4"/>
      <c r="B24" s="27" t="s">
        <v>33</v>
      </c>
      <c r="C24" s="28" t="s">
        <v>4</v>
      </c>
      <c r="D24" s="29">
        <v>45231</v>
      </c>
      <c r="E24" s="29">
        <f>D24+4</f>
        <v>45235</v>
      </c>
      <c r="F24" s="49"/>
      <c r="G24" s="47"/>
      <c r="H24" s="47"/>
      <c r="I24" s="47"/>
      <c r="J24" s="47"/>
      <c r="K24" s="47"/>
      <c r="L24" s="58"/>
      <c r="M24" s="58"/>
      <c r="N24" s="47"/>
      <c r="O24" s="47"/>
      <c r="P24" s="47"/>
      <c r="Q24" s="47"/>
      <c r="R24" s="47"/>
      <c r="S24" s="58"/>
      <c r="T24" s="58"/>
      <c r="U24" s="47"/>
      <c r="V24" s="47"/>
      <c r="W24" s="47"/>
      <c r="X24" s="47"/>
      <c r="Y24" s="47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62"/>
      <c r="AL24" s="62"/>
      <c r="AM24" s="62"/>
      <c r="AN24" s="62"/>
      <c r="AO24" s="62"/>
      <c r="AP24" s="58"/>
      <c r="AQ24" s="58"/>
      <c r="AR24" s="58"/>
      <c r="AS24" s="58"/>
      <c r="AT24" s="47"/>
      <c r="AU24" s="58"/>
      <c r="AV24" s="58"/>
      <c r="AW24" s="49"/>
      <c r="AX24" s="47"/>
      <c r="AY24" s="47"/>
      <c r="AZ24" s="47"/>
      <c r="BA24" s="47"/>
      <c r="BB24" s="58"/>
      <c r="BC24" s="58"/>
      <c r="BD24" s="47"/>
      <c r="BF24" s="47"/>
      <c r="BG24" s="47"/>
      <c r="BH24" s="47"/>
      <c r="BI24" s="58"/>
      <c r="BJ24" s="58"/>
      <c r="BK24" s="47"/>
      <c r="BL24" s="47"/>
      <c r="BM24" s="47"/>
      <c r="BN24" s="47"/>
      <c r="BO24" s="47"/>
      <c r="BP24" s="58"/>
      <c r="BQ24" s="58"/>
      <c r="BR24" s="47"/>
      <c r="BS24" s="47"/>
      <c r="BT24" s="47"/>
      <c r="BU24" s="47"/>
      <c r="BV24" s="47"/>
      <c r="BW24" s="58"/>
      <c r="BX24" s="58"/>
      <c r="BY24" s="47"/>
      <c r="BZ24" s="47"/>
      <c r="CA24" s="47"/>
      <c r="CB24" s="47"/>
      <c r="CC24" s="47"/>
      <c r="CD24" s="58"/>
      <c r="CE24" s="58"/>
    </row>
    <row r="25" spans="1:83" s="1" customFormat="1" ht="15" customHeight="1" thickBot="1">
      <c r="A25" s="4"/>
      <c r="B25" s="27" t="s">
        <v>34</v>
      </c>
      <c r="C25" s="28" t="s">
        <v>1</v>
      </c>
      <c r="D25" s="29">
        <v>45231</v>
      </c>
      <c r="E25" s="29">
        <f>D25+2</f>
        <v>45233</v>
      </c>
      <c r="F25" s="49"/>
      <c r="G25" s="47"/>
      <c r="H25" s="47"/>
      <c r="I25" s="47"/>
      <c r="J25" s="47"/>
      <c r="K25" s="47"/>
      <c r="L25" s="58"/>
      <c r="M25" s="58"/>
      <c r="N25" s="47"/>
      <c r="O25" s="47"/>
      <c r="P25" s="47"/>
      <c r="Q25" s="47"/>
      <c r="R25" s="47"/>
      <c r="S25" s="58"/>
      <c r="T25" s="58"/>
      <c r="U25" s="47"/>
      <c r="V25" s="47"/>
      <c r="W25" s="47"/>
      <c r="X25" s="47"/>
      <c r="Y25" s="47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65"/>
      <c r="AL25" s="65"/>
      <c r="AM25" s="65"/>
      <c r="AN25" s="58"/>
      <c r="AO25" s="58"/>
      <c r="AP25" s="58"/>
      <c r="AQ25" s="58"/>
      <c r="AR25" s="58"/>
      <c r="AS25" s="47"/>
      <c r="AT25" s="47"/>
      <c r="AU25" s="58"/>
      <c r="AV25" s="58"/>
      <c r="AW25" s="49"/>
      <c r="AX25" s="47"/>
      <c r="AY25" s="47"/>
      <c r="AZ25" s="47"/>
      <c r="BA25" s="47"/>
      <c r="BB25" s="58"/>
      <c r="BC25" s="58"/>
      <c r="BD25" s="47"/>
      <c r="BE25" s="47"/>
      <c r="BF25" s="47"/>
      <c r="BG25" s="47"/>
      <c r="BH25" s="47"/>
      <c r="BI25" s="58"/>
      <c r="BJ25" s="58"/>
      <c r="BK25" s="47"/>
      <c r="BL25" s="47"/>
      <c r="BM25" s="47"/>
      <c r="BN25" s="47"/>
      <c r="BO25" s="47"/>
      <c r="BP25" s="58"/>
      <c r="BQ25" s="58"/>
      <c r="BR25" s="47"/>
      <c r="BS25" s="47"/>
      <c r="BT25" s="47"/>
      <c r="BU25" s="47"/>
      <c r="BV25" s="47"/>
      <c r="BW25" s="58"/>
      <c r="BX25" s="58"/>
      <c r="BY25" s="47"/>
      <c r="BZ25" s="47"/>
      <c r="CA25" s="47"/>
      <c r="CB25" s="47"/>
      <c r="CC25" s="47"/>
      <c r="CD25" s="58"/>
      <c r="CE25" s="58"/>
    </row>
    <row r="26" spans="1:83" s="1" customFormat="1" ht="15" customHeight="1" thickBot="1">
      <c r="A26" s="4"/>
      <c r="B26" s="27" t="s">
        <v>35</v>
      </c>
      <c r="C26" s="28" t="s">
        <v>6</v>
      </c>
      <c r="D26" s="29">
        <v>45224</v>
      </c>
      <c r="E26" s="29">
        <f t="shared" ref="E26:E28" si="23">D26+3</f>
        <v>45227</v>
      </c>
      <c r="F26" s="49"/>
      <c r="G26" s="47"/>
      <c r="H26" s="47"/>
      <c r="I26" s="47"/>
      <c r="J26" s="47"/>
      <c r="K26" s="47"/>
      <c r="L26" s="58"/>
      <c r="M26" s="58"/>
      <c r="N26" s="47"/>
      <c r="O26" s="47"/>
      <c r="P26" s="47"/>
      <c r="Q26" s="47"/>
      <c r="R26" s="47"/>
      <c r="S26" s="58"/>
      <c r="T26" s="58"/>
      <c r="U26" s="47"/>
      <c r="V26" s="47"/>
      <c r="W26" s="47"/>
      <c r="X26" s="47"/>
      <c r="Y26" s="47"/>
      <c r="Z26" s="58"/>
      <c r="AA26" s="58"/>
      <c r="AB26" s="47"/>
      <c r="AC26" s="47"/>
      <c r="AD26" s="63"/>
      <c r="AE26" s="63"/>
      <c r="AF26" s="63"/>
      <c r="AG26" s="63"/>
      <c r="AH26" s="47"/>
      <c r="AI26" s="47"/>
      <c r="AJ26" s="47"/>
      <c r="AK26" s="47"/>
      <c r="AL26" s="47"/>
      <c r="AM26" s="47"/>
      <c r="AN26" s="58"/>
      <c r="AO26" s="58"/>
      <c r="AP26" s="58"/>
      <c r="AQ26" s="47"/>
      <c r="AR26" s="47"/>
      <c r="AS26" s="47"/>
      <c r="AT26" s="47"/>
      <c r="AU26" s="58"/>
      <c r="AV26" s="58"/>
      <c r="AW26" s="49"/>
      <c r="AX26" s="47"/>
      <c r="AY26" s="47"/>
      <c r="AZ26" s="47"/>
      <c r="BA26" s="47"/>
      <c r="BB26" s="58"/>
      <c r="BC26" s="58"/>
      <c r="BD26" s="47"/>
      <c r="BE26" s="47"/>
      <c r="BF26" s="47"/>
      <c r="BG26" s="47"/>
      <c r="BH26" s="47"/>
      <c r="BI26" s="58"/>
      <c r="BJ26" s="58"/>
      <c r="BK26" s="47"/>
      <c r="BL26" s="47"/>
      <c r="BM26" s="47"/>
      <c r="BN26" s="47"/>
      <c r="BO26" s="47"/>
      <c r="BP26" s="58"/>
      <c r="BQ26" s="58"/>
      <c r="BR26" s="47"/>
      <c r="BS26" s="47"/>
      <c r="BT26" s="47"/>
      <c r="BU26" s="47"/>
      <c r="BV26" s="47"/>
      <c r="BW26" s="58"/>
      <c r="BX26" s="58"/>
      <c r="BY26" s="47"/>
      <c r="BZ26" s="47"/>
      <c r="CA26" s="47"/>
      <c r="CB26" s="47"/>
      <c r="CC26" s="47"/>
      <c r="CD26" s="58"/>
      <c r="CE26" s="58"/>
    </row>
    <row r="27" spans="1:83" s="1" customFormat="1" ht="15" customHeight="1" thickBot="1">
      <c r="A27" s="4"/>
      <c r="B27" s="30" t="s">
        <v>36</v>
      </c>
      <c r="C27" s="28" t="s">
        <v>7</v>
      </c>
      <c r="D27" s="29">
        <v>45229</v>
      </c>
      <c r="E27" s="29">
        <f t="shared" si="23"/>
        <v>45232</v>
      </c>
      <c r="F27" s="49"/>
      <c r="G27" s="47"/>
      <c r="H27" s="47"/>
      <c r="I27" s="47"/>
      <c r="J27" s="47"/>
      <c r="K27" s="47"/>
      <c r="L27" s="58"/>
      <c r="M27" s="58"/>
      <c r="N27" s="47"/>
      <c r="O27" s="47"/>
      <c r="P27" s="47"/>
      <c r="Q27" s="47"/>
      <c r="R27" s="47"/>
      <c r="S27" s="58"/>
      <c r="T27" s="58"/>
      <c r="U27" s="47"/>
      <c r="V27" s="47"/>
      <c r="W27" s="47"/>
      <c r="X27" s="47"/>
      <c r="Y27" s="47"/>
      <c r="Z27" s="58"/>
      <c r="AA27" s="58"/>
      <c r="AB27" s="47"/>
      <c r="AC27" s="47"/>
      <c r="AD27" s="47"/>
      <c r="AE27" s="47"/>
      <c r="AF27" s="47"/>
      <c r="AG27" s="47"/>
      <c r="AH27" s="47"/>
      <c r="AI27" s="64"/>
      <c r="AJ27" s="64"/>
      <c r="AK27" s="64"/>
      <c r="AL27" s="64"/>
      <c r="AM27" s="47"/>
      <c r="AN27" s="58"/>
      <c r="AO27" s="58"/>
      <c r="AP27" s="58"/>
      <c r="AQ27" s="47"/>
      <c r="AR27" s="47"/>
      <c r="AS27" s="47"/>
      <c r="AT27" s="47"/>
      <c r="AU27" s="58"/>
      <c r="AV27" s="58"/>
      <c r="AW27" s="49"/>
      <c r="AX27" s="47"/>
      <c r="AY27" s="47"/>
      <c r="AZ27" s="47"/>
      <c r="BA27" s="47"/>
      <c r="BB27" s="58"/>
      <c r="BC27" s="58"/>
      <c r="BD27" s="47"/>
      <c r="BE27" s="47"/>
      <c r="BF27" s="47"/>
      <c r="BG27" s="47"/>
      <c r="BH27" s="47"/>
      <c r="BI27" s="58"/>
      <c r="BJ27" s="58"/>
      <c r="BK27" s="47"/>
      <c r="BL27" s="47"/>
      <c r="BM27" s="47"/>
      <c r="BN27" s="47"/>
      <c r="BO27" s="47"/>
      <c r="BP27" s="58"/>
      <c r="BQ27" s="58"/>
      <c r="BR27" s="47"/>
      <c r="BS27" s="47"/>
      <c r="BT27" s="47"/>
      <c r="BU27" s="47"/>
      <c r="BV27" s="47"/>
      <c r="BW27" s="58"/>
      <c r="BX27" s="58"/>
      <c r="BY27" s="47"/>
      <c r="BZ27" s="47"/>
      <c r="CA27" s="47"/>
      <c r="CB27" s="47"/>
      <c r="CC27" s="47"/>
      <c r="CD27" s="58"/>
      <c r="CE27" s="58"/>
    </row>
    <row r="28" spans="1:83" s="1" customFormat="1" ht="15" customHeight="1" thickBot="1">
      <c r="A28" s="4"/>
      <c r="B28" s="30" t="s">
        <v>37</v>
      </c>
      <c r="C28" s="28" t="s">
        <v>10</v>
      </c>
      <c r="D28" s="29">
        <v>45227</v>
      </c>
      <c r="E28" s="29">
        <f t="shared" si="23"/>
        <v>45230</v>
      </c>
      <c r="F28" s="49"/>
      <c r="G28" s="47"/>
      <c r="H28" s="47"/>
      <c r="I28" s="47"/>
      <c r="J28" s="47"/>
      <c r="K28" s="47"/>
      <c r="L28" s="58"/>
      <c r="M28" s="58"/>
      <c r="N28" s="47"/>
      <c r="O28" s="47"/>
      <c r="P28" s="47"/>
      <c r="Q28" s="47"/>
      <c r="R28" s="47"/>
      <c r="S28" s="58"/>
      <c r="T28" s="58"/>
      <c r="U28" s="47"/>
      <c r="V28" s="47"/>
      <c r="W28" s="47"/>
      <c r="X28" s="47"/>
      <c r="Y28" s="47"/>
      <c r="Z28" s="58"/>
      <c r="AA28" s="58"/>
      <c r="AB28" s="47"/>
      <c r="AC28" s="47"/>
      <c r="AD28" s="47"/>
      <c r="AE28" s="47"/>
      <c r="AF28" s="47"/>
      <c r="AG28" s="66"/>
      <c r="AH28" s="66"/>
      <c r="AI28" s="66"/>
      <c r="AJ28" s="66"/>
      <c r="AK28" s="47"/>
      <c r="AL28" s="47"/>
      <c r="AM28" s="47"/>
      <c r="AN28" s="58"/>
      <c r="AO28" s="58"/>
      <c r="AP28" s="58"/>
      <c r="AQ28" s="47"/>
      <c r="AR28" s="47"/>
      <c r="AS28" s="47"/>
      <c r="AT28" s="47"/>
      <c r="AU28" s="58"/>
      <c r="AV28" s="58"/>
      <c r="AW28" s="49"/>
      <c r="AX28" s="47"/>
      <c r="AY28" s="47"/>
      <c r="AZ28" s="47"/>
      <c r="BA28" s="47"/>
      <c r="BB28" s="58"/>
      <c r="BC28" s="58"/>
      <c r="BD28" s="47"/>
      <c r="BE28" s="47"/>
      <c r="BF28" s="47"/>
      <c r="BG28" s="47"/>
      <c r="BH28" s="47"/>
      <c r="BI28" s="58"/>
      <c r="BJ28" s="58"/>
      <c r="BK28" s="47"/>
      <c r="BL28" s="47"/>
      <c r="BM28" s="47"/>
      <c r="BN28" s="47"/>
      <c r="BO28" s="47"/>
      <c r="BP28" s="58"/>
      <c r="BQ28" s="58"/>
      <c r="BR28" s="47"/>
      <c r="BS28" s="47"/>
      <c r="BT28" s="47"/>
      <c r="BU28" s="47"/>
      <c r="BV28" s="47"/>
      <c r="BW28" s="58"/>
      <c r="BX28" s="58"/>
      <c r="BY28" s="47"/>
      <c r="BZ28" s="47"/>
      <c r="CA28" s="47"/>
      <c r="CB28" s="47"/>
      <c r="CC28" s="47"/>
      <c r="CD28" s="58"/>
      <c r="CE28" s="58"/>
    </row>
    <row r="29" spans="1:83" s="1" customFormat="1" ht="15" customHeight="1" thickBot="1">
      <c r="A29" s="4"/>
      <c r="B29" s="30" t="s">
        <v>38</v>
      </c>
      <c r="C29" s="28" t="s">
        <v>5</v>
      </c>
      <c r="D29" s="29">
        <v>45225</v>
      </c>
      <c r="E29" s="29">
        <f>D29+2</f>
        <v>45227</v>
      </c>
      <c r="F29" s="49"/>
      <c r="G29" s="47"/>
      <c r="H29" s="47"/>
      <c r="I29" s="47"/>
      <c r="J29" s="47"/>
      <c r="K29" s="47"/>
      <c r="L29" s="58"/>
      <c r="M29" s="58"/>
      <c r="N29" s="47"/>
      <c r="O29" s="47"/>
      <c r="P29" s="47"/>
      <c r="Q29" s="47"/>
      <c r="R29" s="47"/>
      <c r="S29" s="58"/>
      <c r="T29" s="58"/>
      <c r="U29" s="47"/>
      <c r="V29" s="47"/>
      <c r="W29" s="47"/>
      <c r="X29" s="47"/>
      <c r="Y29" s="47"/>
      <c r="Z29" s="58"/>
      <c r="AA29" s="58"/>
      <c r="AB29" s="47"/>
      <c r="AC29" s="47"/>
      <c r="AD29" s="47"/>
      <c r="AE29" s="67"/>
      <c r="AF29" s="67"/>
      <c r="AG29" s="67"/>
      <c r="AH29" s="47"/>
      <c r="AI29" s="47"/>
      <c r="AJ29" s="47"/>
      <c r="AK29" s="47"/>
      <c r="AL29" s="47"/>
      <c r="AM29" s="47"/>
      <c r="AN29" s="58"/>
      <c r="AO29" s="58"/>
      <c r="AP29" s="58"/>
      <c r="AQ29" s="47"/>
      <c r="AR29" s="47"/>
      <c r="AS29" s="47"/>
      <c r="AT29" s="47"/>
      <c r="AU29" s="58"/>
      <c r="AV29" s="58"/>
      <c r="AW29" s="49"/>
      <c r="AX29" s="47"/>
      <c r="AY29" s="47"/>
      <c r="AZ29" s="47"/>
      <c r="BA29" s="47"/>
      <c r="BB29" s="58"/>
      <c r="BC29" s="58"/>
      <c r="BD29" s="47"/>
      <c r="BE29" s="47"/>
      <c r="BF29" s="47"/>
      <c r="BG29" s="47"/>
      <c r="BH29" s="47"/>
      <c r="BI29" s="58"/>
      <c r="BJ29" s="58"/>
      <c r="BK29" s="47"/>
      <c r="BL29" s="47"/>
      <c r="BM29" s="47"/>
      <c r="BN29" s="47"/>
      <c r="BO29" s="47"/>
      <c r="BP29" s="58"/>
      <c r="BQ29" s="58"/>
      <c r="BR29" s="47"/>
      <c r="BS29" s="47"/>
      <c r="BT29" s="47"/>
      <c r="BU29" s="47"/>
      <c r="BV29" s="47"/>
      <c r="BW29" s="58"/>
      <c r="BX29" s="58"/>
      <c r="BY29" s="47"/>
      <c r="BZ29" s="47"/>
      <c r="CA29" s="47"/>
      <c r="CB29" s="47"/>
      <c r="CC29" s="47"/>
      <c r="CD29" s="58"/>
      <c r="CE29" s="58"/>
    </row>
    <row r="30" spans="1:83" s="1" customFormat="1" ht="15" customHeight="1" thickBot="1">
      <c r="A30" s="4"/>
      <c r="B30" s="30" t="s">
        <v>39</v>
      </c>
      <c r="C30" s="28" t="s">
        <v>2</v>
      </c>
      <c r="D30" s="29">
        <v>45227</v>
      </c>
      <c r="E30" s="29">
        <f>D30+4</f>
        <v>45231</v>
      </c>
      <c r="F30" s="49"/>
      <c r="G30" s="47"/>
      <c r="H30" s="47"/>
      <c r="I30" s="47"/>
      <c r="J30" s="47"/>
      <c r="K30" s="47"/>
      <c r="L30" s="58"/>
      <c r="M30" s="58"/>
      <c r="N30" s="47"/>
      <c r="O30" s="47"/>
      <c r="P30" s="47"/>
      <c r="Q30" s="47"/>
      <c r="R30" s="47"/>
      <c r="S30" s="58"/>
      <c r="T30" s="58"/>
      <c r="U30" s="47"/>
      <c r="V30" s="47"/>
      <c r="W30" s="47"/>
      <c r="X30" s="47"/>
      <c r="Y30" s="47"/>
      <c r="Z30" s="58"/>
      <c r="AA30" s="58"/>
      <c r="AB30" s="47"/>
      <c r="AC30" s="47"/>
      <c r="AD30" s="47"/>
      <c r="AE30" s="47"/>
      <c r="AF30" s="47"/>
      <c r="AG30" s="61"/>
      <c r="AH30" s="61"/>
      <c r="AI30" s="61"/>
      <c r="AJ30" s="61"/>
      <c r="AK30" s="61"/>
      <c r="AL30" s="47"/>
      <c r="AM30" s="47"/>
      <c r="AN30" s="58"/>
      <c r="AO30" s="58"/>
      <c r="AP30" s="47"/>
      <c r="AQ30" s="47"/>
      <c r="AR30" s="47"/>
      <c r="AS30" s="47"/>
      <c r="AT30" s="47"/>
      <c r="AU30" s="58"/>
      <c r="AV30" s="58"/>
      <c r="AW30" s="49"/>
      <c r="AX30" s="47"/>
      <c r="AY30" s="47"/>
      <c r="AZ30" s="47"/>
      <c r="BA30" s="47"/>
      <c r="BB30" s="58"/>
      <c r="BC30" s="58"/>
      <c r="BD30" s="47"/>
      <c r="BE30" s="47"/>
      <c r="BF30" s="47"/>
      <c r="BG30" s="47"/>
      <c r="BH30" s="47"/>
      <c r="BI30" s="58"/>
      <c r="BJ30" s="58"/>
      <c r="BK30" s="47"/>
      <c r="BL30" s="47"/>
      <c r="BM30" s="47"/>
      <c r="BN30" s="47"/>
      <c r="BO30" s="47"/>
      <c r="BP30" s="58"/>
      <c r="BQ30" s="58"/>
      <c r="BR30" s="47"/>
      <c r="BS30" s="47"/>
      <c r="BT30" s="47"/>
      <c r="BU30" s="47"/>
      <c r="BV30" s="47"/>
      <c r="BW30" s="58"/>
      <c r="BX30" s="58"/>
      <c r="BY30" s="47"/>
      <c r="BZ30" s="47"/>
      <c r="CA30" s="47"/>
      <c r="CB30" s="47"/>
      <c r="CC30" s="47"/>
      <c r="CD30" s="58"/>
      <c r="CE30" s="58"/>
    </row>
    <row r="31" spans="1:83" s="1" customFormat="1" ht="15" customHeight="1" thickBot="1">
      <c r="A31" s="4"/>
      <c r="B31" s="30" t="s">
        <v>40</v>
      </c>
      <c r="C31" s="28" t="s">
        <v>4</v>
      </c>
      <c r="D31" s="29">
        <v>45224</v>
      </c>
      <c r="E31" s="29">
        <f>D31+4</f>
        <v>45228</v>
      </c>
      <c r="F31" s="49"/>
      <c r="G31" s="47"/>
      <c r="H31" s="47"/>
      <c r="I31" s="47"/>
      <c r="J31" s="47"/>
      <c r="K31" s="47"/>
      <c r="L31" s="58"/>
      <c r="M31" s="58"/>
      <c r="N31" s="47"/>
      <c r="O31" s="47"/>
      <c r="P31" s="47"/>
      <c r="Q31" s="47"/>
      <c r="R31" s="47"/>
      <c r="S31" s="58"/>
      <c r="T31" s="58"/>
      <c r="U31" s="47"/>
      <c r="V31" s="47"/>
      <c r="W31" s="47"/>
      <c r="X31" s="47"/>
      <c r="Y31" s="47"/>
      <c r="Z31" s="58"/>
      <c r="AA31" s="58"/>
      <c r="AB31" s="47"/>
      <c r="AC31" s="47"/>
      <c r="AD31" s="62"/>
      <c r="AE31" s="62"/>
      <c r="AF31" s="62"/>
      <c r="AG31" s="62"/>
      <c r="AH31" s="62"/>
      <c r="AI31" s="47"/>
      <c r="AJ31" s="47"/>
      <c r="AK31" s="47"/>
      <c r="AL31" s="47"/>
      <c r="AM31" s="47"/>
      <c r="AN31" s="58"/>
      <c r="AO31" s="58"/>
      <c r="AP31" s="47"/>
      <c r="AQ31" s="47"/>
      <c r="AR31" s="47"/>
      <c r="AS31" s="47"/>
      <c r="AT31" s="47"/>
      <c r="AU31" s="58"/>
      <c r="AV31" s="58"/>
      <c r="AW31" s="49"/>
      <c r="AX31" s="47"/>
      <c r="AY31" s="47"/>
      <c r="AZ31" s="47"/>
      <c r="BA31" s="47"/>
      <c r="BB31" s="58"/>
      <c r="BC31" s="58"/>
      <c r="BD31" s="47"/>
      <c r="BE31" s="47"/>
      <c r="BF31" s="47"/>
      <c r="BG31" s="47"/>
      <c r="BH31" s="47"/>
      <c r="BI31" s="58"/>
      <c r="BJ31" s="58"/>
      <c r="BK31" s="47"/>
      <c r="BL31" s="47"/>
      <c r="BM31" s="47"/>
      <c r="BN31" s="47"/>
      <c r="BO31" s="47"/>
      <c r="BP31" s="58"/>
      <c r="BQ31" s="58"/>
      <c r="BR31" s="47"/>
      <c r="BS31" s="47"/>
      <c r="BT31" s="47"/>
      <c r="BU31" s="47"/>
      <c r="BV31" s="47"/>
      <c r="BW31" s="58"/>
      <c r="BX31" s="58"/>
      <c r="BY31" s="47"/>
      <c r="BZ31" s="47"/>
      <c r="CA31" s="47"/>
      <c r="CB31" s="47"/>
      <c r="CC31" s="47"/>
      <c r="CD31" s="58"/>
      <c r="CE31" s="58"/>
    </row>
    <row r="32" spans="1:83" s="1" customFormat="1" ht="15" customHeight="1" thickBot="1">
      <c r="A32" s="4"/>
      <c r="B32" s="30" t="s">
        <v>41</v>
      </c>
      <c r="C32" s="28" t="s">
        <v>5</v>
      </c>
      <c r="D32" s="29">
        <v>45223</v>
      </c>
      <c r="E32" s="29">
        <f>D32+3</f>
        <v>45226</v>
      </c>
      <c r="F32" s="49"/>
      <c r="G32" s="47"/>
      <c r="H32" s="47"/>
      <c r="I32" s="47"/>
      <c r="J32" s="47"/>
      <c r="K32" s="47"/>
      <c r="L32" s="58"/>
      <c r="M32" s="58"/>
      <c r="N32" s="47"/>
      <c r="O32" s="47"/>
      <c r="P32" s="47"/>
      <c r="Q32" s="47"/>
      <c r="R32" s="47"/>
      <c r="S32" s="58"/>
      <c r="T32" s="58"/>
      <c r="U32" s="47"/>
      <c r="V32" s="47"/>
      <c r="W32" s="47"/>
      <c r="X32" s="47"/>
      <c r="Y32" s="47"/>
      <c r="Z32" s="58"/>
      <c r="AA32" s="58"/>
      <c r="AB32" s="47"/>
      <c r="AC32" s="67"/>
      <c r="AD32" s="67"/>
      <c r="AE32" s="67"/>
      <c r="AF32" s="67"/>
      <c r="AG32" s="47"/>
      <c r="AH32" s="47"/>
      <c r="AI32" s="47"/>
      <c r="AJ32" s="47"/>
      <c r="AK32" s="47"/>
      <c r="AL32" s="47"/>
      <c r="AM32" s="47"/>
      <c r="AN32" s="58"/>
      <c r="AO32" s="58"/>
      <c r="AP32" s="47"/>
      <c r="AQ32" s="47"/>
      <c r="AR32" s="47"/>
      <c r="AS32" s="47"/>
      <c r="AT32" s="47"/>
      <c r="AU32" s="58"/>
      <c r="AV32" s="58"/>
      <c r="AW32" s="49"/>
      <c r="AX32" s="47"/>
      <c r="AY32" s="47"/>
      <c r="AZ32" s="47"/>
      <c r="BA32" s="47"/>
      <c r="BB32" s="58"/>
      <c r="BC32" s="58"/>
      <c r="BD32" s="47"/>
      <c r="BE32" s="47"/>
      <c r="BF32" s="47"/>
      <c r="BG32" s="47"/>
      <c r="BH32" s="47"/>
      <c r="BI32" s="58"/>
      <c r="BJ32" s="58"/>
      <c r="BK32" s="47"/>
      <c r="BL32" s="47"/>
      <c r="BM32" s="47"/>
      <c r="BN32" s="47"/>
      <c r="BO32" s="47"/>
      <c r="BP32" s="58"/>
      <c r="BQ32" s="58"/>
      <c r="BR32" s="47"/>
      <c r="BS32" s="47"/>
      <c r="BT32" s="47"/>
      <c r="BU32" s="47"/>
      <c r="BV32" s="47"/>
      <c r="BW32" s="58"/>
      <c r="BX32" s="58"/>
      <c r="BY32" s="47"/>
      <c r="BZ32" s="47"/>
      <c r="CA32" s="47"/>
      <c r="CB32" s="47"/>
      <c r="CC32" s="47"/>
      <c r="CD32" s="58"/>
      <c r="CE32" s="58"/>
    </row>
    <row r="33" spans="1:83" s="1" customFormat="1" ht="15" customHeight="1" thickBot="1">
      <c r="A33" s="4"/>
      <c r="B33" s="30" t="s">
        <v>42</v>
      </c>
      <c r="C33" s="28" t="s">
        <v>3</v>
      </c>
      <c r="D33" s="29">
        <v>45222</v>
      </c>
      <c r="E33" s="29">
        <f>D33+3</f>
        <v>45225</v>
      </c>
      <c r="F33" s="49"/>
      <c r="G33" s="47"/>
      <c r="H33" s="47"/>
      <c r="I33" s="47"/>
      <c r="J33" s="47"/>
      <c r="K33" s="47"/>
      <c r="L33" s="58"/>
      <c r="M33" s="58"/>
      <c r="N33" s="47"/>
      <c r="O33" s="47"/>
      <c r="P33" s="47"/>
      <c r="Q33" s="47"/>
      <c r="R33" s="47"/>
      <c r="S33" s="58"/>
      <c r="T33" s="58"/>
      <c r="U33" s="47"/>
      <c r="V33" s="47"/>
      <c r="W33" s="47"/>
      <c r="X33" s="47"/>
      <c r="Y33" s="47"/>
      <c r="Z33" s="58"/>
      <c r="AA33" s="58"/>
      <c r="AB33" s="68"/>
      <c r="AC33" s="68"/>
      <c r="AD33" s="68"/>
      <c r="AE33" s="6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47"/>
      <c r="AQ33" s="47"/>
      <c r="AR33" s="47"/>
      <c r="AS33" s="47"/>
      <c r="AT33" s="47"/>
      <c r="AU33" s="58"/>
      <c r="AV33" s="58"/>
      <c r="AW33" s="49"/>
      <c r="AX33" s="47"/>
      <c r="AY33" s="47"/>
      <c r="AZ33" s="47"/>
      <c r="BA33" s="47"/>
      <c r="BB33" s="58"/>
      <c r="BC33" s="58"/>
      <c r="BD33" s="47"/>
      <c r="BE33" s="47"/>
      <c r="BF33" s="47"/>
      <c r="BG33" s="47"/>
      <c r="BH33" s="47"/>
      <c r="BI33" s="58"/>
      <c r="BJ33" s="58"/>
      <c r="BK33" s="47"/>
      <c r="BL33" s="47"/>
      <c r="BM33" s="47"/>
      <c r="BN33" s="47"/>
      <c r="BO33" s="47"/>
      <c r="BP33" s="58"/>
      <c r="BQ33" s="58"/>
      <c r="BR33" s="47"/>
      <c r="BS33" s="47"/>
      <c r="BT33" s="47"/>
      <c r="BU33" s="47"/>
      <c r="BV33" s="47"/>
      <c r="BW33" s="58"/>
      <c r="BX33" s="58"/>
      <c r="BY33" s="47"/>
      <c r="BZ33" s="47"/>
      <c r="CA33" s="47"/>
      <c r="CB33" s="47"/>
      <c r="CC33" s="47"/>
      <c r="CD33" s="58"/>
      <c r="CE33" s="58"/>
    </row>
    <row r="34" spans="1:83" s="1" customFormat="1" ht="15" customHeight="1" thickBot="1">
      <c r="A34" s="4"/>
      <c r="B34" s="30" t="s">
        <v>43</v>
      </c>
      <c r="C34" s="28" t="s">
        <v>6</v>
      </c>
      <c r="D34" s="29">
        <v>45231</v>
      </c>
      <c r="E34" s="29">
        <f>D34+4</f>
        <v>45235</v>
      </c>
      <c r="F34" s="49"/>
      <c r="G34" s="47"/>
      <c r="H34" s="47"/>
      <c r="I34" s="47"/>
      <c r="J34" s="47"/>
      <c r="K34" s="47"/>
      <c r="L34" s="58"/>
      <c r="M34" s="58"/>
      <c r="N34" s="47"/>
      <c r="O34" s="47"/>
      <c r="P34" s="47"/>
      <c r="Q34" s="47"/>
      <c r="R34" s="47"/>
      <c r="S34" s="58"/>
      <c r="T34" s="58"/>
      <c r="U34" s="47"/>
      <c r="V34" s="47"/>
      <c r="W34" s="47"/>
      <c r="X34" s="47"/>
      <c r="Y34" s="47"/>
      <c r="Z34" s="58"/>
      <c r="AA34" s="58"/>
      <c r="AB34" s="47"/>
      <c r="AC34" s="47"/>
      <c r="AD34" s="47"/>
      <c r="AE34" s="47"/>
      <c r="AF34" s="47"/>
      <c r="AG34" s="58"/>
      <c r="AH34" s="58"/>
      <c r="AI34" s="47"/>
      <c r="AJ34" s="47"/>
      <c r="AK34" s="63"/>
      <c r="AL34" s="63"/>
      <c r="AM34" s="63"/>
      <c r="AN34" s="63"/>
      <c r="AO34" s="63"/>
      <c r="AP34" s="47"/>
      <c r="AQ34" s="47"/>
      <c r="AR34" s="47"/>
      <c r="AS34" s="47"/>
      <c r="AT34" s="47"/>
      <c r="AU34" s="58"/>
      <c r="AV34" s="58"/>
      <c r="AW34" s="49"/>
      <c r="AX34" s="47"/>
      <c r="AY34" s="47"/>
      <c r="AZ34" s="47"/>
      <c r="BA34" s="47"/>
      <c r="BB34" s="58"/>
      <c r="BC34" s="58"/>
      <c r="BD34" s="47"/>
      <c r="BE34" s="47"/>
      <c r="BF34" s="47"/>
      <c r="BG34" s="47"/>
      <c r="BH34" s="47"/>
      <c r="BI34" s="58"/>
      <c r="BJ34" s="58"/>
      <c r="BK34" s="47"/>
      <c r="BL34" s="47"/>
      <c r="BM34" s="47"/>
      <c r="BN34" s="47"/>
      <c r="BO34" s="47"/>
      <c r="BP34" s="58"/>
      <c r="BQ34" s="58"/>
      <c r="BR34" s="47"/>
      <c r="BS34" s="47"/>
      <c r="BT34" s="47"/>
      <c r="BU34" s="47"/>
      <c r="BV34" s="47"/>
      <c r="BW34" s="58"/>
      <c r="BX34" s="58"/>
      <c r="BY34" s="47"/>
      <c r="BZ34" s="47"/>
      <c r="CA34" s="47"/>
      <c r="CB34" s="47"/>
      <c r="CC34" s="47"/>
      <c r="CD34" s="58"/>
      <c r="CE34" s="58"/>
    </row>
    <row r="35" spans="1:83" s="1" customFormat="1" ht="15" customHeight="1" thickBot="1">
      <c r="A35" s="4"/>
      <c r="B35" s="30" t="s">
        <v>44</v>
      </c>
      <c r="C35" s="28" t="s">
        <v>45</v>
      </c>
      <c r="D35" s="29">
        <v>45231</v>
      </c>
      <c r="E35" s="29">
        <f>D35+3</f>
        <v>45234</v>
      </c>
      <c r="F35" s="49"/>
      <c r="G35" s="47"/>
      <c r="H35" s="47"/>
      <c r="I35" s="47"/>
      <c r="J35" s="47"/>
      <c r="K35" s="47"/>
      <c r="L35" s="58"/>
      <c r="M35" s="58"/>
      <c r="N35" s="47"/>
      <c r="O35" s="47"/>
      <c r="P35" s="47"/>
      <c r="Q35" s="47"/>
      <c r="R35" s="47"/>
      <c r="S35" s="58"/>
      <c r="T35" s="58"/>
      <c r="U35" s="47"/>
      <c r="V35" s="47"/>
      <c r="W35" s="47"/>
      <c r="X35" s="47"/>
      <c r="Y35" s="47"/>
      <c r="Z35" s="58"/>
      <c r="AA35" s="58"/>
      <c r="AB35" s="47"/>
      <c r="AC35" s="47"/>
      <c r="AD35" s="47"/>
      <c r="AE35" s="47"/>
      <c r="AF35" s="47"/>
      <c r="AG35" s="58"/>
      <c r="AH35" s="58"/>
      <c r="AI35" s="47"/>
      <c r="AJ35" s="47"/>
      <c r="AK35" s="66"/>
      <c r="AL35" s="66"/>
      <c r="AM35" s="66"/>
      <c r="AN35" s="66"/>
      <c r="AO35" s="47"/>
      <c r="AP35" s="47"/>
      <c r="AQ35" s="47"/>
      <c r="AR35" s="47"/>
      <c r="AS35" s="47"/>
      <c r="AT35" s="47"/>
      <c r="AU35" s="58"/>
      <c r="AV35" s="58"/>
      <c r="AW35" s="49"/>
      <c r="AX35" s="47"/>
      <c r="AY35" s="47"/>
      <c r="AZ35" s="47"/>
      <c r="BA35" s="47"/>
      <c r="BB35" s="58"/>
      <c r="BC35" s="58"/>
      <c r="BD35" s="47"/>
      <c r="BE35" s="47"/>
      <c r="BF35" s="47"/>
      <c r="BG35" s="47"/>
      <c r="BH35" s="47"/>
      <c r="BI35" s="58"/>
      <c r="BJ35" s="58"/>
      <c r="BK35" s="47"/>
      <c r="BL35" s="47"/>
      <c r="BM35" s="47"/>
      <c r="BN35" s="47"/>
      <c r="BO35" s="47"/>
      <c r="BP35" s="58"/>
      <c r="BQ35" s="58"/>
      <c r="BR35" s="47"/>
      <c r="BS35" s="47"/>
      <c r="BT35" s="47"/>
      <c r="BU35" s="47"/>
      <c r="BV35" s="47"/>
      <c r="BW35" s="58"/>
      <c r="BX35" s="58"/>
      <c r="BY35" s="47"/>
      <c r="BZ35" s="47"/>
      <c r="CA35" s="47"/>
      <c r="CB35" s="47"/>
      <c r="CC35" s="47"/>
      <c r="CD35" s="58"/>
      <c r="CE35" s="58"/>
    </row>
    <row r="36" spans="1:83" s="1" customFormat="1" ht="15" customHeight="1" thickBot="1">
      <c r="A36" s="4"/>
      <c r="B36" s="30" t="s">
        <v>46</v>
      </c>
      <c r="C36" s="28" t="s">
        <v>5</v>
      </c>
      <c r="D36" s="29">
        <v>45232</v>
      </c>
      <c r="E36" s="29">
        <f>D36+4</f>
        <v>45236</v>
      </c>
      <c r="F36" s="49"/>
      <c r="G36" s="47"/>
      <c r="H36" s="47"/>
      <c r="I36" s="47"/>
      <c r="J36" s="47"/>
      <c r="K36" s="47"/>
      <c r="L36" s="58"/>
      <c r="M36" s="58"/>
      <c r="N36" s="47"/>
      <c r="O36" s="47"/>
      <c r="P36" s="47"/>
      <c r="Q36" s="47"/>
      <c r="R36" s="47"/>
      <c r="S36" s="58"/>
      <c r="T36" s="58"/>
      <c r="U36" s="47"/>
      <c r="V36" s="47"/>
      <c r="W36" s="47"/>
      <c r="X36" s="47"/>
      <c r="Y36" s="47"/>
      <c r="Z36" s="58"/>
      <c r="AA36" s="58"/>
      <c r="AB36" s="47"/>
      <c r="AC36" s="47"/>
      <c r="AD36" s="47"/>
      <c r="AE36" s="47"/>
      <c r="AF36" s="47"/>
      <c r="AG36" s="58"/>
      <c r="AH36" s="58"/>
      <c r="AI36" s="47"/>
      <c r="AJ36" s="47"/>
      <c r="AK36" s="47"/>
      <c r="AL36" s="67"/>
      <c r="AM36" s="67"/>
      <c r="AN36" s="67"/>
      <c r="AO36" s="67"/>
      <c r="AP36" s="67"/>
      <c r="AQ36" s="47"/>
      <c r="AR36" s="47"/>
      <c r="AS36" s="47"/>
      <c r="AT36" s="47"/>
      <c r="AU36" s="58"/>
      <c r="AV36" s="58"/>
      <c r="AW36" s="49"/>
      <c r="AX36" s="47"/>
      <c r="AY36" s="47"/>
      <c r="AZ36" s="47"/>
      <c r="BA36" s="47"/>
      <c r="BB36" s="58"/>
      <c r="BC36" s="58"/>
      <c r="BD36" s="47"/>
      <c r="BE36" s="47"/>
      <c r="BF36" s="47"/>
      <c r="BG36" s="47"/>
      <c r="BH36" s="47"/>
      <c r="BI36" s="58"/>
      <c r="BJ36" s="58"/>
      <c r="BK36" s="47"/>
      <c r="BL36" s="47"/>
      <c r="BM36" s="47"/>
      <c r="BN36" s="47"/>
      <c r="BO36" s="47"/>
      <c r="BP36" s="58"/>
      <c r="BQ36" s="58"/>
      <c r="BR36" s="47"/>
      <c r="BS36" s="47"/>
      <c r="BT36" s="47"/>
      <c r="BU36" s="47"/>
      <c r="BV36" s="47"/>
      <c r="BW36" s="58"/>
      <c r="BX36" s="58"/>
      <c r="BY36" s="47"/>
      <c r="BZ36" s="47"/>
      <c r="CA36" s="47"/>
      <c r="CB36" s="47"/>
      <c r="CC36" s="47"/>
      <c r="CD36" s="58"/>
      <c r="CE36" s="58"/>
    </row>
    <row r="37" spans="1:83" s="1" customFormat="1" ht="15" customHeight="1" thickBot="1">
      <c r="A37" s="4"/>
      <c r="B37" s="30" t="s">
        <v>47</v>
      </c>
      <c r="C37" s="28" t="s">
        <v>2</v>
      </c>
      <c r="D37" s="29">
        <v>45232</v>
      </c>
      <c r="E37" s="29">
        <f>D37+4</f>
        <v>45236</v>
      </c>
      <c r="F37" s="49"/>
      <c r="G37" s="47"/>
      <c r="H37" s="47"/>
      <c r="I37" s="47"/>
      <c r="J37" s="47"/>
      <c r="K37" s="47"/>
      <c r="L37" s="58"/>
      <c r="M37" s="58"/>
      <c r="N37" s="47"/>
      <c r="O37" s="47"/>
      <c r="P37" s="47"/>
      <c r="Q37" s="47"/>
      <c r="R37" s="47"/>
      <c r="S37" s="58"/>
      <c r="T37" s="58"/>
      <c r="U37" s="47"/>
      <c r="V37" s="47"/>
      <c r="W37" s="47"/>
      <c r="X37" s="47"/>
      <c r="Y37" s="47"/>
      <c r="Z37" s="58"/>
      <c r="AA37" s="58"/>
      <c r="AB37" s="47"/>
      <c r="AC37" s="47"/>
      <c r="AD37" s="47"/>
      <c r="AE37" s="47"/>
      <c r="AF37" s="47"/>
      <c r="AG37" s="58"/>
      <c r="AH37" s="58"/>
      <c r="AI37" s="47"/>
      <c r="AJ37" s="47"/>
      <c r="AK37" s="47"/>
      <c r="AL37" s="61"/>
      <c r="AM37" s="61"/>
      <c r="AN37" s="61"/>
      <c r="AO37" s="61"/>
      <c r="AP37" s="61"/>
      <c r="AQ37" s="47"/>
      <c r="AR37" s="47"/>
      <c r="AS37" s="47"/>
      <c r="AT37" s="47"/>
      <c r="AU37" s="58"/>
      <c r="AV37" s="58"/>
      <c r="AW37" s="49"/>
      <c r="AX37" s="47"/>
      <c r="AY37" s="47"/>
      <c r="AZ37" s="47"/>
      <c r="BA37" s="47"/>
      <c r="BB37" s="58"/>
      <c r="BC37" s="58"/>
      <c r="BD37" s="47"/>
      <c r="BE37" s="47"/>
      <c r="BF37" s="47"/>
      <c r="BG37" s="47"/>
      <c r="BH37" s="47"/>
      <c r="BI37" s="58"/>
      <c r="BJ37" s="58"/>
      <c r="BK37" s="47"/>
      <c r="BL37" s="47"/>
      <c r="BM37" s="47"/>
      <c r="BN37" s="47"/>
      <c r="BO37" s="47"/>
      <c r="BP37" s="58"/>
      <c r="BQ37" s="58"/>
      <c r="BR37" s="47"/>
      <c r="BS37" s="47"/>
      <c r="BT37" s="47"/>
      <c r="BU37" s="47"/>
      <c r="BV37" s="47"/>
      <c r="BW37" s="58"/>
      <c r="BX37" s="58"/>
      <c r="BY37" s="47"/>
      <c r="BZ37" s="47"/>
      <c r="CA37" s="47"/>
      <c r="CB37" s="47"/>
      <c r="CC37" s="47"/>
      <c r="CD37" s="58"/>
      <c r="CE37" s="58"/>
    </row>
    <row r="38" spans="1:83" s="1" customFormat="1" ht="15" customHeight="1" thickBot="1">
      <c r="A38" s="4"/>
      <c r="B38" s="30" t="s">
        <v>48</v>
      </c>
      <c r="C38" s="28" t="s">
        <v>7</v>
      </c>
      <c r="D38" s="29">
        <v>45235</v>
      </c>
      <c r="E38" s="29">
        <f>D38+2</f>
        <v>45237</v>
      </c>
      <c r="F38" s="49"/>
      <c r="G38" s="47"/>
      <c r="H38" s="47"/>
      <c r="I38" s="47"/>
      <c r="J38" s="47"/>
      <c r="K38" s="47"/>
      <c r="L38" s="58"/>
      <c r="M38" s="58"/>
      <c r="N38" s="47"/>
      <c r="O38" s="47"/>
      <c r="P38" s="47"/>
      <c r="Q38" s="47"/>
      <c r="R38" s="47"/>
      <c r="S38" s="58"/>
      <c r="T38" s="58"/>
      <c r="U38" s="47"/>
      <c r="V38" s="47"/>
      <c r="W38" s="47"/>
      <c r="X38" s="47"/>
      <c r="Y38" s="47"/>
      <c r="Z38" s="58"/>
      <c r="AA38" s="58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64"/>
      <c r="AP38" s="64"/>
      <c r="AQ38" s="64"/>
      <c r="AR38" s="47"/>
      <c r="AS38" s="47"/>
      <c r="AT38" s="47"/>
      <c r="AU38" s="47"/>
      <c r="AV38" s="47"/>
      <c r="AW38" s="49"/>
      <c r="AX38" s="47"/>
      <c r="AY38" s="47"/>
      <c r="AZ38" s="47"/>
      <c r="BA38" s="47"/>
      <c r="BB38" s="58"/>
      <c r="BC38" s="58"/>
      <c r="BD38" s="47"/>
      <c r="BE38" s="47"/>
      <c r="BF38" s="47"/>
      <c r="BG38" s="47"/>
      <c r="BH38" s="47"/>
      <c r="BI38" s="58"/>
      <c r="BJ38" s="58"/>
      <c r="BK38" s="47"/>
      <c r="BL38" s="47"/>
      <c r="BM38" s="47"/>
      <c r="BN38" s="47"/>
      <c r="BO38" s="47"/>
      <c r="BP38" s="58"/>
      <c r="BQ38" s="58"/>
      <c r="BR38" s="47"/>
      <c r="BS38" s="47"/>
      <c r="BT38" s="47"/>
      <c r="BU38" s="47"/>
      <c r="BV38" s="47"/>
      <c r="BW38" s="58"/>
      <c r="BX38" s="58"/>
      <c r="BY38" s="47"/>
      <c r="BZ38" s="47"/>
      <c r="CA38" s="47"/>
      <c r="CB38" s="47"/>
      <c r="CC38" s="47"/>
      <c r="CD38" s="58"/>
      <c r="CE38" s="58"/>
    </row>
    <row r="39" spans="1:83" s="1" customFormat="1" ht="15" customHeight="1" thickBot="1">
      <c r="A39" s="4"/>
      <c r="B39" s="30" t="s">
        <v>49</v>
      </c>
      <c r="C39" s="77" t="s">
        <v>3</v>
      </c>
      <c r="D39" s="29">
        <v>45231</v>
      </c>
      <c r="E39" s="29">
        <f>D39+10</f>
        <v>45241</v>
      </c>
      <c r="F39" s="49"/>
      <c r="G39" s="47"/>
      <c r="H39" s="47"/>
      <c r="I39" s="47"/>
      <c r="J39" s="47"/>
      <c r="K39" s="47"/>
      <c r="L39" s="58"/>
      <c r="M39" s="58"/>
      <c r="N39" s="47"/>
      <c r="O39" s="47"/>
      <c r="P39" s="47"/>
      <c r="Q39" s="47"/>
      <c r="R39" s="47"/>
      <c r="S39" s="58"/>
      <c r="T39" s="58"/>
      <c r="U39" s="47"/>
      <c r="V39" s="47"/>
      <c r="W39" s="47"/>
      <c r="X39" s="47"/>
      <c r="Y39" s="47"/>
      <c r="Z39" s="58"/>
      <c r="AA39" s="58"/>
      <c r="AB39" s="47"/>
      <c r="AC39" s="47"/>
      <c r="AD39" s="47"/>
      <c r="AE39" s="47"/>
      <c r="AF39" s="47"/>
      <c r="AG39" s="58"/>
      <c r="AH39" s="58"/>
      <c r="AI39" s="47"/>
      <c r="AJ39" s="47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47"/>
      <c r="AW39" s="49"/>
      <c r="AX39" s="47"/>
      <c r="AY39" s="47"/>
      <c r="AZ39" s="47"/>
      <c r="BA39" s="47"/>
      <c r="BB39" s="58"/>
      <c r="BC39" s="58"/>
      <c r="BD39" s="47"/>
      <c r="BE39" s="47"/>
      <c r="BF39" s="47"/>
      <c r="BG39" s="47"/>
      <c r="BH39" s="47"/>
      <c r="BI39" s="58"/>
      <c r="BJ39" s="58"/>
      <c r="BK39" s="47"/>
      <c r="BL39" s="47"/>
      <c r="BM39" s="47"/>
      <c r="BN39" s="47"/>
      <c r="BO39" s="47"/>
      <c r="BP39" s="58"/>
      <c r="BQ39" s="58"/>
      <c r="BR39" s="47"/>
      <c r="BS39" s="47"/>
      <c r="BT39" s="47"/>
      <c r="BU39" s="47"/>
      <c r="BV39" s="47"/>
      <c r="BW39" s="58"/>
      <c r="BX39" s="58"/>
      <c r="BY39" s="47"/>
      <c r="BZ39" s="47"/>
      <c r="CA39" s="47"/>
      <c r="CB39" s="47"/>
      <c r="CC39" s="47"/>
      <c r="CD39" s="58"/>
      <c r="CE39" s="58"/>
    </row>
    <row r="40" spans="1:83" s="1" customFormat="1" ht="15" customHeight="1" thickBot="1">
      <c r="A40" s="4"/>
      <c r="B40" s="30" t="s">
        <v>50</v>
      </c>
      <c r="C40" s="28" t="s">
        <v>4</v>
      </c>
      <c r="D40" s="29">
        <v>45237</v>
      </c>
      <c r="E40" s="29">
        <f>D40+1</f>
        <v>45238</v>
      </c>
      <c r="F40" s="49"/>
      <c r="G40" s="47"/>
      <c r="H40" s="47"/>
      <c r="I40" s="47"/>
      <c r="J40" s="47"/>
      <c r="K40" s="47"/>
      <c r="L40" s="58"/>
      <c r="M40" s="58"/>
      <c r="N40" s="47"/>
      <c r="O40" s="47"/>
      <c r="P40" s="47"/>
      <c r="Q40" s="47"/>
      <c r="R40" s="47"/>
      <c r="S40" s="58"/>
      <c r="T40" s="58"/>
      <c r="U40" s="47"/>
      <c r="V40" s="47"/>
      <c r="W40" s="47"/>
      <c r="X40" s="47"/>
      <c r="Y40" s="47"/>
      <c r="Z40" s="58"/>
      <c r="AA40" s="58"/>
      <c r="AB40" s="47"/>
      <c r="AC40" s="47"/>
      <c r="AD40" s="47"/>
      <c r="AE40" s="47"/>
      <c r="AF40" s="47"/>
      <c r="AG40" s="58"/>
      <c r="AH40" s="58"/>
      <c r="AI40" s="47"/>
      <c r="AJ40" s="47"/>
      <c r="AK40" s="47"/>
      <c r="AL40" s="47"/>
      <c r="AM40" s="47"/>
      <c r="AN40" s="47"/>
      <c r="AO40" s="47"/>
      <c r="AP40" s="47"/>
      <c r="AQ40" s="62"/>
      <c r="AR40" s="62"/>
      <c r="AS40" s="47"/>
      <c r="AT40" s="47"/>
      <c r="AU40" s="47"/>
      <c r="AV40" s="58"/>
      <c r="AW40" s="49"/>
      <c r="AX40" s="47"/>
      <c r="AY40" s="47"/>
      <c r="AZ40" s="47"/>
      <c r="BA40" s="47"/>
      <c r="BB40" s="58"/>
      <c r="BC40" s="58"/>
      <c r="BD40" s="47"/>
      <c r="BE40" s="47"/>
      <c r="BF40" s="47"/>
      <c r="BG40" s="47"/>
      <c r="BH40" s="47"/>
      <c r="BI40" s="58"/>
      <c r="BJ40" s="58"/>
      <c r="BK40" s="47"/>
      <c r="BL40" s="47"/>
      <c r="BM40" s="47"/>
      <c r="BN40" s="47"/>
      <c r="BO40" s="47"/>
      <c r="BP40" s="58"/>
      <c r="BQ40" s="58"/>
      <c r="BR40" s="47"/>
      <c r="BS40" s="47"/>
      <c r="BT40" s="47"/>
      <c r="BU40" s="47"/>
      <c r="BV40" s="47"/>
      <c r="BW40" s="58"/>
      <c r="BX40" s="58"/>
      <c r="BY40" s="47"/>
      <c r="BZ40" s="47"/>
      <c r="CA40" s="47"/>
      <c r="CB40" s="47"/>
      <c r="CC40" s="47"/>
      <c r="CD40" s="58"/>
      <c r="CE40" s="58"/>
    </row>
    <row r="41" spans="1:83" s="1" customFormat="1" ht="15" customHeight="1" thickBot="1">
      <c r="A41" s="4"/>
      <c r="B41" s="31" t="s">
        <v>51</v>
      </c>
      <c r="C41" s="32"/>
      <c r="D41" s="33"/>
      <c r="E41" s="54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</row>
    <row r="42" spans="1:83" s="1" customFormat="1" ht="15" customHeight="1" thickBot="1">
      <c r="A42" s="4"/>
      <c r="B42" s="34" t="s">
        <v>52</v>
      </c>
      <c r="C42" s="35" t="s">
        <v>1</v>
      </c>
      <c r="D42" s="36">
        <v>45245</v>
      </c>
      <c r="E42" s="36">
        <f>D42+4</f>
        <v>45249</v>
      </c>
      <c r="F42" s="49"/>
      <c r="G42" s="47"/>
      <c r="H42" s="47"/>
      <c r="I42" s="47"/>
      <c r="J42" s="47"/>
      <c r="K42" s="47"/>
      <c r="L42" s="58"/>
      <c r="M42" s="58"/>
      <c r="N42" s="47"/>
      <c r="O42" s="47"/>
      <c r="P42" s="47"/>
      <c r="Q42" s="47"/>
      <c r="R42" s="47"/>
      <c r="S42" s="58"/>
      <c r="T42" s="58"/>
      <c r="U42" s="47"/>
      <c r="V42" s="47"/>
      <c r="W42" s="47"/>
      <c r="X42" s="47"/>
      <c r="Y42" s="47"/>
      <c r="Z42" s="58"/>
      <c r="AA42" s="58"/>
      <c r="AB42" s="47"/>
      <c r="AC42" s="47"/>
      <c r="AD42" s="47"/>
      <c r="AE42" s="47"/>
      <c r="AF42" s="47"/>
      <c r="AG42" s="58"/>
      <c r="AH42" s="58"/>
      <c r="AI42" s="47"/>
      <c r="AJ42" s="47"/>
      <c r="AK42" s="47"/>
      <c r="AL42" s="47"/>
      <c r="AM42" s="47"/>
      <c r="AN42" s="58"/>
      <c r="AO42" s="58"/>
      <c r="AP42" s="47"/>
      <c r="AQ42" s="47"/>
      <c r="AR42" s="47"/>
      <c r="AS42" s="47"/>
      <c r="AT42" s="47"/>
      <c r="AU42" s="58"/>
      <c r="AV42" s="58"/>
      <c r="AW42" s="47"/>
      <c r="AX42" s="47"/>
      <c r="AY42" s="65"/>
      <c r="AZ42" s="65"/>
      <c r="BA42" s="65"/>
      <c r="BB42" s="65"/>
      <c r="BC42" s="65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58"/>
      <c r="BR42" s="49"/>
      <c r="BS42" s="47"/>
      <c r="BT42" s="47"/>
      <c r="BU42" s="47"/>
      <c r="BV42" s="47"/>
      <c r="BW42" s="58"/>
      <c r="BX42" s="58"/>
      <c r="BY42" s="47"/>
      <c r="BZ42" s="47"/>
      <c r="CA42" s="47"/>
      <c r="CB42" s="47"/>
      <c r="CC42" s="47"/>
      <c r="CD42" s="58"/>
      <c r="CE42" s="58"/>
    </row>
    <row r="43" spans="1:83" s="1" customFormat="1" ht="15" customHeight="1" thickBot="1">
      <c r="A43" s="4"/>
      <c r="B43" s="34" t="s">
        <v>53</v>
      </c>
      <c r="C43" s="35" t="s">
        <v>10</v>
      </c>
      <c r="D43" s="36">
        <v>45245</v>
      </c>
      <c r="E43" s="36">
        <f>D43+4</f>
        <v>45249</v>
      </c>
      <c r="F43" s="49"/>
      <c r="G43" s="47"/>
      <c r="H43" s="47"/>
      <c r="I43" s="47"/>
      <c r="J43" s="47"/>
      <c r="K43" s="47"/>
      <c r="L43" s="58"/>
      <c r="M43" s="58"/>
      <c r="N43" s="47"/>
      <c r="O43" s="47"/>
      <c r="P43" s="47"/>
      <c r="Q43" s="47"/>
      <c r="R43" s="47"/>
      <c r="S43" s="58"/>
      <c r="T43" s="58"/>
      <c r="U43" s="47"/>
      <c r="V43" s="47"/>
      <c r="W43" s="47"/>
      <c r="X43" s="47"/>
      <c r="Y43" s="47"/>
      <c r="Z43" s="58"/>
      <c r="AA43" s="58"/>
      <c r="AB43" s="47"/>
      <c r="AC43" s="47"/>
      <c r="AD43" s="47"/>
      <c r="AE43" s="47"/>
      <c r="AF43" s="47"/>
      <c r="AG43" s="58"/>
      <c r="AH43" s="58"/>
      <c r="AI43" s="47"/>
      <c r="AJ43" s="47"/>
      <c r="AK43" s="47"/>
      <c r="AL43" s="47"/>
      <c r="AM43" s="47"/>
      <c r="AN43" s="58"/>
      <c r="AO43" s="58"/>
      <c r="AP43" s="47"/>
      <c r="AQ43" s="47"/>
      <c r="AR43" s="47"/>
      <c r="AS43" s="47"/>
      <c r="AT43" s="47"/>
      <c r="AU43" s="58"/>
      <c r="AV43" s="58"/>
      <c r="AW43" s="47"/>
      <c r="AX43" s="47"/>
      <c r="AY43" s="66"/>
      <c r="AZ43" s="66"/>
      <c r="BA43" s="66"/>
      <c r="BB43" s="66"/>
      <c r="BC43" s="66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9"/>
      <c r="BS43" s="47"/>
      <c r="BT43" s="47"/>
      <c r="BU43" s="47"/>
      <c r="BV43" s="47"/>
      <c r="BW43" s="58"/>
      <c r="BX43" s="58"/>
      <c r="BY43" s="47"/>
      <c r="BZ43" s="47"/>
      <c r="CA43" s="47"/>
      <c r="CB43" s="47"/>
      <c r="CC43" s="47"/>
      <c r="CD43" s="58"/>
      <c r="CE43" s="58"/>
    </row>
    <row r="44" spans="1:83" s="1" customFormat="1" ht="15" customHeight="1" thickBot="1">
      <c r="A44" s="4"/>
      <c r="B44" s="34" t="s">
        <v>54</v>
      </c>
      <c r="C44" s="35" t="s">
        <v>7</v>
      </c>
      <c r="D44" s="36">
        <v>45244</v>
      </c>
      <c r="E44" s="36">
        <f>D44+6</f>
        <v>45250</v>
      </c>
      <c r="F44" s="49"/>
      <c r="G44" s="47"/>
      <c r="H44" s="47"/>
      <c r="I44" s="47"/>
      <c r="J44" s="47"/>
      <c r="K44" s="47"/>
      <c r="L44" s="58"/>
      <c r="M44" s="58"/>
      <c r="N44" s="47"/>
      <c r="O44" s="47"/>
      <c r="P44" s="47"/>
      <c r="Q44" s="47"/>
      <c r="R44" s="47"/>
      <c r="S44" s="58"/>
      <c r="T44" s="58"/>
      <c r="U44" s="47"/>
      <c r="V44" s="47"/>
      <c r="W44" s="47"/>
      <c r="X44" s="47"/>
      <c r="Y44" s="47"/>
      <c r="Z44" s="58"/>
      <c r="AA44" s="58"/>
      <c r="AB44" s="47"/>
      <c r="AC44" s="47"/>
      <c r="AD44" s="47"/>
      <c r="AE44" s="47"/>
      <c r="AF44" s="47"/>
      <c r="AG44" s="58"/>
      <c r="AH44" s="58"/>
      <c r="AI44" s="47"/>
      <c r="AJ44" s="47"/>
      <c r="AK44" s="47"/>
      <c r="AL44" s="47"/>
      <c r="AM44" s="47"/>
      <c r="AN44" s="58"/>
      <c r="AO44" s="58"/>
      <c r="AP44" s="47"/>
      <c r="AQ44" s="47"/>
      <c r="AR44" s="47"/>
      <c r="AS44" s="47"/>
      <c r="AT44" s="47"/>
      <c r="AU44" s="58"/>
      <c r="AV44" s="58"/>
      <c r="AW44" s="47"/>
      <c r="AX44" s="64"/>
      <c r="AY44" s="64"/>
      <c r="AZ44" s="64"/>
      <c r="BA44" s="64"/>
      <c r="BB44" s="64"/>
      <c r="BC44" s="64"/>
      <c r="BD44" s="64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58"/>
      <c r="BQ44" s="58"/>
      <c r="BR44" s="49"/>
      <c r="BS44" s="47"/>
      <c r="BT44" s="47"/>
      <c r="BU44" s="47"/>
      <c r="BV44" s="47"/>
      <c r="BW44" s="58"/>
      <c r="BX44" s="58"/>
      <c r="BY44" s="47"/>
      <c r="BZ44" s="47"/>
      <c r="CA44" s="47"/>
      <c r="CB44" s="47"/>
      <c r="CC44" s="47"/>
      <c r="CD44" s="58"/>
      <c r="CE44" s="58"/>
    </row>
    <row r="45" spans="1:83" s="1" customFormat="1" ht="15" customHeight="1" thickBot="1">
      <c r="A45" s="4"/>
      <c r="B45" s="34" t="s">
        <v>55</v>
      </c>
      <c r="C45" s="35" t="s">
        <v>4</v>
      </c>
      <c r="D45" s="36">
        <v>45252</v>
      </c>
      <c r="E45" s="36">
        <f>D45+6</f>
        <v>45258</v>
      </c>
      <c r="F45" s="49"/>
      <c r="G45" s="47"/>
      <c r="H45" s="47"/>
      <c r="I45" s="47"/>
      <c r="J45" s="47"/>
      <c r="K45" s="47"/>
      <c r="L45" s="58"/>
      <c r="M45" s="58"/>
      <c r="N45" s="47"/>
      <c r="O45" s="47"/>
      <c r="P45" s="47"/>
      <c r="Q45" s="47"/>
      <c r="R45" s="47"/>
      <c r="S45" s="58"/>
      <c r="T45" s="58"/>
      <c r="U45" s="47"/>
      <c r="V45" s="47"/>
      <c r="W45" s="47"/>
      <c r="X45" s="47"/>
      <c r="Y45" s="47"/>
      <c r="Z45" s="58"/>
      <c r="AA45" s="58"/>
      <c r="AB45" s="47"/>
      <c r="AC45" s="47"/>
      <c r="AD45" s="47"/>
      <c r="AE45" s="47"/>
      <c r="AF45" s="47"/>
      <c r="AG45" s="58"/>
      <c r="AH45" s="58"/>
      <c r="AI45" s="47"/>
      <c r="AJ45" s="47"/>
      <c r="AK45" s="47"/>
      <c r="AL45" s="47"/>
      <c r="AM45" s="47"/>
      <c r="AN45" s="58"/>
      <c r="AO45" s="58"/>
      <c r="AP45" s="47"/>
      <c r="AQ45" s="47"/>
      <c r="AR45" s="47"/>
      <c r="AS45" s="47"/>
      <c r="AT45" s="47"/>
      <c r="AU45" s="58"/>
      <c r="AV45" s="58"/>
      <c r="AW45" s="47"/>
      <c r="AX45" s="47"/>
      <c r="AY45" s="47"/>
      <c r="AZ45" s="47"/>
      <c r="BA45" s="47"/>
      <c r="BB45" s="58"/>
      <c r="BC45" s="58"/>
      <c r="BD45" s="47"/>
      <c r="BE45" s="47"/>
      <c r="BF45" s="62"/>
      <c r="BG45" s="62"/>
      <c r="BH45" s="62"/>
      <c r="BI45" s="62"/>
      <c r="BJ45" s="62"/>
      <c r="BK45" s="62"/>
      <c r="BL45" s="62"/>
      <c r="BM45" s="47"/>
      <c r="BN45" s="47"/>
      <c r="BO45" s="47"/>
      <c r="BP45" s="47"/>
      <c r="BQ45" s="47"/>
      <c r="BR45" s="49"/>
      <c r="BS45" s="47"/>
      <c r="BT45" s="47"/>
      <c r="BU45" s="47"/>
      <c r="BV45" s="47"/>
      <c r="BW45" s="58"/>
      <c r="BX45" s="58"/>
      <c r="BY45" s="47"/>
      <c r="BZ45" s="47"/>
      <c r="CA45" s="47"/>
      <c r="CB45" s="47"/>
      <c r="CC45" s="47"/>
      <c r="CD45" s="58"/>
      <c r="CE45" s="58"/>
    </row>
    <row r="46" spans="1:83" s="1" customFormat="1" ht="15" customHeight="1" thickBot="1">
      <c r="A46" s="4"/>
      <c r="B46" s="34" t="s">
        <v>56</v>
      </c>
      <c r="C46" s="35" t="s">
        <v>3</v>
      </c>
      <c r="D46" s="36">
        <v>45252</v>
      </c>
      <c r="E46" s="36">
        <f>D46+2</f>
        <v>45254</v>
      </c>
      <c r="F46" s="49"/>
      <c r="G46" s="47"/>
      <c r="H46" s="47"/>
      <c r="I46" s="47"/>
      <c r="J46" s="47"/>
      <c r="K46" s="47"/>
      <c r="L46" s="58"/>
      <c r="M46" s="58"/>
      <c r="N46" s="47"/>
      <c r="O46" s="47"/>
      <c r="P46" s="47"/>
      <c r="Q46" s="47"/>
      <c r="R46" s="47"/>
      <c r="S46" s="58"/>
      <c r="T46" s="58"/>
      <c r="U46" s="47"/>
      <c r="V46" s="47"/>
      <c r="W46" s="47"/>
      <c r="X46" s="47"/>
      <c r="Y46" s="47"/>
      <c r="Z46" s="58"/>
      <c r="AA46" s="58"/>
      <c r="AB46" s="47"/>
      <c r="AC46" s="47"/>
      <c r="AD46" s="47"/>
      <c r="AE46" s="47"/>
      <c r="AF46" s="47"/>
      <c r="AG46" s="58"/>
      <c r="AH46" s="58"/>
      <c r="AI46" s="47"/>
      <c r="AJ46" s="47"/>
      <c r="AK46" s="47"/>
      <c r="AL46" s="47"/>
      <c r="AM46" s="47"/>
      <c r="AN46" s="58"/>
      <c r="AO46" s="58"/>
      <c r="AP46" s="47"/>
      <c r="AQ46" s="47"/>
      <c r="AR46" s="47"/>
      <c r="AS46" s="47"/>
      <c r="AT46" s="47"/>
      <c r="AU46" s="58"/>
      <c r="AV46" s="58"/>
      <c r="AW46" s="47"/>
      <c r="AX46" s="47"/>
      <c r="AY46" s="47"/>
      <c r="AZ46" s="47"/>
      <c r="BA46" s="47"/>
      <c r="BB46" s="58"/>
      <c r="BC46" s="58"/>
      <c r="BD46" s="47"/>
      <c r="BE46" s="47"/>
      <c r="BF46" s="68"/>
      <c r="BG46" s="68"/>
      <c r="BH46" s="68"/>
      <c r="BI46" s="47"/>
      <c r="BJ46" s="47"/>
      <c r="BK46" s="47"/>
      <c r="BL46" s="47"/>
      <c r="BM46" s="47"/>
      <c r="BN46" s="47"/>
      <c r="BO46" s="47"/>
      <c r="BP46" s="58"/>
      <c r="BQ46" s="58"/>
      <c r="BR46" s="49"/>
      <c r="BS46" s="47"/>
      <c r="BT46" s="47"/>
      <c r="BU46" s="47"/>
      <c r="BV46" s="47"/>
      <c r="BW46" s="58"/>
      <c r="BX46" s="58"/>
      <c r="BY46" s="47"/>
      <c r="BZ46" s="47"/>
      <c r="CA46" s="47"/>
      <c r="CB46" s="47"/>
      <c r="CC46" s="47"/>
      <c r="CD46" s="58"/>
      <c r="CE46" s="58"/>
    </row>
    <row r="47" spans="1:83" s="1" customFormat="1" ht="15" customHeight="1" thickBot="1">
      <c r="A47" s="4"/>
      <c r="B47" s="34" t="s">
        <v>57</v>
      </c>
      <c r="C47" s="35" t="s">
        <v>5</v>
      </c>
      <c r="D47" s="36">
        <v>45253</v>
      </c>
      <c r="E47" s="36">
        <f t="shared" ref="E47:E53" si="24">D47+4</f>
        <v>45257</v>
      </c>
      <c r="F47" s="49"/>
      <c r="G47" s="47"/>
      <c r="H47" s="47"/>
      <c r="I47" s="47"/>
      <c r="J47" s="47"/>
      <c r="K47" s="47"/>
      <c r="L47" s="58"/>
      <c r="M47" s="58"/>
      <c r="N47" s="47"/>
      <c r="O47" s="47"/>
      <c r="P47" s="47"/>
      <c r="Q47" s="47"/>
      <c r="R47" s="47"/>
      <c r="S47" s="58"/>
      <c r="T47" s="58"/>
      <c r="U47" s="47"/>
      <c r="V47" s="47"/>
      <c r="W47" s="47"/>
      <c r="X47" s="47"/>
      <c r="Y47" s="47"/>
      <c r="Z47" s="58"/>
      <c r="AA47" s="58"/>
      <c r="AB47" s="47"/>
      <c r="AC47" s="47"/>
      <c r="AD47" s="47"/>
      <c r="AE47" s="47"/>
      <c r="AF47" s="47"/>
      <c r="AG47" s="58"/>
      <c r="AH47" s="58"/>
      <c r="AI47" s="47"/>
      <c r="AJ47" s="47"/>
      <c r="AK47" s="47"/>
      <c r="AL47" s="47"/>
      <c r="AM47" s="47"/>
      <c r="AN47" s="58"/>
      <c r="AO47" s="58"/>
      <c r="AP47" s="47"/>
      <c r="AQ47" s="47"/>
      <c r="AR47" s="47"/>
      <c r="AS47" s="47"/>
      <c r="AT47" s="47"/>
      <c r="AU47" s="58"/>
      <c r="AV47" s="58"/>
      <c r="AW47" s="47"/>
      <c r="AX47" s="47"/>
      <c r="AY47" s="47"/>
      <c r="AZ47" s="47"/>
      <c r="BA47" s="47"/>
      <c r="BB47" s="58"/>
      <c r="BC47" s="58"/>
      <c r="BD47" s="47"/>
      <c r="BE47" s="47"/>
      <c r="BF47" s="47"/>
      <c r="BG47" s="67"/>
      <c r="BH47" s="67"/>
      <c r="BI47" s="67"/>
      <c r="BJ47" s="67"/>
      <c r="BK47" s="67"/>
      <c r="BL47" s="47"/>
      <c r="BM47" s="47"/>
      <c r="BN47" s="47"/>
      <c r="BO47" s="47"/>
      <c r="BP47" s="58"/>
      <c r="BQ47" s="58"/>
      <c r="BR47" s="49"/>
      <c r="BS47" s="47"/>
      <c r="BT47" s="47"/>
      <c r="BU47" s="47"/>
      <c r="BV47" s="47"/>
      <c r="BW47" s="58"/>
      <c r="BX47" s="58"/>
      <c r="BY47" s="47"/>
      <c r="BZ47" s="47"/>
      <c r="CA47" s="47"/>
      <c r="CB47" s="47"/>
      <c r="CC47" s="47"/>
      <c r="CD47" s="58"/>
      <c r="CE47" s="58"/>
    </row>
    <row r="48" spans="1:83" s="1" customFormat="1" ht="15" customHeight="1" thickBot="1">
      <c r="A48" s="4"/>
      <c r="B48" s="34" t="s">
        <v>58</v>
      </c>
      <c r="C48" s="35" t="s">
        <v>6</v>
      </c>
      <c r="D48" s="36">
        <v>45255</v>
      </c>
      <c r="E48" s="36">
        <f>D48+6</f>
        <v>45261</v>
      </c>
      <c r="F48" s="49"/>
      <c r="G48" s="47"/>
      <c r="H48" s="47"/>
      <c r="I48" s="47"/>
      <c r="J48" s="47"/>
      <c r="K48" s="47"/>
      <c r="L48" s="58"/>
      <c r="M48" s="58"/>
      <c r="N48" s="47"/>
      <c r="O48" s="47"/>
      <c r="P48" s="47"/>
      <c r="Q48" s="47"/>
      <c r="R48" s="47"/>
      <c r="S48" s="58"/>
      <c r="T48" s="58"/>
      <c r="U48" s="47"/>
      <c r="V48" s="47"/>
      <c r="W48" s="47"/>
      <c r="X48" s="47"/>
      <c r="Y48" s="47"/>
      <c r="Z48" s="58"/>
      <c r="AA48" s="58"/>
      <c r="AB48" s="47"/>
      <c r="AC48" s="47"/>
      <c r="AD48" s="47"/>
      <c r="AE48" s="47"/>
      <c r="AF48" s="47"/>
      <c r="AG48" s="58"/>
      <c r="AH48" s="58"/>
      <c r="AI48" s="47"/>
      <c r="AJ48" s="47"/>
      <c r="AK48" s="47"/>
      <c r="AL48" s="47"/>
      <c r="AM48" s="47"/>
      <c r="AN48" s="58"/>
      <c r="AO48" s="58"/>
      <c r="AP48" s="47"/>
      <c r="AQ48" s="47"/>
      <c r="AR48" s="47"/>
      <c r="AS48" s="47"/>
      <c r="AT48" s="47"/>
      <c r="AU48" s="58"/>
      <c r="AV48" s="58"/>
      <c r="AW48" s="47"/>
      <c r="AX48" s="47"/>
      <c r="AY48" s="47"/>
      <c r="AZ48" s="47"/>
      <c r="BA48" s="47"/>
      <c r="BB48" s="58"/>
      <c r="BC48" s="58"/>
      <c r="BD48" s="47"/>
      <c r="BE48" s="47"/>
      <c r="BF48" s="47"/>
      <c r="BG48" s="47"/>
      <c r="BH48" s="47"/>
      <c r="BI48" s="63"/>
      <c r="BJ48" s="63"/>
      <c r="BK48" s="63"/>
      <c r="BL48" s="63"/>
      <c r="BM48" s="63"/>
      <c r="BN48" s="63"/>
      <c r="BO48" s="63"/>
      <c r="BP48" s="47"/>
      <c r="BQ48" s="58"/>
      <c r="BR48" s="49"/>
      <c r="BS48" s="47"/>
      <c r="BT48" s="47"/>
      <c r="BU48" s="47"/>
      <c r="BV48" s="47"/>
      <c r="BW48" s="58"/>
      <c r="BX48" s="58"/>
      <c r="BY48" s="47"/>
      <c r="BZ48" s="47"/>
      <c r="CA48" s="47"/>
      <c r="CB48" s="47"/>
      <c r="CC48" s="47"/>
      <c r="CD48" s="58"/>
      <c r="CE48" s="58"/>
    </row>
    <row r="49" spans="1:83" s="1" customFormat="1" ht="15" customHeight="1" thickBot="1">
      <c r="A49" s="4"/>
      <c r="B49" s="34" t="s">
        <v>59</v>
      </c>
      <c r="C49" s="35" t="s">
        <v>1</v>
      </c>
      <c r="D49" s="36">
        <v>45254</v>
      </c>
      <c r="E49" s="36">
        <f t="shared" si="24"/>
        <v>45258</v>
      </c>
      <c r="F49" s="49"/>
      <c r="G49" s="47"/>
      <c r="H49" s="47"/>
      <c r="I49" s="47"/>
      <c r="J49" s="47"/>
      <c r="K49" s="47"/>
      <c r="L49" s="58"/>
      <c r="M49" s="58"/>
      <c r="N49" s="47"/>
      <c r="O49" s="47"/>
      <c r="P49" s="47"/>
      <c r="Q49" s="47"/>
      <c r="R49" s="47"/>
      <c r="S49" s="58"/>
      <c r="T49" s="58"/>
      <c r="U49" s="47"/>
      <c r="V49" s="47"/>
      <c r="W49" s="47"/>
      <c r="X49" s="47"/>
      <c r="Y49" s="47"/>
      <c r="Z49" s="58"/>
      <c r="AA49" s="58"/>
      <c r="AB49" s="47"/>
      <c r="AC49" s="47"/>
      <c r="AD49" s="47"/>
      <c r="AE49" s="47"/>
      <c r="AF49" s="47"/>
      <c r="AG49" s="58"/>
      <c r="AH49" s="58"/>
      <c r="AI49" s="47"/>
      <c r="AJ49" s="47"/>
      <c r="AK49" s="47"/>
      <c r="AL49" s="47"/>
      <c r="AM49" s="47"/>
      <c r="AN49" s="58"/>
      <c r="AO49" s="58"/>
      <c r="AP49" s="47"/>
      <c r="AQ49" s="47"/>
      <c r="AR49" s="47"/>
      <c r="AS49" s="47"/>
      <c r="AT49" s="47"/>
      <c r="AU49" s="58"/>
      <c r="AV49" s="58"/>
      <c r="AW49" s="47"/>
      <c r="AX49" s="47"/>
      <c r="AY49" s="47"/>
      <c r="AZ49" s="47"/>
      <c r="BA49" s="47"/>
      <c r="BB49" s="58"/>
      <c r="BC49" s="58"/>
      <c r="BD49" s="47"/>
      <c r="BE49" s="47"/>
      <c r="BF49" s="47"/>
      <c r="BG49" s="47"/>
      <c r="BH49" s="65"/>
      <c r="BI49" s="65"/>
      <c r="BJ49" s="65"/>
      <c r="BK49" s="65"/>
      <c r="BL49" s="65"/>
      <c r="BM49" s="47"/>
      <c r="BN49" s="47"/>
      <c r="BO49" s="47"/>
      <c r="BP49" s="58"/>
      <c r="BQ49" s="58"/>
      <c r="BR49" s="49"/>
      <c r="BS49" s="47"/>
      <c r="BT49" s="47"/>
      <c r="BU49" s="47"/>
      <c r="BV49" s="47"/>
      <c r="BW49" s="58"/>
      <c r="BX49" s="58"/>
      <c r="BY49" s="47"/>
      <c r="BZ49" s="47"/>
      <c r="CA49" s="47"/>
      <c r="CB49" s="47"/>
      <c r="CC49" s="47"/>
      <c r="CD49" s="58"/>
      <c r="CE49" s="58"/>
    </row>
    <row r="50" spans="1:83" s="1" customFormat="1" ht="15" customHeight="1" thickBot="1">
      <c r="A50" s="4"/>
      <c r="B50" s="34" t="s">
        <v>60</v>
      </c>
      <c r="C50" s="35" t="s">
        <v>3</v>
      </c>
      <c r="D50" s="36">
        <v>45254</v>
      </c>
      <c r="E50" s="36">
        <f>D50+3</f>
        <v>45257</v>
      </c>
      <c r="F50" s="49"/>
      <c r="G50" s="47"/>
      <c r="H50" s="47"/>
      <c r="I50" s="47"/>
      <c r="J50" s="47"/>
      <c r="K50" s="47"/>
      <c r="L50" s="58"/>
      <c r="M50" s="58"/>
      <c r="N50" s="47"/>
      <c r="O50" s="47"/>
      <c r="P50" s="47"/>
      <c r="Q50" s="47"/>
      <c r="R50" s="47"/>
      <c r="S50" s="58"/>
      <c r="T50" s="58"/>
      <c r="U50" s="47"/>
      <c r="V50" s="47"/>
      <c r="W50" s="47"/>
      <c r="X50" s="47"/>
      <c r="Y50" s="47"/>
      <c r="Z50" s="58"/>
      <c r="AA50" s="58"/>
      <c r="AB50" s="47"/>
      <c r="AC50" s="47"/>
      <c r="AD50" s="47"/>
      <c r="AE50" s="47"/>
      <c r="AF50" s="47"/>
      <c r="AG50" s="58"/>
      <c r="AH50" s="58"/>
      <c r="AI50" s="47"/>
      <c r="AJ50" s="47"/>
      <c r="AK50" s="47"/>
      <c r="AL50" s="47"/>
      <c r="AM50" s="47"/>
      <c r="AN50" s="58"/>
      <c r="AO50" s="58"/>
      <c r="AP50" s="47"/>
      <c r="AQ50" s="47"/>
      <c r="AR50" s="47"/>
      <c r="AS50" s="47"/>
      <c r="AT50" s="47"/>
      <c r="AU50" s="58"/>
      <c r="AV50" s="58"/>
      <c r="AW50" s="47"/>
      <c r="AX50" s="47"/>
      <c r="AY50" s="47"/>
      <c r="AZ50" s="47"/>
      <c r="BA50" s="47"/>
      <c r="BB50" s="58"/>
      <c r="BC50" s="58"/>
      <c r="BD50" s="47"/>
      <c r="BE50" s="47"/>
      <c r="BF50" s="47"/>
      <c r="BG50" s="47"/>
      <c r="BH50" s="68"/>
      <c r="BI50" s="68"/>
      <c r="BJ50" s="68"/>
      <c r="BK50" s="68"/>
      <c r="BL50" s="47"/>
      <c r="BM50" s="47"/>
      <c r="BN50" s="47"/>
      <c r="BO50" s="47"/>
      <c r="BP50" s="58"/>
      <c r="BQ50" s="58"/>
      <c r="BR50" s="49"/>
      <c r="BS50" s="47"/>
      <c r="BT50" s="47"/>
      <c r="BU50" s="47"/>
      <c r="BV50" s="47"/>
      <c r="BW50" s="58"/>
      <c r="BX50" s="58"/>
      <c r="BY50" s="47"/>
      <c r="BZ50" s="47"/>
      <c r="CA50" s="47"/>
      <c r="CB50" s="47"/>
      <c r="CC50" s="47"/>
      <c r="CD50" s="58"/>
      <c r="CE50" s="58"/>
    </row>
    <row r="51" spans="1:83" s="1" customFormat="1" ht="15" customHeight="1" thickBot="1">
      <c r="A51" s="4"/>
      <c r="B51" s="34" t="s">
        <v>61</v>
      </c>
      <c r="C51" s="35" t="s">
        <v>10</v>
      </c>
      <c r="D51" s="36">
        <v>45253</v>
      </c>
      <c r="E51" s="36">
        <f>D51+1</f>
        <v>45254</v>
      </c>
      <c r="F51" s="49"/>
      <c r="G51" s="47"/>
      <c r="H51" s="47"/>
      <c r="I51" s="47"/>
      <c r="J51" s="47"/>
      <c r="K51" s="47"/>
      <c r="L51" s="58"/>
      <c r="M51" s="58"/>
      <c r="N51" s="47"/>
      <c r="O51" s="47"/>
      <c r="P51" s="47"/>
      <c r="Q51" s="47"/>
      <c r="R51" s="47"/>
      <c r="S51" s="58"/>
      <c r="T51" s="58"/>
      <c r="U51" s="47"/>
      <c r="V51" s="47"/>
      <c r="W51" s="47"/>
      <c r="X51" s="47"/>
      <c r="Y51" s="47"/>
      <c r="Z51" s="58"/>
      <c r="AA51" s="58"/>
      <c r="AB51" s="47"/>
      <c r="AC51" s="47"/>
      <c r="AD51" s="47"/>
      <c r="AE51" s="47"/>
      <c r="AF51" s="47"/>
      <c r="AG51" s="58"/>
      <c r="AH51" s="58"/>
      <c r="AI51" s="47"/>
      <c r="AJ51" s="47"/>
      <c r="AK51" s="47"/>
      <c r="AL51" s="47"/>
      <c r="AM51" s="47"/>
      <c r="AN51" s="58"/>
      <c r="AO51" s="58"/>
      <c r="AP51" s="47"/>
      <c r="AQ51" s="47"/>
      <c r="AR51" s="47"/>
      <c r="AS51" s="47"/>
      <c r="AT51" s="47"/>
      <c r="AU51" s="58"/>
      <c r="AV51" s="58"/>
      <c r="AW51" s="47"/>
      <c r="AX51" s="47"/>
      <c r="AY51" s="47"/>
      <c r="AZ51" s="47"/>
      <c r="BA51" s="47"/>
      <c r="BB51" s="58"/>
      <c r="BC51" s="58"/>
      <c r="BD51" s="47"/>
      <c r="BE51" s="47"/>
      <c r="BF51" s="47"/>
      <c r="BG51" s="66"/>
      <c r="BH51" s="66"/>
      <c r="BI51" s="47"/>
      <c r="BJ51" s="47"/>
      <c r="BK51" s="47"/>
      <c r="BL51" s="47"/>
      <c r="BM51" s="47"/>
      <c r="BN51" s="47"/>
      <c r="BO51" s="47"/>
      <c r="BP51" s="58"/>
      <c r="BQ51" s="58"/>
      <c r="BR51" s="49"/>
      <c r="BS51" s="47"/>
      <c r="BT51" s="47"/>
      <c r="BU51" s="47"/>
      <c r="BV51" s="47"/>
      <c r="BW51" s="58"/>
      <c r="BX51" s="58"/>
      <c r="BY51" s="47"/>
      <c r="BZ51" s="47"/>
      <c r="CA51" s="47"/>
      <c r="CB51" s="47"/>
      <c r="CC51" s="47"/>
      <c r="CD51" s="58"/>
      <c r="CE51" s="58"/>
    </row>
    <row r="52" spans="1:83" s="1" customFormat="1" ht="15" customHeight="1" thickBot="1">
      <c r="A52" s="4"/>
      <c r="B52" s="34" t="s">
        <v>62</v>
      </c>
      <c r="C52" s="35" t="s">
        <v>2</v>
      </c>
      <c r="D52" s="36">
        <v>45254</v>
      </c>
      <c r="E52" s="36">
        <f t="shared" si="24"/>
        <v>45258</v>
      </c>
      <c r="F52" s="49"/>
      <c r="G52" s="47"/>
      <c r="H52" s="47"/>
      <c r="I52" s="47"/>
      <c r="J52" s="47"/>
      <c r="K52" s="47"/>
      <c r="L52" s="58"/>
      <c r="M52" s="58"/>
      <c r="N52" s="47"/>
      <c r="O52" s="47"/>
      <c r="P52" s="47"/>
      <c r="Q52" s="47"/>
      <c r="R52" s="47"/>
      <c r="S52" s="58"/>
      <c r="T52" s="58"/>
      <c r="U52" s="47"/>
      <c r="V52" s="47"/>
      <c r="W52" s="47"/>
      <c r="X52" s="47"/>
      <c r="Y52" s="47"/>
      <c r="Z52" s="58"/>
      <c r="AA52" s="58"/>
      <c r="AB52" s="47"/>
      <c r="AC52" s="47"/>
      <c r="AD52" s="47"/>
      <c r="AE52" s="47"/>
      <c r="AF52" s="47"/>
      <c r="AG52" s="58"/>
      <c r="AH52" s="58"/>
      <c r="AI52" s="47"/>
      <c r="AJ52" s="47"/>
      <c r="AK52" s="47"/>
      <c r="AL52" s="47"/>
      <c r="AM52" s="47"/>
      <c r="AN52" s="58"/>
      <c r="AO52" s="58"/>
      <c r="AP52" s="47"/>
      <c r="AQ52" s="47"/>
      <c r="AR52" s="47"/>
      <c r="AS52" s="47"/>
      <c r="AT52" s="47"/>
      <c r="AU52" s="58"/>
      <c r="AV52" s="58"/>
      <c r="AW52" s="47"/>
      <c r="AX52" s="47"/>
      <c r="AY52" s="47"/>
      <c r="AZ52" s="47"/>
      <c r="BA52" s="47"/>
      <c r="BB52" s="58"/>
      <c r="BC52" s="58"/>
      <c r="BD52" s="47"/>
      <c r="BE52" s="47"/>
      <c r="BF52" s="47"/>
      <c r="BG52" s="47"/>
      <c r="BH52" s="61"/>
      <c r="BI52" s="61"/>
      <c r="BJ52" s="61"/>
      <c r="BK52" s="61"/>
      <c r="BL52" s="61"/>
      <c r="BM52" s="47"/>
      <c r="BN52" s="47"/>
      <c r="BO52" s="47"/>
      <c r="BP52" s="47"/>
      <c r="BQ52" s="58"/>
      <c r="BR52" s="49"/>
      <c r="BS52" s="47"/>
      <c r="BT52" s="47"/>
      <c r="BU52" s="47"/>
      <c r="BV52" s="47"/>
      <c r="BW52" s="58"/>
      <c r="BX52" s="58"/>
      <c r="BY52" s="47"/>
      <c r="BZ52" s="47"/>
      <c r="CA52" s="47"/>
      <c r="CB52" s="47"/>
      <c r="CC52" s="47"/>
      <c r="CD52" s="58"/>
      <c r="CE52" s="58"/>
    </row>
    <row r="53" spans="1:83" s="1" customFormat="1" ht="15" customHeight="1" thickBot="1">
      <c r="A53" s="4"/>
      <c r="B53" s="34" t="s">
        <v>63</v>
      </c>
      <c r="C53" s="35" t="s">
        <v>5</v>
      </c>
      <c r="D53" s="36">
        <v>45255</v>
      </c>
      <c r="E53" s="36">
        <f t="shared" si="24"/>
        <v>45259</v>
      </c>
      <c r="F53" s="49"/>
      <c r="G53" s="47"/>
      <c r="H53" s="47"/>
      <c r="I53" s="47"/>
      <c r="J53" s="47"/>
      <c r="K53" s="47"/>
      <c r="L53" s="58"/>
      <c r="M53" s="58"/>
      <c r="N53" s="47"/>
      <c r="O53" s="47"/>
      <c r="P53" s="47"/>
      <c r="Q53" s="47"/>
      <c r="R53" s="47"/>
      <c r="S53" s="58"/>
      <c r="T53" s="58"/>
      <c r="U53" s="47"/>
      <c r="V53" s="47"/>
      <c r="W53" s="47"/>
      <c r="X53" s="47"/>
      <c r="Y53" s="47"/>
      <c r="Z53" s="58"/>
      <c r="AA53" s="58"/>
      <c r="AB53" s="47"/>
      <c r="AC53" s="47"/>
      <c r="AD53" s="47"/>
      <c r="AE53" s="47"/>
      <c r="AF53" s="47"/>
      <c r="AG53" s="58"/>
      <c r="AH53" s="58"/>
      <c r="AI53" s="47"/>
      <c r="AJ53" s="47"/>
      <c r="AK53" s="47"/>
      <c r="AL53" s="47"/>
      <c r="AM53" s="47"/>
      <c r="AN53" s="58"/>
      <c r="AO53" s="58"/>
      <c r="AP53" s="47"/>
      <c r="AQ53" s="47"/>
      <c r="AR53" s="47"/>
      <c r="AS53" s="47"/>
      <c r="AT53" s="47"/>
      <c r="AU53" s="58"/>
      <c r="AV53" s="58"/>
      <c r="AW53" s="47"/>
      <c r="AX53" s="47"/>
      <c r="AY53" s="47"/>
      <c r="AZ53" s="47"/>
      <c r="BA53" s="47"/>
      <c r="BB53" s="58"/>
      <c r="BC53" s="58"/>
      <c r="BD53" s="47"/>
      <c r="BE53" s="47"/>
      <c r="BF53" s="47"/>
      <c r="BG53" s="47"/>
      <c r="BH53" s="47"/>
      <c r="BI53" s="67"/>
      <c r="BJ53" s="67"/>
      <c r="BK53" s="67"/>
      <c r="BL53" s="67"/>
      <c r="BM53" s="67"/>
      <c r="BN53" s="47"/>
      <c r="BO53" s="47"/>
      <c r="BP53" s="47"/>
      <c r="BQ53" s="47"/>
      <c r="BR53" s="49"/>
      <c r="BS53" s="47"/>
      <c r="BT53" s="47"/>
      <c r="BU53" s="47"/>
      <c r="BV53" s="47"/>
      <c r="BW53" s="58"/>
      <c r="BX53" s="58"/>
      <c r="BY53" s="47"/>
      <c r="BZ53" s="47"/>
      <c r="CA53" s="47"/>
      <c r="CB53" s="47"/>
      <c r="CC53" s="47"/>
      <c r="CD53" s="58"/>
      <c r="CE53" s="58"/>
    </row>
    <row r="54" spans="1:83" s="1" customFormat="1" ht="15" customHeight="1" thickBot="1">
      <c r="A54" s="4"/>
      <c r="B54" s="37"/>
      <c r="C54" s="38"/>
      <c r="D54" s="39"/>
      <c r="E54" s="55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</row>
    <row r="56" spans="1:83" ht="30" customHeight="1">
      <c r="C56" s="40"/>
      <c r="E56" s="56"/>
    </row>
    <row r="57" spans="1:83" ht="30" customHeight="1">
      <c r="C57" s="41"/>
    </row>
  </sheetData>
  <mergeCells count="14">
    <mergeCell ref="BK4:BQ4"/>
    <mergeCell ref="BR4:BX4"/>
    <mergeCell ref="BY4:CE4"/>
    <mergeCell ref="F4:F5"/>
    <mergeCell ref="AB4:AH4"/>
    <mergeCell ref="AI4:AO4"/>
    <mergeCell ref="AP4:AV4"/>
    <mergeCell ref="AW4:BC4"/>
    <mergeCell ref="BD4:BJ4"/>
    <mergeCell ref="D2:E2"/>
    <mergeCell ref="D3:E3"/>
    <mergeCell ref="G4:M4"/>
    <mergeCell ref="N4:T4"/>
    <mergeCell ref="U4:AA4"/>
  </mergeCells>
  <conditionalFormatting sqref="N7 AU25:AV25">
    <cfRule type="expression" dxfId="242" priority="385">
      <formula>AND(task_start&lt;=N$5,ROUNDDOWN((task_end-task_start+1)*task_progress,0)+task_start-1&gt;=N$5)</formula>
    </cfRule>
    <cfRule type="expression" dxfId="241" priority="386" stopIfTrue="1">
      <formula>AND(task_end&gt;=N$5,task_start&lt;O$5)</formula>
    </cfRule>
    <cfRule type="expression" dxfId="240" priority="387">
      <formula>AND(TODAY()&gt;=N$5,TODAY()&lt;O$5)</formula>
    </cfRule>
  </conditionalFormatting>
  <conditionalFormatting sqref="C8">
    <cfRule type="cellIs" priority="429" operator="equal">
      <formula>"Mindenki"</formula>
    </cfRule>
  </conditionalFormatting>
  <conditionalFormatting sqref="J9">
    <cfRule type="colorScale" priority="425">
      <colorScale>
        <cfvo type="min"/>
        <cfvo type="percentile" val="50"/>
        <cfvo type="max"/>
        <color rgb="FFF8696B"/>
        <color rgb="FFFCFCFF"/>
        <color rgb="FF5A8AC6"/>
      </colorScale>
    </cfRule>
    <cfRule type="expression" dxfId="239" priority="426">
      <formula>AND(task_start&lt;=J$5,ROUNDDOWN((task_end-task_start+1)*task_progress,0)+task_start-1&gt;=J$5)</formula>
    </cfRule>
    <cfRule type="expression" dxfId="238" priority="427" stopIfTrue="1">
      <formula>AND(task_end&gt;=J$5,task_start&lt;K$5)</formula>
    </cfRule>
    <cfRule type="expression" dxfId="237" priority="428">
      <formula>AND(TODAY()&gt;=J$5,TODAY()&lt;K$5)</formula>
    </cfRule>
  </conditionalFormatting>
  <conditionalFormatting sqref="AB10">
    <cfRule type="expression" dxfId="236" priority="382">
      <formula>AND(task_start&lt;=AB$5,ROUNDDOWN((task_end-task_start+1)*task_progress,0)+task_start-1&gt;=AB$5)</formula>
    </cfRule>
    <cfRule type="expression" dxfId="235" priority="383" stopIfTrue="1">
      <formula>AND(task_end&gt;=AB$5,task_start&lt;AC$5)</formula>
    </cfRule>
    <cfRule type="expression" dxfId="234" priority="384">
      <formula>AND(TODAY()&gt;=AB$5,TODAY()&lt;AC$5)</formula>
    </cfRule>
  </conditionalFormatting>
  <conditionalFormatting sqref="AB11">
    <cfRule type="expression" dxfId="233" priority="367">
      <formula>AND(task_start&lt;=AB$5,ROUNDDOWN((task_end-task_start+1)*task_progress,0)+task_start-1&gt;=AB$5)</formula>
    </cfRule>
    <cfRule type="expression" dxfId="232" priority="368" stopIfTrue="1">
      <formula>AND(task_end&gt;=AB$5,task_start&lt;AC$5)</formula>
    </cfRule>
    <cfRule type="expression" dxfId="231" priority="369">
      <formula>AND(TODAY()&gt;=AB$5,TODAY()&lt;AC$5)</formula>
    </cfRule>
  </conditionalFormatting>
  <conditionalFormatting sqref="U12">
    <cfRule type="colorScale" priority="405">
      <colorScale>
        <cfvo type="min"/>
        <cfvo type="percentile" val="50"/>
        <cfvo type="max"/>
        <color rgb="FFF8696B"/>
        <color rgb="FFFCFCFF"/>
        <color rgb="FF5A8AC6"/>
      </colorScale>
    </cfRule>
    <cfRule type="expression" dxfId="230" priority="406">
      <formula>AND(task_start&lt;=U$5,ROUNDDOWN((task_end-task_start+1)*task_progress,0)+task_start-1&gt;=U$5)</formula>
    </cfRule>
    <cfRule type="expression" dxfId="229" priority="407" stopIfTrue="1">
      <formula>AND(task_end&gt;=U$5,task_start&lt;V$5)</formula>
    </cfRule>
    <cfRule type="expression" dxfId="228" priority="408">
      <formula>AND(TODAY()&gt;=U$5,TODAY()&lt;V$5)</formula>
    </cfRule>
  </conditionalFormatting>
  <conditionalFormatting sqref="AB12">
    <cfRule type="expression" dxfId="227" priority="370">
      <formula>AND(task_start&lt;=AB$5,ROUNDDOWN((task_end-task_start+1)*task_progress,0)+task_start-1&gt;=AB$5)</formula>
    </cfRule>
    <cfRule type="expression" dxfId="226" priority="371" stopIfTrue="1">
      <formula>AND(task_end&gt;=AB$5,task_start&lt;AC$5)</formula>
    </cfRule>
    <cfRule type="expression" dxfId="225" priority="372">
      <formula>AND(TODAY()&gt;=AB$5,TODAY()&lt;AC$5)</formula>
    </cfRule>
  </conditionalFormatting>
  <conditionalFormatting sqref="P13:X13">
    <cfRule type="expression" dxfId="224" priority="262">
      <formula>AND(task_start&lt;=P$5,ROUNDDOWN((task_end-task_start+1)*task_progress,0)+task_start-1&gt;=P$5)</formula>
    </cfRule>
    <cfRule type="expression" dxfId="223" priority="263" stopIfTrue="1">
      <formula>AND(task_end&gt;=P$5,task_start&lt;Q$5)</formula>
    </cfRule>
    <cfRule type="expression" dxfId="222" priority="264">
      <formula>AND(TODAY()&gt;=P$5,TODAY()&lt;Q$5)</formula>
    </cfRule>
  </conditionalFormatting>
  <conditionalFormatting sqref="O14">
    <cfRule type="expression" dxfId="221" priority="256">
      <formula>AND(task_start&lt;=O$5,ROUNDDOWN((task_end-task_start+1)*task_progress,0)+task_start-1&gt;=O$5)</formula>
    </cfRule>
    <cfRule type="expression" dxfId="220" priority="257" stopIfTrue="1">
      <formula>AND(task_end&gt;=O$5,task_start&lt;P$5)</formula>
    </cfRule>
    <cfRule type="expression" dxfId="219" priority="258">
      <formula>AND(TODAY()&gt;=O$5,TODAY()&lt;P$5)</formula>
    </cfRule>
  </conditionalFormatting>
  <conditionalFormatting sqref="P14">
    <cfRule type="expression" dxfId="218" priority="253">
      <formula>AND(task_start&lt;=P$5,ROUNDDOWN((task_end-task_start+1)*task_progress,0)+task_start-1&gt;=P$5)</formula>
    </cfRule>
    <cfRule type="expression" dxfId="217" priority="254" stopIfTrue="1">
      <formula>AND(task_end&gt;=P$5,task_start&lt;Q$5)</formula>
    </cfRule>
    <cfRule type="expression" dxfId="216" priority="255">
      <formula>AND(TODAY()&gt;=P$5,TODAY()&lt;Q$5)</formula>
    </cfRule>
  </conditionalFormatting>
  <conditionalFormatting sqref="Q14">
    <cfRule type="expression" dxfId="215" priority="250">
      <formula>AND(task_start&lt;=Q$5,ROUNDDOWN((task_end-task_start+1)*task_progress,0)+task_start-1&gt;=Q$5)</formula>
    </cfRule>
    <cfRule type="expression" dxfId="214" priority="251" stopIfTrue="1">
      <formula>AND(task_end&gt;=Q$5,task_start&lt;R$5)</formula>
    </cfRule>
    <cfRule type="expression" dxfId="213" priority="252">
      <formula>AND(TODAY()&gt;=Q$5,TODAY()&lt;R$5)</formula>
    </cfRule>
  </conditionalFormatting>
  <conditionalFormatting sqref="R14:Y14">
    <cfRule type="expression" dxfId="212" priority="247">
      <formula>AND(task_start&lt;=R$5,ROUNDDOWN((task_end-task_start+1)*task_progress,0)+task_start-1&gt;=R$5)</formula>
    </cfRule>
    <cfRule type="expression" dxfId="211" priority="248" stopIfTrue="1">
      <formula>AND(task_end&gt;=R$5,task_start&lt;S$5)</formula>
    </cfRule>
    <cfRule type="expression" dxfId="210" priority="249">
      <formula>AND(TODAY()&gt;=R$5,TODAY()&lt;S$5)</formula>
    </cfRule>
  </conditionalFormatting>
  <conditionalFormatting sqref="V15 AB15:AF15">
    <cfRule type="expression" dxfId="209" priority="244">
      <formula>AND(task_start&lt;=V$5,ROUNDDOWN((task_end-task_start+1)*task_progress,0)+task_start-1&gt;=V$5)</formula>
    </cfRule>
    <cfRule type="expression" dxfId="208" priority="245" stopIfTrue="1">
      <formula>AND(task_end&gt;=V$5,task_start&lt;W$5)</formula>
    </cfRule>
    <cfRule type="expression" dxfId="207" priority="246">
      <formula>AND(TODAY()&gt;=V$5,TODAY()&lt;W$5)</formula>
    </cfRule>
  </conditionalFormatting>
  <conditionalFormatting sqref="Q17">
    <cfRule type="expression" dxfId="206" priority="265">
      <formula>AND(task_start&lt;=Q$5,ROUNDDOWN((task_end-task_start+1)*task_progress,0)+task_start-1&gt;=Q$5)</formula>
    </cfRule>
    <cfRule type="expression" dxfId="205" priority="266" stopIfTrue="1">
      <formula>AND(task_end&gt;=Q$5,task_start&lt;R$5)</formula>
    </cfRule>
    <cfRule type="expression" dxfId="204" priority="267">
      <formula>AND(TODAY()&gt;=Q$5,TODAY()&lt;R$5)</formula>
    </cfRule>
  </conditionalFormatting>
  <conditionalFormatting sqref="AW19">
    <cfRule type="expression" dxfId="203" priority="358">
      <formula>AND(task_start&lt;=AW$5,ROUNDDOWN((task_end-task_start+1)*task_progress,0)+task_start-1&gt;=AW$5)</formula>
    </cfRule>
    <cfRule type="expression" dxfId="202" priority="359" stopIfTrue="1">
      <formula>AND(task_end&gt;=AW$5,task_start&lt;AX$5)</formula>
    </cfRule>
    <cfRule type="expression" dxfId="201" priority="360">
      <formula>AND(TODAY()&gt;=AW$5,TODAY()&lt;AX$5)</formula>
    </cfRule>
  </conditionalFormatting>
  <conditionalFormatting sqref="AW20">
    <cfRule type="expression" dxfId="200" priority="355">
      <formula>AND(task_start&lt;=AW$5,ROUNDDOWN((task_end-task_start+1)*task_progress,0)+task_start-1&gt;=AW$5)</formula>
    </cfRule>
    <cfRule type="expression" dxfId="199" priority="356" stopIfTrue="1">
      <formula>AND(task_end&gt;=AW$5,task_start&lt;AX$5)</formula>
    </cfRule>
    <cfRule type="expression" dxfId="198" priority="357">
      <formula>AND(TODAY()&gt;=AW$5,TODAY()&lt;AX$5)</formula>
    </cfRule>
  </conditionalFormatting>
  <conditionalFormatting sqref="AW21">
    <cfRule type="expression" dxfId="197" priority="352">
      <formula>AND(task_start&lt;=AW$5,ROUNDDOWN((task_end-task_start+1)*task_progress,0)+task_start-1&gt;=AW$5)</formula>
    </cfRule>
    <cfRule type="expression" dxfId="196" priority="353" stopIfTrue="1">
      <formula>AND(task_end&gt;=AW$5,task_start&lt;AX$5)</formula>
    </cfRule>
    <cfRule type="expression" dxfId="195" priority="354">
      <formula>AND(TODAY()&gt;=AW$5,TODAY()&lt;AX$5)</formula>
    </cfRule>
  </conditionalFormatting>
  <conditionalFormatting sqref="AW25">
    <cfRule type="expression" dxfId="194" priority="346">
      <formula>AND(task_start&lt;=AW$5,ROUNDDOWN((task_end-task_start+1)*task_progress,0)+task_start-1&gt;=AW$5)</formula>
    </cfRule>
    <cfRule type="expression" dxfId="193" priority="347" stopIfTrue="1">
      <formula>AND(task_end&gt;=AW$5,task_start&lt;AX$5)</formula>
    </cfRule>
    <cfRule type="expression" dxfId="192" priority="348">
      <formula>AND(TODAY()&gt;=AW$5,TODAY()&lt;AX$5)</formula>
    </cfRule>
  </conditionalFormatting>
  <conditionalFormatting sqref="AW26">
    <cfRule type="expression" dxfId="191" priority="343">
      <formula>AND(task_start&lt;=AW$5,ROUNDDOWN((task_end-task_start+1)*task_progress,0)+task_start-1&gt;=AW$5)</formula>
    </cfRule>
    <cfRule type="expression" dxfId="190" priority="344" stopIfTrue="1">
      <formula>AND(task_end&gt;=AW$5,task_start&lt;AX$5)</formula>
    </cfRule>
    <cfRule type="expression" dxfId="189" priority="345">
      <formula>AND(TODAY()&gt;=AW$5,TODAY()&lt;AX$5)</formula>
    </cfRule>
  </conditionalFormatting>
  <conditionalFormatting sqref="AW29">
    <cfRule type="expression" dxfId="188" priority="337">
      <formula>AND(task_start&lt;=AW$5,ROUNDDOWN((task_end-task_start+1)*task_progress,0)+task_start-1&gt;=AW$5)</formula>
    </cfRule>
    <cfRule type="expression" dxfId="187" priority="338" stopIfTrue="1">
      <formula>AND(task_end&gt;=AW$5,task_start&lt;AX$5)</formula>
    </cfRule>
    <cfRule type="expression" dxfId="186" priority="339">
      <formula>AND(TODAY()&gt;=AW$5,TODAY()&lt;AX$5)</formula>
    </cfRule>
  </conditionalFormatting>
  <conditionalFormatting sqref="AW30">
    <cfRule type="expression" dxfId="185" priority="334">
      <formula>AND(task_start&lt;=AW$5,ROUNDDOWN((task_end-task_start+1)*task_progress,0)+task_start-1&gt;=AW$5)</formula>
    </cfRule>
    <cfRule type="expression" dxfId="184" priority="335" stopIfTrue="1">
      <formula>AND(task_end&gt;=AW$5,task_start&lt;AX$5)</formula>
    </cfRule>
    <cfRule type="expression" dxfId="183" priority="336">
      <formula>AND(TODAY()&gt;=AW$5,TODAY()&lt;AX$5)</formula>
    </cfRule>
  </conditionalFormatting>
  <conditionalFormatting sqref="AW31">
    <cfRule type="expression" dxfId="182" priority="331">
      <formula>AND(task_start&lt;=AW$5,ROUNDDOWN((task_end-task_start+1)*task_progress,0)+task_start-1&gt;=AW$5)</formula>
    </cfRule>
    <cfRule type="expression" dxfId="181" priority="332" stopIfTrue="1">
      <formula>AND(task_end&gt;=AW$5,task_start&lt;AX$5)</formula>
    </cfRule>
    <cfRule type="expression" dxfId="180" priority="333">
      <formula>AND(TODAY()&gt;=AW$5,TODAY()&lt;AX$5)</formula>
    </cfRule>
  </conditionalFormatting>
  <conditionalFormatting sqref="AW32">
    <cfRule type="expression" dxfId="179" priority="328">
      <formula>AND(task_start&lt;=AW$5,ROUNDDOWN((task_end-task_start+1)*task_progress,0)+task_start-1&gt;=AW$5)</formula>
    </cfRule>
    <cfRule type="expression" dxfId="178" priority="329" stopIfTrue="1">
      <formula>AND(task_end&gt;=AW$5,task_start&lt;AX$5)</formula>
    </cfRule>
    <cfRule type="expression" dxfId="177" priority="330">
      <formula>AND(TODAY()&gt;=AW$5,TODAY()&lt;AX$5)</formula>
    </cfRule>
  </conditionalFormatting>
  <conditionalFormatting sqref="AW33">
    <cfRule type="expression" dxfId="176" priority="325">
      <formula>AND(task_start&lt;=AW$5,ROUNDDOWN((task_end-task_start+1)*task_progress,0)+task_start-1&gt;=AW$5)</formula>
    </cfRule>
    <cfRule type="expression" dxfId="175" priority="326" stopIfTrue="1">
      <formula>AND(task_end&gt;=AW$5,task_start&lt;AX$5)</formula>
    </cfRule>
    <cfRule type="expression" dxfId="174" priority="327">
      <formula>AND(TODAY()&gt;=AW$5,TODAY()&lt;AX$5)</formula>
    </cfRule>
  </conditionalFormatting>
  <conditionalFormatting sqref="AW34">
    <cfRule type="expression" dxfId="173" priority="322">
      <formula>AND(task_start&lt;=AW$5,ROUNDDOWN((task_end-task_start+1)*task_progress,0)+task_start-1&gt;=AW$5)</formula>
    </cfRule>
    <cfRule type="expression" dxfId="172" priority="323" stopIfTrue="1">
      <formula>AND(task_end&gt;=AW$5,task_start&lt;AX$5)</formula>
    </cfRule>
    <cfRule type="expression" dxfId="171" priority="324">
      <formula>AND(TODAY()&gt;=AW$5,TODAY()&lt;AX$5)</formula>
    </cfRule>
  </conditionalFormatting>
  <conditionalFormatting sqref="AW35">
    <cfRule type="expression" dxfId="170" priority="319">
      <formula>AND(task_start&lt;=AW$5,ROUNDDOWN((task_end-task_start+1)*task_progress,0)+task_start-1&gt;=AW$5)</formula>
    </cfRule>
    <cfRule type="expression" dxfId="169" priority="320" stopIfTrue="1">
      <formula>AND(task_end&gt;=AW$5,task_start&lt;AX$5)</formula>
    </cfRule>
    <cfRule type="expression" dxfId="168" priority="321">
      <formula>AND(TODAY()&gt;=AW$5,TODAY()&lt;AX$5)</formula>
    </cfRule>
  </conditionalFormatting>
  <conditionalFormatting sqref="AW36">
    <cfRule type="expression" dxfId="167" priority="316">
      <formula>AND(task_start&lt;=AW$5,ROUNDDOWN((task_end-task_start+1)*task_progress,0)+task_start-1&gt;=AW$5)</formula>
    </cfRule>
    <cfRule type="expression" dxfId="166" priority="317" stopIfTrue="1">
      <formula>AND(task_end&gt;=AW$5,task_start&lt;AX$5)</formula>
    </cfRule>
    <cfRule type="expression" dxfId="165" priority="318">
      <formula>AND(TODAY()&gt;=AW$5,TODAY()&lt;AX$5)</formula>
    </cfRule>
  </conditionalFormatting>
  <conditionalFormatting sqref="AW37">
    <cfRule type="expression" dxfId="164" priority="313">
      <formula>AND(task_start&lt;=AW$5,ROUNDDOWN((task_end-task_start+1)*task_progress,0)+task_start-1&gt;=AW$5)</formula>
    </cfRule>
    <cfRule type="expression" dxfId="163" priority="314" stopIfTrue="1">
      <formula>AND(task_end&gt;=AW$5,task_start&lt;AX$5)</formula>
    </cfRule>
    <cfRule type="expression" dxfId="162" priority="315">
      <formula>AND(TODAY()&gt;=AW$5,TODAY()&lt;AX$5)</formula>
    </cfRule>
  </conditionalFormatting>
  <conditionalFormatting sqref="AW38">
    <cfRule type="expression" dxfId="161" priority="310">
      <formula>AND(task_start&lt;=AW$5,ROUNDDOWN((task_end-task_start+1)*task_progress,0)+task_start-1&gt;=AW$5)</formula>
    </cfRule>
    <cfRule type="expression" dxfId="160" priority="311" stopIfTrue="1">
      <formula>AND(task_end&gt;=AW$5,task_start&lt;AX$5)</formula>
    </cfRule>
    <cfRule type="expression" dxfId="159" priority="312">
      <formula>AND(TODAY()&gt;=AW$5,TODAY()&lt;AX$5)</formula>
    </cfRule>
  </conditionalFormatting>
  <conditionalFormatting sqref="AW39">
    <cfRule type="expression" dxfId="158" priority="307">
      <formula>AND(task_start&lt;=AW$5,ROUNDDOWN((task_end-task_start+1)*task_progress,0)+task_start-1&gt;=AW$5)</formula>
    </cfRule>
    <cfRule type="expression" dxfId="157" priority="308" stopIfTrue="1">
      <formula>AND(task_end&gt;=AW$5,task_start&lt;AX$5)</formula>
    </cfRule>
    <cfRule type="expression" dxfId="156" priority="309">
      <formula>AND(TODAY()&gt;=AW$5,TODAY()&lt;AX$5)</formula>
    </cfRule>
  </conditionalFormatting>
  <conditionalFormatting sqref="AW40">
    <cfRule type="expression" dxfId="155" priority="304">
      <formula>AND(task_start&lt;=AW$5,ROUNDDOWN((task_end-task_start+1)*task_progress,0)+task_start-1&gt;=AW$5)</formula>
    </cfRule>
    <cfRule type="expression" dxfId="154" priority="305" stopIfTrue="1">
      <formula>AND(task_end&gt;=AW$5,task_start&lt;AX$5)</formula>
    </cfRule>
    <cfRule type="expression" dxfId="153" priority="306">
      <formula>AND(TODAY()&gt;=AW$5,TODAY()&lt;AX$5)</formula>
    </cfRule>
  </conditionalFormatting>
  <conditionalFormatting sqref="BY41:CC41">
    <cfRule type="expression" dxfId="152" priority="506">
      <formula>AND(task_start&lt;=BY$5,ROUNDDOWN((task_end-task_start+1)*task_progress,0)+task_start-1&gt;=BY$5)</formula>
    </cfRule>
    <cfRule type="expression" dxfId="151" priority="507" stopIfTrue="1">
      <formula>AND(task_end&gt;=BY$5,task_start&lt;BZ$5)</formula>
    </cfRule>
    <cfRule type="expression" dxfId="150" priority="508">
      <formula>AND(TODAY()&gt;=BY$5,TODAY()&lt;BZ$5)</formula>
    </cfRule>
  </conditionalFormatting>
  <conditionalFormatting sqref="BR42:BR48">
    <cfRule type="expression" dxfId="149" priority="301">
      <formula>AND(task_start&lt;=BR$5,ROUNDDOWN((task_end-task_start+1)*task_progress,0)+task_start-1&gt;=BR$5)</formula>
    </cfRule>
    <cfRule type="expression" dxfId="148" priority="302" stopIfTrue="1">
      <formula>AND(task_end&gt;=BR$5,task_start&lt;BS$5)</formula>
    </cfRule>
    <cfRule type="expression" dxfId="147" priority="303">
      <formula>AND(TODAY()&gt;=BR$5,TODAY()&lt;BS$5)</formula>
    </cfRule>
  </conditionalFormatting>
  <conditionalFormatting sqref="BR49">
    <cfRule type="expression" dxfId="146" priority="280">
      <formula>AND(task_start&lt;=BR$5,ROUNDDOWN((task_end-task_start+1)*task_progress,0)+task_start-1&gt;=BR$5)</formula>
    </cfRule>
    <cfRule type="expression" dxfId="145" priority="281" stopIfTrue="1">
      <formula>AND(task_end&gt;=BR$5,task_start&lt;BS$5)</formula>
    </cfRule>
    <cfRule type="expression" dxfId="144" priority="282">
      <formula>AND(TODAY()&gt;=BR$5,TODAY()&lt;BS$5)</formula>
    </cfRule>
  </conditionalFormatting>
  <conditionalFormatting sqref="BR50">
    <cfRule type="expression" dxfId="143" priority="277">
      <formula>AND(task_start&lt;=BR$5,ROUNDDOWN((task_end-task_start+1)*task_progress,0)+task_start-1&gt;=BR$5)</formula>
    </cfRule>
    <cfRule type="expression" dxfId="142" priority="278" stopIfTrue="1">
      <formula>AND(task_end&gt;=BR$5,task_start&lt;BS$5)</formula>
    </cfRule>
    <cfRule type="expression" dxfId="141" priority="279">
      <formula>AND(TODAY()&gt;=BR$5,TODAY()&lt;BS$5)</formula>
    </cfRule>
  </conditionalFormatting>
  <conditionalFormatting sqref="BR51">
    <cfRule type="expression" dxfId="140" priority="274">
      <formula>AND(task_start&lt;=BR$5,ROUNDDOWN((task_end-task_start+1)*task_progress,0)+task_start-1&gt;=BR$5)</formula>
    </cfRule>
    <cfRule type="expression" dxfId="139" priority="275" stopIfTrue="1">
      <formula>AND(task_end&gt;=BR$5,task_start&lt;BS$5)</formula>
    </cfRule>
    <cfRule type="expression" dxfId="138" priority="276">
      <formula>AND(TODAY()&gt;=BR$5,TODAY()&lt;BS$5)</formula>
    </cfRule>
  </conditionalFormatting>
  <conditionalFormatting sqref="BR52">
    <cfRule type="expression" dxfId="137" priority="271">
      <formula>AND(task_start&lt;=BR$5,ROUNDDOWN((task_end-task_start+1)*task_progress,0)+task_start-1&gt;=BR$5)</formula>
    </cfRule>
    <cfRule type="expression" dxfId="136" priority="272" stopIfTrue="1">
      <formula>AND(task_end&gt;=BR$5,task_start&lt;BS$5)</formula>
    </cfRule>
    <cfRule type="expression" dxfId="135" priority="273">
      <formula>AND(TODAY()&gt;=BR$5,TODAY()&lt;BS$5)</formula>
    </cfRule>
  </conditionalFormatting>
  <conditionalFormatting sqref="BR53">
    <cfRule type="expression" dxfId="134" priority="268">
      <formula>AND(task_start&lt;=BR$5,ROUNDDOWN((task_end-task_start+1)*task_progress,0)+task_start-1&gt;=BR$5)</formula>
    </cfRule>
    <cfRule type="expression" dxfId="133" priority="269" stopIfTrue="1">
      <formula>AND(task_end&gt;=BR$5,task_start&lt;BS$5)</formula>
    </cfRule>
    <cfRule type="expression" dxfId="132" priority="270">
      <formula>AND(TODAY()&gt;=BR$5,TODAY()&lt;BS$5)</formula>
    </cfRule>
  </conditionalFormatting>
  <conditionalFormatting sqref="BB54:BC54">
    <cfRule type="expression" dxfId="131" priority="433">
      <formula>AND(task_start&lt;=BB$5,ROUNDDOWN((task_end-task_start+1)*task_progress,0)+task_start-1&gt;=BB$5)</formula>
    </cfRule>
    <cfRule type="expression" dxfId="130" priority="434" stopIfTrue="1">
      <formula>AND(task_end&gt;=BB$5,task_start&lt;BC$5)</formula>
    </cfRule>
    <cfRule type="expression" dxfId="129" priority="435">
      <formula>AND(TODAY()&gt;=BB$5,TODAY()&lt;BC$5)</formula>
    </cfRule>
  </conditionalFormatting>
  <conditionalFormatting sqref="Y22:Y24">
    <cfRule type="expression" dxfId="128" priority="589">
      <formula>AND(TODAY()&gt;=V$5,TODAY()&lt;W$5)</formula>
    </cfRule>
    <cfRule type="expression" dxfId="127" priority="593">
      <formula>AND(task_start&lt;=V$5,ROUNDDOWN((task_end-task_start+1)*task_progress,0)+task_start-1&gt;=V$5)</formula>
    </cfRule>
    <cfRule type="expression" dxfId="126" priority="594" stopIfTrue="1">
      <formula>AND(task_end&gt;=V$5,task_start&lt;W$5)</formula>
    </cfRule>
  </conditionalFormatting>
  <conditionalFormatting sqref="AW22:AW24">
    <cfRule type="expression" dxfId="125" priority="349">
      <formula>AND(task_start&lt;=AW$5,ROUNDDOWN((task_end-task_start+1)*task_progress,0)+task_start-1&gt;=AW$5)</formula>
    </cfRule>
    <cfRule type="expression" dxfId="124" priority="350" stopIfTrue="1">
      <formula>AND(task_end&gt;=AW$5,task_start&lt;AX$5)</formula>
    </cfRule>
    <cfRule type="expression" dxfId="123" priority="351">
      <formula>AND(TODAY()&gt;=AW$5,TODAY()&lt;AX$5)</formula>
    </cfRule>
  </conditionalFormatting>
  <conditionalFormatting sqref="AW27:AW28">
    <cfRule type="expression" dxfId="122" priority="340">
      <formula>AND(task_start&lt;=AW$5,ROUNDDOWN((task_end-task_start+1)*task_progress,0)+task_start-1&gt;=AW$5)</formula>
    </cfRule>
    <cfRule type="expression" dxfId="121" priority="341" stopIfTrue="1">
      <formula>AND(task_end&gt;=AW$5,task_start&lt;AX$5)</formula>
    </cfRule>
    <cfRule type="expression" dxfId="120" priority="342">
      <formula>AND(TODAY()&gt;=AW$5,TODAY()&lt;AX$5)</formula>
    </cfRule>
  </conditionalFormatting>
  <conditionalFormatting sqref="G5:BW6 BY6:CD6 BR7:BV9 BY7:CC9 Z18:AA18 Z22:Z24 U25:Z40 BK19:BO24 BR19:BV24 BW7:BX15 Z42:Z53 AP42:AT53 AB42:AM53 M42:M54 AU54:AV54 CD7:CE15 AN54:AO54 G7:M7 Z54:AA54 AG54:AH54 BI54:BJ54 BP54:BQ54 BW54:BX54 S10:T10 AG10:AH10 AG18:AH18 S17:T18 BI9:BJ15 BP9:BQ15 S42:T54 G9:I9 U22:X24 O7:R7 AL19:AM19 BB19 BS50:BV53 BP17:BQ24 BI17:BJ24 CD17:CE54 BW17:BX41 BF24:BH24 AC11:AF12 AN17 AN13:AT13 AI11:AM17 AW7:BA9 AI7:AM9 AB7:AF9 AP11:AT17 AP7:AT9 AW11:BA17 BD11:BH17 BK11:BO17 BR11:BV17 BD7:BQ7 BD8:BH9 BK8:BO9 BD19:BH23 BD25:BV40 AX19:BA40 BY53 BY43 AS25:AT25 G8 L9 U7:Y7 U9:Y9 V8:Y8 N9:R9 U17:AF17 U19:Y19 AB26:AC26 AB27:AH27 AA33 AB34:AJ35 AB40:AP40 AB39:AJ39 BD48:BH48 BD52:BG52 BD53:BH53 BS45 BS43 AW45:BA53 U21:W21 AA21:AM21 AH26:AM26 AP30:AT34 BP48 BM52:BP52 AB36:AK37 AL30:AM30 AD13:AF13 AC20:AM20 U20:X20 BD42:BP42 BD49:BG50 BM49:BO49 BD51:BF51 BD43:BQ43 AO35:AV35 AB28:AF28 AK28:AM28 AB22:AF22 AF16 AB23:AJ24 AM22 AM27 AB38:AN38 BM45:BQ45 BE44:BL44 AW42:AX43 AW44 AS40:AU40 AI31:AM31 AB31:AC31 AF33:AN33 BD45:BE46 BI46:BO46 BI51:BO51 BL50:BO50 BN53:BQ53 BL47:BO47 BD47:BF47 AQ36:AT37 AG32:AO32 AB32 AH29:AM29 AB30:AF30 AB29:AD29 AR38:AV38 AV39 AU26:AV32 AP19:AV24 AQ26:AT29">
    <cfRule type="expression" dxfId="119" priority="575">
      <formula>AND(TODAY()&gt;=G$5,TODAY()&lt;H$5)</formula>
    </cfRule>
  </conditionalFormatting>
  <conditionalFormatting sqref="BY5:CE5 BX5:BX6 CE6">
    <cfRule type="expression" dxfId="118" priority="577">
      <formula>AND(TODAY()&gt;=BX$5,TODAY()&lt;#REF!)</formula>
    </cfRule>
  </conditionalFormatting>
  <conditionalFormatting sqref="G6:BW6 BY6:CD6 BR7:BV9 BY7:CC9 Z18:AA18 Z22:Z24 U25:Z40 BK19:BO24 BR19:BV24 BW7:BX15 Z42:Z53 AP42:AT53 AB42:AM53 M42:M54 AU54:AV54 CD7:CE15 AN54:AO54 G7:M7 Z54:AA54 AG54:AH54 BI54:BJ54 BP54:BQ54 BW54:BX54 S10:T10 AG10:AH10 AG18:AH18 S17:T18 BI9:BJ15 BP9:BQ15 S42:T54 G9:I9 U22:X24 O7:R7 AL19:AM19 BB19 BS50:BV53 BP17:BQ24 BI17:BJ24 CD17:CE54 BW17:BX41 BF24:BH24 AC11:AF12 AN17 AN13:AT13 AI11:AM17 AW7:BA9 AI7:AM9 AB7:AF9 AP11:AT17 AP7:AT9 AW11:BA17 BD11:BH17 BK11:BO17 BR11:BV17 BD7:BQ7 BD8:BH9 BK8:BO9 BD19:BH23 BD25:BV40 AX19:BA40 BY53 BY43 AS25:AT25 G8 L9 U7:Y7 U9:Y9 V8:Y8 N9:R9 U17:AF17 U19:Y19 AB26:AC26 AB27:AH27 AA33 AB34:AJ35 AB40:AP40 AB39:AJ39 BD48:BH48 BD52:BG52 BD53:BH53 BS45 BS43 AW45:BA53 U21:W21 AA21:AM21 AH26:AM26 AP30:AT34 BP48 BM52:BP52 AB36:AK37 AL30:AM30 AD13:AF13 AC20:AM20 U20:X20 BD42:BP42 BD49:BG50 BM49:BO49 BD51:BF51 BD43:BQ43 AO35:AV35 AB28:AF28 AK28:AM28 AB22:AF22 AF16 AB23:AJ24 AM22 AM27 AB38:AN38 BM45:BQ45 BE44:BL44 AW42:AX43 AW44 AS40:AU40 AI31:AM31 AB31:AC31 AF33:AN33 BD45:BE46 BI46:BO46 BI51:BO51 BL50:BO50 BN53:BQ53 BL47:BO47 BD47:BF47 AQ36:AT37 AG32:AO32 AB32 AH29:AM29 AB30:AF30 AB29:AD29 AR38:AV38 AV39 AU26:AV32 AP19:AV24 AQ26:AT29">
    <cfRule type="expression" dxfId="117" priority="569">
      <formula>AND(task_start&lt;=G$5,ROUNDDOWN((task_end-task_start+1)*task_progress,0)+task_start-1&gt;=G$5)</formula>
    </cfRule>
    <cfRule type="expression" dxfId="116" priority="570" stopIfTrue="1">
      <formula>AND(task_end&gt;=G$5,task_start&lt;H$5)</formula>
    </cfRule>
  </conditionalFormatting>
  <conditionalFormatting sqref="BX6 CE6">
    <cfRule type="expression" dxfId="115" priority="580">
      <formula>AND(task_start&lt;=BX$5,ROUNDDOWN((task_end-task_start+1)*task_progress,0)+task_start-1&gt;=BX$5)</formula>
    </cfRule>
    <cfRule type="expression" dxfId="114" priority="581" stopIfTrue="1">
      <formula>AND(task_end&gt;=BX$5,task_start&lt;#REF!)</formula>
    </cfRule>
  </conditionalFormatting>
  <conditionalFormatting sqref="Z7:AA7 Z10:AA10">
    <cfRule type="expression" dxfId="113" priority="482">
      <formula>AND(task_start&lt;=Z$5,ROUNDDOWN((task_end-task_start+1)*task_progress,0)+task_start-1&gt;=Z$5)</formula>
    </cfRule>
    <cfRule type="expression" dxfId="112" priority="483" stopIfTrue="1">
      <formula>AND(task_end&gt;=Z$5,task_start&lt;AA$5)</formula>
    </cfRule>
    <cfRule type="expression" dxfId="111" priority="484">
      <formula>AND(TODAY()&gt;=Z$5,TODAY()&lt;AA$5)</formula>
    </cfRule>
  </conditionalFormatting>
  <conditionalFormatting sqref="AN7:AO18 AN30:AO32 AV40 AO33 AU19:AV37">
    <cfRule type="expression" dxfId="110" priority="476">
      <formula>AND(task_start&lt;=AN$5,ROUNDDOWN((task_end-task_start+1)*task_progress,0)+task_start-1&gt;=AN$5)</formula>
    </cfRule>
    <cfRule type="expression" dxfId="109" priority="477" stopIfTrue="1">
      <formula>AND(task_end&gt;=AN$5,task_start&lt;AO$5)</formula>
    </cfRule>
    <cfRule type="expression" dxfId="108" priority="478">
      <formula>AND(TODAY()&gt;=AN$5,TODAY()&lt;AO$5)</formula>
    </cfRule>
  </conditionalFormatting>
  <conditionalFormatting sqref="AU7:AV7 AU36:AV37 AU13:AV15 AU9:AV11 AU33:AV34 AU17:AV18 AV40">
    <cfRule type="expression" dxfId="107" priority="473">
      <formula>AND(task_start&lt;=AU$5,ROUNDDOWN((task_end-task_start+1)*task_progress,0)+task_start-1&gt;=AU$5)</formula>
    </cfRule>
    <cfRule type="expression" dxfId="106" priority="474" stopIfTrue="1">
      <formula>AND(task_end&gt;=AU$5,task_start&lt;AV$5)</formula>
    </cfRule>
    <cfRule type="expression" dxfId="105" priority="475">
      <formula>AND(TODAY()&gt;=AU$5,TODAY()&lt;AV$5)</formula>
    </cfRule>
  </conditionalFormatting>
  <conditionalFormatting sqref="BB48:BC53 BB13:BC15 BC19 BB17:BC18 BB7:BC11 BB20:BC40 BB45:BB47">
    <cfRule type="expression" dxfId="104" priority="470">
      <formula>AND(task_start&lt;=BB$5,ROUNDDOWN((task_end-task_start+1)*task_progress,0)+task_start-1&gt;=BB$5)</formula>
    </cfRule>
    <cfRule type="expression" dxfId="103" priority="471" stopIfTrue="1">
      <formula>AND(task_end&gt;=BB$5,task_start&lt;BC$5)</formula>
    </cfRule>
    <cfRule type="expression" dxfId="102" priority="472">
      <formula>AND(TODAY()&gt;=BB$5,TODAY()&lt;BC$5)</formula>
    </cfRule>
  </conditionalFormatting>
  <conditionalFormatting sqref="G10:R10 BY10:CC10 U10:Y10 AC10:AF10 AI10:AM10 AP10:AT10 AW10:BA10 BD10:BH10 BK10:BO10 BR10:BV10">
    <cfRule type="expression" dxfId="101" priority="524">
      <formula>AND(task_start&lt;=G$5,ROUNDDOWN((task_end-task_start+1)*task_progress,0)+task_start-1&gt;=G$5)</formula>
    </cfRule>
    <cfRule type="expression" dxfId="100" priority="525" stopIfTrue="1">
      <formula>AND(task_end&gt;=G$5,task_start&lt;H$5)</formula>
    </cfRule>
    <cfRule type="expression" dxfId="99" priority="526">
      <formula>AND(TODAY()&gt;=G$5,TODAY()&lt;H$5)</formula>
    </cfRule>
  </conditionalFormatting>
  <conditionalFormatting sqref="G17:P17 G16:R16 G13:O13 R17 G14:N14 AN16:AV16 AN14:AQ14 AN12:AV12 AN11:AS11 BB12:BC12 BB16:BC16 BI16:BJ16 BP16:BQ16 BW16:BX16 CD16:CE16 G15:U15 G11:T12 Y11">
    <cfRule type="expression" dxfId="98" priority="518">
      <formula>AND(task_start&lt;=G$5,ROUNDDOWN((task_end-task_start+1)*task_progress,0)+task_start-1&gt;=G$5)</formula>
    </cfRule>
    <cfRule type="expression" dxfId="97" priority="519" stopIfTrue="1">
      <formula>AND(task_end&gt;=G$5,task_start&lt;H$5)</formula>
    </cfRule>
    <cfRule type="expression" dxfId="96" priority="520">
      <formula>AND(TODAY()&gt;=G$5,TODAY()&lt;H$5)</formula>
    </cfRule>
  </conditionalFormatting>
  <conditionalFormatting sqref="G18:R18 BY18:CC18 U18:Y18 AB18:AF18 AI18:AM18 AP18:AT18 AW18:BA18 BD18:BH18 BK18:BO18 BR18:BV18">
    <cfRule type="expression" dxfId="95" priority="512">
      <formula>AND(task_start&lt;=G$5,ROUNDDOWN((task_end-task_start+1)*task_progress,0)+task_start-1&gt;=G$5)</formula>
    </cfRule>
    <cfRule type="expression" dxfId="94" priority="513" stopIfTrue="1">
      <formula>AND(task_end&gt;=G$5,task_start&lt;H$5)</formula>
    </cfRule>
    <cfRule type="expression" dxfId="93" priority="514">
      <formula>AND(TODAY()&gt;=G$5,TODAY()&lt;H$5)</formula>
    </cfRule>
  </conditionalFormatting>
  <conditionalFormatting sqref="G19:R40 BY19:CC40 L42:L54">
    <cfRule type="expression" dxfId="92" priority="500">
      <formula>AND(task_start&lt;=G$5,ROUNDDOWN((task_end-task_start+1)*task_progress,0)+task_start-1&gt;=G$5)</formula>
    </cfRule>
    <cfRule type="expression" dxfId="91" priority="501" stopIfTrue="1">
      <formula>AND(task_end&gt;=G$5,task_start&lt;H$5)</formula>
    </cfRule>
    <cfRule type="expression" dxfId="90" priority="502">
      <formula>AND(TODAY()&gt;=G$5,TODAY()&lt;H$5)</formula>
    </cfRule>
  </conditionalFormatting>
  <conditionalFormatting sqref="AA22:AA32 AB25:AF25 AI25:AJ25 AA34:AA40 AQ25:AR25">
    <cfRule type="expression" dxfId="89" priority="448">
      <formula>AND(task_start&lt;=AA$5,ROUNDDOWN((task_end-task_start+1)*task_progress,0)+task_start-1&gt;=AA$5)</formula>
    </cfRule>
    <cfRule type="expression" dxfId="88" priority="449" stopIfTrue="1">
      <formula>AND(task_end&gt;=AA$5,task_start&lt;AB$5)</formula>
    </cfRule>
    <cfRule type="expression" dxfId="87" priority="450">
      <formula>AND(TODAY()&gt;=AA$5,TODAY()&lt;AB$5)</formula>
    </cfRule>
  </conditionalFormatting>
  <conditionalFormatting sqref="G42:K53 U42:Y53 N42:R53 BY42:CC53">
    <cfRule type="expression" dxfId="86" priority="494">
      <formula>AND(task_start&lt;=G$5,ROUNDDOWN((task_end-task_start+1)*task_progress,0)+task_start-1&gt;=G$5)</formula>
    </cfRule>
    <cfRule type="expression" dxfId="85" priority="495" stopIfTrue="1">
      <formula>AND(task_end&gt;=G$5,task_start&lt;H$5)</formula>
    </cfRule>
    <cfRule type="expression" dxfId="84" priority="496">
      <formula>AND(TODAY()&gt;=G$5,TODAY()&lt;H$5)</formula>
    </cfRule>
  </conditionalFormatting>
  <conditionalFormatting sqref="AA42:AA53 BY42 BY44:BY52">
    <cfRule type="expression" dxfId="83" priority="439">
      <formula>AND(task_start&lt;=AA$5,ROUNDDOWN((task_end-task_start+1)*task_progress,0)+task_start-1&gt;=AA$5)</formula>
    </cfRule>
    <cfRule type="expression" dxfId="82" priority="440" stopIfTrue="1">
      <formula>AND(task_end&gt;=AA$5,task_start&lt;AB$5)</formula>
    </cfRule>
    <cfRule type="expression" dxfId="81" priority="441">
      <formula>AND(TODAY()&gt;=AA$5,TODAY()&lt;AB$5)</formula>
    </cfRule>
  </conditionalFormatting>
  <conditionalFormatting sqref="AN42:AO53">
    <cfRule type="expression" dxfId="80" priority="445">
      <formula>AND(task_start&lt;=AN$5,ROUNDDOWN((task_end-task_start+1)*task_progress,0)+task_start-1&gt;=AN$5)</formula>
    </cfRule>
    <cfRule type="expression" dxfId="79" priority="446" stopIfTrue="1">
      <formula>AND(task_end&gt;=AN$5,task_start&lt;AO$5)</formula>
    </cfRule>
    <cfRule type="expression" dxfId="78" priority="447">
      <formula>AND(TODAY()&gt;=AN$5,TODAY()&lt;AO$5)</formula>
    </cfRule>
  </conditionalFormatting>
  <conditionalFormatting sqref="AU42:AV53">
    <cfRule type="expression" dxfId="77" priority="442">
      <formula>AND(task_start&lt;=AU$5,ROUNDDOWN((task_end-task_start+1)*task_progress,0)+task_start-1&gt;=AU$5)</formula>
    </cfRule>
    <cfRule type="expression" dxfId="76" priority="443" stopIfTrue="1">
      <formula>AND(task_end&gt;=AU$5,task_start&lt;AV$5)</formula>
    </cfRule>
    <cfRule type="expression" dxfId="75" priority="444">
      <formula>AND(TODAY()&gt;=AU$5,TODAY()&lt;AV$5)</formula>
    </cfRule>
  </conditionalFormatting>
  <conditionalFormatting sqref="G54:K54 BY54:CC54 U54:Y54 N54:R54 AB54:AF54 AI54:AM54 AP54:AT54 AW54:BA54 BD54:BH54 BK54:BO54 BR54:BV54">
    <cfRule type="expression" dxfId="74" priority="436">
      <formula>AND(task_start&lt;=G$5,ROUNDDOWN((task_end-task_start+1)*task_progress,0)+task_start-1&gt;=G$5)</formula>
    </cfRule>
    <cfRule type="expression" dxfId="73" priority="437" stopIfTrue="1">
      <formula>AND(task_end&gt;=G$5,task_start&lt;H$5)</formula>
    </cfRule>
    <cfRule type="expression" dxfId="72" priority="438">
      <formula>AND(TODAY()&gt;=G$5,TODAY()&lt;H$5)</formula>
    </cfRule>
  </conditionalFormatting>
  <conditionalFormatting sqref="BD24">
    <cfRule type="expression" dxfId="71" priority="596">
      <formula>AND(TODAY()&gt;=BE$5,TODAY()&lt;BF$5)</formula>
    </cfRule>
  </conditionalFormatting>
  <conditionalFormatting sqref="BD24">
    <cfRule type="expression" dxfId="70" priority="599">
      <formula>AND(task_start&lt;=BE$5,ROUNDDOWN((task_end-task_start+1)*task_progress,0)+task_start-1&gt;=BE$5)</formula>
    </cfRule>
    <cfRule type="expression" dxfId="69" priority="600" stopIfTrue="1">
      <formula>AND(task_end&gt;=BE$5,task_start&lt;BF$5)</formula>
    </cfRule>
  </conditionalFormatting>
  <conditionalFormatting sqref="AG7:AH9">
    <cfRule type="expression" dxfId="68" priority="109">
      <formula>AND(task_start&lt;=AG$5,ROUNDDOWN((task_end-task_start+1)*task_progress,0)+task_start-1&gt;=AG$5)</formula>
    </cfRule>
    <cfRule type="expression" dxfId="67" priority="110" stopIfTrue="1">
      <formula>AND(task_end&gt;=AG$5,task_start&lt;AH$5)</formula>
    </cfRule>
    <cfRule type="expression" dxfId="66" priority="111">
      <formula>AND(TODAY()&gt;=AG$5,TODAY()&lt;AH$5)</formula>
    </cfRule>
  </conditionalFormatting>
  <conditionalFormatting sqref="AG11:AH16">
    <cfRule type="expression" dxfId="65" priority="106">
      <formula>AND(task_start&lt;=AG$5,ROUNDDOWN((task_end-task_start+1)*task_progress,0)+task_start-1&gt;=AG$5)</formula>
    </cfRule>
    <cfRule type="expression" dxfId="64" priority="107" stopIfTrue="1">
      <formula>AND(task_end&gt;=AG$5,task_start&lt;AH$5)</formula>
    </cfRule>
    <cfRule type="expression" dxfId="63" priority="108">
      <formula>AND(TODAY()&gt;=AG$5,TODAY()&lt;AH$5)</formula>
    </cfRule>
  </conditionalFormatting>
  <conditionalFormatting sqref="Z8:AA9">
    <cfRule type="expression" dxfId="62" priority="103">
      <formula>AND(task_start&lt;=Z$5,ROUNDDOWN((task_end-task_start+1)*task_progress,0)+task_start-1&gt;=Z$5)</formula>
    </cfRule>
    <cfRule type="expression" dxfId="61" priority="104" stopIfTrue="1">
      <formula>AND(task_end&gt;=Z$5,task_start&lt;AA$5)</formula>
    </cfRule>
    <cfRule type="expression" dxfId="60" priority="105">
      <formula>AND(TODAY()&gt;=Z$5,TODAY()&lt;AA$5)</formula>
    </cfRule>
  </conditionalFormatting>
  <conditionalFormatting sqref="S7:T7 S9:T9">
    <cfRule type="expression" dxfId="59" priority="91">
      <formula>AND(task_start&lt;=S$5,ROUNDDOWN((task_end-task_start+1)*task_progress,0)+task_start-1&gt;=S$5)</formula>
    </cfRule>
    <cfRule type="expression" dxfId="58" priority="92" stopIfTrue="1">
      <formula>AND(task_end&gt;=S$5,task_start&lt;T$5)</formula>
    </cfRule>
    <cfRule type="expression" dxfId="57" priority="93">
      <formula>AND(TODAY()&gt;=S$5,TODAY()&lt;T$5)</formula>
    </cfRule>
  </conditionalFormatting>
  <conditionalFormatting sqref="S16:Y16">
    <cfRule type="expression" dxfId="56" priority="85">
      <formula>AND(task_start&lt;=S$5,ROUNDDOWN((task_end-task_start+1)*task_progress,0)+task_start-1&gt;=S$5)</formula>
    </cfRule>
    <cfRule type="expression" dxfId="55" priority="86" stopIfTrue="1">
      <formula>AND(task_end&gt;=S$5,task_start&lt;T$5)</formula>
    </cfRule>
    <cfRule type="expression" dxfId="54" priority="87">
      <formula>AND(TODAY()&gt;=S$5,TODAY()&lt;T$5)</formula>
    </cfRule>
  </conditionalFormatting>
  <conditionalFormatting sqref="S19:T40">
    <cfRule type="expression" dxfId="53" priority="82">
      <formula>AND(task_start&lt;=S$5,ROUNDDOWN((task_end-task_start+1)*task_progress,0)+task_start-1&gt;=S$5)</formula>
    </cfRule>
    <cfRule type="expression" dxfId="52" priority="83" stopIfTrue="1">
      <formula>AND(task_end&gt;=S$5,task_start&lt;T$5)</formula>
    </cfRule>
    <cfRule type="expression" dxfId="51" priority="84">
      <formula>AND(TODAY()&gt;=S$5,TODAY()&lt;T$5)</formula>
    </cfRule>
  </conditionalFormatting>
  <conditionalFormatting sqref="Z11:AA12 Z16">
    <cfRule type="expression" dxfId="50" priority="76">
      <formula>AND(task_start&lt;=Z$5,ROUNDDOWN((task_end-task_start+1)*task_progress,0)+task_start-1&gt;=Z$5)</formula>
    </cfRule>
    <cfRule type="expression" dxfId="49" priority="77" stopIfTrue="1">
      <formula>AND(task_end&gt;=Z$5,task_start&lt;AA$5)</formula>
    </cfRule>
    <cfRule type="expression" dxfId="48" priority="78">
      <formula>AND(TODAY()&gt;=Z$5,TODAY()&lt;AA$5)</formula>
    </cfRule>
  </conditionalFormatting>
  <conditionalFormatting sqref="BY11:CC17">
    <cfRule type="expression" dxfId="47" priority="75">
      <formula>AND(TODAY()&gt;=BY$5,TODAY()&lt;BZ$5)</formula>
    </cfRule>
  </conditionalFormatting>
  <conditionalFormatting sqref="BY11:CC17">
    <cfRule type="expression" dxfId="46" priority="73">
      <formula>AND(task_start&lt;=BY$5,ROUNDDOWN((task_end-task_start+1)*task_progress,0)+task_start-1&gt;=BY$5)</formula>
    </cfRule>
    <cfRule type="expression" dxfId="45" priority="74" stopIfTrue="1">
      <formula>AND(task_end&gt;=BY$5,task_start&lt;BZ$5)</formula>
    </cfRule>
  </conditionalFormatting>
  <conditionalFormatting sqref="AU8:AV8">
    <cfRule type="expression" dxfId="44" priority="70">
      <formula>AND(task_start&lt;=AU$5,ROUNDDOWN((task_end-task_start+1)*task_progress,0)+task_start-1&gt;=AU$5)</formula>
    </cfRule>
    <cfRule type="expression" dxfId="43" priority="71" stopIfTrue="1">
      <formula>AND(task_end&gt;=AU$5,task_start&lt;AV$5)</formula>
    </cfRule>
    <cfRule type="expression" dxfId="42" priority="72">
      <formula>AND(TODAY()&gt;=AU$5,TODAY()&lt;AV$5)</formula>
    </cfRule>
  </conditionalFormatting>
  <conditionalFormatting sqref="BI8:BJ8">
    <cfRule type="expression" dxfId="41" priority="67">
      <formula>AND(task_start&lt;=BI$5,ROUNDDOWN((task_end-task_start+1)*task_progress,0)+task_start-1&gt;=BI$5)</formula>
    </cfRule>
    <cfRule type="expression" dxfId="40" priority="68" stopIfTrue="1">
      <formula>AND(task_end&gt;=BI$5,task_start&lt;BJ$5)</formula>
    </cfRule>
    <cfRule type="expression" dxfId="39" priority="69">
      <formula>AND(TODAY()&gt;=BI$5,TODAY()&lt;BJ$5)</formula>
    </cfRule>
  </conditionalFormatting>
  <conditionalFormatting sqref="BP8:BQ8">
    <cfRule type="expression" dxfId="38" priority="64">
      <formula>AND(task_start&lt;=BP$5,ROUNDDOWN((task_end-task_start+1)*task_progress,0)+task_start-1&gt;=BP$5)</formula>
    </cfRule>
    <cfRule type="expression" dxfId="37" priority="65" stopIfTrue="1">
      <formula>AND(task_end&gt;=BP$5,task_start&lt;BQ$5)</formula>
    </cfRule>
    <cfRule type="expression" dxfId="36" priority="66">
      <formula>AND(TODAY()&gt;=BP$5,TODAY()&lt;BQ$5)</formula>
    </cfRule>
  </conditionalFormatting>
  <conditionalFormatting sqref="Z19">
    <cfRule type="expression" dxfId="35" priority="61">
      <formula>AND(task_start&lt;=Z$5,ROUNDDOWN((task_end-task_start+1)*task_progress,0)+task_start-1&gt;=Z$5)</formula>
    </cfRule>
    <cfRule type="expression" dxfId="34" priority="62" stopIfTrue="1">
      <formula>AND(task_end&gt;=Z$5,task_start&lt;AA$5)</formula>
    </cfRule>
    <cfRule type="expression" dxfId="33" priority="63">
      <formula>AND(TODAY()&gt;=Z$5,TODAY()&lt;AA$5)</formula>
    </cfRule>
  </conditionalFormatting>
  <conditionalFormatting sqref="AA19 AH19:AK19">
    <cfRule type="expression" dxfId="32" priority="58">
      <formula>AND(task_start&lt;=AA$5,ROUNDDOWN((task_end-task_start+1)*task_progress,0)+task_start-1&gt;=AA$5)</formula>
    </cfRule>
    <cfRule type="expression" dxfId="31" priority="59" stopIfTrue="1">
      <formula>AND(task_end&gt;=AA$5,task_start&lt;AB$5)</formula>
    </cfRule>
    <cfRule type="expression" dxfId="30" priority="60">
      <formula>AND(TODAY()&gt;=AA$5,TODAY()&lt;AB$5)</formula>
    </cfRule>
  </conditionalFormatting>
  <conditionalFormatting sqref="AN19:AO21">
    <cfRule type="expression" dxfId="29" priority="55">
      <formula>AND(task_start&lt;=AN$5,ROUNDDOWN((task_end-task_start+1)*task_progress,0)+task_start-1&gt;=AN$5)</formula>
    </cfRule>
    <cfRule type="expression" dxfId="28" priority="56" stopIfTrue="1">
      <formula>AND(task_end&gt;=AN$5,task_start&lt;AO$5)</formula>
    </cfRule>
    <cfRule type="expression" dxfId="27" priority="57">
      <formula>AND(TODAY()&gt;=AN$5,TODAY()&lt;AO$5)</formula>
    </cfRule>
  </conditionalFormatting>
  <conditionalFormatting sqref="AG25:AH25">
    <cfRule type="expression" dxfId="26" priority="34">
      <formula>AND(task_start&lt;=AG$5,ROUNDDOWN((task_end-task_start+1)*task_progress,0)+task_start-1&gt;=AG$5)</formula>
    </cfRule>
    <cfRule type="expression" dxfId="25" priority="35" stopIfTrue="1">
      <formula>AND(task_end&gt;=AG$5,task_start&lt;AH$5)</formula>
    </cfRule>
    <cfRule type="expression" dxfId="24" priority="36">
      <formula>AND(TODAY()&gt;=AG$5,TODAY()&lt;AH$5)</formula>
    </cfRule>
  </conditionalFormatting>
  <conditionalFormatting sqref="BC45:BC47">
    <cfRule type="expression" dxfId="23" priority="31">
      <formula>AND(task_start&lt;=BC$5,ROUNDDOWN((task_end-task_start+1)*task_progress,0)+task_start-1&gt;=BC$5)</formula>
    </cfRule>
    <cfRule type="expression" dxfId="22" priority="32" stopIfTrue="1">
      <formula>AND(task_end&gt;=BC$5,task_start&lt;BD$5)</formula>
    </cfRule>
    <cfRule type="expression" dxfId="21" priority="33">
      <formula>AND(TODAY()&gt;=BC$5,TODAY()&lt;BD$5)</formula>
    </cfRule>
  </conditionalFormatting>
  <conditionalFormatting sqref="BP44:BQ44 BQ42 BP46:BQ47 BP49:BQ51 BQ48 BQ52">
    <cfRule type="expression" dxfId="20" priority="25">
      <formula>AND(task_start&lt;=BP$5,ROUNDDOWN((task_end-task_start+1)*task_progress,0)+task_start-1&gt;=BP$5)</formula>
    </cfRule>
    <cfRule type="expression" dxfId="19" priority="26" stopIfTrue="1">
      <formula>AND(task_end&gt;=BP$5,task_start&lt;BQ$5)</formula>
    </cfRule>
    <cfRule type="expression" dxfId="18" priority="27">
      <formula>AND(TODAY()&gt;=BP$5,TODAY()&lt;BQ$5)</formula>
    </cfRule>
  </conditionalFormatting>
  <conditionalFormatting sqref="BW42:BX53">
    <cfRule type="expression" dxfId="17" priority="22">
      <formula>AND(task_start&lt;=BW$5,ROUNDDOWN((task_end-task_start+1)*task_progress,0)+task_start-1&gt;=BW$5)</formula>
    </cfRule>
    <cfRule type="expression" dxfId="16" priority="23" stopIfTrue="1">
      <formula>AND(task_end&gt;=BW$5,task_start&lt;BX$5)</formula>
    </cfRule>
    <cfRule type="expression" dxfId="15" priority="24">
      <formula>AND(TODAY()&gt;=BW$5,TODAY()&lt;BX$5)</formula>
    </cfRule>
  </conditionalFormatting>
  <conditionalFormatting sqref="BS42:BV42 BS44:BV44 BT43:BV43 BS46:BV49 BT45:BV45">
    <cfRule type="expression" dxfId="14" priority="19">
      <formula>AND(task_start&lt;=BS$5,ROUNDDOWN((task_end-task_start+1)*task_progress,0)+task_start-1&gt;=BS$5)</formula>
    </cfRule>
    <cfRule type="expression" dxfId="13" priority="20" stopIfTrue="1">
      <formula>AND(task_end&gt;=BS$5,task_start&lt;BT$5)</formula>
    </cfRule>
    <cfRule type="expression" dxfId="12" priority="21">
      <formula>AND(TODAY()&gt;=BS$5,TODAY()&lt;BT$5)</formula>
    </cfRule>
  </conditionalFormatting>
  <conditionalFormatting sqref="BM44:BO44">
    <cfRule type="expression" dxfId="11" priority="16">
      <formula>AND(task_start&lt;=BM$5,ROUNDDOWN((task_end-task_start+1)*task_progress,0)+task_start-1&gt;=BM$5)</formula>
    </cfRule>
    <cfRule type="expression" dxfId="10" priority="17" stopIfTrue="1">
      <formula>AND(task_end&gt;=BM$5,task_start&lt;BN$5)</formula>
    </cfRule>
    <cfRule type="expression" dxfId="9" priority="18">
      <formula>AND(TODAY()&gt;=BM$5,TODAY()&lt;BN$5)</formula>
    </cfRule>
  </conditionalFormatting>
  <conditionalFormatting sqref="AN22">
    <cfRule type="expression" dxfId="8" priority="7">
      <formula>AND(task_start&lt;=AN$5,ROUNDDOWN((task_end-task_start+1)*task_progress,0)+task_start-1&gt;=AN$5)</formula>
    </cfRule>
    <cfRule type="expression" dxfId="7" priority="8" stopIfTrue="1">
      <formula>AND(task_end&gt;=AN$5,task_start&lt;AO$5)</formula>
    </cfRule>
    <cfRule type="expression" dxfId="6" priority="9">
      <formula>AND(TODAY()&gt;=AN$5,TODAY()&lt;AO$5)</formula>
    </cfRule>
  </conditionalFormatting>
  <conditionalFormatting sqref="AO22">
    <cfRule type="expression" dxfId="5" priority="4">
      <formula>AND(task_start&lt;=AO$5,ROUNDDOWN((task_end-task_start+1)*task_progress,0)+task_start-1&gt;=AO$5)</formula>
    </cfRule>
    <cfRule type="expression" dxfId="4" priority="5" stopIfTrue="1">
      <formula>AND(task_end&gt;=AO$5,task_start&lt;AP$5)</formula>
    </cfRule>
    <cfRule type="expression" dxfId="3" priority="6">
      <formula>AND(TODAY()&gt;=AO$5,TODAY()&lt;AP$5)</formula>
    </cfRule>
  </conditionalFormatting>
  <conditionalFormatting sqref="AN25:AP29">
    <cfRule type="expression" dxfId="2" priority="1">
      <formula>AND(task_start&lt;=AN$5,ROUNDDOWN((task_end-task_start+1)*task_progress,0)+task_start-1&gt;=AN$5)</formula>
    </cfRule>
    <cfRule type="expression" dxfId="1" priority="2" stopIfTrue="1">
      <formula>AND(task_end&gt;=AN$5,task_start&lt;AO$5)</formula>
    </cfRule>
    <cfRule type="expression" dxfId="0" priority="3">
      <formula>AND(TODAY()&gt;=AN$5,TODAY()&lt;AO$5)</formula>
    </cfRule>
  </conditionalFormatting>
  <printOptions horizontalCentered="1"/>
  <pageMargins left="0.35" right="0.35" top="0.35" bottom="0.5" header="0.3" footer="0.3"/>
  <pageSetup scale="10" fitToHeight="0" orientation="landscape" r:id="rId1"/>
  <headerFooter differentFirst="1" scaleWithDoc="0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Levente Soczó</dc:creator>
  <cp:lastModifiedBy>Levente Soczó</cp:lastModifiedBy>
  <cp:lastPrinted>2023-10-08T12:34:26Z</cp:lastPrinted>
  <dcterms:created xsi:type="dcterms:W3CDTF">2019-03-19T18:17:00Z</dcterms:created>
  <dcterms:modified xsi:type="dcterms:W3CDTF">2023-10-29T16:25:44Z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