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13780" yWindow="3620" windowWidth="32900" windowHeight="22500" tabRatio="484"/>
  </bookViews>
  <sheets>
    <sheet name="Veils v4.0a" sheetId="5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5" l="1"/>
  <c r="A31" i="5"/>
  <c r="F27" i="5"/>
  <c r="F18" i="5"/>
  <c r="F17" i="5"/>
  <c r="F16" i="5"/>
  <c r="F15" i="5"/>
  <c r="F13" i="5"/>
  <c r="F12" i="5"/>
  <c r="F11" i="5"/>
  <c r="F10" i="5"/>
  <c r="F9" i="5"/>
  <c r="F8" i="5"/>
  <c r="F7" i="5"/>
  <c r="F6" i="5"/>
  <c r="F5" i="5"/>
  <c r="F4" i="5"/>
</calcChain>
</file>

<file path=xl/sharedStrings.xml><?xml version="1.0" encoding="utf-8"?>
<sst xmlns="http://schemas.openxmlformats.org/spreadsheetml/2006/main" count="151" uniqueCount="134">
  <si>
    <t>Index</t>
  </si>
  <si>
    <t>Qty</t>
  </si>
  <si>
    <t>Description</t>
  </si>
  <si>
    <t>Specs</t>
  </si>
  <si>
    <t>Value</t>
  </si>
  <si>
    <t>Package</t>
  </si>
  <si>
    <t>Ref. Mouser</t>
  </si>
  <si>
    <t>S. MI</t>
  </si>
  <si>
    <t>References</t>
  </si>
  <si>
    <t>SMT parts</t>
  </si>
  <si>
    <t>Resistor, 1%</t>
  </si>
  <si>
    <t>100k</t>
  </si>
  <si>
    <t>Capacitor, ceramic</t>
  </si>
  <si>
    <t>&gt;= 25V</t>
  </si>
  <si>
    <t>560p</t>
  </si>
  <si>
    <t>100n</t>
  </si>
  <si>
    <t>Capacitor, electrolytic</t>
  </si>
  <si>
    <t>22u</t>
  </si>
  <si>
    <t>D1, D2</t>
  </si>
  <si>
    <t>P1</t>
  </si>
  <si>
    <t>Resettable fuse</t>
  </si>
  <si>
    <t>&gt;= 15V</t>
  </si>
  <si>
    <t>&gt;0.1A</t>
  </si>
  <si>
    <t>576-1206L035/16YR</t>
  </si>
  <si>
    <t>Littelfuse 1206L035/16YR</t>
  </si>
  <si>
    <t>SOT23</t>
  </si>
  <si>
    <t>V2164 quad VCA</t>
  </si>
  <si>
    <t>SOIC16</t>
  </si>
  <si>
    <t>LM4040 Shunt Vref</t>
  </si>
  <si>
    <t>10V</t>
  </si>
  <si>
    <t>PTH parts, top side</t>
  </si>
  <si>
    <t>MFG Part No:D6R90 F1 LFS</t>
  </si>
  <si>
    <t>Vertical jack connector</t>
  </si>
  <si>
    <t>PJ-301-M-12</t>
  </si>
  <si>
    <t>PTH parts, bottom side</t>
  </si>
  <si>
    <t>2x5 male header, 2.54mm pitch</t>
  </si>
  <si>
    <t>649-67996-410HLF</t>
  </si>
  <si>
    <t>PCB</t>
  </si>
  <si>
    <t>TSSOP14</t>
  </si>
  <si>
    <t>J1, J2, J3, J4, J5, J6, J7, J8, J9, J10, J11, J12</t>
  </si>
  <si>
    <t>L1, L2</t>
  </si>
  <si>
    <t>EMI Filter Bead</t>
  </si>
  <si>
    <t>710-742792664</t>
  </si>
  <si>
    <t>Wurth Electronics 742792664</t>
  </si>
  <si>
    <t>Capacitor, ceramic, C0G</t>
  </si>
  <si>
    <t>&gt;= 1k ohm@100MHz 300mA</t>
  </si>
  <si>
    <t>LED 5mm, 2-leaded, R/G</t>
  </si>
  <si>
    <t>604-WP7113SRSGW</t>
  </si>
  <si>
    <t>Kingbright WP7113SRSGW</t>
  </si>
  <si>
    <t>1.0M</t>
  </si>
  <si>
    <t>JP5 ("Red stripe")</t>
  </si>
  <si>
    <t>C1, C2, C21, C22</t>
  </si>
  <si>
    <t>81-GRM155R61E104KA7D</t>
  </si>
  <si>
    <t>Murata GRM155R61E104KA87D</t>
  </si>
  <si>
    <t>470n</t>
  </si>
  <si>
    <t>OPA1654 Quad op-amp</t>
  </si>
  <si>
    <t>595-OPA1654AIPW</t>
  </si>
  <si>
    <t>Texas Instruments OPA1654AIPWR</t>
  </si>
  <si>
    <t>IC2, IC6</t>
  </si>
  <si>
    <t>LM358 Dual op-amp</t>
  </si>
  <si>
    <t>TSSOP8</t>
  </si>
  <si>
    <t>595-LM358APWR</t>
  </si>
  <si>
    <t>Texas Instruments LM358APWR</t>
  </si>
  <si>
    <t>IC3, IC7</t>
  </si>
  <si>
    <t>595-LM4040C10IDBZR</t>
  </si>
  <si>
    <t>Texas Instruments LM4040C10IDBZR</t>
  </si>
  <si>
    <t>LED1, LED2, LED3, LED4</t>
  </si>
  <si>
    <t>667-ERJ-2RKF5100X</t>
  </si>
  <si>
    <t>5.6k</t>
  </si>
  <si>
    <t>5.1k</t>
  </si>
  <si>
    <t>667-ERJ-2RKF1003X</t>
  </si>
  <si>
    <t>667-ERJ-2RKF1004X</t>
  </si>
  <si>
    <t>24k</t>
  </si>
  <si>
    <t>667-ERJ-2RKF2402X</t>
  </si>
  <si>
    <t>R19, R20, R59, R60</t>
  </si>
  <si>
    <t>20M</t>
  </si>
  <si>
    <t>603-RC0402JR-0720ML</t>
  </si>
  <si>
    <t>Resistor, 5%</t>
  </si>
  <si>
    <t>3.6k</t>
  </si>
  <si>
    <t>667-ERJ-2RKF3601X</t>
  </si>
  <si>
    <t>100p</t>
  </si>
  <si>
    <t>81-GRM1555C1H101JA1D</t>
  </si>
  <si>
    <t>Murata GRM1555C1H101JA01D</t>
  </si>
  <si>
    <t>LED holder, 6mm</t>
  </si>
  <si>
    <t>667-ERJ-2RKF5101X</t>
  </si>
  <si>
    <t>667-ERJ-2RKF5601X</t>
  </si>
  <si>
    <t>1.2k</t>
  </si>
  <si>
    <t>667-ERJ-2RKF1201X</t>
  </si>
  <si>
    <t>10k linear pot, 15mm shaft</t>
  </si>
  <si>
    <t>Murata GRM1555C1H561JA01D</t>
  </si>
  <si>
    <t>81-GRM1555C1H561JA1D</t>
  </si>
  <si>
    <t>TDK C1005X5R1E474K050B</t>
  </si>
  <si>
    <t>810-C1005X5R1E474K</t>
  </si>
  <si>
    <t>Keystone 8906</t>
  </si>
  <si>
    <t>534-8906</t>
  </si>
  <si>
    <t>667-EEE-FT1E220AR</t>
  </si>
  <si>
    <t>EEE-FT1E220AR</t>
  </si>
  <si>
    <t>Panasonic B</t>
  </si>
  <si>
    <t>C3, C4, C7, C8, C11, C15, C19, C20, C23, C24, C27, C28, C31, C35, C39, C40</t>
  </si>
  <si>
    <t>C9, C10, C13, C14, C29, C30, C33, C34</t>
  </si>
  <si>
    <t>C12, C16, C32, C36</t>
  </si>
  <si>
    <t>IC1, IC4, IC5, IC10</t>
  </si>
  <si>
    <t>R1, R28, R40, R69</t>
  </si>
  <si>
    <t>10k linear pot, 25mm shaft with marker</t>
  </si>
  <si>
    <t>&gt;= 25V, &lt;=5%</t>
  </si>
  <si>
    <t>R2, R8, R13, R18, R21, R22, R24, R35, R41, R47, R53, R58, R61, R62, R65, R77</t>
  </si>
  <si>
    <t>R3, R29, R42, R70</t>
  </si>
  <si>
    <t>R4, R36, R43</t>
  </si>
  <si>
    <t>R5, R9, R10, R30, R31, R32, R34, R44, R48, R49, R50, R71, R73, R75</t>
  </si>
  <si>
    <t>R6, R38, R45, R78</t>
  </si>
  <si>
    <t>R7, R11, R14, R25, R33, R37, R46, R51, R54, R66, R76, R79</t>
  </si>
  <si>
    <t>R12, R15, R26, R27, R52, R55, R67, R68</t>
  </si>
  <si>
    <t>R17, R23, R57, R63</t>
  </si>
  <si>
    <t>106.7 x 59.05</t>
  </si>
  <si>
    <t>C5, C18, C25, C38, C41, C42, C43, C44</t>
  </si>
  <si>
    <t>C6, C17, C26, C37</t>
  </si>
  <si>
    <t>47p</t>
  </si>
  <si>
    <t>81-GCM1555C1H470JA6D</t>
  </si>
  <si>
    <t>IC9</t>
  </si>
  <si>
    <t>IC8</t>
  </si>
  <si>
    <t>2.5V</t>
  </si>
  <si>
    <t>595-LM4040C25IDBZR</t>
  </si>
  <si>
    <t>Texas Instruments LM4040C25IDBZR</t>
  </si>
  <si>
    <t>R16, R39, R56, R64, R72</t>
  </si>
  <si>
    <t>R74</t>
  </si>
  <si>
    <t>1N5819HW diode</t>
  </si>
  <si>
    <t>SOD123</t>
  </si>
  <si>
    <t>621-1N5819HW-F</t>
  </si>
  <si>
    <t>Diodes Inc 1N5819HW-7-F</t>
  </si>
  <si>
    <t>49.9k</t>
  </si>
  <si>
    <t>667-ERJ-2RKF4992X</t>
  </si>
  <si>
    <t>Veils, v4.0a</t>
  </si>
  <si>
    <t>https://www.thonk.co.uk/shop/ttpots/</t>
  </si>
  <si>
    <t>https://www.thonk.co.uk/shop/alpha-9mm-pots/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</si>
</sst>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#############"/>
  </numFmts>
  <fonts count="10" x14ac:knownFonts="1"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9"/>
      <name val="Arial"/>
      <family val="2"/>
      <charset val="1"/>
    </font>
    <font>
      <sz val="9"/>
      <color rgb="FF222222"/>
      <name val="Arial"/>
    </font>
    <font>
      <sz val="9"/>
      <color rgb="FF333333"/>
      <name val="Arial"/>
    </font>
    <font>
      <b/>
      <sz val="16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  <fill>
      <patternFill patternType="solid">
        <fgColor rgb="FF0000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35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164" fontId="3" fillId="2" borderId="0" xfId="0" applyNumberFormat="1" applyFont="1" applyFill="1" applyAlignment="1">
      <alignment wrapText="1"/>
    </xf>
    <xf numFmtId="49" fontId="3" fillId="2" borderId="0" xfId="0" applyNumberFormat="1" applyFont="1" applyFill="1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1" fillId="4" borderId="2" xfId="0" applyFont="1" applyFill="1" applyBorder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8" fillId="0" borderId="0" xfId="0" applyFont="1"/>
    <xf numFmtId="9" fontId="1" fillId="0" borderId="0" xfId="0" applyNumberFormat="1" applyFont="1" applyAlignment="1">
      <alignment wrapText="1"/>
    </xf>
    <xf numFmtId="10" fontId="1" fillId="0" borderId="0" xfId="0" applyNumberFormat="1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7" fillId="0" borderId="0" xfId="0" applyFont="1"/>
  </cellXfs>
  <cellStyles count="3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zoomScale="150" zoomScaleNormal="150" zoomScalePageLayoutView="150" workbookViewId="0">
      <selection activeCell="F17" sqref="F17"/>
    </sheetView>
  </sheetViews>
  <sheetFormatPr baseColWidth="10" defaultColWidth="8.83203125" defaultRowHeight="11" x14ac:dyDescent="0"/>
  <cols>
    <col min="1" max="1" width="58" style="7" customWidth="1"/>
    <col min="2" max="2" width="4.6640625" style="7" bestFit="1" customWidth="1"/>
    <col min="3" max="3" width="27" style="7" bestFit="1" customWidth="1"/>
    <col min="4" max="4" width="20.5" style="7" customWidth="1"/>
    <col min="5" max="5" width="6" style="7" bestFit="1" customWidth="1"/>
    <col min="6" max="6" width="9.6640625" style="7" bestFit="1" customWidth="1"/>
    <col min="7" max="7" width="21.1640625" style="7" bestFit="1" customWidth="1"/>
    <col min="8" max="8" width="5.6640625" style="1" customWidth="1"/>
    <col min="9" max="9" width="39.5" style="1" customWidth="1"/>
    <col min="10" max="16384" width="8.83203125" style="1"/>
  </cols>
  <sheetData>
    <row r="1" spans="1:22" ht="29" customHeight="1">
      <c r="A1" s="27" t="s">
        <v>131</v>
      </c>
      <c r="B1" s="27"/>
      <c r="C1" s="27"/>
      <c r="D1" s="27"/>
      <c r="E1" s="27"/>
      <c r="F1" s="27"/>
      <c r="G1" s="27"/>
      <c r="H1" s="27"/>
      <c r="I1" s="27"/>
      <c r="J1" s="27"/>
    </row>
    <row r="2" spans="1:22" ht="16" customHeight="1" thickBot="1">
      <c r="A2" s="2" t="s">
        <v>0</v>
      </c>
      <c r="B2" s="3" t="s">
        <v>1</v>
      </c>
      <c r="C2" s="2" t="s">
        <v>2</v>
      </c>
      <c r="D2" s="2" t="s">
        <v>3</v>
      </c>
      <c r="E2" s="4" t="s">
        <v>4</v>
      </c>
      <c r="F2" s="4" t="s">
        <v>5</v>
      </c>
      <c r="G2" s="3" t="s">
        <v>6</v>
      </c>
      <c r="H2" s="2" t="s">
        <v>7</v>
      </c>
      <c r="I2" s="2" t="s">
        <v>8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s="15" customFormat="1" ht="12.75" customHeight="1" thickTop="1">
      <c r="A3" s="28" t="s">
        <v>9</v>
      </c>
      <c r="B3" s="28"/>
      <c r="C3" s="28"/>
      <c r="D3" s="28"/>
      <c r="E3" s="28"/>
      <c r="F3" s="28"/>
      <c r="G3" s="28"/>
      <c r="H3" s="6"/>
      <c r="I3" s="6"/>
      <c r="J3" s="6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>
      <c r="A4" s="22" t="s">
        <v>105</v>
      </c>
      <c r="B4" s="23">
        <v>16</v>
      </c>
      <c r="C4" s="7" t="s">
        <v>10</v>
      </c>
      <c r="E4" s="7">
        <v>510</v>
      </c>
      <c r="F4" s="7" t="str">
        <f t="shared" ref="F4:F9" si="0">"0402"</f>
        <v>0402</v>
      </c>
      <c r="G4" s="22" t="s">
        <v>67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>
      <c r="A5" s="22" t="s">
        <v>109</v>
      </c>
      <c r="B5" s="23">
        <v>4</v>
      </c>
      <c r="C5" s="7" t="s">
        <v>10</v>
      </c>
      <c r="E5" s="7" t="s">
        <v>86</v>
      </c>
      <c r="F5" s="7" t="str">
        <f t="shared" si="0"/>
        <v>0402</v>
      </c>
      <c r="G5" s="22" t="s">
        <v>87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>
      <c r="A6" s="22" t="s">
        <v>124</v>
      </c>
      <c r="B6" s="23">
        <v>1</v>
      </c>
      <c r="C6" s="7" t="s">
        <v>10</v>
      </c>
      <c r="E6" s="7" t="s">
        <v>78</v>
      </c>
      <c r="F6" s="7" t="str">
        <f t="shared" si="0"/>
        <v>0402</v>
      </c>
      <c r="G6" s="22" t="s">
        <v>79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>
      <c r="A7" s="22" t="s">
        <v>108</v>
      </c>
      <c r="B7" s="23">
        <v>14</v>
      </c>
      <c r="C7" s="7" t="s">
        <v>10</v>
      </c>
      <c r="E7" s="7" t="s">
        <v>69</v>
      </c>
      <c r="F7" s="7" t="str">
        <f t="shared" si="0"/>
        <v>0402</v>
      </c>
      <c r="G7" s="22" t="s">
        <v>84</v>
      </c>
      <c r="I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>
      <c r="A8" s="22" t="s">
        <v>107</v>
      </c>
      <c r="B8" s="23">
        <v>3</v>
      </c>
      <c r="C8" s="7" t="s">
        <v>10</v>
      </c>
      <c r="E8" s="7" t="s">
        <v>68</v>
      </c>
      <c r="F8" s="7" t="str">
        <f t="shared" si="0"/>
        <v>0402</v>
      </c>
      <c r="G8" s="22" t="s">
        <v>85</v>
      </c>
      <c r="I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>
      <c r="A9" s="22" t="s">
        <v>123</v>
      </c>
      <c r="B9" s="23">
        <v>5</v>
      </c>
      <c r="C9" s="7" t="s">
        <v>10</v>
      </c>
      <c r="E9" s="7" t="s">
        <v>72</v>
      </c>
      <c r="F9" s="7" t="str">
        <f t="shared" si="0"/>
        <v>0402</v>
      </c>
      <c r="G9" s="22" t="s">
        <v>73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>
      <c r="A10" s="22" t="s">
        <v>110</v>
      </c>
      <c r="B10" s="23">
        <v>12</v>
      </c>
      <c r="C10" s="7" t="s">
        <v>10</v>
      </c>
      <c r="E10" s="7" t="s">
        <v>11</v>
      </c>
      <c r="F10" s="7" t="str">
        <f>"0402"</f>
        <v>0402</v>
      </c>
      <c r="G10" s="22" t="s">
        <v>70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>
      <c r="A11" s="22" t="s">
        <v>112</v>
      </c>
      <c r="B11" s="23">
        <v>4</v>
      </c>
      <c r="C11" s="7" t="s">
        <v>10</v>
      </c>
      <c r="E11" s="7" t="s">
        <v>129</v>
      </c>
      <c r="F11" s="7" t="str">
        <f t="shared" ref="F11:F18" si="1">"0402"</f>
        <v>0402</v>
      </c>
      <c r="G11" s="22" t="s">
        <v>130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>
      <c r="A12" s="22" t="s">
        <v>111</v>
      </c>
      <c r="B12" s="23">
        <v>8</v>
      </c>
      <c r="C12" s="7" t="s">
        <v>10</v>
      </c>
      <c r="D12" s="25"/>
      <c r="E12" s="7" t="s">
        <v>49</v>
      </c>
      <c r="F12" s="7" t="str">
        <f t="shared" si="1"/>
        <v>0402</v>
      </c>
      <c r="G12" s="22" t="s">
        <v>71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>
      <c r="A13" s="22" t="s">
        <v>74</v>
      </c>
      <c r="B13" s="23">
        <v>4</v>
      </c>
      <c r="C13" s="7" t="s">
        <v>77</v>
      </c>
      <c r="D13" s="25"/>
      <c r="E13" s="7" t="s">
        <v>75</v>
      </c>
      <c r="F13" s="7" t="str">
        <f t="shared" si="1"/>
        <v>0402</v>
      </c>
      <c r="G13" s="22" t="s">
        <v>76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>
      <c r="A14" s="22" t="s">
        <v>114</v>
      </c>
      <c r="B14" s="23">
        <v>8</v>
      </c>
      <c r="C14" s="7" t="s">
        <v>44</v>
      </c>
      <c r="D14" s="7" t="s">
        <v>104</v>
      </c>
      <c r="E14" s="7" t="s">
        <v>116</v>
      </c>
      <c r="F14" s="7" t="str">
        <f t="shared" si="1"/>
        <v>0402</v>
      </c>
      <c r="G14" s="24" t="s">
        <v>117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>
      <c r="A15" s="22" t="s">
        <v>115</v>
      </c>
      <c r="B15" s="23">
        <v>4</v>
      </c>
      <c r="C15" s="7" t="s">
        <v>44</v>
      </c>
      <c r="D15" s="7" t="s">
        <v>104</v>
      </c>
      <c r="E15" s="7" t="s">
        <v>80</v>
      </c>
      <c r="F15" s="7" t="str">
        <f t="shared" si="1"/>
        <v>0402</v>
      </c>
      <c r="G15" s="22" t="s">
        <v>81</v>
      </c>
      <c r="I15" s="7" t="s">
        <v>82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>
      <c r="A16" s="22" t="s">
        <v>99</v>
      </c>
      <c r="B16" s="23">
        <v>8</v>
      </c>
      <c r="C16" s="7" t="s">
        <v>44</v>
      </c>
      <c r="D16" s="7" t="s">
        <v>104</v>
      </c>
      <c r="E16" s="7" t="s">
        <v>14</v>
      </c>
      <c r="F16" s="7" t="str">
        <f t="shared" si="1"/>
        <v>0402</v>
      </c>
      <c r="G16" s="24" t="s">
        <v>90</v>
      </c>
      <c r="I16" s="7" t="s">
        <v>89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>
      <c r="A17" s="22" t="s">
        <v>98</v>
      </c>
      <c r="B17" s="23">
        <v>16</v>
      </c>
      <c r="C17" s="7" t="s">
        <v>12</v>
      </c>
      <c r="D17" s="7" t="s">
        <v>13</v>
      </c>
      <c r="E17" s="7" t="s">
        <v>15</v>
      </c>
      <c r="F17" s="7" t="str">
        <f t="shared" si="1"/>
        <v>0402</v>
      </c>
      <c r="G17" s="22" t="s">
        <v>52</v>
      </c>
      <c r="I17" s="1" t="s">
        <v>53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>
      <c r="A18" s="22" t="s">
        <v>100</v>
      </c>
      <c r="B18" s="23">
        <v>4</v>
      </c>
      <c r="C18" s="7" t="s">
        <v>12</v>
      </c>
      <c r="D18" s="7" t="s">
        <v>13</v>
      </c>
      <c r="E18" s="7" t="s">
        <v>54</v>
      </c>
      <c r="F18" s="7" t="str">
        <f t="shared" si="1"/>
        <v>0402</v>
      </c>
      <c r="G18" s="24" t="s">
        <v>92</v>
      </c>
      <c r="I18" s="1" t="s">
        <v>91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22">
      <c r="A19" s="22" t="s">
        <v>51</v>
      </c>
      <c r="B19" s="7">
        <v>4</v>
      </c>
      <c r="C19" s="7" t="s">
        <v>16</v>
      </c>
      <c r="D19" s="7" t="s">
        <v>13</v>
      </c>
      <c r="E19" s="7" t="s">
        <v>17</v>
      </c>
      <c r="F19" s="7" t="s">
        <v>97</v>
      </c>
      <c r="G19" s="7" t="s">
        <v>95</v>
      </c>
      <c r="I19" s="1" t="s">
        <v>96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>
      <c r="A20" s="22" t="s">
        <v>18</v>
      </c>
      <c r="B20" s="23">
        <v>2</v>
      </c>
      <c r="C20" s="7" t="s">
        <v>125</v>
      </c>
      <c r="F20" s="7" t="s">
        <v>126</v>
      </c>
      <c r="G20" s="7" t="s">
        <v>127</v>
      </c>
      <c r="I20" s="1" t="s">
        <v>128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>
      <c r="A21" s="22" t="s">
        <v>19</v>
      </c>
      <c r="B21" s="7">
        <v>1</v>
      </c>
      <c r="C21" s="7" t="s">
        <v>20</v>
      </c>
      <c r="D21" s="7" t="s">
        <v>21</v>
      </c>
      <c r="E21" s="7" t="s">
        <v>22</v>
      </c>
      <c r="F21" s="7">
        <v>1206</v>
      </c>
      <c r="G21" s="7" t="s">
        <v>23</v>
      </c>
      <c r="I21" s="1" t="s">
        <v>24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>
      <c r="A22" s="22" t="s">
        <v>63</v>
      </c>
      <c r="B22" s="7">
        <v>2</v>
      </c>
      <c r="C22" s="7" t="s">
        <v>26</v>
      </c>
      <c r="F22" s="7" t="s">
        <v>27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>
      <c r="A23" s="22" t="s">
        <v>101</v>
      </c>
      <c r="B23" s="7">
        <v>4</v>
      </c>
      <c r="C23" s="17" t="s">
        <v>55</v>
      </c>
      <c r="D23" s="17"/>
      <c r="E23" s="19"/>
      <c r="F23" s="20" t="s">
        <v>38</v>
      </c>
      <c r="G23" s="22" t="s">
        <v>56</v>
      </c>
      <c r="H23" s="17"/>
      <c r="I23" s="17" t="s">
        <v>57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>
      <c r="A24" s="22" t="s">
        <v>58</v>
      </c>
      <c r="B24" s="7">
        <v>2</v>
      </c>
      <c r="C24" s="17" t="s">
        <v>59</v>
      </c>
      <c r="D24" s="17"/>
      <c r="E24" s="19"/>
      <c r="F24" s="20" t="s">
        <v>60</v>
      </c>
      <c r="G24" s="22" t="s">
        <v>61</v>
      </c>
      <c r="H24" s="17"/>
      <c r="I24" s="17" t="s">
        <v>62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>
      <c r="A25" s="22" t="s">
        <v>119</v>
      </c>
      <c r="B25" s="7">
        <v>1</v>
      </c>
      <c r="C25" s="7" t="s">
        <v>28</v>
      </c>
      <c r="D25" s="26">
        <v>5.0000000000000001E-3</v>
      </c>
      <c r="E25" s="19" t="s">
        <v>120</v>
      </c>
      <c r="F25" s="7" t="s">
        <v>25</v>
      </c>
      <c r="G25" s="22" t="s">
        <v>121</v>
      </c>
      <c r="H25" s="17"/>
      <c r="I25" s="17" t="s">
        <v>122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>
      <c r="A26" s="22" t="s">
        <v>118</v>
      </c>
      <c r="B26" s="7">
        <v>1</v>
      </c>
      <c r="C26" s="7" t="s">
        <v>28</v>
      </c>
      <c r="D26" s="26">
        <v>5.0000000000000001E-3</v>
      </c>
      <c r="E26" s="7" t="s">
        <v>29</v>
      </c>
      <c r="F26" s="7" t="s">
        <v>25</v>
      </c>
      <c r="G26" s="22" t="s">
        <v>64</v>
      </c>
      <c r="I26" s="1" t="s">
        <v>65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>
      <c r="A27" s="22" t="s">
        <v>40</v>
      </c>
      <c r="B27" s="23">
        <v>2</v>
      </c>
      <c r="C27" s="18" t="s">
        <v>41</v>
      </c>
      <c r="D27" s="18" t="s">
        <v>45</v>
      </c>
      <c r="E27" s="18"/>
      <c r="F27" s="20" t="str">
        <f t="shared" ref="F27" si="2">"0603"</f>
        <v>0603</v>
      </c>
      <c r="G27" s="21" t="s">
        <v>42</v>
      </c>
      <c r="H27" s="18"/>
      <c r="I27" s="17" t="s">
        <v>43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s="15" customFormat="1" ht="12.75" customHeight="1">
      <c r="A28" s="29" t="s">
        <v>30</v>
      </c>
      <c r="B28" s="29"/>
      <c r="C28" s="29" t="s">
        <v>31</v>
      </c>
      <c r="D28" s="29"/>
      <c r="E28" s="29"/>
      <c r="F28" s="29"/>
      <c r="G28" s="29"/>
      <c r="H28" s="8"/>
      <c r="I28" s="8"/>
      <c r="J28" s="8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spans="1:22">
      <c r="A29" s="22" t="s">
        <v>39</v>
      </c>
      <c r="B29" s="7">
        <v>12</v>
      </c>
      <c r="C29" s="7" t="s">
        <v>32</v>
      </c>
      <c r="I29" s="1" t="s">
        <v>33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>
      <c r="A30" s="22" t="s">
        <v>66</v>
      </c>
      <c r="B30" s="7">
        <v>4</v>
      </c>
      <c r="C30" s="7" t="s">
        <v>46</v>
      </c>
      <c r="G30" s="24" t="s">
        <v>47</v>
      </c>
      <c r="I30" s="7" t="s">
        <v>48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>
      <c r="A31" s="22" t="str">
        <f>"- LED1, LED2, LED3, LED4"</f>
        <v>- LED1, LED2, LED3, LED4</v>
      </c>
      <c r="B31" s="7">
        <v>4</v>
      </c>
      <c r="C31" s="7" t="s">
        <v>83</v>
      </c>
      <c r="G31" s="24" t="s">
        <v>94</v>
      </c>
      <c r="I31" s="7" t="s">
        <v>93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>
      <c r="A32" s="22" t="s">
        <v>102</v>
      </c>
      <c r="B32" s="23">
        <v>4</v>
      </c>
      <c r="C32" s="17" t="s">
        <v>103</v>
      </c>
      <c r="D32" s="17"/>
      <c r="E32" s="18"/>
      <c r="F32" s="18"/>
      <c r="G32" s="17"/>
      <c r="H32" s="17"/>
      <c r="I32" s="30" t="s">
        <v>132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>
      <c r="A33" s="22" t="s">
        <v>106</v>
      </c>
      <c r="B33" s="23">
        <v>4</v>
      </c>
      <c r="C33" s="7" t="s">
        <v>88</v>
      </c>
      <c r="I33" s="1" t="s">
        <v>133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s="15" customFormat="1">
      <c r="A34" s="9" t="s">
        <v>34</v>
      </c>
      <c r="B34" s="10"/>
      <c r="C34" s="9"/>
      <c r="D34" s="9"/>
      <c r="E34" s="11"/>
      <c r="F34" s="11"/>
      <c r="G34" s="10"/>
      <c r="H34" s="8"/>
      <c r="I34" s="8"/>
      <c r="J34" s="8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1:22">
      <c r="A35" s="22" t="s">
        <v>50</v>
      </c>
      <c r="B35" s="17">
        <v>1</v>
      </c>
      <c r="C35" s="17" t="s">
        <v>35</v>
      </c>
      <c r="D35" s="17"/>
      <c r="E35" s="17"/>
      <c r="F35" s="17"/>
      <c r="G35" s="17" t="s">
        <v>36</v>
      </c>
      <c r="H35" s="17"/>
      <c r="I35" s="1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s="12" customFormat="1">
      <c r="A36" s="13" t="s">
        <v>37</v>
      </c>
      <c r="B36" s="13"/>
      <c r="C36" s="13" t="s">
        <v>113</v>
      </c>
      <c r="D36" s="13"/>
      <c r="E36" s="13"/>
      <c r="F36" s="13"/>
      <c r="G36" s="13"/>
    </row>
    <row r="37" spans="1:22">
      <c r="C37" s="18"/>
    </row>
  </sheetData>
  <mergeCells count="3">
    <mergeCell ref="A1:J1"/>
    <mergeCell ref="A3:G3"/>
    <mergeCell ref="A28:G28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Veils v4.0a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olivier gillet</cp:lastModifiedBy>
  <cp:revision>0</cp:revision>
  <dcterms:created xsi:type="dcterms:W3CDTF">2015-01-06T03:25:05Z</dcterms:created>
  <dcterms:modified xsi:type="dcterms:W3CDTF">2016-10-17T15:54:35Z</dcterms:modified>
</cp:coreProperties>
</file>