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4ndr0id274\Desktop\ESCOM\Tercer Semestre\Finanzas Empresariales\Examen Primer Corte\"/>
    </mc:Choice>
  </mc:AlternateContent>
  <xr:revisionPtr revIDLastSave="0" documentId="13_ncr:1_{156090F5-97E4-4F57-BDF4-A6AED878D009}" xr6:coauthVersionLast="47" xr6:coauthVersionMax="47" xr10:uidLastSave="{00000000-0000-0000-0000-000000000000}"/>
  <bookViews>
    <workbookView xWindow="12984" yWindow="3660" windowWidth="17172" windowHeight="8844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9" i="1" l="1"/>
  <c r="F49" i="1"/>
  <c r="E48" i="1"/>
  <c r="E47" i="1"/>
  <c r="H44" i="1"/>
  <c r="H43" i="1"/>
  <c r="H38" i="1"/>
  <c r="H37" i="1"/>
  <c r="G35" i="1"/>
  <c r="F35" i="1"/>
  <c r="F31" i="1"/>
  <c r="H15" i="1"/>
  <c r="H14" i="1"/>
  <c r="G12" i="1"/>
  <c r="F10" i="1"/>
  <c r="G11" i="1" s="1"/>
  <c r="F19" i="1"/>
  <c r="F28" i="1"/>
  <c r="H6" i="1"/>
  <c r="F26" i="1" l="1"/>
  <c r="G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QUIEN LO SUBE?</t>
        </r>
      </text>
    </comment>
  </commentList>
</comments>
</file>

<file path=xl/sharedStrings.xml><?xml version="1.0" encoding="utf-8"?>
<sst xmlns="http://schemas.openxmlformats.org/spreadsheetml/2006/main" count="62" uniqueCount="52">
  <si>
    <t>(+)</t>
  </si>
  <si>
    <t>Ventas Totales</t>
  </si>
  <si>
    <t>(-)</t>
  </si>
  <si>
    <t>Descuentos s/ventas</t>
  </si>
  <si>
    <t>VENTAS NETAS</t>
  </si>
  <si>
    <t>Inventario Inicial</t>
  </si>
  <si>
    <t>Compras</t>
  </si>
  <si>
    <t>Compras Totales</t>
  </si>
  <si>
    <t>(=)</t>
  </si>
  <si>
    <t>Compras Netas</t>
  </si>
  <si>
    <t>Suma Total de Mercancias</t>
  </si>
  <si>
    <t>Inventario Final</t>
  </si>
  <si>
    <t>Costo de lo vendido</t>
  </si>
  <si>
    <t>UTILIDAD BRUTA</t>
  </si>
  <si>
    <t>Gastos de operación:</t>
  </si>
  <si>
    <t>Gastos de Venta</t>
  </si>
  <si>
    <t>Renta de la Tienda</t>
  </si>
  <si>
    <t>Fletes y Acarreos de la Mercancia Vendida</t>
  </si>
  <si>
    <t>Mantenimiento del Equipo de Reparto</t>
  </si>
  <si>
    <t>Papeleria y Utilies de Oficina</t>
  </si>
  <si>
    <t>Sueldo del Gerente</t>
  </si>
  <si>
    <t>Sueldo del Contador</t>
  </si>
  <si>
    <t>Sueldo de dependientes y agentes</t>
  </si>
  <si>
    <t>Sueldo del Personal de Oficinas</t>
  </si>
  <si>
    <t>Renta de las Oficinas</t>
  </si>
  <si>
    <t>Telefonos de las Oficinas</t>
  </si>
  <si>
    <t>Luz del almacen</t>
  </si>
  <si>
    <t>Productos Financieros</t>
  </si>
  <si>
    <t>Intereses cobrados</t>
  </si>
  <si>
    <t>Gastos Financieros</t>
  </si>
  <si>
    <t>Intereses pagados</t>
  </si>
  <si>
    <t>Comisiones bancarias</t>
  </si>
  <si>
    <t>Perdida Financiara</t>
  </si>
  <si>
    <t>Total de Gastos de la Operacion</t>
  </si>
  <si>
    <t>Utilidad de Operacion</t>
  </si>
  <si>
    <t>Otros gastos</t>
  </si>
  <si>
    <t>Pérdida en venta de valores de activo fijo</t>
  </si>
  <si>
    <t>Otros Productos</t>
  </si>
  <si>
    <t>Utilidad en venta de valores de activo fijo</t>
  </si>
  <si>
    <t>Perdida neta entre gastos y productos</t>
  </si>
  <si>
    <t>UTILIDAD NETA</t>
  </si>
  <si>
    <t>Utilidad o pérdida de operación</t>
  </si>
  <si>
    <t xml:space="preserve">Impuestos a la utilidad </t>
  </si>
  <si>
    <t>Impuesto sobre la renta ISR (30%)</t>
  </si>
  <si>
    <t>Participación de los trabajadores en las utilidades (PTU)</t>
  </si>
  <si>
    <t>Utilidad o perdida</t>
  </si>
  <si>
    <t>Gastos de Compras</t>
  </si>
  <si>
    <t>Gastos de administracion</t>
  </si>
  <si>
    <t xml:space="preserve">Rolcar S.A de C.V </t>
  </si>
  <si>
    <t>Estado de resultados de Mayo a Agosto del 2021</t>
  </si>
  <si>
    <t>Elaborado por Alberto Andrei Lopez Perez</t>
  </si>
  <si>
    <t>Autorizado Por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</si>
</sst>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2" x14ac:knownFonts="1">
    <font>
      <sz val="10"/>
      <color rgb="FF000000"/>
      <name val="Arial"/>
    </font>
    <font>
      <b/>
      <sz val="18"/>
      <color rgb="FFFFFFFF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16"/>
      <color rgb="FF000000"/>
      <name val="Arial"/>
      <family val="2"/>
    </font>
    <font>
      <b/>
      <sz val="16"/>
      <color rgb="FF000000"/>
      <name val="Arial"/>
      <family val="2"/>
    </font>
    <font>
      <b/>
      <sz val="17"/>
      <color theme="1"/>
      <name val="Arial"/>
      <family val="2"/>
    </font>
    <font>
      <sz val="16"/>
      <color theme="1"/>
      <name val="Arial"/>
      <family val="2"/>
    </font>
    <font>
      <b/>
      <sz val="16"/>
      <color rgb="FF000000"/>
      <name val="Arial"/>
      <family val="2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rgb="FFDEEAF6"/>
      </patternFill>
    </fill>
    <fill>
      <patternFill patternType="solid">
        <fgColor theme="5" tint="-0.499984740745262"/>
        <bgColor rgb="FF5B9BD5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rgb="FFDEEAF6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D9E2F3"/>
      </patternFill>
    </fill>
    <fill>
      <patternFill patternType="solid">
        <fgColor theme="5" tint="0.59999389629810485"/>
        <bgColor rgb="FFC9DAF8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164" fontId="4" fillId="2" borderId="0" xfId="0" applyNumberFormat="1" applyFont="1" applyFill="1" applyAlignment="1"/>
    <xf numFmtId="164" fontId="4" fillId="3" borderId="0" xfId="0" applyNumberFormat="1" applyFont="1" applyFill="1" applyAlignment="1"/>
    <xf numFmtId="164" fontId="9" fillId="3" borderId="0" xfId="0" applyNumberFormat="1" applyFont="1" applyFill="1" applyAlignment="1"/>
    <xf numFmtId="0" fontId="1" fillId="4" borderId="1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3" xfId="0" applyFont="1" applyFill="1" applyBorder="1"/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3" fillId="6" borderId="0" xfId="0" applyFont="1" applyFill="1" applyAlignment="1"/>
    <xf numFmtId="0" fontId="4" fillId="6" borderId="0" xfId="0" applyFont="1" applyFill="1" applyAlignment="1"/>
    <xf numFmtId="0" fontId="5" fillId="6" borderId="0" xfId="0" applyFont="1" applyFill="1" applyAlignment="1">
      <alignment horizontal="center"/>
    </xf>
    <xf numFmtId="0" fontId="0" fillId="7" borderId="0" xfId="0" applyFont="1" applyFill="1" applyAlignment="1"/>
    <xf numFmtId="164" fontId="4" fillId="6" borderId="0" xfId="0" applyNumberFormat="1" applyFont="1" applyFill="1" applyAlignment="1">
      <alignment horizontal="right"/>
    </xf>
    <xf numFmtId="0" fontId="3" fillId="8" borderId="0" xfId="0" applyFont="1" applyFill="1" applyAlignment="1"/>
    <xf numFmtId="0" fontId="4" fillId="8" borderId="0" xfId="0" applyFont="1" applyFill="1" applyAlignment="1"/>
    <xf numFmtId="0" fontId="4" fillId="8" borderId="0" xfId="0" applyFont="1" applyFill="1" applyAlignment="1"/>
    <xf numFmtId="164" fontId="4" fillId="8" borderId="0" xfId="0" applyNumberFormat="1" applyFont="1" applyFill="1" applyAlignment="1">
      <alignment horizontal="right"/>
    </xf>
    <xf numFmtId="164" fontId="3" fillId="8" borderId="0" xfId="0" applyNumberFormat="1" applyFont="1" applyFill="1" applyAlignment="1"/>
    <xf numFmtId="0" fontId="4" fillId="6" borderId="0" xfId="0" applyFont="1" applyFill="1"/>
    <xf numFmtId="0" fontId="6" fillId="8" borderId="0" xfId="0" applyFont="1" applyFill="1" applyAlignment="1"/>
    <xf numFmtId="164" fontId="4" fillId="8" borderId="0" xfId="0" applyNumberFormat="1" applyFont="1" applyFill="1" applyAlignment="1"/>
    <xf numFmtId="0" fontId="6" fillId="8" borderId="0" xfId="0" applyFont="1" applyFill="1" applyAlignment="1">
      <alignment horizontal="left"/>
    </xf>
    <xf numFmtId="0" fontId="5" fillId="8" borderId="0" xfId="0" applyFont="1" applyFill="1" applyAlignment="1"/>
    <xf numFmtId="164" fontId="9" fillId="8" borderId="0" xfId="0" applyNumberFormat="1" applyFont="1" applyFill="1" applyAlignment="1"/>
    <xf numFmtId="0" fontId="5" fillId="8" borderId="0" xfId="0" applyFont="1" applyFill="1" applyAlignment="1">
      <alignment horizontal="center"/>
    </xf>
    <xf numFmtId="164" fontId="4" fillId="6" borderId="0" xfId="0" applyNumberFormat="1" applyFont="1" applyFill="1" applyAlignment="1"/>
    <xf numFmtId="164" fontId="3" fillId="6" borderId="0" xfId="0" applyNumberFormat="1" applyFont="1" applyFill="1" applyAlignment="1"/>
    <xf numFmtId="0" fontId="4" fillId="6" borderId="0" xfId="0" applyFont="1" applyFill="1" applyAlignment="1"/>
    <xf numFmtId="164" fontId="9" fillId="6" borderId="0" xfId="0" applyNumberFormat="1" applyFont="1" applyFill="1" applyAlignment="1"/>
    <xf numFmtId="0" fontId="5" fillId="6" borderId="0" xfId="0" applyFont="1" applyFill="1" applyAlignment="1">
      <alignment horizontal="left"/>
    </xf>
    <xf numFmtId="0" fontId="5" fillId="6" borderId="0" xfId="0" applyFont="1" applyFill="1" applyAlignment="1"/>
    <xf numFmtId="0" fontId="10" fillId="8" borderId="0" xfId="0" applyFont="1" applyFill="1" applyAlignment="1"/>
    <xf numFmtId="0" fontId="6" fillId="6" borderId="0" xfId="0" applyFont="1" applyFill="1" applyAlignment="1"/>
    <xf numFmtId="0" fontId="7" fillId="8" borderId="0" xfId="0" applyFont="1" applyFill="1" applyAlignment="1"/>
    <xf numFmtId="0" fontId="5" fillId="8" borderId="0" xfId="0" applyFont="1" applyFill="1" applyAlignment="1">
      <alignment horizontal="left"/>
    </xf>
    <xf numFmtId="0" fontId="4" fillId="9" borderId="0" xfId="0" applyFont="1" applyFill="1" applyAlignment="1">
      <alignment horizontal="right"/>
    </xf>
    <xf numFmtId="0" fontId="5" fillId="8" borderId="0" xfId="0" applyFont="1" applyFill="1" applyAlignment="1"/>
    <xf numFmtId="0" fontId="8" fillId="8" borderId="0" xfId="0" applyFont="1" applyFill="1" applyAlignment="1"/>
    <xf numFmtId="0" fontId="3" fillId="6" borderId="0" xfId="0" applyFont="1" applyFill="1"/>
    <xf numFmtId="0" fontId="0" fillId="7" borderId="0" xfId="0" applyFont="1" applyFill="1" applyAlignment="1"/>
    <xf numFmtId="0" fontId="0" fillId="10" borderId="0" xfId="0" applyFont="1" applyFill="1" applyAlignment="1"/>
    <xf numFmtId="0" fontId="0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879229</xdr:colOff>
      <xdr:row>52</xdr:row>
      <xdr:rowOff>89601</xdr:rowOff>
    </xdr:from>
    <xdr:to>
      <xdr:col>3</xdr:col>
      <xdr:colOff>2368060</xdr:colOff>
      <xdr:row>65</xdr:row>
      <xdr:rowOff>10551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F82A07-7999-4575-9E81-932F0D5DF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8614" y="12469170"/>
          <a:ext cx="1488831" cy="2511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1760</xdr:colOff>
      <xdr:row>52</xdr:row>
      <xdr:rowOff>24688</xdr:rowOff>
    </xdr:from>
    <xdr:to>
      <xdr:col>6</xdr:col>
      <xdr:colOff>820616</xdr:colOff>
      <xdr:row>63</xdr:row>
      <xdr:rowOff>41617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BEDCA73-0D79-4B83-A65B-7DF57725E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7452" y="12404257"/>
          <a:ext cx="2096672" cy="22091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5"/>
  <sheetViews>
    <sheetView tabSelected="1" zoomScale="10" zoomScaleNormal="10" workbookViewId="0">
      <selection activeCell="M27" sqref="M27"/>
    </sheetView>
  </sheetViews>
  <sheetFormatPr baseColWidth="10" defaultColWidth="14.44140625" defaultRowHeight="15.75" customHeight="1" x14ac:dyDescent="0.25"/>
  <cols>
    <col min="4" max="4" width="63.5546875" customWidth="1"/>
    <col min="5" max="5" width="31.33203125" customWidth="1"/>
    <col min="6" max="6" width="18.5546875" customWidth="1"/>
    <col min="7" max="7" width="32.6640625" customWidth="1"/>
    <col min="8" max="8" width="25" customWidth="1"/>
  </cols>
  <sheetData>
    <row r="1" spans="1:8" ht="15.75" customHeight="1" x14ac:dyDescent="0.4">
      <c r="A1" s="4" t="s">
        <v>48</v>
      </c>
      <c r="B1" s="5"/>
      <c r="C1" s="5"/>
      <c r="D1" s="5"/>
      <c r="E1" s="5"/>
      <c r="F1" s="5"/>
      <c r="G1" s="5"/>
      <c r="H1" s="6"/>
    </row>
    <row r="2" spans="1:8" ht="15.75" customHeight="1" x14ac:dyDescent="0.25">
      <c r="A2" s="7" t="s">
        <v>49</v>
      </c>
      <c r="B2" s="7"/>
      <c r="C2" s="7"/>
      <c r="D2" s="7"/>
      <c r="E2" s="7"/>
      <c r="F2" s="7"/>
      <c r="G2" s="7"/>
      <c r="H2" s="8"/>
    </row>
    <row r="3" spans="1:8" ht="15.75" customHeight="1" x14ac:dyDescent="0.25">
      <c r="A3" s="9"/>
      <c r="B3" s="9"/>
      <c r="C3" s="9"/>
      <c r="D3" s="9"/>
      <c r="E3" s="9"/>
      <c r="F3" s="9"/>
      <c r="G3" s="9"/>
      <c r="H3" s="10"/>
    </row>
    <row r="4" spans="1:8" ht="15.75" customHeight="1" x14ac:dyDescent="0.4">
      <c r="A4" s="11"/>
      <c r="B4" s="12" t="s">
        <v>0</v>
      </c>
      <c r="C4" s="13" t="s">
        <v>1</v>
      </c>
      <c r="D4" s="14"/>
      <c r="E4" s="15"/>
      <c r="F4" s="15"/>
      <c r="G4" s="15">
        <v>350000</v>
      </c>
      <c r="H4" s="11"/>
    </row>
    <row r="5" spans="1:8" ht="15.75" customHeight="1" x14ac:dyDescent="0.35">
      <c r="A5" s="16"/>
      <c r="B5" s="17" t="s">
        <v>2</v>
      </c>
      <c r="C5" s="18" t="s">
        <v>3</v>
      </c>
      <c r="D5" s="14"/>
      <c r="E5" s="19">
        <v>0</v>
      </c>
      <c r="F5" s="20"/>
      <c r="G5" s="20"/>
      <c r="H5" s="16"/>
    </row>
    <row r="6" spans="1:8" ht="15.75" customHeight="1" x14ac:dyDescent="0.4">
      <c r="A6" s="11"/>
      <c r="B6" s="11"/>
      <c r="C6" s="13" t="s">
        <v>4</v>
      </c>
      <c r="D6" s="14"/>
      <c r="E6" s="21"/>
      <c r="F6" s="21"/>
      <c r="G6" s="21"/>
      <c r="H6" s="1">
        <f>SUM(G4-E5)</f>
        <v>350000</v>
      </c>
    </row>
    <row r="7" spans="1:8" ht="15.75" customHeight="1" x14ac:dyDescent="0.35">
      <c r="A7" s="16"/>
      <c r="B7" s="17" t="s">
        <v>0</v>
      </c>
      <c r="C7" s="22" t="s">
        <v>5</v>
      </c>
      <c r="D7" s="14"/>
      <c r="E7" s="23">
        <v>0</v>
      </c>
      <c r="F7" s="23"/>
      <c r="G7" s="23">
        <v>120000</v>
      </c>
      <c r="H7" s="16"/>
    </row>
    <row r="8" spans="1:8" ht="15.75" customHeight="1" x14ac:dyDescent="0.35">
      <c r="A8" s="16"/>
      <c r="B8" s="17"/>
      <c r="C8" s="24" t="s">
        <v>46</v>
      </c>
      <c r="D8" s="24"/>
      <c r="E8" s="15">
        <v>25000</v>
      </c>
      <c r="F8" s="15"/>
      <c r="G8" s="20"/>
      <c r="H8" s="16"/>
    </row>
    <row r="9" spans="1:8" ht="15.75" customHeight="1" x14ac:dyDescent="0.35">
      <c r="A9" s="16"/>
      <c r="B9" s="17"/>
      <c r="C9" s="22" t="s">
        <v>6</v>
      </c>
      <c r="D9" s="14"/>
      <c r="E9" s="15">
        <v>175000</v>
      </c>
      <c r="F9" s="15">
        <v>0</v>
      </c>
      <c r="G9" s="20"/>
      <c r="H9" s="16"/>
    </row>
    <row r="10" spans="1:8" ht="15.75" customHeight="1" x14ac:dyDescent="0.4">
      <c r="A10" s="16"/>
      <c r="B10" s="17" t="s">
        <v>8</v>
      </c>
      <c r="C10" s="25" t="s">
        <v>7</v>
      </c>
      <c r="D10" s="14"/>
      <c r="E10" s="20"/>
      <c r="F10" s="26">
        <f>SUM(E8:E9)</f>
        <v>200000</v>
      </c>
      <c r="G10" s="17">
        <v>0</v>
      </c>
      <c r="H10" s="11"/>
    </row>
    <row r="11" spans="1:8" ht="15.75" customHeight="1" x14ac:dyDescent="0.4">
      <c r="A11" s="11"/>
      <c r="B11" s="12"/>
      <c r="C11" s="27" t="s">
        <v>9</v>
      </c>
      <c r="D11" s="14"/>
      <c r="E11" s="28"/>
      <c r="F11" s="29"/>
      <c r="G11" s="28">
        <f>SUM(F10)</f>
        <v>200000</v>
      </c>
      <c r="H11" s="11"/>
    </row>
    <row r="12" spans="1:8" ht="15.75" customHeight="1" x14ac:dyDescent="0.35">
      <c r="A12" s="11"/>
      <c r="B12" s="12"/>
      <c r="C12" s="30" t="s">
        <v>10</v>
      </c>
      <c r="D12" s="14"/>
      <c r="E12" s="28">
        <v>0</v>
      </c>
      <c r="F12" s="29"/>
      <c r="G12" s="31">
        <f>SUM(G7+G11)</f>
        <v>320000</v>
      </c>
      <c r="H12" s="11"/>
    </row>
    <row r="13" spans="1:8" ht="15.75" customHeight="1" x14ac:dyDescent="0.35">
      <c r="A13" s="11"/>
      <c r="B13" s="12"/>
      <c r="C13" s="30" t="s">
        <v>11</v>
      </c>
      <c r="D13" s="14"/>
      <c r="E13" s="28"/>
      <c r="F13" s="29"/>
      <c r="G13" s="31">
        <v>90000</v>
      </c>
      <c r="H13" s="11"/>
    </row>
    <row r="14" spans="1:8" ht="15.75" customHeight="1" x14ac:dyDescent="0.4">
      <c r="A14" s="11"/>
      <c r="B14" s="12"/>
      <c r="C14" s="32" t="s">
        <v>12</v>
      </c>
      <c r="D14" s="14"/>
      <c r="E14" s="28"/>
      <c r="F14" s="29"/>
      <c r="G14" s="29"/>
      <c r="H14" s="1">
        <f>SUM(G12-G13)</f>
        <v>230000</v>
      </c>
    </row>
    <row r="15" spans="1:8" ht="15.75" customHeight="1" x14ac:dyDescent="0.4">
      <c r="A15" s="11"/>
      <c r="B15" s="12"/>
      <c r="C15" s="13" t="s">
        <v>13</v>
      </c>
      <c r="D15" s="14"/>
      <c r="E15" s="29"/>
      <c r="F15" s="29"/>
      <c r="G15" s="29"/>
      <c r="H15" s="2">
        <f>SUM(H6-H14)</f>
        <v>120000</v>
      </c>
    </row>
    <row r="16" spans="1:8" ht="15.75" customHeight="1" x14ac:dyDescent="0.4">
      <c r="A16" s="11"/>
      <c r="B16" s="12" t="s">
        <v>2</v>
      </c>
      <c r="C16" s="33" t="s">
        <v>14</v>
      </c>
      <c r="D16" s="14"/>
      <c r="E16" s="31"/>
      <c r="F16" s="29"/>
      <c r="G16" s="29"/>
      <c r="H16" s="11"/>
    </row>
    <row r="17" spans="1:8" ht="21" x14ac:dyDescent="0.4">
      <c r="A17" s="16"/>
      <c r="B17" s="17"/>
      <c r="C17" s="33" t="s">
        <v>15</v>
      </c>
      <c r="D17" s="14"/>
      <c r="E17" s="19">
        <v>0</v>
      </c>
      <c r="F17" s="20"/>
      <c r="G17" s="20"/>
      <c r="H17" s="16"/>
    </row>
    <row r="18" spans="1:8" ht="20.399999999999999" x14ac:dyDescent="0.35">
      <c r="A18" s="16"/>
      <c r="B18" s="17"/>
      <c r="C18" s="18" t="s">
        <v>16</v>
      </c>
      <c r="D18" s="14"/>
      <c r="E18" s="19">
        <v>0</v>
      </c>
      <c r="F18" s="20"/>
      <c r="G18" s="20"/>
      <c r="H18" s="16"/>
    </row>
    <row r="19" spans="1:8" ht="20.399999999999999" x14ac:dyDescent="0.35">
      <c r="A19" s="16"/>
      <c r="B19" s="17"/>
      <c r="C19" s="18" t="s">
        <v>17</v>
      </c>
      <c r="D19" s="14"/>
      <c r="E19" s="19">
        <v>0</v>
      </c>
      <c r="F19" s="19">
        <f>SUM(E17+E18+E19)</f>
        <v>0</v>
      </c>
      <c r="G19" s="20"/>
      <c r="H19" s="16"/>
    </row>
    <row r="20" spans="1:8" ht="20.399999999999999" x14ac:dyDescent="0.35">
      <c r="A20" s="16"/>
      <c r="B20" s="17" t="s">
        <v>2</v>
      </c>
      <c r="C20" s="18" t="s">
        <v>18</v>
      </c>
      <c r="D20" s="14"/>
      <c r="E20" s="19"/>
      <c r="F20" s="20"/>
      <c r="G20" s="20"/>
      <c r="H20" s="16"/>
    </row>
    <row r="21" spans="1:8" ht="21" x14ac:dyDescent="0.4">
      <c r="A21" s="16"/>
      <c r="B21" s="17"/>
      <c r="C21" s="34" t="s">
        <v>47</v>
      </c>
      <c r="D21" s="14"/>
      <c r="E21" s="19">
        <v>40000</v>
      </c>
      <c r="F21" s="20"/>
      <c r="G21" s="20"/>
      <c r="H21" s="16"/>
    </row>
    <row r="22" spans="1:8" ht="20.399999999999999" x14ac:dyDescent="0.35">
      <c r="A22" s="16"/>
      <c r="B22" s="17"/>
      <c r="C22" s="24" t="s">
        <v>19</v>
      </c>
      <c r="D22" s="14"/>
      <c r="E22" s="19">
        <v>0</v>
      </c>
      <c r="F22" s="20"/>
      <c r="G22" s="20"/>
      <c r="H22" s="16"/>
    </row>
    <row r="23" spans="1:8" ht="20.399999999999999" x14ac:dyDescent="0.35">
      <c r="A23" s="16"/>
      <c r="B23" s="17"/>
      <c r="C23" s="22" t="s">
        <v>20</v>
      </c>
      <c r="D23" s="14"/>
      <c r="E23" s="19">
        <v>0</v>
      </c>
      <c r="F23" s="20"/>
      <c r="G23" s="20"/>
      <c r="H23" s="16"/>
    </row>
    <row r="24" spans="1:8" ht="20.399999999999999" x14ac:dyDescent="0.35">
      <c r="A24" s="16"/>
      <c r="B24" s="17"/>
      <c r="C24" s="22" t="s">
        <v>21</v>
      </c>
      <c r="D24" s="14"/>
      <c r="E24" s="19">
        <v>0</v>
      </c>
      <c r="F24" s="20"/>
      <c r="G24" s="20"/>
      <c r="H24" s="16"/>
    </row>
    <row r="25" spans="1:8" ht="20.399999999999999" x14ac:dyDescent="0.35">
      <c r="A25" s="16"/>
      <c r="B25" s="17"/>
      <c r="C25" s="22" t="s">
        <v>22</v>
      </c>
      <c r="D25" s="14"/>
      <c r="E25" s="19">
        <v>0</v>
      </c>
      <c r="F25" s="20"/>
      <c r="G25" s="20"/>
      <c r="H25" s="16"/>
    </row>
    <row r="26" spans="1:8" ht="20.399999999999999" x14ac:dyDescent="0.35">
      <c r="A26" s="16"/>
      <c r="B26" s="17"/>
      <c r="C26" s="22" t="s">
        <v>23</v>
      </c>
      <c r="D26" s="14"/>
      <c r="E26" s="19">
        <v>0</v>
      </c>
      <c r="F26" s="20">
        <f>E16</f>
        <v>0</v>
      </c>
      <c r="G26" s="20"/>
      <c r="H26" s="16"/>
    </row>
    <row r="27" spans="1:8" ht="20.399999999999999" x14ac:dyDescent="0.35">
      <c r="A27" s="11"/>
      <c r="B27" s="12"/>
      <c r="C27" s="22" t="s">
        <v>24</v>
      </c>
      <c r="D27" s="14"/>
      <c r="E27" s="19">
        <v>0</v>
      </c>
      <c r="F27" s="20"/>
      <c r="G27" s="20"/>
      <c r="H27" s="16"/>
    </row>
    <row r="28" spans="1:8" ht="20.399999999999999" x14ac:dyDescent="0.35">
      <c r="A28" s="11"/>
      <c r="B28" s="12"/>
      <c r="C28" s="22" t="s">
        <v>25</v>
      </c>
      <c r="D28" s="14"/>
      <c r="E28" s="19">
        <v>0</v>
      </c>
      <c r="F28" s="23">
        <f>SUM(E21:E28)</f>
        <v>40000</v>
      </c>
      <c r="G28" s="23">
        <f>SUM(F19+F28)</f>
        <v>40000</v>
      </c>
      <c r="H28" s="16"/>
    </row>
    <row r="29" spans="1:8" ht="20.399999999999999" x14ac:dyDescent="0.35">
      <c r="A29" s="16"/>
      <c r="B29" s="35" t="s">
        <v>0</v>
      </c>
      <c r="C29" s="22" t="s">
        <v>26</v>
      </c>
      <c r="D29" s="14"/>
      <c r="E29" s="19"/>
      <c r="F29" s="20"/>
      <c r="G29" s="20"/>
      <c r="H29" s="16"/>
    </row>
    <row r="30" spans="1:8" ht="21" x14ac:dyDescent="0.4">
      <c r="A30" s="16"/>
      <c r="B30" s="35"/>
      <c r="C30" s="36" t="s">
        <v>27</v>
      </c>
      <c r="D30" s="14"/>
      <c r="E30" s="19">
        <v>1200</v>
      </c>
      <c r="F30" s="19">
        <v>0</v>
      </c>
      <c r="G30" s="20"/>
      <c r="H30" s="16"/>
    </row>
    <row r="31" spans="1:8" ht="20.399999999999999" x14ac:dyDescent="0.35">
      <c r="A31" s="16"/>
      <c r="B31" s="35"/>
      <c r="C31" s="22" t="s">
        <v>28</v>
      </c>
      <c r="D31" s="14"/>
      <c r="E31" s="19"/>
      <c r="F31" s="26">
        <f>SUM(E30:E31)</f>
        <v>1200</v>
      </c>
      <c r="G31" s="20"/>
      <c r="H31" s="16"/>
    </row>
    <row r="32" spans="1:8" ht="20.399999999999999" x14ac:dyDescent="0.35">
      <c r="A32" s="16"/>
      <c r="B32" s="35" t="s">
        <v>2</v>
      </c>
      <c r="C32" s="22"/>
      <c r="D32" s="14"/>
      <c r="E32" s="19"/>
      <c r="F32" s="20"/>
      <c r="G32" s="20"/>
      <c r="H32" s="16"/>
    </row>
    <row r="33" spans="1:8" ht="21" x14ac:dyDescent="0.4">
      <c r="A33" s="16"/>
      <c r="B33" s="35"/>
      <c r="C33" s="36" t="s">
        <v>29</v>
      </c>
      <c r="D33" s="14"/>
      <c r="E33" s="19">
        <v>3500</v>
      </c>
      <c r="F33" s="20"/>
      <c r="G33" s="20"/>
      <c r="H33" s="16"/>
    </row>
    <row r="34" spans="1:8" ht="20.399999999999999" x14ac:dyDescent="0.35">
      <c r="A34" s="16"/>
      <c r="B34" s="35"/>
      <c r="C34" s="22" t="s">
        <v>30</v>
      </c>
      <c r="D34" s="14"/>
      <c r="E34" s="19">
        <v>0</v>
      </c>
      <c r="F34" s="23"/>
      <c r="G34" s="20"/>
      <c r="H34" s="16"/>
    </row>
    <row r="35" spans="1:8" ht="20.399999999999999" x14ac:dyDescent="0.35">
      <c r="A35" s="16"/>
      <c r="B35" s="35"/>
      <c r="C35" s="22" t="s">
        <v>31</v>
      </c>
      <c r="D35" s="14"/>
      <c r="E35" s="19"/>
      <c r="F35" s="23">
        <f>SUM(E33+E34)</f>
        <v>3500</v>
      </c>
      <c r="G35" s="23">
        <f>SUM(F31-F35)</f>
        <v>-2300</v>
      </c>
      <c r="H35" s="16"/>
    </row>
    <row r="36" spans="1:8" ht="20.399999999999999" x14ac:dyDescent="0.35">
      <c r="A36" s="16"/>
      <c r="B36" s="35"/>
      <c r="C36" s="22" t="s">
        <v>32</v>
      </c>
      <c r="D36" s="14"/>
      <c r="E36" s="19"/>
      <c r="F36" s="20"/>
      <c r="G36" s="20"/>
      <c r="H36" s="16"/>
    </row>
    <row r="37" spans="1:8" ht="21" x14ac:dyDescent="0.4">
      <c r="A37" s="16"/>
      <c r="B37" s="35"/>
      <c r="C37" s="37" t="s">
        <v>33</v>
      </c>
      <c r="D37" s="14"/>
      <c r="E37" s="19"/>
      <c r="F37" s="20"/>
      <c r="G37" s="20"/>
      <c r="H37" s="1">
        <f>SUM(G28+G35)</f>
        <v>37700</v>
      </c>
    </row>
    <row r="38" spans="1:8" ht="21" x14ac:dyDescent="0.4">
      <c r="A38" s="16"/>
      <c r="B38" s="35" t="s">
        <v>2</v>
      </c>
      <c r="C38" s="27" t="s">
        <v>34</v>
      </c>
      <c r="D38" s="14"/>
      <c r="E38" s="19"/>
      <c r="F38" s="20"/>
      <c r="G38" s="20"/>
      <c r="H38" s="1">
        <f>SUM(H15-H37)</f>
        <v>82300</v>
      </c>
    </row>
    <row r="39" spans="1:8" ht="21" x14ac:dyDescent="0.4">
      <c r="A39" s="11"/>
      <c r="B39" s="35"/>
      <c r="C39" s="25" t="s">
        <v>35</v>
      </c>
      <c r="D39" s="14"/>
      <c r="E39" s="28"/>
      <c r="F39" s="28">
        <v>5000</v>
      </c>
      <c r="G39" s="28">
        <v>5000</v>
      </c>
      <c r="H39" s="11"/>
    </row>
    <row r="40" spans="1:8" ht="20.399999999999999" x14ac:dyDescent="0.35">
      <c r="A40" s="11"/>
      <c r="B40" s="35" t="s">
        <v>0</v>
      </c>
      <c r="C40" s="30" t="s">
        <v>36</v>
      </c>
      <c r="D40" s="14"/>
      <c r="E40" s="15"/>
      <c r="F40" s="29"/>
      <c r="G40" s="29"/>
      <c r="H40" s="11"/>
    </row>
    <row r="41" spans="1:8" ht="21" x14ac:dyDescent="0.4">
      <c r="A41" s="11"/>
      <c r="B41" s="11"/>
      <c r="C41" s="33" t="s">
        <v>37</v>
      </c>
      <c r="D41" s="14"/>
      <c r="E41" s="28"/>
      <c r="F41" s="28">
        <v>10000</v>
      </c>
      <c r="G41" s="28">
        <v>10000</v>
      </c>
      <c r="H41" s="11"/>
    </row>
    <row r="42" spans="1:8" ht="20.399999999999999" x14ac:dyDescent="0.35">
      <c r="A42" s="16"/>
      <c r="B42" s="16"/>
      <c r="C42" s="30" t="s">
        <v>38</v>
      </c>
      <c r="D42" s="14"/>
      <c r="E42" s="20"/>
      <c r="F42" s="20"/>
      <c r="G42" s="23">
        <v>0</v>
      </c>
      <c r="H42" s="38"/>
    </row>
    <row r="43" spans="1:8" ht="21" x14ac:dyDescent="0.4">
      <c r="A43" s="11"/>
      <c r="B43" s="12"/>
      <c r="C43" s="25" t="s">
        <v>39</v>
      </c>
      <c r="D43" s="14"/>
      <c r="E43" s="29"/>
      <c r="F43" s="29"/>
      <c r="G43" s="29"/>
      <c r="H43" s="1">
        <f>SUM(G39-G41)</f>
        <v>-5000</v>
      </c>
    </row>
    <row r="44" spans="1:8" ht="21" x14ac:dyDescent="0.4">
      <c r="A44" s="11"/>
      <c r="B44" s="12" t="s">
        <v>8</v>
      </c>
      <c r="C44" s="13" t="s">
        <v>40</v>
      </c>
      <c r="D44" s="14"/>
      <c r="E44" s="29"/>
      <c r="F44" s="29"/>
      <c r="G44" s="29"/>
      <c r="H44" s="3">
        <f>SUM(H38+H43)</f>
        <v>77300</v>
      </c>
    </row>
    <row r="45" spans="1:8" ht="21" x14ac:dyDescent="0.4">
      <c r="A45" s="16"/>
      <c r="B45" s="39" t="s">
        <v>2</v>
      </c>
      <c r="C45" s="33" t="s">
        <v>41</v>
      </c>
      <c r="D45" s="14"/>
      <c r="E45" s="19"/>
      <c r="F45" s="20"/>
      <c r="G45" s="20"/>
      <c r="H45" s="16"/>
    </row>
    <row r="46" spans="1:8" ht="21.6" x14ac:dyDescent="0.4">
      <c r="A46" s="11"/>
      <c r="B46" s="12"/>
      <c r="C46" s="40" t="s">
        <v>42</v>
      </c>
      <c r="D46" s="14"/>
      <c r="E46" s="41"/>
      <c r="F46" s="29"/>
      <c r="G46" s="29"/>
      <c r="H46" s="11"/>
    </row>
    <row r="47" spans="1:8" ht="20.399999999999999" x14ac:dyDescent="0.35">
      <c r="A47" s="11"/>
      <c r="B47" s="12"/>
      <c r="C47" s="22" t="s">
        <v>43</v>
      </c>
      <c r="D47" s="14"/>
      <c r="E47" s="28">
        <f>H44*0.3</f>
        <v>23190</v>
      </c>
      <c r="F47" s="28"/>
      <c r="G47" s="28"/>
      <c r="H47" s="28"/>
    </row>
    <row r="48" spans="1:8" ht="20.399999999999999" x14ac:dyDescent="0.35">
      <c r="A48" s="16"/>
      <c r="B48" s="17" t="s">
        <v>8</v>
      </c>
      <c r="C48" s="22" t="s">
        <v>44</v>
      </c>
      <c r="D48" s="14"/>
      <c r="E48" s="26">
        <f>H44*0.1</f>
        <v>7730</v>
      </c>
      <c r="F48" s="20"/>
      <c r="G48" s="20"/>
      <c r="H48" s="28"/>
    </row>
    <row r="49" spans="1:8" ht="15.75" customHeight="1" x14ac:dyDescent="0.4">
      <c r="A49" s="42"/>
      <c r="B49" s="42"/>
      <c r="C49" s="25" t="s">
        <v>45</v>
      </c>
      <c r="D49" s="14"/>
      <c r="E49" s="26"/>
      <c r="F49" s="26">
        <f>SUM(E47+E48)</f>
        <v>30920</v>
      </c>
      <c r="G49" s="20"/>
      <c r="H49" s="1">
        <f>SUM(H44-F49)</f>
        <v>46380</v>
      </c>
    </row>
    <row r="50" spans="1:8" ht="15.75" customHeight="1" x14ac:dyDescent="0.25">
      <c r="A50" s="43"/>
      <c r="B50" s="43"/>
      <c r="C50" s="43"/>
      <c r="D50" s="43"/>
      <c r="E50" s="43"/>
      <c r="F50" s="43"/>
      <c r="G50" s="43"/>
      <c r="H50" s="43"/>
    </row>
    <row r="51" spans="1:8" ht="15.75" customHeight="1" x14ac:dyDescent="0.25">
      <c r="A51" s="43"/>
      <c r="B51" s="43"/>
      <c r="C51" s="43"/>
      <c r="D51" s="43"/>
      <c r="E51" s="43"/>
      <c r="F51" s="43"/>
      <c r="G51" s="43"/>
      <c r="H51" s="43"/>
    </row>
    <row r="52" spans="1:8" ht="15.75" customHeight="1" x14ac:dyDescent="0.25">
      <c r="A52" s="43"/>
      <c r="B52" s="43"/>
      <c r="C52" s="43"/>
      <c r="D52" s="43" t="s">
        <v>50</v>
      </c>
      <c r="E52" s="43"/>
      <c r="F52" s="44" t="s">
        <v>51</v>
      </c>
      <c r="G52" s="44"/>
      <c r="H52" s="43"/>
    </row>
    <row r="53" spans="1:8" ht="15.75" customHeight="1" x14ac:dyDescent="0.25">
      <c r="A53" s="43"/>
      <c r="B53" s="43"/>
      <c r="C53" s="43"/>
      <c r="D53" s="43"/>
      <c r="E53" s="43"/>
      <c r="F53" s="43"/>
      <c r="G53" s="43"/>
      <c r="H53" s="43"/>
    </row>
    <row r="54" spans="1:8" ht="15.75" customHeight="1" x14ac:dyDescent="0.25">
      <c r="A54" s="43"/>
      <c r="B54" s="43"/>
      <c r="C54" s="43"/>
      <c r="D54" s="43"/>
      <c r="E54" s="43"/>
      <c r="F54" s="43"/>
      <c r="G54" s="43"/>
      <c r="H54" s="43"/>
    </row>
    <row r="55" spans="1:8" ht="15.75" customHeight="1" x14ac:dyDescent="0.25">
      <c r="A55" s="43"/>
      <c r="B55" s="43"/>
      <c r="C55" s="43"/>
      <c r="D55" s="43"/>
      <c r="E55" s="43"/>
      <c r="F55" s="43"/>
      <c r="G55" s="43"/>
      <c r="H55" s="43"/>
    </row>
    <row r="56" spans="1:8" ht="15.75" customHeight="1" x14ac:dyDescent="0.25">
      <c r="A56" s="43"/>
      <c r="B56" s="43"/>
      <c r="C56" s="43"/>
      <c r="D56" s="43"/>
      <c r="E56" s="43"/>
      <c r="F56" s="43"/>
      <c r="G56" s="43"/>
      <c r="H56" s="43"/>
    </row>
    <row r="57" spans="1:8" ht="15.75" customHeight="1" x14ac:dyDescent="0.25">
      <c r="A57" s="43"/>
      <c r="B57" s="43"/>
      <c r="C57" s="43"/>
      <c r="D57" s="43"/>
      <c r="E57" s="43"/>
      <c r="F57" s="43"/>
      <c r="G57" s="43"/>
      <c r="H57" s="43"/>
    </row>
    <row r="58" spans="1:8" ht="15.75" customHeight="1" x14ac:dyDescent="0.25">
      <c r="A58" s="43"/>
      <c r="B58" s="43"/>
      <c r="C58" s="43"/>
      <c r="D58" s="43"/>
      <c r="E58" s="43"/>
      <c r="F58" s="43"/>
      <c r="G58" s="43"/>
      <c r="H58" s="43"/>
    </row>
    <row r="59" spans="1:8" ht="15.75" customHeight="1" x14ac:dyDescent="0.25">
      <c r="A59" s="43"/>
      <c r="B59" s="43"/>
      <c r="C59" s="43"/>
      <c r="D59" s="43"/>
      <c r="E59" s="43"/>
      <c r="F59" s="43"/>
      <c r="G59" s="43"/>
      <c r="H59" s="43"/>
    </row>
    <row r="60" spans="1:8" ht="15.75" customHeight="1" x14ac:dyDescent="0.25">
      <c r="A60" s="43"/>
      <c r="B60" s="43"/>
      <c r="C60" s="43"/>
      <c r="D60" s="43"/>
      <c r="E60" s="43"/>
      <c r="F60" s="43"/>
      <c r="G60" s="43"/>
      <c r="H60" s="43"/>
    </row>
    <row r="61" spans="1:8" ht="15.75" customHeight="1" x14ac:dyDescent="0.25">
      <c r="A61" s="43"/>
      <c r="B61" s="43"/>
      <c r="C61" s="43"/>
      <c r="D61" s="43"/>
      <c r="E61" s="43"/>
      <c r="F61" s="43"/>
      <c r="G61" s="43"/>
      <c r="H61" s="43"/>
    </row>
    <row r="62" spans="1:8" ht="15.75" customHeight="1" x14ac:dyDescent="0.25">
      <c r="A62" s="43"/>
      <c r="B62" s="43"/>
      <c r="C62" s="43"/>
      <c r="D62" s="43"/>
      <c r="E62" s="43"/>
      <c r="F62" s="43"/>
      <c r="G62" s="43"/>
      <c r="H62" s="43"/>
    </row>
    <row r="63" spans="1:8" ht="15.75" customHeight="1" x14ac:dyDescent="0.25">
      <c r="A63" s="43"/>
      <c r="B63" s="43"/>
      <c r="C63" s="43"/>
      <c r="D63" s="43"/>
      <c r="E63" s="43"/>
      <c r="F63" s="43"/>
      <c r="G63" s="43"/>
      <c r="H63" s="43"/>
    </row>
    <row r="64" spans="1:8" ht="15.75" customHeight="1" x14ac:dyDescent="0.25">
      <c r="A64" s="43"/>
      <c r="B64" s="43"/>
      <c r="C64" s="43"/>
      <c r="D64" s="43"/>
      <c r="E64" s="43"/>
      <c r="F64" s="43"/>
      <c r="G64" s="43"/>
      <c r="H64" s="43"/>
    </row>
    <row r="65" spans="1:8" ht="15.75" customHeight="1" x14ac:dyDescent="0.25">
      <c r="A65" s="43"/>
      <c r="B65" s="43"/>
      <c r="C65" s="43"/>
      <c r="D65" s="43"/>
      <c r="E65" s="43"/>
      <c r="F65" s="43"/>
      <c r="G65" s="43"/>
      <c r="H65" s="43"/>
    </row>
  </sheetData>
  <mergeCells count="49">
    <mergeCell ref="A1:H1"/>
    <mergeCell ref="C4:D4"/>
    <mergeCell ref="C5:D5"/>
    <mergeCell ref="C6:D6"/>
    <mergeCell ref="A2:H3"/>
    <mergeCell ref="C7:D7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49:D49"/>
    <mergeCell ref="C31:D31"/>
    <mergeCell ref="C32:D32"/>
    <mergeCell ref="C23:D23"/>
    <mergeCell ref="C24:D24"/>
    <mergeCell ref="C25:D25"/>
    <mergeCell ref="C26:D26"/>
    <mergeCell ref="C27:D27"/>
    <mergeCell ref="C30:D30"/>
    <mergeCell ref="C45:D45"/>
    <mergeCell ref="C46:D46"/>
    <mergeCell ref="C47:D47"/>
    <mergeCell ref="C48:D48"/>
    <mergeCell ref="F52:G52"/>
    <mergeCell ref="C43:D43"/>
    <mergeCell ref="C44:D44"/>
    <mergeCell ref="C8:D8"/>
    <mergeCell ref="C38:D38"/>
    <mergeCell ref="C39:D39"/>
    <mergeCell ref="C40:D40"/>
    <mergeCell ref="C41:D41"/>
    <mergeCell ref="C42:D42"/>
    <mergeCell ref="C33:D33"/>
    <mergeCell ref="C34:D34"/>
    <mergeCell ref="C35:D35"/>
    <mergeCell ref="C36:D36"/>
    <mergeCell ref="C37:D37"/>
    <mergeCell ref="C28:D28"/>
    <mergeCell ref="C29:D29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4ndr0id274</cp:lastModifiedBy>
  <dcterms:modified xsi:type="dcterms:W3CDTF">2021-09-29T02:13:21Z</dcterms:modified>
</cp:coreProperties>
</file>