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v\Desktop\"/>
    </mc:Choice>
  </mc:AlternateContent>
  <xr:revisionPtr revIDLastSave="0" documentId="13_ncr:1_{86BA2927-D17C-4710-93F9-BA017838ED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jercicio9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F30" i="1"/>
  <c r="F12" i="1"/>
  <c r="F11" i="1"/>
  <c r="E27" i="1"/>
  <c r="F27" i="1" s="1"/>
  <c r="G30" i="1" s="1"/>
  <c r="E10" i="1"/>
  <c r="G7" i="1"/>
  <c r="G37" i="1"/>
  <c r="G33" i="1"/>
  <c r="G14" i="1"/>
  <c r="G15" i="1" s="1"/>
  <c r="G31" i="1" s="1"/>
  <c r="G35" i="1" s="1"/>
  <c r="G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tc={C220409D-3BE8-43BA-A699-08EE4AB26A25}</author>
  </authors>
  <commentList>
    <comment ref="A3" authorId="0" shapeId="0" xr:uid="{C220409D-3BE8-43BA-A699-08EE4AB26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QUIEN LO SUBE?</t>
      </text>
    </comment>
  </commentList>
</comments>
</file>

<file path=xl/sharedStrings.xml><?xml version="1.0" encoding="utf-8"?>
<sst xmlns="http://schemas.openxmlformats.org/spreadsheetml/2006/main" count="39" uniqueCount="38">
  <si>
    <t>Ventas totales</t>
  </si>
  <si>
    <t xml:space="preserve">                        VENTAS NETAS </t>
  </si>
  <si>
    <t>Inventario inicial</t>
  </si>
  <si>
    <t>Compras</t>
  </si>
  <si>
    <t xml:space="preserve">                                               Compras totales</t>
  </si>
  <si>
    <t xml:space="preserve">                                                Compras netas</t>
  </si>
  <si>
    <t>Suma o total de mercancías</t>
  </si>
  <si>
    <t>Menos:</t>
  </si>
  <si>
    <t>Inventario final</t>
  </si>
  <si>
    <t xml:space="preserve">COSTO DE LO VENDIDO </t>
  </si>
  <si>
    <t xml:space="preserve">                                                   Utilidad bruta</t>
  </si>
  <si>
    <t xml:space="preserve">      GASTOS DE OPERACIÓN </t>
  </si>
  <si>
    <t>Gastos de venta</t>
  </si>
  <si>
    <t>Propaganda</t>
  </si>
  <si>
    <t>Comisiones de vendedores</t>
  </si>
  <si>
    <t>Sueldos de los empleados del almacen</t>
  </si>
  <si>
    <t>Sueldo de los choferes</t>
  </si>
  <si>
    <t xml:space="preserve"> Gastos de administración se restan </t>
  </si>
  <si>
    <t>Sueldo del gerente</t>
  </si>
  <si>
    <t>Sueldo de jefes de departamento de ventas</t>
  </si>
  <si>
    <t>Sueldo de el contador</t>
  </si>
  <si>
    <t>Sueldo del subgerente</t>
  </si>
  <si>
    <t>Sueldos de los empleados de oficina</t>
  </si>
  <si>
    <t xml:space="preserve">          Productos financieros se suman </t>
  </si>
  <si>
    <t>Comisiones cobradas</t>
  </si>
  <si>
    <t xml:space="preserve">          Gastos financieros se restan </t>
  </si>
  <si>
    <t xml:space="preserve">  UTILIDAD DE OPERACIÓN </t>
  </si>
  <si>
    <t xml:space="preserve">      Otros gastos</t>
  </si>
  <si>
    <t>Otros productos</t>
  </si>
  <si>
    <t>UTILIDAD O PÉRDIDA ANTES DE IMPTO</t>
  </si>
  <si>
    <t>Impuestos sobre la renta (30%)</t>
  </si>
  <si>
    <t xml:space="preserve">- </t>
  </si>
  <si>
    <t>Participación de los trabajadores  en las utilidades (10%)</t>
  </si>
  <si>
    <t xml:space="preserve">   UTILIDAD O PÉRDIDA  NETA DEL EJERCICIO </t>
  </si>
  <si>
    <t>Autorizado por</t>
  </si>
  <si>
    <t xml:space="preserve">Elaborado por </t>
  </si>
  <si>
    <t xml:space="preserve">La XXXX S.A. de C.V. </t>
  </si>
  <si>
    <t>Estado de resultados del 01 de enero al 31 de diciembre del año 202x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</si>
</sst>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sz val="16"/>
      <color theme="1"/>
      <name val="Champagne &amp; Limousines"/>
    </font>
    <font>
      <sz val="12"/>
      <color theme="2" tint="-0.749992370372631"/>
      <name val="Calibri"/>
      <family val="2"/>
      <scheme val="minor"/>
    </font>
    <font>
      <b/>
      <sz val="16"/>
      <color theme="1"/>
      <name val="Champagne &amp; Limousines"/>
    </font>
    <font>
      <i/>
      <sz val="16"/>
      <color theme="1"/>
      <name val="Champagne &amp; Limousines"/>
    </font>
    <font>
      <b/>
      <i/>
      <sz val="16"/>
      <color theme="1"/>
      <name val="Champagne &amp; Limousines"/>
    </font>
    <font>
      <b/>
      <sz val="16"/>
      <name val="Champagne &amp; Limousines"/>
    </font>
    <font>
      <b/>
      <sz val="18"/>
      <color theme="0"/>
      <name val="Modern Love Caps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double">
        <color rgb="FFFF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9">
    <xf numFmtId="0" fontId="0" fillId="0" borderId="0" xfId="0"/>
    <xf numFmtId="0" fontId="3" fillId="0" borderId="1" xfId="0" applyFont="1" applyBorder="1"/>
    <xf numFmtId="0" fontId="4" fillId="3" borderId="0" xfId="2" applyFont="1" applyAlignment="1">
      <alignment horizontal="center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3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164" fontId="3" fillId="0" borderId="2" xfId="0" applyNumberFormat="1" applyFont="1" applyBorder="1"/>
    <xf numFmtId="0" fontId="5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164" fontId="3" fillId="0" borderId="3" xfId="0" applyNumberFormat="1" applyFont="1" applyBorder="1"/>
    <xf numFmtId="0" fontId="3" fillId="0" borderId="0" xfId="0" quotePrefix="1" applyFont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left"/>
    </xf>
    <xf numFmtId="164" fontId="8" fillId="0" borderId="4" xfId="0" applyNumberFormat="1" applyFont="1" applyBorder="1" applyAlignment="1">
      <alignment horizontal="center"/>
    </xf>
    <xf numFmtId="0" fontId="10" fillId="4" borderId="0" xfId="0" applyFont="1" applyFill="1"/>
    <xf numFmtId="0" fontId="0" fillId="4" borderId="0" xfId="0" applyFill="1" applyAlignment="1">
      <alignment horizontal="right"/>
    </xf>
    <xf numFmtId="164" fontId="3" fillId="0" borderId="5" xfId="0" applyNumberFormat="1" applyFont="1" applyBorder="1"/>
    <xf numFmtId="164" fontId="3" fillId="0" borderId="0" xfId="0" applyNumberFormat="1" applyFont="1" applyBorder="1"/>
    <xf numFmtId="0" fontId="3" fillId="0" borderId="0" xfId="0" applyFont="1" applyAlignment="1">
      <alignment horizontal="left"/>
    </xf>
    <xf numFmtId="164" fontId="0" fillId="4" borderId="0" xfId="0" applyNumberFormat="1" applyFill="1"/>
    <xf numFmtId="164" fontId="3" fillId="0" borderId="6" xfId="0" applyNumberFormat="1" applyFont="1" applyBorder="1"/>
    <xf numFmtId="0" fontId="11" fillId="0" borderId="0" xfId="0" applyFont="1" applyAlignment="1">
      <alignment horizontal="center"/>
    </xf>
    <xf numFmtId="0" fontId="9" fillId="2" borderId="0" xfId="1" applyFont="1" applyAlignment="1">
      <alignment horizontal="center"/>
    </xf>
  </cellXfs>
  <cellStyles count="3">
    <cellStyle name="60% - Énfasis5" xfId="2" builtinId="48"/>
    <cellStyle name="Énfasis5" xfId="1" builtinId="45"/>
    <cellStyle name="Normal" xfId="0" builtinId="0"/>
  </cellStyles>
  <dxfs count="11">
    <dxf>
      <font>
        <strike val="0"/>
        <outline val="0"/>
        <shadow val="0"/>
        <u val="none"/>
        <vertAlign val="baseline"/>
        <sz val="16"/>
        <name val="Champagne &amp; Limousines"/>
        <scheme val="none"/>
      </font>
    </dxf>
    <dxf>
      <font>
        <strike val="0"/>
        <outline val="0"/>
        <shadow val="0"/>
        <u val="none"/>
        <vertAlign val="baseline"/>
        <sz val="16"/>
        <name val="Champagne &amp; Limousines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16"/>
        <name val="Champagne &amp; Limousines"/>
        <scheme val="none"/>
      </font>
      <numFmt numFmtId="164" formatCode="&quot;$&quot;#,##0.00"/>
    </dxf>
    <dxf>
      <numFmt numFmtId="12" formatCode="&quot;$&quot;#,##0.00;[Red]\-&quot;$&quot;#,##0.00"/>
    </dxf>
    <dxf>
      <font>
        <strike val="0"/>
        <outline val="0"/>
        <shadow val="0"/>
        <u val="none"/>
        <vertAlign val="baseline"/>
        <sz val="16"/>
        <name val="Champagne &amp; Limousines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16"/>
        <name val="Champagne &amp; Limousines"/>
        <scheme val="none"/>
      </font>
    </dxf>
    <dxf>
      <font>
        <strike val="0"/>
        <outline val="0"/>
        <shadow val="0"/>
        <u val="none"/>
        <vertAlign val="baseline"/>
        <sz val="16"/>
        <name val="Champagne &amp; Limousines"/>
        <scheme val="none"/>
      </font>
    </dxf>
    <dxf>
      <font>
        <strike val="0"/>
        <outline val="0"/>
        <shadow val="0"/>
        <u val="none"/>
        <vertAlign val="baseline"/>
        <sz val="16"/>
        <name val="Champagne &amp; Limousines"/>
        <scheme val="none"/>
      </font>
    </dxf>
    <dxf>
      <font>
        <strike val="0"/>
        <outline val="0"/>
        <shadow val="0"/>
        <u val="none"/>
        <vertAlign val="baseline"/>
        <sz val="16"/>
        <name val="Champagne &amp; Limousines"/>
        <scheme val="none"/>
      </font>
    </dxf>
    <dxf>
      <font>
        <strike val="0"/>
        <outline val="0"/>
        <shadow val="0"/>
        <u val="none"/>
        <vertAlign val="baseline"/>
        <sz val="16"/>
        <name val="Champagne &amp; Limousines"/>
        <scheme val="none"/>
      </font>
    </dxf>
    <dxf>
      <font>
        <strike val="0"/>
        <outline val="0"/>
        <shadow val="0"/>
        <u val="none"/>
        <vertAlign val="baseline"/>
        <sz val="16"/>
        <name val="Champagne &amp; Limousines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628650</xdr:colOff>
      <xdr:row>43</xdr:row>
      <xdr:rowOff>28575</xdr:rowOff>
    </xdr:from>
    <xdr:to>
      <xdr:col>2</xdr:col>
      <xdr:colOff>3418801</xdr:colOff>
      <xdr:row>48</xdr:row>
      <xdr:rowOff>181168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6CE3993D-FCD5-460B-A727-2CAC3448D41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11325225"/>
          <a:ext cx="2790151" cy="110509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733425</xdr:colOff>
      <xdr:row>43</xdr:row>
      <xdr:rowOff>28575</xdr:rowOff>
    </xdr:from>
    <xdr:to>
      <xdr:col>5</xdr:col>
      <xdr:colOff>249960</xdr:colOff>
      <xdr:row>50</xdr:row>
      <xdr:rowOff>70908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4827A682-95D2-4838-8428-00DEDC98BD93}"/>
            </a:ext>
            <a:ext uri="{147F2762-F138-4A5C-976F-8EAC2B608ADB}">
              <a16:predDERef xmlns:a16="http://schemas.microsoft.com/office/drawing/2014/main" pred="{6CE3993D-FCD5-460B-A727-2CAC3448D41D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11325225"/>
          <a:ext cx="2612160" cy="13758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fonso Naim Espinosa Herrera" id="{F409997D-8111-4B7A-A04A-AF612346650F}" userId="S::aespinosah1401@alumno.ipn.mx::52c450e3-8c84-4dfc-8f7e-bd744a14360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33893-253B-4CB1-B05A-6331E71310C8}" name="Tabla32467" displayName="Tabla32467" ref="A6:H38" headerRowCount="0" totalsRowShown="0" headerRowDxfId="10" dataDxfId="9">
  <tableColumns count="8">
    <tableColumn id="1" xr3:uid="{15D5B988-793E-4047-956E-C1296611FA69}" name="Columna1" dataDxfId="8"/>
    <tableColumn id="2" xr3:uid="{37F3F63B-CC03-498E-8697-EABAEF38EBFD}" name="Columna2" dataDxfId="7"/>
    <tableColumn id="3" xr3:uid="{91D6AABD-1FDC-41F1-8B59-43CB366DBFE4}" name="Columna3" dataDxfId="6"/>
    <tableColumn id="4" xr3:uid="{B6F592ED-605A-410E-862C-191A819C8138}" name="Columna4" dataDxfId="5"/>
    <tableColumn id="5" xr3:uid="{6AD9668C-14A2-4027-98BB-99D402D1B9BB}" name="Columna5" dataDxfId="4"/>
    <tableColumn id="6" xr3:uid="{18B2B4B5-3E77-41F9-BAFF-69E4E82E94D8}" name="Columna6" headerRowDxfId="3" dataDxfId="2"/>
    <tableColumn id="7" xr3:uid="{4A124A36-1B81-490D-97D3-7F6C4E06BF97}" name="Columna7" dataDxfId="1"/>
    <tableColumn id="8" xr3:uid="{E19A6463-A12E-4619-89F9-39D1FA515995}" name="Columna8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1-03-30T17:53:39.47" personId="{F409997D-8111-4B7A-A04A-AF612346650F}" id="{C220409D-3BE8-43BA-A699-08EE4AB26A25}">
    <text>QUIEN LO SUBE?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1"/>
  <sheetViews>
    <sheetView tabSelected="1" workbookViewId="0">
      <selection activeCell="D6" sqref="D6"/>
    </sheetView>
  </sheetViews>
  <sheetFormatPr baseColWidth="10" defaultColWidth="8.88671875" defaultRowHeight="14.4"/>
  <cols>
    <col min="1" max="1" width="13" customWidth="1"/>
    <col min="2" max="2" width="17.44140625" customWidth="1"/>
    <col min="3" max="3" width="62.6640625" customWidth="1"/>
    <col min="4" max="4" width="22" customWidth="1"/>
    <col min="5" max="5" width="24.44140625" customWidth="1"/>
    <col min="6" max="6" width="26" customWidth="1"/>
    <col min="7" max="7" width="24.109375" customWidth="1"/>
    <col min="8" max="8" width="13" customWidth="1"/>
    <col min="9" max="9" width="13.88671875" customWidth="1"/>
  </cols>
  <sheetData>
    <row r="1" spans="1:29">
      <c r="A1" s="20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9">
      <c r="A2" s="17"/>
      <c r="B2" s="17"/>
      <c r="C2" s="21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spans="1:29" ht="22.8">
      <c r="A3" s="28" t="s">
        <v>36</v>
      </c>
      <c r="B3" s="28"/>
      <c r="C3" s="28"/>
      <c r="D3" s="28"/>
      <c r="E3" s="28"/>
      <c r="F3" s="28"/>
      <c r="G3" s="28"/>
      <c r="H3" s="28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 ht="22.8">
      <c r="A4" s="28" t="s">
        <v>37</v>
      </c>
      <c r="B4" s="28"/>
      <c r="C4" s="28"/>
      <c r="D4" s="28"/>
      <c r="E4" s="28"/>
      <c r="F4" s="28"/>
      <c r="G4" s="28"/>
      <c r="H4" s="28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ht="20.399999999999999">
      <c r="A5" s="1"/>
      <c r="B5" s="1"/>
      <c r="C5" s="1"/>
      <c r="D5" s="2">
        <v>1</v>
      </c>
      <c r="E5" s="2">
        <v>2</v>
      </c>
      <c r="F5" s="2">
        <v>3</v>
      </c>
      <c r="G5" s="2">
        <v>4</v>
      </c>
      <c r="H5" s="1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ht="21">
      <c r="A6" s="3"/>
      <c r="B6" s="3"/>
      <c r="C6" s="4" t="s">
        <v>0</v>
      </c>
      <c r="D6" s="3"/>
      <c r="E6" s="7"/>
      <c r="F6" s="7">
        <v>955555</v>
      </c>
      <c r="G6" s="7"/>
      <c r="H6" s="3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ht="21">
      <c r="A7" s="3"/>
      <c r="B7" s="3"/>
      <c r="C7" s="4" t="s">
        <v>1</v>
      </c>
      <c r="D7" s="3"/>
      <c r="E7" s="7"/>
      <c r="F7" s="7"/>
      <c r="G7" s="7">
        <f>F6</f>
        <v>955555</v>
      </c>
      <c r="H7" s="3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 ht="20.399999999999999">
      <c r="A8" s="3"/>
      <c r="B8" s="3"/>
      <c r="C8" s="3" t="s">
        <v>2</v>
      </c>
      <c r="D8" s="3"/>
      <c r="E8" s="7"/>
      <c r="F8" s="7">
        <v>855755</v>
      </c>
      <c r="G8" s="7"/>
      <c r="H8" s="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 ht="20.399999999999999">
      <c r="A9" s="3"/>
      <c r="B9" s="3"/>
      <c r="C9" s="3" t="s">
        <v>3</v>
      </c>
      <c r="D9" s="3"/>
      <c r="E9" s="7"/>
      <c r="F9" s="7">
        <v>755805</v>
      </c>
      <c r="G9" s="7"/>
      <c r="H9" s="3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 ht="21">
      <c r="A10" s="3"/>
      <c r="B10" s="3"/>
      <c r="C10" s="6" t="s">
        <v>4</v>
      </c>
      <c r="D10" s="3"/>
      <c r="E10" s="7">
        <f>F9</f>
        <v>755805</v>
      </c>
      <c r="F10" s="7"/>
      <c r="G10" s="7"/>
      <c r="H10" s="3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21">
      <c r="A11" s="3"/>
      <c r="B11" s="3"/>
      <c r="C11" s="6" t="s">
        <v>5</v>
      </c>
      <c r="D11" s="3"/>
      <c r="E11" s="7"/>
      <c r="F11" s="7">
        <f>E10</f>
        <v>755805</v>
      </c>
      <c r="G11" s="7"/>
      <c r="H11" s="3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spans="1:29" ht="20.399999999999999">
      <c r="A12" s="3"/>
      <c r="B12" s="3"/>
      <c r="C12" s="8" t="s">
        <v>6</v>
      </c>
      <c r="D12" s="3"/>
      <c r="E12" s="7"/>
      <c r="F12" s="7">
        <f>F8+F11</f>
        <v>1611560</v>
      </c>
      <c r="G12" s="7"/>
      <c r="H12" s="3"/>
      <c r="I12" s="25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ht="20.399999999999999">
      <c r="A13" s="3"/>
      <c r="B13" s="5" t="s">
        <v>7</v>
      </c>
      <c r="C13" s="3" t="s">
        <v>8</v>
      </c>
      <c r="D13" s="3"/>
      <c r="E13" s="7"/>
      <c r="F13" s="12">
        <v>651005</v>
      </c>
      <c r="G13" s="7"/>
      <c r="H13" s="3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ht="21">
      <c r="A14" s="3"/>
      <c r="B14" s="3"/>
      <c r="C14" s="4" t="s">
        <v>9</v>
      </c>
      <c r="D14" s="3"/>
      <c r="E14" s="7"/>
      <c r="F14" s="7"/>
      <c r="G14" s="12">
        <f>F12-F13</f>
        <v>960555</v>
      </c>
      <c r="H14" s="3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ht="21">
      <c r="A15" s="3"/>
      <c r="B15" s="3"/>
      <c r="C15" s="9" t="s">
        <v>10</v>
      </c>
      <c r="D15" s="3"/>
      <c r="E15" s="7"/>
      <c r="F15" s="7"/>
      <c r="G15" s="7">
        <f>G7-G14</f>
        <v>-5000</v>
      </c>
      <c r="H15" s="3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ht="21">
      <c r="A16" s="3"/>
      <c r="B16" s="3"/>
      <c r="C16" s="4" t="s">
        <v>11</v>
      </c>
      <c r="D16" s="3"/>
      <c r="E16" s="7"/>
      <c r="F16" s="7"/>
      <c r="G16" s="7"/>
      <c r="H16" s="3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1:29" ht="20.399999999999999">
      <c r="A17" s="3"/>
      <c r="B17" s="3"/>
      <c r="C17" s="10" t="s">
        <v>12</v>
      </c>
      <c r="D17" s="3"/>
      <c r="E17" s="7"/>
      <c r="F17" s="7"/>
      <c r="G17" s="7"/>
      <c r="H17" s="3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1:29" ht="20.399999999999999">
      <c r="A18" s="3"/>
      <c r="B18" s="3"/>
      <c r="C18" s="8" t="s">
        <v>13</v>
      </c>
      <c r="D18" s="7">
        <v>30000</v>
      </c>
      <c r="E18" s="7"/>
      <c r="F18" s="7"/>
      <c r="G18" s="7"/>
      <c r="H18" s="3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pans="1:29" ht="20.399999999999999">
      <c r="A19" s="3"/>
      <c r="B19" s="3"/>
      <c r="C19" s="8" t="s">
        <v>14</v>
      </c>
      <c r="D19" s="7">
        <v>9000</v>
      </c>
      <c r="E19" s="7"/>
      <c r="F19" s="7"/>
      <c r="G19" s="7"/>
      <c r="H19" s="3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pans="1:29" ht="20.399999999999999">
      <c r="A20" s="3"/>
      <c r="B20" s="3"/>
      <c r="C20" s="8" t="s">
        <v>15</v>
      </c>
      <c r="D20" s="7">
        <v>25000</v>
      </c>
      <c r="E20" s="23"/>
      <c r="F20" s="7"/>
      <c r="G20" s="7"/>
      <c r="H20" s="3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spans="1:29" ht="20.399999999999999">
      <c r="A21" s="3"/>
      <c r="B21" s="3"/>
      <c r="C21" s="8" t="s">
        <v>16</v>
      </c>
      <c r="D21" s="7">
        <v>15000</v>
      </c>
      <c r="E21" s="26">
        <f>SUM(D18:D21)</f>
        <v>79000</v>
      </c>
      <c r="F21" s="7"/>
      <c r="G21" s="7"/>
      <c r="H21" s="3"/>
      <c r="I21" s="17"/>
      <c r="J21" s="18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 spans="1:29" ht="20.399999999999999">
      <c r="A22" s="3"/>
      <c r="B22" s="3"/>
      <c r="C22" s="11" t="s">
        <v>17</v>
      </c>
      <c r="D22" s="7"/>
      <c r="E22" s="7"/>
      <c r="F22" s="7"/>
      <c r="G22" s="7"/>
      <c r="H22" s="3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spans="1:29" ht="20.399999999999999">
      <c r="A23" s="3"/>
      <c r="B23" s="3"/>
      <c r="C23" s="24" t="s">
        <v>18</v>
      </c>
      <c r="D23" s="7">
        <v>35000</v>
      </c>
      <c r="E23" s="7"/>
      <c r="F23" s="7"/>
      <c r="G23" s="7"/>
      <c r="H23" s="3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 spans="1:29" ht="20.399999999999999">
      <c r="A24" s="3"/>
      <c r="B24" s="3"/>
      <c r="C24" s="24" t="s">
        <v>19</v>
      </c>
      <c r="D24" s="7">
        <v>40000</v>
      </c>
      <c r="E24" s="7"/>
      <c r="F24" s="7"/>
      <c r="G24" s="7"/>
      <c r="H24" s="3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</row>
    <row r="25" spans="1:29" ht="20.399999999999999">
      <c r="A25" s="3"/>
      <c r="B25" s="3"/>
      <c r="C25" s="24" t="s">
        <v>20</v>
      </c>
      <c r="D25" s="7">
        <v>25000</v>
      </c>
      <c r="E25" s="7"/>
      <c r="F25" s="7"/>
      <c r="G25" s="7"/>
      <c r="H25" s="3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spans="1:29" ht="20.399999999999999">
      <c r="A26" s="3"/>
      <c r="B26" s="3"/>
      <c r="C26" s="24" t="s">
        <v>21</v>
      </c>
      <c r="D26" s="7">
        <v>28000</v>
      </c>
      <c r="E26" s="7"/>
      <c r="F26" s="7"/>
      <c r="G26" s="7"/>
      <c r="H26" s="3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 spans="1:29" ht="20.399999999999999">
      <c r="A27" s="3"/>
      <c r="B27" s="3"/>
      <c r="C27" s="24" t="s">
        <v>22</v>
      </c>
      <c r="D27" s="7">
        <v>18000</v>
      </c>
      <c r="E27" s="22">
        <f>SUM(D23:D27)</f>
        <v>146000</v>
      </c>
      <c r="F27" s="7">
        <f>E21+E27</f>
        <v>225000</v>
      </c>
      <c r="G27" s="7"/>
      <c r="H27" s="3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 spans="1:29" ht="20.399999999999999">
      <c r="A28" s="3"/>
      <c r="B28" s="3"/>
      <c r="C28" s="11" t="s">
        <v>23</v>
      </c>
      <c r="D28" s="3"/>
      <c r="E28" s="7"/>
      <c r="F28" s="7"/>
      <c r="G28" s="7"/>
      <c r="H28" s="3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spans="1:29" ht="20.399999999999999">
      <c r="A29" s="3"/>
      <c r="B29" s="3"/>
      <c r="C29" s="24" t="s">
        <v>24</v>
      </c>
      <c r="D29" s="7">
        <v>4000</v>
      </c>
      <c r="E29" s="7">
        <v>4000</v>
      </c>
      <c r="F29" s="7"/>
      <c r="G29" s="7"/>
      <c r="H29" s="3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 spans="1:29" ht="20.399999999999999">
      <c r="A30" s="3"/>
      <c r="B30" s="3"/>
      <c r="C30" s="11" t="s">
        <v>25</v>
      </c>
      <c r="D30" s="3"/>
      <c r="E30" s="7">
        <v>0</v>
      </c>
      <c r="F30" s="26">
        <f>E29-E30</f>
        <v>4000</v>
      </c>
      <c r="G30" s="7">
        <f>F27-F30</f>
        <v>221000</v>
      </c>
      <c r="H30" s="3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 spans="1:29" ht="21">
      <c r="A31" s="3"/>
      <c r="B31" s="3"/>
      <c r="C31" s="9" t="s">
        <v>26</v>
      </c>
      <c r="D31" s="3"/>
      <c r="E31" s="7"/>
      <c r="F31" s="7"/>
      <c r="G31" s="7">
        <f>G15-G30</f>
        <v>-226000</v>
      </c>
      <c r="H31" s="3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spans="1:29" ht="20.399999999999999">
      <c r="A32" s="3"/>
      <c r="B32" s="3"/>
      <c r="C32" s="10" t="s">
        <v>27</v>
      </c>
      <c r="D32" s="3"/>
      <c r="E32" s="7"/>
      <c r="F32" s="7">
        <v>4000</v>
      </c>
      <c r="G32" s="7"/>
      <c r="H32" s="3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spans="1:29" ht="20.399999999999999">
      <c r="A33" s="3"/>
      <c r="B33" s="3"/>
      <c r="C33" s="11" t="s">
        <v>28</v>
      </c>
      <c r="D33" s="3"/>
      <c r="E33" s="7"/>
      <c r="F33" s="12">
        <v>2000</v>
      </c>
      <c r="G33" s="7">
        <f>F32-F33</f>
        <v>2000</v>
      </c>
      <c r="H33" s="3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spans="1:29" ht="20.399999999999999">
      <c r="A34" s="3"/>
      <c r="B34" s="3"/>
      <c r="C34" s="3"/>
      <c r="D34" s="3"/>
      <c r="E34" s="7"/>
      <c r="F34" s="7"/>
      <c r="G34" s="7"/>
      <c r="H34" s="3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spans="1:29" ht="21">
      <c r="A35" s="3"/>
      <c r="B35" s="3"/>
      <c r="C35" s="13" t="s">
        <v>29</v>
      </c>
      <c r="D35" s="3"/>
      <c r="E35" s="7"/>
      <c r="F35" s="7"/>
      <c r="G35" s="7">
        <f>G31-G33</f>
        <v>-228000</v>
      </c>
      <c r="H35" s="3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spans="1:29" ht="20.399999999999999">
      <c r="A36" s="3"/>
      <c r="B36" s="5" t="s">
        <v>7</v>
      </c>
      <c r="C36" s="3" t="s">
        <v>30</v>
      </c>
      <c r="D36" s="3"/>
      <c r="E36" s="7"/>
      <c r="F36" s="7">
        <v>0</v>
      </c>
      <c r="G36" s="7"/>
      <c r="H36" s="3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ht="40.799999999999997">
      <c r="A37" s="3"/>
      <c r="B37" s="16" t="s">
        <v>31</v>
      </c>
      <c r="C37" s="14" t="s">
        <v>32</v>
      </c>
      <c r="D37" s="3"/>
      <c r="E37" s="7"/>
      <c r="F37" s="12">
        <v>0</v>
      </c>
      <c r="G37" s="15">
        <f>F36+F37</f>
        <v>0</v>
      </c>
      <c r="H37" s="3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ht="21">
      <c r="A38" s="3"/>
      <c r="B38" s="3"/>
      <c r="C38" s="9" t="s">
        <v>33</v>
      </c>
      <c r="D38" s="3"/>
      <c r="E38" s="7"/>
      <c r="F38" s="7"/>
      <c r="G38" s="19">
        <f>G35-G37</f>
        <v>-228000</v>
      </c>
      <c r="H38" s="3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spans="1:2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ht="23.4">
      <c r="A43" s="17"/>
      <c r="B43" s="17"/>
      <c r="C43" s="27" t="s">
        <v>34</v>
      </c>
      <c r="D43" s="17"/>
      <c r="E43" s="27" t="s">
        <v>35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 spans="1:29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spans="1:29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spans="1:29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29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 spans="1:29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 spans="1:2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29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29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29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 spans="1:29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29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29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 spans="1:29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 spans="1:29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 spans="1:29">
      <c r="A58" s="17"/>
      <c r="B58" s="17"/>
      <c r="C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 spans="1:2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 spans="1:29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 spans="1:29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spans="1:29">
      <c r="A62" s="17"/>
      <c r="B62" s="17"/>
      <c r="C62" s="17"/>
      <c r="D62" s="17"/>
      <c r="E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29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 spans="1:29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 spans="1:29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</row>
    <row r="66" spans="1:29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</row>
    <row r="67" spans="1:29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</row>
    <row r="68" spans="1:29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 spans="1:2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</row>
    <row r="70" spans="1:29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</row>
    <row r="71" spans="1:29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 spans="1:29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  <row r="73" spans="1:29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</row>
    <row r="74" spans="1:29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 spans="1:29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</row>
    <row r="78" spans="1:29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</row>
    <row r="79" spans="1:2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</row>
    <row r="80" spans="1:29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</row>
    <row r="81" spans="1:29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</row>
    <row r="82" spans="1:29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</row>
    <row r="83" spans="1:29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</row>
    <row r="84" spans="1:29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</row>
    <row r="85" spans="1:29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</row>
    <row r="86" spans="1:29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</row>
    <row r="87" spans="1:29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</row>
    <row r="88" spans="1:29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</row>
    <row r="89" spans="1:2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</row>
    <row r="90" spans="1:29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</row>
    <row r="91" spans="1:29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</row>
    <row r="92" spans="1:29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</row>
    <row r="93" spans="1:29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</row>
    <row r="94" spans="1:29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</row>
    <row r="95" spans="1:29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</row>
    <row r="96" spans="1:29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</row>
    <row r="97" spans="1:29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</row>
    <row r="98" spans="1:29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</row>
    <row r="99" spans="1:2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</row>
    <row r="100" spans="1:29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</row>
    <row r="101" spans="1:29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</row>
    <row r="102" spans="1:29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</row>
    <row r="103" spans="1:29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</row>
    <row r="104" spans="1:29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</row>
    <row r="105" spans="1:29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</row>
    <row r="106" spans="1:29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</row>
    <row r="107" spans="1:29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</row>
    <row r="108" spans="1:29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</row>
    <row r="109" spans="1:2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</row>
    <row r="110" spans="1:29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</row>
    <row r="111" spans="1:29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</row>
    <row r="112" spans="1:29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</row>
    <row r="113" spans="1:29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</row>
    <row r="114" spans="1:29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</row>
    <row r="115" spans="1:29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</row>
    <row r="116" spans="1:29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</row>
    <row r="117" spans="1:29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</row>
    <row r="118" spans="1:29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</row>
    <row r="119" spans="1:2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</row>
    <row r="120" spans="1:29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</row>
    <row r="121" spans="1:29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</row>
    <row r="122" spans="1:29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</row>
    <row r="123" spans="1:29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</row>
    <row r="124" spans="1:29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</row>
    <row r="125" spans="1:29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</row>
    <row r="126" spans="1:29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</row>
    <row r="127" spans="1:29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</row>
    <row r="128" spans="1:29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</row>
    <row r="129" spans="1: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</row>
    <row r="130" spans="1:29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</row>
    <row r="131" spans="1:29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</row>
    <row r="132" spans="1:29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</row>
    <row r="133" spans="1:29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</row>
    <row r="134" spans="1:29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</row>
    <row r="135" spans="1:29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</row>
    <row r="136" spans="1:29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</row>
    <row r="137" spans="1:29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</row>
    <row r="138" spans="1:29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</row>
    <row r="139" spans="1:2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</row>
    <row r="140" spans="1:29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</row>
    <row r="141" spans="1:29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</row>
    <row r="142" spans="1:29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</row>
    <row r="143" spans="1:29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</row>
    <row r="144" spans="1:29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</row>
    <row r="145" spans="1:29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</row>
    <row r="146" spans="1:29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</row>
    <row r="147" spans="1:29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</row>
    <row r="148" spans="1:29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</row>
    <row r="149" spans="1:2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</row>
    <row r="150" spans="1:29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</row>
    <row r="151" spans="1:29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</row>
    <row r="152" spans="1:29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</row>
    <row r="153" spans="1:29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</row>
    <row r="154" spans="1:29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</row>
    <row r="155" spans="1:29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</row>
    <row r="156" spans="1:29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</row>
    <row r="157" spans="1:29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</row>
    <row r="158" spans="1:29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</row>
    <row r="159" spans="1:2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</row>
    <row r="160" spans="1:29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</row>
    <row r="161" spans="1:18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</row>
    <row r="162" spans="1:18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</row>
    <row r="163" spans="1:18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</row>
    <row r="164" spans="1:18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</row>
    <row r="165" spans="1:18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</row>
    <row r="166" spans="1:18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</row>
    <row r="167" spans="1:18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</row>
    <row r="168" spans="1:1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</row>
    <row r="169" spans="1:18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</row>
    <row r="170" spans="1:18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</row>
    <row r="171" spans="1:18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</row>
    <row r="172" spans="1:18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</row>
    <row r="173" spans="1:18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</row>
    <row r="174" spans="1:18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</row>
    <row r="175" spans="1:18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</row>
    <row r="176" spans="1:18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</row>
    <row r="177" spans="1:18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</row>
    <row r="178" spans="1:1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</row>
    <row r="179" spans="1:18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</row>
    <row r="180" spans="1:18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</row>
    <row r="181" spans="1:18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</row>
    <row r="182" spans="1:18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</row>
    <row r="183" spans="1:18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</row>
    <row r="184" spans="1:18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</row>
    <row r="185" spans="1:18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</row>
    <row r="186" spans="1:18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</row>
    <row r="187" spans="1:18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</row>
    <row r="188" spans="1:1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</row>
    <row r="189" spans="1:18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</row>
    <row r="190" spans="1:18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</row>
    <row r="191" spans="1:18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</row>
    <row r="192" spans="1:18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</row>
    <row r="193" spans="1:18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</row>
    <row r="194" spans="1:18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</row>
    <row r="195" spans="1:18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</row>
    <row r="196" spans="1:18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</row>
    <row r="197" spans="1:18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</row>
    <row r="198" spans="1:1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</row>
    <row r="199" spans="1:18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</row>
    <row r="200" spans="1:18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</row>
    <row r="201" spans="1:18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</row>
  </sheetData>
  <mergeCells count="2">
    <mergeCell ref="A3:H3"/>
    <mergeCell ref="A4:H4"/>
  </mergeCells>
  <pageMargins left="0.7" right="0.7" top="0.75" bottom="0.75" header="0.3" footer="0.3"/>
  <drawing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8778128784BB04D8A75252B8CAA754F" ma:contentTypeVersion="2" ma:contentTypeDescription="Crear nuevo documento." ma:contentTypeScope="" ma:versionID="5e1d46f873f4bfd00542e4c16d87b62c">
  <xsd:schema xmlns:xsd="http://www.w3.org/2001/XMLSchema" xmlns:xs="http://www.w3.org/2001/XMLSchema" xmlns:p="http://schemas.microsoft.com/office/2006/metadata/properties" xmlns:ns2="b792f38d-bf38-45ad-a164-4f80e9d2288b" targetNamespace="http://schemas.microsoft.com/office/2006/metadata/properties" ma:root="true" ma:fieldsID="6c234f25a8f5d7be22c5ae1369310574" ns2:_="">
    <xsd:import namespace="b792f38d-bf38-45ad-a164-4f80e9d228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92f38d-bf38-45ad-a164-4f80e9d228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AF127C-B954-4FC5-BF16-38DE21F0B3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4C5B131-3B87-4D76-A65D-FD39B2EC70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F15059-7556-4680-BB4B-AC966D2288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92f38d-bf38-45ad-a164-4f80e9d228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Verónica Agustín Domínguez</cp:lastModifiedBy>
  <cp:revision/>
  <dcterms:created xsi:type="dcterms:W3CDTF">2021-03-30T17:33:47Z</dcterms:created>
  <dcterms:modified xsi:type="dcterms:W3CDTF">2021-09-10T15:19:47Z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0x01010028778128784BB04D8A75252B8CAA754F</vt:lpwstr>
  </property>
</Properties>
</file>