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ul\Other\python\projects\AE2111\Spacecraft\"/>
    </mc:Choice>
  </mc:AlternateContent>
  <xr:revisionPtr revIDLastSave="0" documentId="13_ncr:1_{D4776F09-C3E2-4275-8955-85FA4C7B52BD}" xr6:coauthVersionLast="41" xr6:coauthVersionMax="45" xr10:uidLastSave="{00000000-0000-0000-0000-000000000000}"/>
  <bookViews>
    <workbookView xWindow="-9333" yWindow="4891" windowWidth="19562" windowHeight="102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2" i="1" l="1"/>
  <c r="G17" i="1" l="1"/>
  <c r="H22" i="1" l="1"/>
  <c r="D22" i="1" l="1"/>
  <c r="E22" i="1"/>
  <c r="F22" i="1"/>
  <c r="G22" i="1"/>
  <c r="G15" i="1" l="1"/>
  <c r="F15" i="1"/>
  <c r="E15" i="1"/>
  <c r="D15" i="1"/>
  <c r="C15" i="1"/>
  <c r="F8" i="1"/>
  <c r="G8" i="1"/>
  <c r="E8" i="1"/>
  <c r="D8" i="1"/>
  <c r="C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tc={41A8A4C3-DE19-4F63-B6D8-7BF6D8A86538}</author>
    <author>tc={5176026F-5461-4E32-A34B-4414CAA79E07}</author>
    <author>tc={0187DFA3-534F-42FC-9602-F80762B81959}</author>
    <author>tc={7560B4A9-64D3-447A-9174-00395EDA3828}</author>
  </authors>
  <commentList>
    <comment ref="G3" authorId="0" shapeId="0" xr:uid="{41A8A4C3-DE19-4F63-B6D8-7BF6D8A86538}">
      <text>
        <t>[Threaded comment]
Your version of Excel allows you to read this threaded comment; however, any edits to it will get removed if the file is opened in a newer version of Excel. Learn more: https://go.microsoft.com/fwlink/?linkid=870924
Comment:
    Increase power 150 -&gt; 400</t>
      </text>
    </comment>
    <comment ref="G9" authorId="1" shapeId="0" xr:uid="{5176026F-5461-4E32-A34B-4414CAA79E07}">
      <text>
        <t>[Threaded comment]
Your version of Excel allows you to read this threaded comment; however, any edits to it will get removed if the file is opened in a newer version of Excel. Learn more: https://go.microsoft.com/fwlink/?linkid=870924
Comment:
    Voyager's was 3.7m</t>
      </text>
    </comment>
    <comment ref="G16" authorId="2" shapeId="0" xr:uid="{0187DFA3-534F-42FC-9602-F80762B81959}">
      <text>
        <t>[Threaded comment]
Your version of Excel allows you to read this threaded comment; however, any edits to it will get removed if the file is opened in a newer version of Excel. Learn more: https://go.microsoft.com/fwlink/?linkid=870924
Comment:
    OG: 45</t>
      </text>
    </comment>
    <comment ref="G17" authorId="3" shapeId="0" xr:uid="{7560B4A9-64D3-447A-9174-00395EDA3828}">
      <text>
        <t>[Threaded comment]
Your version of Excel allows you to read this threaded comment; however, any edits to it will get removed if the file is opened in a newer version of Excel. Learn more: https://go.microsoft.com/fwlink/?linkid=870924
Comment:
    0.05</t>
      </text>
    </comment>
  </commentList>
</comments>
</file>

<file path=xl/sharedStrings.xml><?xml version="1.0" encoding="utf-8"?>
<sst xmlns="http://schemas.openxmlformats.org/spreadsheetml/2006/main" count="72" uniqueCount="47">
  <si>
    <t>Parameter</t>
  </si>
  <si>
    <t>Unit</t>
  </si>
  <si>
    <t>Moon 12U Cubesat</t>
  </si>
  <si>
    <t>Mars 6U CubeSat</t>
  </si>
  <si>
    <t>Venus Explorer</t>
  </si>
  <si>
    <t>Europa imager</t>
  </si>
  <si>
    <t>Total S/C power</t>
  </si>
  <si>
    <t>W</t>
  </si>
  <si>
    <t>S/C transmitter power</t>
  </si>
  <si>
    <t>Ground Station transmitter power</t>
  </si>
  <si>
    <t>L transmittor</t>
  </si>
  <si>
    <t>-</t>
  </si>
  <si>
    <t>L receiver</t>
  </si>
  <si>
    <t>downlink freq</t>
  </si>
  <si>
    <t>GHz</t>
  </si>
  <si>
    <t>turn around ratio</t>
  </si>
  <si>
    <t>Antenna D S/C</t>
  </si>
  <si>
    <t>m</t>
  </si>
  <si>
    <t>Antenna D ground station</t>
  </si>
  <si>
    <t>Orbit altitude</t>
  </si>
  <si>
    <t>km</t>
  </si>
  <si>
    <t xml:space="preserve">Elongation angle </t>
  </si>
  <si>
    <t>deg</t>
  </si>
  <si>
    <t>N/A</t>
  </si>
  <si>
    <t>pointing offset angle S/C</t>
  </si>
  <si>
    <t>required uplink data rate</t>
  </si>
  <si>
    <t>bit/s</t>
  </si>
  <si>
    <t>Payload swath width angle</t>
  </si>
  <si>
    <t>Payload pixel size</t>
  </si>
  <si>
    <t>Payload bits per pixel</t>
  </si>
  <si>
    <t>arcmin</t>
  </si>
  <si>
    <t>Payload duty cycle</t>
  </si>
  <si>
    <t>Payload downlink time</t>
  </si>
  <si>
    <t>hr/day</t>
  </si>
  <si>
    <t>Modulation/coding type</t>
  </si>
  <si>
    <t>Required BER</t>
  </si>
  <si>
    <t>Earth 3U CubeSat</t>
  </si>
  <si>
    <t>BIRD (example question from last lecture)</t>
  </si>
  <si>
    <t>S/C-Sun distance</t>
  </si>
  <si>
    <t>Earth</t>
  </si>
  <si>
    <t>Moon</t>
  </si>
  <si>
    <t>Mars</t>
  </si>
  <si>
    <t>Parent body</t>
  </si>
  <si>
    <t>Venus</t>
  </si>
  <si>
    <t>Europa</t>
  </si>
  <si>
    <t>8FSK</t>
  </si>
  <si>
    <t>BPSK_Viterbi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</si>
</sst>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8"/>
      <name val="Calibri"/>
      <family val="2"/>
      <scheme val="minor"/>
    </font>
    <font>
      <u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AFA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2" fontId="0" fillId="0" borderId="0" xfId="0" applyNumberFormat="1" applyFill="1" applyBorder="1" applyAlignment="1"/>
    <xf numFmtId="0" fontId="0" fillId="0" borderId="0" xfId="0" applyFill="1" applyBorder="1" applyAlignment="1"/>
    <xf numFmtId="0" fontId="1" fillId="0" borderId="0" xfId="0" applyFont="1" applyBorder="1" applyAlignment="1"/>
    <xf numFmtId="0" fontId="1" fillId="0" borderId="0" xfId="0" applyFont="1" applyFill="1" applyBorder="1" applyAlignment="1"/>
    <xf numFmtId="0" fontId="0" fillId="0" borderId="0" xfId="0" applyBorder="1" applyAlignment="1"/>
    <xf numFmtId="2" fontId="1" fillId="2" borderId="0" xfId="0" applyNumberFormat="1" applyFont="1" applyFill="1" applyBorder="1" applyAlignment="1">
      <alignment horizontal="right"/>
    </xf>
    <xf numFmtId="2" fontId="1" fillId="0" borderId="0" xfId="0" applyNumberFormat="1" applyFont="1" applyFill="1" applyBorder="1" applyAlignment="1">
      <alignment horizontal="right"/>
    </xf>
    <xf numFmtId="2" fontId="1" fillId="0" borderId="0" xfId="0" applyNumberFormat="1" applyFont="1" applyBorder="1" applyAlignment="1">
      <alignment horizontal="right"/>
    </xf>
    <xf numFmtId="2" fontId="1" fillId="0" borderId="0" xfId="0" applyNumberFormat="1" applyFont="1" applyBorder="1" applyAlignment="1"/>
    <xf numFmtId="2" fontId="1" fillId="0" borderId="0" xfId="0" applyNumberFormat="1" applyFont="1" applyFill="1" applyBorder="1" applyAlignment="1"/>
    <xf numFmtId="2" fontId="0" fillId="0" borderId="0" xfId="0" applyNumberFormat="1" applyBorder="1" applyAlignment="1"/>
    <xf numFmtId="2" fontId="0" fillId="2" borderId="0" xfId="0" applyNumberFormat="1" applyFill="1" applyBorder="1" applyAlignment="1"/>
    <xf numFmtId="0" fontId="0" fillId="2" borderId="0" xfId="0" applyFill="1" applyBorder="1" applyAlignment="1"/>
    <xf numFmtId="0" fontId="0" fillId="0" borderId="0" xfId="0" applyNumberFormat="1" applyBorder="1" applyAlignment="1"/>
    <xf numFmtId="9" fontId="0" fillId="0" borderId="0" xfId="0" applyNumberFormat="1" applyBorder="1" applyAlignment="1"/>
    <xf numFmtId="9" fontId="0" fillId="2" borderId="0" xfId="0" applyNumberFormat="1" applyFill="1" applyBorder="1" applyAlignment="1"/>
    <xf numFmtId="0" fontId="0" fillId="0" borderId="0" xfId="0" applyBorder="1"/>
    <xf numFmtId="11" fontId="0" fillId="2" borderId="0" xfId="0" applyNumberFormat="1" applyFill="1" applyBorder="1" applyAlignment="1"/>
    <xf numFmtId="0" fontId="3" fillId="0" borderId="0" xfId="0" applyFont="1" applyBorder="1" applyAlignment="1"/>
    <xf numFmtId="2" fontId="0" fillId="0" borderId="0" xfId="0" applyNumberFormat="1" applyBorder="1"/>
    <xf numFmtId="2" fontId="0" fillId="0" borderId="0" xfId="0" applyNumberFormat="1"/>
    <xf numFmtId="11" fontId="0" fillId="0" borderId="0" xfId="0" applyNumberFormat="1" applyBorder="1" applyAlignment="1"/>
    <xf numFmtId="11" fontId="0" fillId="0" borderId="0" xfId="0" applyNumberFormat="1"/>
    <xf numFmtId="11" fontId="1" fillId="0" borderId="0" xfId="0" applyNumberFormat="1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AF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ndries Nusselder" id="{5E9D8826-9B1A-435C-95AF-0D5D65C354EF}" userId="492cd1201a6c86c6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3" dT="2019-10-11T20:44:25.37" personId="{5E9D8826-9B1A-435C-95AF-0D5D65C354EF}" id="{41A8A4C3-DE19-4F63-B6D8-7BF6D8A86538}">
    <text>Increase power 150 -&gt; 400</text>
  </threadedComment>
  <threadedComment ref="G9" dT="2019-10-11T20:22:54.92" personId="{5E9D8826-9B1A-435C-95AF-0D5D65C354EF}" id="{5176026F-5461-4E32-A34B-4414CAA79E07}">
    <text>Voyager's was 3.7m</text>
  </threadedComment>
  <threadedComment ref="G16" dT="2019-10-11T20:45:03.25" personId="{5E9D8826-9B1A-435C-95AF-0D5D65C354EF}" id="{0187DFA3-534F-42FC-9602-F80762B81959}">
    <text>OG: 45</text>
  </threadedComment>
  <threadedComment ref="G17" dT="2019-10-11T20:45:22.36" personId="{5E9D8826-9B1A-435C-95AF-0D5D65C354EF}" id="{7560B4A9-64D3-447A-9174-00395EDA3828}">
    <text>0.05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1"/>
  <sheetViews>
    <sheetView tabSelected="1" zoomScale="115" zoomScaleNormal="11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F5" sqref="F5"/>
    </sheetView>
  </sheetViews>
  <sheetFormatPr defaultRowHeight="14.3" x14ac:dyDescent="0.25"/>
  <cols>
    <col min="1" max="1" width="25" bestFit="1" customWidth="1"/>
    <col min="3" max="6" width="18.625" customWidth="1"/>
    <col min="7" max="7" width="18.625" style="21" customWidth="1"/>
    <col min="8" max="8" width="18.625" customWidth="1"/>
  </cols>
  <sheetData>
    <row r="1" spans="1:12" ht="14.3" customHeight="1" x14ac:dyDescent="0.25">
      <c r="A1" s="3" t="s">
        <v>0</v>
      </c>
      <c r="B1" s="3" t="s">
        <v>1</v>
      </c>
      <c r="C1" s="3" t="s">
        <v>36</v>
      </c>
      <c r="D1" s="3" t="s">
        <v>2</v>
      </c>
      <c r="E1" s="3" t="s">
        <v>3</v>
      </c>
      <c r="F1" s="3" t="s">
        <v>4</v>
      </c>
      <c r="G1" s="9" t="s">
        <v>5</v>
      </c>
      <c r="H1" s="4" t="s">
        <v>37</v>
      </c>
      <c r="I1" s="5"/>
      <c r="J1" s="5"/>
      <c r="K1" s="5"/>
      <c r="L1" s="5"/>
    </row>
    <row r="2" spans="1:12" ht="14.3" customHeight="1" x14ac:dyDescent="0.25">
      <c r="A2" s="3" t="s">
        <v>6</v>
      </c>
      <c r="B2" s="19" t="s">
        <v>7</v>
      </c>
      <c r="C2" s="6">
        <v>10</v>
      </c>
      <c r="D2" s="6">
        <v>40</v>
      </c>
      <c r="E2" s="6">
        <v>20</v>
      </c>
      <c r="F2" s="6">
        <v>1200</v>
      </c>
      <c r="G2" s="6">
        <v>800</v>
      </c>
      <c r="H2" s="8">
        <v>40</v>
      </c>
      <c r="I2" s="5"/>
      <c r="J2" s="5"/>
      <c r="K2" s="5"/>
      <c r="L2" s="5"/>
    </row>
    <row r="3" spans="1:12" ht="14.3" customHeight="1" x14ac:dyDescent="0.25">
      <c r="A3" s="3" t="s">
        <v>8</v>
      </c>
      <c r="B3" s="3" t="s">
        <v>7</v>
      </c>
      <c r="C3" s="8">
        <v>8</v>
      </c>
      <c r="D3" s="8">
        <v>28</v>
      </c>
      <c r="E3" s="8">
        <v>15</v>
      </c>
      <c r="F3" s="8">
        <v>800</v>
      </c>
      <c r="G3" s="8">
        <v>400</v>
      </c>
      <c r="H3" s="7">
        <v>2</v>
      </c>
      <c r="I3" s="5"/>
      <c r="J3" s="5"/>
      <c r="K3" s="5"/>
      <c r="L3" s="5"/>
    </row>
    <row r="4" spans="1:12" ht="14.3" customHeight="1" x14ac:dyDescent="0.25">
      <c r="A4" s="3" t="s">
        <v>9</v>
      </c>
      <c r="B4" s="3" t="s">
        <v>7</v>
      </c>
      <c r="C4" s="8">
        <v>10</v>
      </c>
      <c r="D4" s="8">
        <v>100</v>
      </c>
      <c r="E4" s="8">
        <v>600</v>
      </c>
      <c r="F4" s="8">
        <v>100</v>
      </c>
      <c r="G4" s="8">
        <v>1000</v>
      </c>
      <c r="H4" s="11">
        <v>400</v>
      </c>
      <c r="I4" s="5"/>
      <c r="J4" s="5"/>
      <c r="K4" s="5"/>
      <c r="L4" s="5"/>
    </row>
    <row r="5" spans="1:12" ht="14.3" customHeight="1" x14ac:dyDescent="0.25">
      <c r="A5" s="3" t="s">
        <v>10</v>
      </c>
      <c r="B5" s="3" t="s">
        <v>11</v>
      </c>
      <c r="C5" s="9">
        <v>0.8</v>
      </c>
      <c r="D5" s="9">
        <v>0.8</v>
      </c>
      <c r="E5" s="9">
        <v>0.8</v>
      </c>
      <c r="F5" s="9">
        <v>0.9</v>
      </c>
      <c r="G5" s="9">
        <v>0.9</v>
      </c>
      <c r="H5" s="10">
        <v>0.8</v>
      </c>
      <c r="I5" s="5"/>
      <c r="J5" s="5"/>
      <c r="K5" s="5"/>
      <c r="L5" s="5"/>
    </row>
    <row r="6" spans="1:12" ht="14.3" customHeight="1" x14ac:dyDescent="0.25">
      <c r="A6" s="4" t="s">
        <v>12</v>
      </c>
      <c r="B6" s="4" t="s">
        <v>11</v>
      </c>
      <c r="C6" s="11">
        <v>0.7</v>
      </c>
      <c r="D6" s="11">
        <v>0.7</v>
      </c>
      <c r="E6" s="11">
        <v>0.7</v>
      </c>
      <c r="F6" s="11">
        <v>0.9</v>
      </c>
      <c r="G6" s="11">
        <v>0.7</v>
      </c>
      <c r="H6" s="1">
        <v>0.8</v>
      </c>
      <c r="I6" s="5"/>
      <c r="J6" s="5"/>
      <c r="K6" s="5"/>
      <c r="L6" s="5"/>
    </row>
    <row r="7" spans="1:12" ht="14.3" customHeight="1" x14ac:dyDescent="0.25">
      <c r="A7" s="4" t="s">
        <v>13</v>
      </c>
      <c r="B7" s="4" t="s">
        <v>14</v>
      </c>
      <c r="C7" s="12">
        <v>2.2000000000000002</v>
      </c>
      <c r="D7" s="11">
        <v>8.4</v>
      </c>
      <c r="E7" s="12">
        <v>8.4</v>
      </c>
      <c r="F7" s="12">
        <v>8.5</v>
      </c>
      <c r="G7" s="12">
        <v>8.4</v>
      </c>
      <c r="H7" s="1">
        <v>2.5</v>
      </c>
      <c r="I7" s="5"/>
      <c r="J7" s="5"/>
      <c r="K7" s="5"/>
      <c r="L7" s="5"/>
    </row>
    <row r="8" spans="1:12" ht="14.3" customHeight="1" x14ac:dyDescent="0.25">
      <c r="A8" s="4" t="s">
        <v>15</v>
      </c>
      <c r="B8" s="4" t="s">
        <v>11</v>
      </c>
      <c r="C8" s="13">
        <f>221/240</f>
        <v>0.92083333333333328</v>
      </c>
      <c r="D8" s="5">
        <f>221/240</f>
        <v>0.92083333333333328</v>
      </c>
      <c r="E8" s="13">
        <f>749/880</f>
        <v>0.85113636363636369</v>
      </c>
      <c r="F8" s="13">
        <f t="shared" ref="F8:G8" si="0">749/880</f>
        <v>0.85113636363636369</v>
      </c>
      <c r="G8" s="12">
        <f t="shared" si="0"/>
        <v>0.85113636363636369</v>
      </c>
      <c r="H8" s="5" t="s">
        <v>23</v>
      </c>
      <c r="I8" s="5"/>
      <c r="J8" s="5"/>
      <c r="K8" s="5"/>
      <c r="L8" s="5"/>
    </row>
    <row r="9" spans="1:12" ht="14.3" customHeight="1" x14ac:dyDescent="0.25">
      <c r="A9" s="4" t="s">
        <v>16</v>
      </c>
      <c r="B9" s="4" t="s">
        <v>17</v>
      </c>
      <c r="C9" s="5">
        <v>0.5</v>
      </c>
      <c r="D9" s="13">
        <v>0.3</v>
      </c>
      <c r="E9" s="13">
        <v>1</v>
      </c>
      <c r="F9" s="13">
        <v>1.5</v>
      </c>
      <c r="G9" s="11">
        <v>3.7</v>
      </c>
      <c r="H9" s="2">
        <v>0.5</v>
      </c>
      <c r="I9" s="5"/>
      <c r="J9" s="5"/>
      <c r="K9" s="5"/>
      <c r="L9" s="5"/>
    </row>
    <row r="10" spans="1:12" ht="14.3" customHeight="1" x14ac:dyDescent="0.25">
      <c r="A10" s="4" t="s">
        <v>18</v>
      </c>
      <c r="B10" s="4" t="s">
        <v>17</v>
      </c>
      <c r="C10" s="13">
        <v>1</v>
      </c>
      <c r="D10" s="13">
        <v>5</v>
      </c>
      <c r="E10" s="5">
        <v>50</v>
      </c>
      <c r="F10" s="5">
        <v>70</v>
      </c>
      <c r="G10" s="12">
        <v>70</v>
      </c>
      <c r="H10" s="2">
        <v>10</v>
      </c>
      <c r="I10" s="5"/>
      <c r="J10" s="5"/>
      <c r="K10" s="5"/>
      <c r="L10" s="5"/>
    </row>
    <row r="11" spans="1:12" ht="14.3" customHeight="1" x14ac:dyDescent="0.25">
      <c r="A11" s="4" t="s">
        <v>19</v>
      </c>
      <c r="B11" s="4" t="s">
        <v>20</v>
      </c>
      <c r="C11" s="5">
        <v>700</v>
      </c>
      <c r="D11" s="13">
        <v>1000</v>
      </c>
      <c r="E11" s="5">
        <v>8000</v>
      </c>
      <c r="F11" s="13">
        <v>800</v>
      </c>
      <c r="G11" s="12">
        <v>500</v>
      </c>
      <c r="H11" s="2">
        <v>570</v>
      </c>
      <c r="I11" s="5"/>
      <c r="J11" s="5"/>
      <c r="K11" s="5"/>
      <c r="L11" s="5"/>
    </row>
    <row r="12" spans="1:12" ht="14.3" customHeight="1" x14ac:dyDescent="0.25">
      <c r="A12" s="4" t="s">
        <v>21</v>
      </c>
      <c r="B12" s="4" t="s">
        <v>22</v>
      </c>
      <c r="C12" s="13" t="s">
        <v>23</v>
      </c>
      <c r="D12" s="13" t="s">
        <v>23</v>
      </c>
      <c r="E12" s="13">
        <v>10</v>
      </c>
      <c r="F12" s="13">
        <v>20</v>
      </c>
      <c r="G12" s="12">
        <v>10</v>
      </c>
      <c r="H12" s="5" t="s">
        <v>23</v>
      </c>
      <c r="I12" s="5"/>
      <c r="J12" s="5"/>
      <c r="K12" s="5"/>
      <c r="L12" s="5"/>
    </row>
    <row r="13" spans="1:12" ht="14.3" customHeight="1" x14ac:dyDescent="0.25">
      <c r="A13" s="4" t="s">
        <v>38</v>
      </c>
      <c r="B13" s="4" t="s">
        <v>20</v>
      </c>
      <c r="C13" s="13" t="s">
        <v>23</v>
      </c>
      <c r="D13" s="13" t="s">
        <v>23</v>
      </c>
      <c r="E13" s="18">
        <v>227900000</v>
      </c>
      <c r="F13" s="18">
        <v>108200000</v>
      </c>
      <c r="G13" s="12">
        <v>780000000</v>
      </c>
      <c r="H13" s="5" t="s">
        <v>23</v>
      </c>
      <c r="I13" s="5"/>
      <c r="J13" s="5"/>
      <c r="K13" s="5"/>
      <c r="L13" s="5"/>
    </row>
    <row r="14" spans="1:12" ht="14.3" customHeight="1" x14ac:dyDescent="0.25">
      <c r="A14" s="4" t="s">
        <v>24</v>
      </c>
      <c r="B14" s="4" t="s">
        <v>22</v>
      </c>
      <c r="C14" s="5">
        <v>2</v>
      </c>
      <c r="D14" s="5">
        <v>0.5</v>
      </c>
      <c r="E14" s="5">
        <v>0.5</v>
      </c>
      <c r="F14" s="5">
        <v>0.05</v>
      </c>
      <c r="G14" s="11">
        <v>0.05</v>
      </c>
      <c r="H14" s="2">
        <v>0.25</v>
      </c>
      <c r="I14" s="5"/>
      <c r="J14" s="5"/>
      <c r="K14" s="5"/>
      <c r="L14" s="5"/>
    </row>
    <row r="15" spans="1:12" ht="14.3" customHeight="1" x14ac:dyDescent="0.25">
      <c r="A15" s="4" t="s">
        <v>25</v>
      </c>
      <c r="B15" s="4" t="s">
        <v>26</v>
      </c>
      <c r="C15" s="13">
        <f>10^7</f>
        <v>10000000</v>
      </c>
      <c r="D15" s="13">
        <f>10^6</f>
        <v>1000000</v>
      </c>
      <c r="E15" s="13">
        <f>10^5</f>
        <v>100000</v>
      </c>
      <c r="F15" s="13">
        <f>10^4</f>
        <v>10000</v>
      </c>
      <c r="G15" s="12">
        <f>10^3</f>
        <v>1000</v>
      </c>
      <c r="H15" s="5" t="s">
        <v>23</v>
      </c>
      <c r="I15" s="5"/>
      <c r="J15" s="5"/>
      <c r="K15" s="5"/>
      <c r="L15" s="5"/>
    </row>
    <row r="16" spans="1:12" ht="14.3" customHeight="1" x14ac:dyDescent="0.25">
      <c r="A16" s="4" t="s">
        <v>27</v>
      </c>
      <c r="B16" s="4" t="s">
        <v>22</v>
      </c>
      <c r="C16" s="5">
        <v>5</v>
      </c>
      <c r="D16" s="13">
        <v>30</v>
      </c>
      <c r="E16" s="13">
        <v>30</v>
      </c>
      <c r="F16" s="5">
        <v>10</v>
      </c>
      <c r="G16" s="22">
        <v>0.28444439999999999</v>
      </c>
      <c r="H16" s="5">
        <v>1</v>
      </c>
      <c r="I16" s="5"/>
      <c r="J16" s="5"/>
      <c r="K16" s="5"/>
      <c r="L16" s="5"/>
    </row>
    <row r="17" spans="1:12" ht="14.3" customHeight="1" x14ac:dyDescent="0.25">
      <c r="A17" s="4" t="s">
        <v>28</v>
      </c>
      <c r="B17" s="4" t="s">
        <v>30</v>
      </c>
      <c r="C17" s="13">
        <v>0.1</v>
      </c>
      <c r="D17" s="13">
        <v>0.1</v>
      </c>
      <c r="E17" s="5">
        <v>1</v>
      </c>
      <c r="F17" s="13">
        <v>0.05</v>
      </c>
      <c r="G17" s="11">
        <f>1/60</f>
        <v>1.6666666666666666E-2</v>
      </c>
      <c r="H17" s="5">
        <v>60</v>
      </c>
      <c r="I17" s="5"/>
      <c r="J17" s="5"/>
      <c r="K17" s="5"/>
      <c r="L17" s="5"/>
    </row>
    <row r="18" spans="1:12" ht="14.3" customHeight="1" x14ac:dyDescent="0.25">
      <c r="A18" s="4" t="s">
        <v>29</v>
      </c>
      <c r="B18" s="5" t="s">
        <v>11</v>
      </c>
      <c r="C18" s="13">
        <v>8</v>
      </c>
      <c r="D18" s="13">
        <v>8</v>
      </c>
      <c r="E18" s="13">
        <v>8</v>
      </c>
      <c r="F18" s="13">
        <v>8</v>
      </c>
      <c r="G18" s="12">
        <v>8</v>
      </c>
      <c r="H18" s="14">
        <v>1000000</v>
      </c>
      <c r="I18" s="5"/>
      <c r="J18" s="5"/>
      <c r="K18" s="5"/>
      <c r="L18" s="5"/>
    </row>
    <row r="19" spans="1:12" ht="14.3" customHeight="1" x14ac:dyDescent="0.25">
      <c r="A19" s="4" t="s">
        <v>31</v>
      </c>
      <c r="B19" s="4" t="s">
        <v>11</v>
      </c>
      <c r="C19" s="15">
        <v>0.4</v>
      </c>
      <c r="D19" s="15">
        <v>0.3</v>
      </c>
      <c r="E19" s="16">
        <v>1</v>
      </c>
      <c r="F19" s="15">
        <v>0.25</v>
      </c>
      <c r="G19" s="12">
        <v>0.75</v>
      </c>
      <c r="H19" s="15">
        <v>0.5</v>
      </c>
      <c r="I19" s="5"/>
      <c r="J19" s="5"/>
      <c r="K19" s="5"/>
      <c r="L19" s="5"/>
    </row>
    <row r="20" spans="1:12" ht="14.3" customHeight="1" x14ac:dyDescent="0.25">
      <c r="A20" s="4" t="s">
        <v>32</v>
      </c>
      <c r="B20" s="4" t="s">
        <v>33</v>
      </c>
      <c r="C20" s="13">
        <v>0.5</v>
      </c>
      <c r="D20" s="5">
        <v>12</v>
      </c>
      <c r="E20" s="5">
        <v>12</v>
      </c>
      <c r="F20" s="5">
        <v>24</v>
      </c>
      <c r="G20" s="12">
        <v>24</v>
      </c>
      <c r="H20" s="5">
        <v>2</v>
      </c>
      <c r="I20" s="5"/>
      <c r="J20" s="5"/>
      <c r="K20" s="5"/>
      <c r="L20" s="5"/>
    </row>
    <row r="21" spans="1:12" ht="14.3" customHeight="1" x14ac:dyDescent="0.25">
      <c r="A21" s="4" t="s">
        <v>34</v>
      </c>
      <c r="B21" s="4" t="s">
        <v>11</v>
      </c>
      <c r="C21" s="5" t="s">
        <v>46</v>
      </c>
      <c r="D21" s="5" t="s">
        <v>46</v>
      </c>
      <c r="E21" s="5" t="s">
        <v>46</v>
      </c>
      <c r="F21" s="5" t="s">
        <v>46</v>
      </c>
      <c r="G21" s="5" t="s">
        <v>45</v>
      </c>
      <c r="H21" s="5" t="s">
        <v>45</v>
      </c>
      <c r="I21" s="5"/>
      <c r="J21" s="5"/>
      <c r="K21" s="5"/>
      <c r="L21" s="5"/>
    </row>
    <row r="22" spans="1:12" s="23" customFormat="1" ht="14.3" customHeight="1" x14ac:dyDescent="0.25">
      <c r="A22" s="24" t="s">
        <v>35</v>
      </c>
      <c r="B22" s="24" t="s">
        <v>11</v>
      </c>
      <c r="C22" s="18">
        <f>10^-6</f>
        <v>9.9999999999999995E-7</v>
      </c>
      <c r="D22" s="18">
        <f t="shared" ref="D22:G22" si="1">10^-6</f>
        <v>9.9999999999999995E-7</v>
      </c>
      <c r="E22" s="18">
        <f t="shared" si="1"/>
        <v>9.9999999999999995E-7</v>
      </c>
      <c r="F22" s="18">
        <f t="shared" si="1"/>
        <v>9.9999999999999995E-7</v>
      </c>
      <c r="G22" s="18">
        <f t="shared" si="1"/>
        <v>9.9999999999999995E-7</v>
      </c>
      <c r="H22" s="22">
        <f>0.000001</f>
        <v>9.9999999999999995E-7</v>
      </c>
      <c r="I22" s="22"/>
      <c r="J22" s="22"/>
      <c r="K22" s="22"/>
      <c r="L22" s="22"/>
    </row>
    <row r="23" spans="1:12" x14ac:dyDescent="0.25">
      <c r="A23" s="4" t="s">
        <v>42</v>
      </c>
      <c r="B23" s="4" t="s">
        <v>11</v>
      </c>
      <c r="C23" s="13" t="s">
        <v>39</v>
      </c>
      <c r="D23" s="13" t="s">
        <v>40</v>
      </c>
      <c r="E23" s="13" t="s">
        <v>41</v>
      </c>
      <c r="F23" s="13" t="s">
        <v>43</v>
      </c>
      <c r="G23" s="12" t="s">
        <v>44</v>
      </c>
      <c r="H23" s="2" t="s">
        <v>39</v>
      </c>
      <c r="I23" s="5"/>
      <c r="J23" s="5"/>
      <c r="K23" s="5"/>
      <c r="L23" s="5"/>
    </row>
    <row r="24" spans="1:12" x14ac:dyDescent="0.25">
      <c r="A24" s="5"/>
      <c r="B24" s="5"/>
      <c r="C24" s="5"/>
      <c r="D24" s="5"/>
      <c r="E24" s="5"/>
      <c r="F24" s="5"/>
      <c r="G24" s="11"/>
      <c r="H24" s="5"/>
      <c r="I24" s="5"/>
      <c r="J24" s="5"/>
      <c r="K24" s="5"/>
      <c r="L24" s="5"/>
    </row>
    <row r="25" spans="1:12" x14ac:dyDescent="0.25">
      <c r="A25" s="5"/>
      <c r="B25" s="5"/>
      <c r="C25" s="5"/>
      <c r="D25" s="5"/>
      <c r="E25" s="5"/>
      <c r="F25" s="5"/>
      <c r="G25" s="11"/>
      <c r="H25" s="5"/>
      <c r="I25" s="5"/>
      <c r="J25" s="5"/>
      <c r="K25" s="5"/>
      <c r="L25" s="5"/>
    </row>
    <row r="26" spans="1:12" x14ac:dyDescent="0.25">
      <c r="A26" s="5"/>
      <c r="B26" s="5"/>
      <c r="C26" s="5"/>
      <c r="D26" s="5"/>
      <c r="E26" s="5"/>
      <c r="F26" s="5"/>
      <c r="G26" s="11"/>
      <c r="H26" s="5"/>
      <c r="I26" s="5"/>
      <c r="J26" s="5"/>
      <c r="K26" s="5"/>
      <c r="L26" s="5"/>
    </row>
    <row r="27" spans="1:12" x14ac:dyDescent="0.25">
      <c r="A27" s="5"/>
      <c r="B27" s="5"/>
      <c r="C27" s="5"/>
      <c r="D27" s="5"/>
      <c r="E27" s="5"/>
      <c r="F27" s="5"/>
      <c r="G27" s="11"/>
      <c r="H27" s="5"/>
      <c r="I27" s="5"/>
      <c r="J27" s="5"/>
      <c r="K27" s="5"/>
      <c r="L27" s="5"/>
    </row>
    <row r="28" spans="1:12" x14ac:dyDescent="0.25">
      <c r="A28" s="5"/>
      <c r="B28" s="5"/>
      <c r="C28" s="5"/>
      <c r="D28" s="5"/>
      <c r="E28" s="5"/>
      <c r="F28" s="5"/>
      <c r="G28" s="11"/>
      <c r="H28" s="5"/>
      <c r="I28" s="5"/>
      <c r="J28" s="5"/>
      <c r="K28" s="5"/>
      <c r="L28" s="5"/>
    </row>
    <row r="29" spans="1:12" x14ac:dyDescent="0.25">
      <c r="A29" s="5"/>
      <c r="B29" s="5"/>
      <c r="C29" s="5"/>
      <c r="D29" s="5"/>
      <c r="E29" s="5"/>
      <c r="F29" s="5"/>
      <c r="G29" s="11"/>
      <c r="H29" s="5"/>
      <c r="I29" s="5"/>
      <c r="J29" s="5"/>
      <c r="K29" s="5"/>
      <c r="L29" s="5"/>
    </row>
    <row r="30" spans="1:12" x14ac:dyDescent="0.25">
      <c r="A30" s="17"/>
      <c r="B30" s="17"/>
      <c r="C30" s="17"/>
      <c r="D30" s="17"/>
      <c r="E30" s="17"/>
      <c r="F30" s="17"/>
      <c r="G30" s="20"/>
      <c r="H30" s="17"/>
      <c r="I30" s="5"/>
      <c r="J30" s="5"/>
      <c r="K30" s="5"/>
      <c r="L30" s="5"/>
    </row>
    <row r="31" spans="1:12" x14ac:dyDescent="0.25">
      <c r="I31" s="17"/>
      <c r="J31" s="17"/>
      <c r="K31" s="17"/>
      <c r="L31" s="17"/>
    </row>
  </sheetData>
  <phoneticPr fontId="2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Varvara</dc:creator>
  <cp:lastModifiedBy>Paul</cp:lastModifiedBy>
  <dcterms:created xsi:type="dcterms:W3CDTF">2019-10-06T11:01:14Z</dcterms:created>
  <dcterms:modified xsi:type="dcterms:W3CDTF">2019-10-20T17:56:41Z</dcterms:modified>
</cp:coreProperties>
</file>