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2cdb316b34955d/Desktop/1_2566/Linear/Activity/"/>
    </mc:Choice>
  </mc:AlternateContent>
  <xr:revisionPtr revIDLastSave="0" documentId="8_{11CBB614-CDB9-4DF0-BAA7-F0E1583999AB}" xr6:coauthVersionLast="47" xr6:coauthVersionMax="47" xr10:uidLastSave="{00000000-0000-0000-0000-000000000000}"/>
  <bookViews>
    <workbookView xWindow="-108" yWindow="-108" windowWidth="23256" windowHeight="12576" xr2:uid="{3C2CA69F-5163-4606-98E4-12C8BC340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9" i="1" l="1"/>
  <c r="L119" i="1"/>
  <c r="M119" i="1"/>
  <c r="K120" i="1"/>
  <c r="K124" i="1" s="1"/>
  <c r="K128" i="1" s="1"/>
  <c r="L120" i="1"/>
  <c r="M120" i="1"/>
  <c r="K121" i="1"/>
  <c r="L121" i="1"/>
  <c r="L125" i="1" s="1"/>
  <c r="M121" i="1"/>
  <c r="K123" i="1"/>
  <c r="L123" i="1"/>
  <c r="M123" i="1"/>
  <c r="M127" i="1" s="1"/>
  <c r="M131" i="1" s="1"/>
  <c r="K125" i="1"/>
  <c r="K129" i="1" s="1"/>
  <c r="K133" i="1" s="1"/>
  <c r="M125" i="1"/>
  <c r="K127" i="1"/>
  <c r="L127" i="1"/>
  <c r="L131" i="1" s="1"/>
  <c r="K131" i="1"/>
  <c r="Z217" i="1" a="1"/>
  <c r="Z217" i="1" s="1"/>
  <c r="AK121" i="1"/>
  <c r="AK125" i="1" s="1"/>
  <c r="AJ121" i="1"/>
  <c r="AJ125" i="1" s="1"/>
  <c r="AI121" i="1"/>
  <c r="AI125" i="1" s="1"/>
  <c r="AK120" i="1"/>
  <c r="AJ120" i="1"/>
  <c r="AI120" i="1"/>
  <c r="AK119" i="1"/>
  <c r="AJ119" i="1"/>
  <c r="AI119" i="1"/>
  <c r="AI123" i="1" s="1"/>
  <c r="AB221" i="1" a="1"/>
  <c r="AB221" i="1" s="1"/>
  <c r="T225" i="1" a="1"/>
  <c r="T225" i="1" s="1"/>
  <c r="T229" i="1" s="1" a="1"/>
  <c r="T229" i="1" s="1"/>
  <c r="G213" i="1"/>
  <c r="M210" i="1" s="1"/>
  <c r="E213" i="1"/>
  <c r="L210" i="1" s="1"/>
  <c r="C213" i="1"/>
  <c r="K210" i="1" s="1"/>
  <c r="C204" i="1"/>
  <c r="K202" i="1" s="1"/>
  <c r="G204" i="1"/>
  <c r="M200" i="1" s="1"/>
  <c r="E204" i="1"/>
  <c r="L201" i="1" s="1"/>
  <c r="H195" i="1"/>
  <c r="Z206" i="1" s="1"/>
  <c r="G194" i="1"/>
  <c r="Y205" i="1" s="1"/>
  <c r="F193" i="1"/>
  <c r="L30" i="1" a="1"/>
  <c r="L30" i="1" s="1"/>
  <c r="K132" i="1" l="1"/>
  <c r="K136" i="1" s="1"/>
  <c r="K141" i="1" s="1"/>
  <c r="M129" i="1"/>
  <c r="M133" i="1" s="1"/>
  <c r="M124" i="1"/>
  <c r="M128" i="1" s="1"/>
  <c r="L129" i="1"/>
  <c r="L133" i="1" s="1"/>
  <c r="L124" i="1"/>
  <c r="L128" i="1" s="1"/>
  <c r="L132" i="1" s="1"/>
  <c r="L136" i="1" s="1"/>
  <c r="L141" i="1" s="1"/>
  <c r="AJ124" i="1"/>
  <c r="AJ128" i="1" s="1"/>
  <c r="AJ132" i="1" s="1"/>
  <c r="AJ136" i="1" s="1"/>
  <c r="AJ141" i="1" s="1"/>
  <c r="AK124" i="1"/>
  <c r="AK128" i="1" s="1"/>
  <c r="L200" i="1"/>
  <c r="AJ123" i="1"/>
  <c r="AJ127" i="1" s="1"/>
  <c r="AJ131" i="1" s="1"/>
  <c r="AI129" i="1"/>
  <c r="AI133" i="1" s="1"/>
  <c r="AI127" i="1"/>
  <c r="AI131" i="1" s="1"/>
  <c r="AK123" i="1"/>
  <c r="AI124" i="1"/>
  <c r="AI128" i="1" s="1"/>
  <c r="T209" i="1" a="1"/>
  <c r="T209" i="1" s="1"/>
  <c r="T213" i="1" s="1" a="1"/>
  <c r="T213" i="1" s="1"/>
  <c r="M202" i="1"/>
  <c r="K209" i="1"/>
  <c r="M209" i="1"/>
  <c r="L202" i="1"/>
  <c r="M201" i="1"/>
  <c r="L209" i="1"/>
  <c r="M211" i="1"/>
  <c r="K211" i="1"/>
  <c r="L211" i="1"/>
  <c r="K201" i="1"/>
  <c r="K200" i="1"/>
  <c r="L142" i="1" l="1"/>
  <c r="K137" i="1"/>
  <c r="L137" i="1"/>
  <c r="M132" i="1"/>
  <c r="L135" i="1"/>
  <c r="L140" i="1" s="1"/>
  <c r="K142" i="1"/>
  <c r="K135" i="1"/>
  <c r="K140" i="1" s="1"/>
  <c r="AI132" i="1"/>
  <c r="AI135" i="1" s="1"/>
  <c r="AI140" i="1" s="1"/>
  <c r="AJ135" i="1"/>
  <c r="AJ140" i="1" s="1"/>
  <c r="AJ129" i="1"/>
  <c r="AJ133" i="1" s="1"/>
  <c r="AJ142" i="1" s="1"/>
  <c r="AK132" i="1"/>
  <c r="AK136" i="1" s="1"/>
  <c r="AK141" i="1" s="1"/>
  <c r="AK127" i="1"/>
  <c r="AK131" i="1" s="1"/>
  <c r="AK129" i="1"/>
  <c r="AK133" i="1" s="1"/>
  <c r="AB204" i="1" a="1"/>
  <c r="AB204" i="1" s="1"/>
  <c r="M136" i="1" l="1"/>
  <c r="M135" i="1"/>
  <c r="M140" i="1" s="1"/>
  <c r="M137" i="1"/>
  <c r="AI137" i="1"/>
  <c r="AJ137" i="1"/>
  <c r="AI136" i="1"/>
  <c r="AI141" i="1" s="1"/>
  <c r="AK135" i="1"/>
  <c r="AK140" i="1" s="1"/>
  <c r="AK142" i="1"/>
  <c r="AK137" i="1"/>
  <c r="M141" i="1" l="1"/>
  <c r="M142" i="1"/>
  <c r="AI14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<sst xmlns="http://schemas.openxmlformats.org/spreadsheetml/2006/main" count="202" uniqueCount="110">
  <si>
    <t xml:space="preserve">Equations </t>
  </si>
  <si>
    <t>x1 + x2 - x3</t>
  </si>
  <si>
    <t>x1 - x3 + x2</t>
  </si>
  <si>
    <t>0 -x3 - x2</t>
  </si>
  <si>
    <t xml:space="preserve">A = </t>
  </si>
  <si>
    <t>x1</t>
  </si>
  <si>
    <t>x2</t>
  </si>
  <si>
    <t>x3</t>
  </si>
  <si>
    <t>1.1 Matrix relation</t>
  </si>
  <si>
    <t>1.2 Auqmented Matrix</t>
  </si>
  <si>
    <t xml:space="preserve">B = </t>
  </si>
  <si>
    <t xml:space="preserve">C = </t>
  </si>
  <si>
    <t>AAt</t>
  </si>
  <si>
    <t>AtA</t>
  </si>
  <si>
    <t>Atranspose =</t>
  </si>
  <si>
    <t>det(B -( lamda*Identity))</t>
  </si>
  <si>
    <t xml:space="preserve">(B -( lamda*Identity)) = </t>
  </si>
  <si>
    <t>lamda</t>
  </si>
  <si>
    <t xml:space="preserve">det = </t>
  </si>
  <si>
    <t>λ</t>
  </si>
  <si>
    <t>-λ^3 + 8λ^2 -21λ +18</t>
  </si>
  <si>
    <t>3 - λ</t>
  </si>
  <si>
    <t>2 - λ</t>
  </si>
  <si>
    <t>3 -λ</t>
  </si>
  <si>
    <t>3 - λ         (</t>
  </si>
  <si>
    <t>)</t>
  </si>
  <si>
    <t>-3</t>
  </si>
  <si>
    <t xml:space="preserve">-18 +9λ </t>
  </si>
  <si>
    <t xml:space="preserve">λ1 = </t>
  </si>
  <si>
    <t xml:space="preserve">λ2 = </t>
  </si>
  <si>
    <t xml:space="preserve">λ3 = </t>
  </si>
  <si>
    <t>det(C -( lamda*Identity))</t>
  </si>
  <si>
    <t xml:space="preserve">(C -( lamda*Identity)) = </t>
  </si>
  <si>
    <t>- λ^3 + 8λ^2 - 20λ + 16</t>
  </si>
  <si>
    <t>- 8 + 4λ</t>
  </si>
  <si>
    <t>Eigen vector B</t>
  </si>
  <si>
    <t>λ1 = 0</t>
  </si>
  <si>
    <t>(B - λ1Iden)*uB,λ1</t>
  </si>
  <si>
    <t>u1,1</t>
  </si>
  <si>
    <t>u1,2</t>
  </si>
  <si>
    <t>u1,3</t>
  </si>
  <si>
    <t xml:space="preserve"> = 0</t>
  </si>
  <si>
    <t>λ2 = 2</t>
  </si>
  <si>
    <t>(B - λ2Iden)*uB,λ2</t>
  </si>
  <si>
    <t>u2,1</t>
  </si>
  <si>
    <t>u2,2</t>
  </si>
  <si>
    <t>u2,3</t>
  </si>
  <si>
    <t>λ3= 6</t>
  </si>
  <si>
    <t>(B - λ3Iden)*uB,λ3</t>
  </si>
  <si>
    <t>u3,1</t>
  </si>
  <si>
    <t>u3,2</t>
  </si>
  <si>
    <t>u3,3</t>
  </si>
  <si>
    <t>Eigen vector C</t>
  </si>
  <si>
    <t>(C - λ1Iden)*uC,λ1</t>
  </si>
  <si>
    <t>(C - λ2Iden)*uC,λ2</t>
  </si>
  <si>
    <t xml:space="preserve">V1 = </t>
  </si>
  <si>
    <t>V2 = -V3</t>
  </si>
  <si>
    <t>V3 = 1</t>
  </si>
  <si>
    <t>V2 = -1</t>
  </si>
  <si>
    <t>V1 = -1</t>
  </si>
  <si>
    <t>V1 = 2</t>
  </si>
  <si>
    <t>2V3 = 0</t>
  </si>
  <si>
    <t>V1 = -V2</t>
  </si>
  <si>
    <t>V2 = 1</t>
  </si>
  <si>
    <t>V3 = 0</t>
  </si>
  <si>
    <t>V2 = 0</t>
  </si>
  <si>
    <t>V1 = -V3</t>
  </si>
  <si>
    <t>4V3 = 0</t>
  </si>
  <si>
    <t>V1 = 1</t>
  </si>
  <si>
    <t>V2 = Free (1)</t>
  </si>
  <si>
    <t>V1 = 0</t>
  </si>
  <si>
    <t>V3 = Free (1)</t>
  </si>
  <si>
    <t>V2 = Free(1)</t>
  </si>
  <si>
    <t>V1 = V2</t>
  </si>
  <si>
    <t>V3 = Free(1)</t>
  </si>
  <si>
    <t>V1 = 2V3</t>
  </si>
  <si>
    <t>สลับ row 1 กับ 2</t>
  </si>
  <si>
    <t>V2 = V3</t>
  </si>
  <si>
    <t>V2 =1</t>
  </si>
  <si>
    <t>V3 =1</t>
  </si>
  <si>
    <t>A = U∑Vtran</t>
  </si>
  <si>
    <t>∑ = diagonal root(eigenvalue)</t>
  </si>
  <si>
    <t>B = U</t>
  </si>
  <si>
    <t xml:space="preserve">V2 = </t>
  </si>
  <si>
    <t xml:space="preserve">V3 = </t>
  </si>
  <si>
    <t xml:space="preserve">V1 </t>
  </si>
  <si>
    <t xml:space="preserve">V2 </t>
  </si>
  <si>
    <t xml:space="preserve">V3 </t>
  </si>
  <si>
    <t>V1</t>
  </si>
  <si>
    <t>V2</t>
  </si>
  <si>
    <t>V3</t>
  </si>
  <si>
    <t>C = Vt</t>
  </si>
  <si>
    <t>) transpose</t>
  </si>
  <si>
    <t xml:space="preserve">Ainv = </t>
  </si>
  <si>
    <t>Ainv = ?</t>
  </si>
  <si>
    <t>Ainv = (Vinv)inv*∑inv*Uinv</t>
  </si>
  <si>
    <t>Ainv = V*∑inv*Utran</t>
  </si>
  <si>
    <t>Ax = b</t>
  </si>
  <si>
    <t>AinvAx = Ainvb</t>
  </si>
  <si>
    <t>x = Ainvb</t>
  </si>
  <si>
    <t xml:space="preserve">b = </t>
  </si>
  <si>
    <t xml:space="preserve">                 (</t>
  </si>
  <si>
    <t>ข้อ 3 คำนวนหา submatrix (U,sigma,V)</t>
  </si>
  <si>
    <t>ข้อ 4 คำนวณหา Inverse Matrix ของ A (A^-1) จาก submatrix ของ SVD ที่คำนวนได้จากข้อ 3</t>
  </si>
  <si>
    <t>X = Ainvb</t>
  </si>
  <si>
    <t>=</t>
  </si>
  <si>
    <t xml:space="preserve">G1 : ข้อ 1 </t>
  </si>
  <si>
    <t>Eigen value B</t>
  </si>
  <si>
    <t>Eigen value C</t>
  </si>
  <si>
    <t>G1 : ข้อ 2 Eigen space (eigenValue,eigenVector)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</si>
</sst>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0" borderId="0" xfId="0" quotePrefix="1"/>
    <xf numFmtId="2" fontId="0" fillId="6" borderId="0" xfId="0" applyNumberFormat="1" applyFill="1"/>
    <xf numFmtId="0" fontId="0" fillId="0" borderId="0" xfId="0" applyFont="1" applyFill="1"/>
    <xf numFmtId="2" fontId="0" fillId="9" borderId="0" xfId="0" applyNumberFormat="1" applyFill="1"/>
    <xf numFmtId="0" fontId="0" fillId="9" borderId="0" xfId="0" applyFill="1"/>
    <xf numFmtId="0" fontId="0" fillId="10" borderId="0" xfId="0" applyFill="1"/>
    <xf numFmtId="2" fontId="0" fillId="7" borderId="0" xfId="0" applyNumberFormat="1" applyFill="1"/>
    <xf numFmtId="0" fontId="0" fillId="6" borderId="0" xfId="0" applyNumberFormat="1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BC76-35B6-4DED-A7C0-D11CE9C00056}">
  <dimension ref="A1:AK231"/>
  <sheetViews>
    <sheetView tabSelected="1" topLeftCell="F185" zoomScale="65" zoomScaleNormal="43" workbookViewId="0">
      <selection activeCell="K115" sqref="K115:M142"/>
    </sheetView>
  </sheetViews>
  <sheetFormatPr defaultRowHeight="14.4" x14ac:dyDescent="0.3"/>
  <sheetData>
    <row r="1" spans="1:12" x14ac:dyDescent="0.3">
      <c r="A1" t="s">
        <v>0</v>
      </c>
      <c r="C1" t="s">
        <v>1</v>
      </c>
      <c r="E1">
        <v>1</v>
      </c>
    </row>
    <row r="2" spans="1:12" x14ac:dyDescent="0.3">
      <c r="C2" t="s">
        <v>2</v>
      </c>
      <c r="E2">
        <v>-1</v>
      </c>
    </row>
    <row r="3" spans="1:12" x14ac:dyDescent="0.3">
      <c r="C3" t="s">
        <v>3</v>
      </c>
      <c r="E3">
        <v>-2</v>
      </c>
    </row>
    <row r="7" spans="1:12" x14ac:dyDescent="0.3">
      <c r="B7" t="s">
        <v>4</v>
      </c>
      <c r="C7" s="1">
        <v>1</v>
      </c>
      <c r="D7" s="1">
        <v>1</v>
      </c>
      <c r="E7" s="1">
        <v>-1</v>
      </c>
      <c r="F7" s="2" t="s">
        <v>5</v>
      </c>
      <c r="H7" s="3">
        <v>1</v>
      </c>
    </row>
    <row r="8" spans="1:12" x14ac:dyDescent="0.3">
      <c r="C8" s="1">
        <v>1</v>
      </c>
      <c r="D8" s="1">
        <v>1</v>
      </c>
      <c r="E8" s="1">
        <v>-1</v>
      </c>
      <c r="F8" s="2" t="s">
        <v>6</v>
      </c>
      <c r="H8" s="3">
        <v>-1</v>
      </c>
    </row>
    <row r="9" spans="1:12" x14ac:dyDescent="0.3">
      <c r="C9" s="1">
        <v>0</v>
      </c>
      <c r="D9" s="1">
        <v>-1</v>
      </c>
      <c r="E9" s="1">
        <v>-1</v>
      </c>
      <c r="F9" s="2" t="s">
        <v>7</v>
      </c>
      <c r="H9" s="3">
        <v>-2</v>
      </c>
    </row>
    <row r="14" spans="1:12" x14ac:dyDescent="0.3">
      <c r="A14" s="8"/>
      <c r="B14" s="8" t="s">
        <v>106</v>
      </c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3">
      <c r="A15" s="8"/>
      <c r="B15" s="8" t="s">
        <v>8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9" x14ac:dyDescent="0.3">
      <c r="A17" s="8"/>
      <c r="B17" s="8">
        <v>1</v>
      </c>
      <c r="C17" s="8">
        <v>1</v>
      </c>
      <c r="D17" s="8">
        <v>-1</v>
      </c>
      <c r="E17" s="8" t="s">
        <v>5</v>
      </c>
      <c r="F17" s="8"/>
      <c r="G17" s="8">
        <v>1</v>
      </c>
      <c r="H17" s="8"/>
      <c r="I17" s="8"/>
      <c r="J17" s="8"/>
      <c r="K17" s="8"/>
      <c r="L17" s="8"/>
    </row>
    <row r="18" spans="1:19" x14ac:dyDescent="0.3">
      <c r="A18" s="8"/>
      <c r="B18" s="8">
        <v>1</v>
      </c>
      <c r="C18" s="8">
        <v>1</v>
      </c>
      <c r="D18" s="8">
        <v>-1</v>
      </c>
      <c r="E18" s="8" t="s">
        <v>6</v>
      </c>
      <c r="F18" s="8"/>
      <c r="G18" s="8">
        <v>-1</v>
      </c>
      <c r="H18" s="8"/>
      <c r="I18" s="8"/>
      <c r="J18" s="8"/>
      <c r="K18" s="8"/>
      <c r="L18" s="8"/>
    </row>
    <row r="19" spans="1:19" x14ac:dyDescent="0.3">
      <c r="A19" s="8"/>
      <c r="B19" s="8">
        <v>0</v>
      </c>
      <c r="C19" s="8">
        <v>-1</v>
      </c>
      <c r="D19" s="8">
        <v>-1</v>
      </c>
      <c r="E19" s="8" t="s">
        <v>7</v>
      </c>
      <c r="F19" s="8"/>
      <c r="G19" s="8">
        <v>-2</v>
      </c>
      <c r="H19" s="8"/>
      <c r="I19" s="8"/>
      <c r="J19" s="8"/>
      <c r="K19" s="8"/>
      <c r="L19" s="8"/>
    </row>
    <row r="20" spans="1:19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9" x14ac:dyDescent="0.3">
      <c r="A21" s="8"/>
      <c r="B21" s="8" t="s">
        <v>9</v>
      </c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9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9" x14ac:dyDescent="0.3">
      <c r="A23" s="8"/>
      <c r="B23" s="8">
        <v>1</v>
      </c>
      <c r="C23" s="8">
        <v>1</v>
      </c>
      <c r="D23" s="8">
        <v>-1</v>
      </c>
      <c r="E23" s="8">
        <v>1</v>
      </c>
      <c r="F23" s="8"/>
      <c r="G23" s="8"/>
      <c r="H23" s="8"/>
      <c r="I23" s="8"/>
      <c r="J23" s="8"/>
      <c r="K23" s="8"/>
      <c r="L23" s="8"/>
    </row>
    <row r="24" spans="1:19" x14ac:dyDescent="0.3">
      <c r="A24" s="8"/>
      <c r="B24" s="8">
        <v>1</v>
      </c>
      <c r="C24" s="8">
        <v>1</v>
      </c>
      <c r="D24" s="8">
        <v>-1</v>
      </c>
      <c r="E24" s="8">
        <v>-1</v>
      </c>
      <c r="F24" s="8"/>
      <c r="G24" s="8"/>
      <c r="H24" s="8"/>
      <c r="I24" s="8"/>
      <c r="J24" s="8"/>
      <c r="K24" s="8"/>
      <c r="L24" s="8"/>
    </row>
    <row r="25" spans="1:19" x14ac:dyDescent="0.3">
      <c r="A25" s="8"/>
      <c r="B25" s="8">
        <v>0</v>
      </c>
      <c r="C25" s="8">
        <v>-1</v>
      </c>
      <c r="D25" s="8">
        <v>-1</v>
      </c>
      <c r="E25" s="8">
        <v>-2</v>
      </c>
      <c r="F25" s="8"/>
      <c r="G25" s="8"/>
      <c r="H25" s="8"/>
      <c r="I25" s="8"/>
      <c r="J25" s="8"/>
      <c r="K25" s="8"/>
      <c r="L25" s="8"/>
    </row>
    <row r="26" spans="1:19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9" x14ac:dyDescent="0.3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 spans="1:19" x14ac:dyDescent="0.3">
      <c r="B28" t="s">
        <v>109</v>
      </c>
    </row>
    <row r="30" spans="1:19" x14ac:dyDescent="0.3">
      <c r="B30" t="s">
        <v>4</v>
      </c>
      <c r="C30" s="1">
        <v>1</v>
      </c>
      <c r="D30" s="1">
        <v>1</v>
      </c>
      <c r="E30" s="1">
        <v>-1</v>
      </c>
      <c r="F30" s="2" t="s">
        <v>5</v>
      </c>
      <c r="H30" s="3">
        <v>1</v>
      </c>
      <c r="J30" t="s">
        <v>14</v>
      </c>
      <c r="L30" s="4" cm="1">
        <f t="array" ref="L30:N32">(TRANSPOSE(C30:E32))</f>
        <v>1</v>
      </c>
      <c r="M30" s="4">
        <v>1</v>
      </c>
      <c r="N30" s="4">
        <v>0</v>
      </c>
    </row>
    <row r="31" spans="1:19" x14ac:dyDescent="0.3">
      <c r="C31" s="1">
        <v>1</v>
      </c>
      <c r="D31" s="1">
        <v>1</v>
      </c>
      <c r="E31" s="1">
        <v>-1</v>
      </c>
      <c r="F31" s="2" t="s">
        <v>6</v>
      </c>
      <c r="H31" s="3">
        <v>-1</v>
      </c>
      <c r="L31" s="4">
        <v>1</v>
      </c>
      <c r="M31" s="4">
        <v>1</v>
      </c>
      <c r="N31" s="4">
        <v>-1</v>
      </c>
    </row>
    <row r="32" spans="1:19" x14ac:dyDescent="0.3">
      <c r="C32" s="1">
        <v>0</v>
      </c>
      <c r="D32" s="1">
        <v>-1</v>
      </c>
      <c r="E32" s="1">
        <v>-1</v>
      </c>
      <c r="F32" s="2" t="s">
        <v>7</v>
      </c>
      <c r="H32" s="3">
        <v>-2</v>
      </c>
      <c r="L32" s="4">
        <v>-1</v>
      </c>
      <c r="M32" s="4">
        <v>-1</v>
      </c>
      <c r="N32" s="4">
        <v>-1</v>
      </c>
    </row>
    <row r="34" spans="2:14" x14ac:dyDescent="0.3">
      <c r="D34" t="s">
        <v>10</v>
      </c>
      <c r="E34" t="s">
        <v>12</v>
      </c>
    </row>
    <row r="35" spans="2:14" x14ac:dyDescent="0.3">
      <c r="D35" t="s">
        <v>11</v>
      </c>
      <c r="E35" t="s">
        <v>13</v>
      </c>
    </row>
    <row r="37" spans="2:14" x14ac:dyDescent="0.3">
      <c r="D37" t="s">
        <v>10</v>
      </c>
      <c r="E37" s="5">
        <v>3</v>
      </c>
      <c r="F37" s="5">
        <v>3</v>
      </c>
      <c r="G37" s="5">
        <v>0</v>
      </c>
    </row>
    <row r="38" spans="2:14" x14ac:dyDescent="0.3">
      <c r="E38" s="5">
        <v>3</v>
      </c>
      <c r="F38" s="5">
        <v>3</v>
      </c>
      <c r="G38" s="5">
        <v>0</v>
      </c>
    </row>
    <row r="39" spans="2:14" x14ac:dyDescent="0.3">
      <c r="E39" s="5">
        <v>0</v>
      </c>
      <c r="F39" s="5">
        <v>0</v>
      </c>
      <c r="G39" s="5">
        <v>2</v>
      </c>
    </row>
    <row r="41" spans="2:14" x14ac:dyDescent="0.3">
      <c r="D41" t="s">
        <v>11</v>
      </c>
      <c r="E41" s="6">
        <v>2</v>
      </c>
      <c r="F41" s="6">
        <v>2</v>
      </c>
      <c r="G41" s="6">
        <v>-2</v>
      </c>
    </row>
    <row r="42" spans="2:14" x14ac:dyDescent="0.3">
      <c r="E42" s="6">
        <v>2</v>
      </c>
      <c r="F42" s="6">
        <v>3</v>
      </c>
      <c r="G42" s="6">
        <v>-1</v>
      </c>
    </row>
    <row r="43" spans="2:14" x14ac:dyDescent="0.3">
      <c r="E43" s="6">
        <v>-2</v>
      </c>
      <c r="F43" s="6">
        <v>-1</v>
      </c>
      <c r="G43" s="6">
        <v>3</v>
      </c>
    </row>
    <row r="46" spans="2:14" x14ac:dyDescent="0.3">
      <c r="B46" t="s">
        <v>107</v>
      </c>
      <c r="D46" t="s">
        <v>15</v>
      </c>
    </row>
    <row r="48" spans="2:14" x14ac:dyDescent="0.3">
      <c r="D48" t="s">
        <v>16</v>
      </c>
      <c r="G48" s="5">
        <v>3</v>
      </c>
      <c r="H48" s="5">
        <v>3</v>
      </c>
      <c r="I48" s="5">
        <v>0</v>
      </c>
      <c r="L48" s="7">
        <v>1</v>
      </c>
      <c r="M48" s="7">
        <v>0</v>
      </c>
      <c r="N48" s="7">
        <v>0</v>
      </c>
    </row>
    <row r="49" spans="4:17" x14ac:dyDescent="0.3">
      <c r="G49" s="5">
        <v>3</v>
      </c>
      <c r="H49" s="5">
        <v>3</v>
      </c>
      <c r="I49" s="5">
        <v>0</v>
      </c>
      <c r="K49" t="s">
        <v>17</v>
      </c>
      <c r="L49" s="7">
        <v>0</v>
      </c>
      <c r="M49" s="7">
        <v>1</v>
      </c>
      <c r="N49" s="7">
        <v>0</v>
      </c>
      <c r="Q49" t="s">
        <v>19</v>
      </c>
    </row>
    <row r="50" spans="4:17" x14ac:dyDescent="0.3">
      <c r="G50" s="5">
        <v>0</v>
      </c>
      <c r="H50" s="5">
        <v>0</v>
      </c>
      <c r="I50" s="5">
        <v>2</v>
      </c>
      <c r="L50" s="7">
        <v>0</v>
      </c>
      <c r="M50" s="7">
        <v>0</v>
      </c>
      <c r="N50" s="7">
        <v>1</v>
      </c>
    </row>
    <row r="52" spans="4:17" x14ac:dyDescent="0.3">
      <c r="G52" s="5" t="s">
        <v>21</v>
      </c>
      <c r="H52" s="5">
        <v>3</v>
      </c>
      <c r="I52" s="5">
        <v>0</v>
      </c>
      <c r="J52" s="11"/>
      <c r="K52" s="11"/>
      <c r="L52" s="8"/>
    </row>
    <row r="53" spans="4:17" x14ac:dyDescent="0.3">
      <c r="G53" s="5">
        <v>3</v>
      </c>
      <c r="H53" s="10" t="s">
        <v>21</v>
      </c>
      <c r="I53" s="5">
        <v>0</v>
      </c>
      <c r="J53" s="11"/>
      <c r="K53" s="11"/>
      <c r="L53" s="8"/>
    </row>
    <row r="54" spans="4:17" x14ac:dyDescent="0.3">
      <c r="G54" s="5">
        <v>0</v>
      </c>
      <c r="H54" s="5">
        <v>0</v>
      </c>
      <c r="I54" s="5" t="s">
        <v>22</v>
      </c>
      <c r="J54" s="11"/>
      <c r="K54" s="11"/>
      <c r="L54" s="8"/>
    </row>
    <row r="57" spans="4:17" x14ac:dyDescent="0.3">
      <c r="H57" s="12" t="s">
        <v>21</v>
      </c>
      <c r="I57" s="13">
        <v>0</v>
      </c>
      <c r="K57" s="13">
        <v>3</v>
      </c>
      <c r="L57" s="13">
        <v>0</v>
      </c>
      <c r="N57" s="12" t="s">
        <v>21</v>
      </c>
      <c r="O57" s="13">
        <v>0</v>
      </c>
    </row>
    <row r="58" spans="4:17" x14ac:dyDescent="0.3">
      <c r="D58" t="s">
        <v>18</v>
      </c>
      <c r="E58" s="9" t="s">
        <v>20</v>
      </c>
      <c r="H58" s="13">
        <v>0</v>
      </c>
      <c r="I58" s="13" t="s">
        <v>22</v>
      </c>
      <c r="K58" s="13">
        <v>0</v>
      </c>
      <c r="L58" s="13" t="s">
        <v>22</v>
      </c>
      <c r="N58" s="13">
        <v>0</v>
      </c>
      <c r="O58" s="13" t="s">
        <v>22</v>
      </c>
    </row>
    <row r="60" spans="4:17" x14ac:dyDescent="0.3">
      <c r="G60" t="s">
        <v>24</v>
      </c>
      <c r="H60" s="12" t="s">
        <v>21</v>
      </c>
      <c r="I60" s="13">
        <v>0</v>
      </c>
      <c r="J60" t="s">
        <v>25</v>
      </c>
      <c r="K60" s="9" t="s">
        <v>26</v>
      </c>
      <c r="L60" s="13">
        <v>3</v>
      </c>
      <c r="M60" s="13">
        <v>0</v>
      </c>
      <c r="N60" s="8"/>
      <c r="O60" s="8">
        <v>0</v>
      </c>
      <c r="P60" s="12" t="s">
        <v>21</v>
      </c>
      <c r="Q60" s="13">
        <v>0</v>
      </c>
    </row>
    <row r="61" spans="4:17" x14ac:dyDescent="0.3">
      <c r="H61" s="13">
        <v>0</v>
      </c>
      <c r="I61" s="13" t="s">
        <v>22</v>
      </c>
      <c r="L61" s="13">
        <v>0</v>
      </c>
      <c r="M61" s="13" t="s">
        <v>22</v>
      </c>
      <c r="N61" s="8"/>
      <c r="P61" s="13">
        <v>0</v>
      </c>
      <c r="Q61" s="13" t="s">
        <v>22</v>
      </c>
    </row>
    <row r="63" spans="4:17" x14ac:dyDescent="0.3">
      <c r="H63" s="9" t="s">
        <v>20</v>
      </c>
      <c r="L63" s="9" t="s">
        <v>27</v>
      </c>
    </row>
    <row r="65" spans="3:15" x14ac:dyDescent="0.3">
      <c r="E65" s="14" t="s">
        <v>28</v>
      </c>
      <c r="F65" s="14">
        <v>0</v>
      </c>
    </row>
    <row r="66" spans="3:15" x14ac:dyDescent="0.3">
      <c r="E66" s="14" t="s">
        <v>29</v>
      </c>
      <c r="F66" s="14">
        <v>2</v>
      </c>
    </row>
    <row r="67" spans="3:15" x14ac:dyDescent="0.3">
      <c r="E67" s="14" t="s">
        <v>30</v>
      </c>
      <c r="F67" s="14">
        <v>6</v>
      </c>
    </row>
    <row r="72" spans="3:15" x14ac:dyDescent="0.3">
      <c r="C72" t="s">
        <v>108</v>
      </c>
      <c r="E72" t="s">
        <v>31</v>
      </c>
    </row>
    <row r="74" spans="3:15" x14ac:dyDescent="0.3">
      <c r="E74" t="s">
        <v>32</v>
      </c>
      <c r="G74" s="8"/>
      <c r="H74" s="6">
        <v>2</v>
      </c>
      <c r="I74" s="6">
        <v>2</v>
      </c>
      <c r="J74" s="6">
        <v>-2</v>
      </c>
      <c r="M74" s="7">
        <v>1</v>
      </c>
      <c r="N74" s="7">
        <v>0</v>
      </c>
      <c r="O74" s="7">
        <v>0</v>
      </c>
    </row>
    <row r="75" spans="3:15" x14ac:dyDescent="0.3">
      <c r="G75" s="8"/>
      <c r="H75" s="6">
        <v>2</v>
      </c>
      <c r="I75" s="6">
        <v>3</v>
      </c>
      <c r="J75" s="6">
        <v>-1</v>
      </c>
      <c r="L75" t="s">
        <v>17</v>
      </c>
      <c r="M75" s="7">
        <v>0</v>
      </c>
      <c r="N75" s="7">
        <v>1</v>
      </c>
      <c r="O75" s="7">
        <v>0</v>
      </c>
    </row>
    <row r="76" spans="3:15" x14ac:dyDescent="0.3">
      <c r="G76" s="8"/>
      <c r="H76" s="6">
        <v>-2</v>
      </c>
      <c r="I76" s="6">
        <v>-1</v>
      </c>
      <c r="J76" s="6">
        <v>3</v>
      </c>
      <c r="M76" s="7">
        <v>0</v>
      </c>
      <c r="N76" s="7">
        <v>0</v>
      </c>
      <c r="O76" s="7">
        <v>1</v>
      </c>
    </row>
    <row r="79" spans="3:15" x14ac:dyDescent="0.3">
      <c r="H79" s="6" t="s">
        <v>22</v>
      </c>
      <c r="I79" s="6">
        <v>2</v>
      </c>
      <c r="J79" s="6">
        <v>-2</v>
      </c>
    </row>
    <row r="80" spans="3:15" x14ac:dyDescent="0.3">
      <c r="H80" s="6">
        <v>2</v>
      </c>
      <c r="I80" s="6" t="s">
        <v>21</v>
      </c>
      <c r="J80" s="6">
        <v>-1</v>
      </c>
    </row>
    <row r="81" spans="3:27" x14ac:dyDescent="0.3">
      <c r="H81" s="6">
        <v>-2</v>
      </c>
      <c r="I81" s="6">
        <v>-1</v>
      </c>
      <c r="J81" s="6" t="s">
        <v>21</v>
      </c>
    </row>
    <row r="85" spans="3:27" x14ac:dyDescent="0.3">
      <c r="E85" t="s">
        <v>18</v>
      </c>
      <c r="G85" s="6" t="s">
        <v>22</v>
      </c>
      <c r="H85" s="6" t="s">
        <v>21</v>
      </c>
      <c r="I85" s="6">
        <v>-1</v>
      </c>
      <c r="K85" s="6">
        <v>2</v>
      </c>
      <c r="L85" s="6">
        <v>2</v>
      </c>
      <c r="M85" s="6">
        <v>-1</v>
      </c>
      <c r="O85" s="6">
        <v>-2</v>
      </c>
      <c r="P85" s="6">
        <v>2</v>
      </c>
      <c r="Q85" s="6" t="s">
        <v>21</v>
      </c>
    </row>
    <row r="86" spans="3:27" x14ac:dyDescent="0.3">
      <c r="H86" s="6">
        <v>-1</v>
      </c>
      <c r="I86" s="6" t="s">
        <v>21</v>
      </c>
      <c r="L86" s="6">
        <v>-2</v>
      </c>
      <c r="M86" s="15" t="s">
        <v>23</v>
      </c>
      <c r="P86" s="6">
        <v>-2</v>
      </c>
      <c r="Q86" s="6">
        <v>-1</v>
      </c>
    </row>
    <row r="88" spans="3:27" x14ac:dyDescent="0.3">
      <c r="G88" s="9" t="s">
        <v>33</v>
      </c>
      <c r="K88" s="9" t="s">
        <v>34</v>
      </c>
      <c r="O88" s="9" t="s">
        <v>34</v>
      </c>
    </row>
    <row r="90" spans="3:27" x14ac:dyDescent="0.3">
      <c r="E90" s="14" t="s">
        <v>28</v>
      </c>
      <c r="F90" s="14">
        <v>0</v>
      </c>
    </row>
    <row r="91" spans="3:27" x14ac:dyDescent="0.3">
      <c r="E91" s="14" t="s">
        <v>29</v>
      </c>
      <c r="F91" s="14">
        <v>2</v>
      </c>
    </row>
    <row r="92" spans="3:27" x14ac:dyDescent="0.3">
      <c r="E92" s="14" t="s">
        <v>30</v>
      </c>
      <c r="F92" s="14">
        <v>6</v>
      </c>
    </row>
    <row r="96" spans="3:27" x14ac:dyDescent="0.3">
      <c r="C96" t="s">
        <v>35</v>
      </c>
      <c r="E96" t="s">
        <v>36</v>
      </c>
      <c r="N96" t="s">
        <v>35</v>
      </c>
      <c r="P96" t="s">
        <v>42</v>
      </c>
      <c r="Y96" t="s">
        <v>35</v>
      </c>
      <c r="AA96" t="s">
        <v>47</v>
      </c>
    </row>
    <row r="98" spans="3:32" x14ac:dyDescent="0.3">
      <c r="C98" t="s">
        <v>37</v>
      </c>
      <c r="N98" t="s">
        <v>43</v>
      </c>
      <c r="Y98" t="s">
        <v>48</v>
      </c>
    </row>
    <row r="99" spans="3:32" x14ac:dyDescent="0.3">
      <c r="E99" s="5">
        <v>3</v>
      </c>
      <c r="F99" s="5">
        <v>3</v>
      </c>
      <c r="G99" s="5">
        <v>0</v>
      </c>
      <c r="I99" t="s">
        <v>38</v>
      </c>
      <c r="P99" s="5">
        <v>1</v>
      </c>
      <c r="Q99" s="5">
        <v>3</v>
      </c>
      <c r="R99" s="5">
        <v>0</v>
      </c>
      <c r="T99" t="s">
        <v>44</v>
      </c>
      <c r="AA99" s="5">
        <v>-3</v>
      </c>
      <c r="AB99" s="5">
        <v>3</v>
      </c>
      <c r="AC99" s="5">
        <v>0</v>
      </c>
      <c r="AE99" t="s">
        <v>49</v>
      </c>
    </row>
    <row r="100" spans="3:32" x14ac:dyDescent="0.3">
      <c r="E100" s="5">
        <v>3</v>
      </c>
      <c r="F100" s="16">
        <v>3</v>
      </c>
      <c r="G100" s="5">
        <v>0</v>
      </c>
      <c r="I100" t="s">
        <v>39</v>
      </c>
      <c r="J100" s="9" t="s">
        <v>41</v>
      </c>
      <c r="P100" s="5">
        <v>3</v>
      </c>
      <c r="Q100" s="16">
        <v>1</v>
      </c>
      <c r="R100" s="5">
        <v>0</v>
      </c>
      <c r="T100" t="s">
        <v>45</v>
      </c>
      <c r="U100" s="9" t="s">
        <v>41</v>
      </c>
      <c r="AA100" s="5">
        <v>3</v>
      </c>
      <c r="AB100" s="16">
        <v>-3</v>
      </c>
      <c r="AC100" s="5">
        <v>0</v>
      </c>
      <c r="AE100" t="s">
        <v>50</v>
      </c>
      <c r="AF100" s="9" t="s">
        <v>41</v>
      </c>
    </row>
    <row r="101" spans="3:32" x14ac:dyDescent="0.3">
      <c r="E101" s="5">
        <v>0</v>
      </c>
      <c r="F101" s="5">
        <v>0</v>
      </c>
      <c r="G101" s="5">
        <v>2</v>
      </c>
      <c r="I101" t="s">
        <v>40</v>
      </c>
      <c r="P101" s="5">
        <v>0</v>
      </c>
      <c r="Q101" s="5">
        <v>0</v>
      </c>
      <c r="R101" s="5">
        <v>0</v>
      </c>
      <c r="T101" t="s">
        <v>46</v>
      </c>
      <c r="AA101" s="5">
        <v>0</v>
      </c>
      <c r="AB101" s="5">
        <v>0</v>
      </c>
      <c r="AC101" s="5">
        <v>-4</v>
      </c>
      <c r="AE101" t="s">
        <v>51</v>
      </c>
    </row>
    <row r="104" spans="3:32" x14ac:dyDescent="0.3">
      <c r="E104" s="18">
        <v>1</v>
      </c>
      <c r="F104" s="18">
        <v>1</v>
      </c>
      <c r="G104" s="18">
        <v>0</v>
      </c>
      <c r="P104" s="18">
        <v>1</v>
      </c>
      <c r="Q104" s="18">
        <v>3</v>
      </c>
      <c r="R104" s="18">
        <v>0</v>
      </c>
      <c r="AA104" s="18">
        <v>1</v>
      </c>
      <c r="AB104" s="18">
        <v>-1</v>
      </c>
      <c r="AC104" s="18">
        <v>0</v>
      </c>
    </row>
    <row r="105" spans="3:32" x14ac:dyDescent="0.3">
      <c r="E105" s="18">
        <v>3</v>
      </c>
      <c r="F105" s="18">
        <v>3</v>
      </c>
      <c r="G105" s="18">
        <v>0</v>
      </c>
      <c r="P105" s="18">
        <v>3</v>
      </c>
      <c r="Q105" s="18">
        <v>1</v>
      </c>
      <c r="R105" s="18">
        <v>0</v>
      </c>
      <c r="AA105" s="18">
        <v>3</v>
      </c>
      <c r="AB105" s="18">
        <v>-3</v>
      </c>
      <c r="AC105" s="18">
        <v>0</v>
      </c>
    </row>
    <row r="106" spans="3:32" x14ac:dyDescent="0.3">
      <c r="E106" s="18">
        <v>0</v>
      </c>
      <c r="F106" s="18">
        <v>0</v>
      </c>
      <c r="G106" s="18">
        <v>2</v>
      </c>
      <c r="P106" s="18">
        <v>0</v>
      </c>
      <c r="Q106" s="18">
        <v>0</v>
      </c>
      <c r="R106" s="18">
        <v>0</v>
      </c>
      <c r="AA106" s="18">
        <v>0</v>
      </c>
      <c r="AB106" s="18">
        <v>0</v>
      </c>
      <c r="AC106" s="18">
        <v>-4</v>
      </c>
    </row>
    <row r="107" spans="3:32" x14ac:dyDescent="0.3">
      <c r="E107" s="18"/>
      <c r="F107" s="18"/>
      <c r="G107" s="18"/>
      <c r="P107" s="18"/>
      <c r="Q107" s="18"/>
      <c r="R107" s="18"/>
      <c r="AA107" s="18"/>
      <c r="AB107" s="18"/>
      <c r="AC107" s="18"/>
    </row>
    <row r="108" spans="3:32" x14ac:dyDescent="0.3">
      <c r="E108" s="18">
        <v>1</v>
      </c>
      <c r="F108" s="18">
        <v>1</v>
      </c>
      <c r="G108" s="18">
        <v>0</v>
      </c>
      <c r="P108" s="18">
        <v>1</v>
      </c>
      <c r="Q108" s="18">
        <v>3</v>
      </c>
      <c r="R108" s="18">
        <v>0</v>
      </c>
      <c r="AA108" s="18">
        <v>1</v>
      </c>
      <c r="AB108" s="18">
        <v>-1</v>
      </c>
      <c r="AC108" s="18">
        <v>0</v>
      </c>
    </row>
    <row r="109" spans="3:32" x14ac:dyDescent="0.3">
      <c r="E109" s="18">
        <v>0</v>
      </c>
      <c r="F109" s="18">
        <v>0</v>
      </c>
      <c r="G109" s="18">
        <v>0</v>
      </c>
      <c r="P109" s="18">
        <v>0</v>
      </c>
      <c r="Q109" s="18">
        <v>-8</v>
      </c>
      <c r="R109" s="18">
        <v>0</v>
      </c>
      <c r="AA109" s="18">
        <v>0</v>
      </c>
      <c r="AB109" s="18">
        <v>0</v>
      </c>
      <c r="AC109" s="18">
        <v>0</v>
      </c>
    </row>
    <row r="110" spans="3:32" x14ac:dyDescent="0.3">
      <c r="E110" s="18">
        <v>0</v>
      </c>
      <c r="F110" s="18">
        <v>0</v>
      </c>
      <c r="G110" s="18">
        <v>2</v>
      </c>
      <c r="P110" s="18">
        <v>0</v>
      </c>
      <c r="Q110" s="18">
        <v>0</v>
      </c>
      <c r="R110" s="18">
        <v>0</v>
      </c>
      <c r="AA110" s="18">
        <v>0</v>
      </c>
      <c r="AB110" s="18">
        <v>0</v>
      </c>
      <c r="AC110" s="18">
        <v>-4</v>
      </c>
    </row>
    <row r="111" spans="3:32" x14ac:dyDescent="0.3">
      <c r="E111" s="18"/>
      <c r="F111" s="18"/>
      <c r="G111" s="18"/>
      <c r="P111" s="18"/>
      <c r="Q111" s="18"/>
      <c r="R111" s="18"/>
      <c r="AA111" s="18"/>
      <c r="AB111" s="18"/>
      <c r="AC111" s="18"/>
    </row>
    <row r="112" spans="3:32" x14ac:dyDescent="0.3">
      <c r="E112" s="18">
        <v>1</v>
      </c>
      <c r="F112" s="18">
        <v>1</v>
      </c>
      <c r="G112" s="18">
        <v>0</v>
      </c>
      <c r="P112" s="18">
        <v>1</v>
      </c>
      <c r="Q112" s="18">
        <v>3</v>
      </c>
      <c r="R112" s="18">
        <v>0</v>
      </c>
      <c r="AA112" s="18">
        <v>1</v>
      </c>
      <c r="AB112" s="18">
        <v>-1</v>
      </c>
      <c r="AC112" s="18">
        <v>0</v>
      </c>
    </row>
    <row r="113" spans="5:37" x14ac:dyDescent="0.3">
      <c r="E113" s="18">
        <v>0</v>
      </c>
      <c r="F113" s="18">
        <v>0</v>
      </c>
      <c r="G113" s="18">
        <v>0</v>
      </c>
      <c r="P113" s="18">
        <v>0</v>
      </c>
      <c r="Q113" s="18">
        <v>-8</v>
      </c>
      <c r="R113" s="18">
        <v>0</v>
      </c>
      <c r="AA113" s="18">
        <v>0</v>
      </c>
      <c r="AB113" s="18">
        <v>0</v>
      </c>
      <c r="AC113" s="18">
        <v>0</v>
      </c>
    </row>
    <row r="114" spans="5:37" x14ac:dyDescent="0.3">
      <c r="E114" s="18">
        <v>0</v>
      </c>
      <c r="F114" s="18">
        <v>0</v>
      </c>
      <c r="G114" s="18">
        <v>2</v>
      </c>
      <c r="P114" s="18">
        <v>0</v>
      </c>
      <c r="Q114" s="18">
        <v>0</v>
      </c>
      <c r="R114" s="18">
        <v>0</v>
      </c>
      <c r="AA114" s="18">
        <v>0</v>
      </c>
      <c r="AB114" s="18">
        <v>0</v>
      </c>
      <c r="AC114" s="18">
        <v>-4</v>
      </c>
    </row>
    <row r="115" spans="5:37" x14ac:dyDescent="0.3">
      <c r="K115" s="6">
        <v>-4</v>
      </c>
      <c r="L115" s="6">
        <v>2</v>
      </c>
      <c r="M115" s="6">
        <v>-2</v>
      </c>
      <c r="P115" s="18"/>
      <c r="Q115" s="18"/>
      <c r="R115" s="18"/>
      <c r="AI115">
        <v>1</v>
      </c>
      <c r="AJ115">
        <v>3</v>
      </c>
      <c r="AK115">
        <v>0</v>
      </c>
    </row>
    <row r="116" spans="5:37" x14ac:dyDescent="0.3">
      <c r="K116" s="5">
        <v>2</v>
      </c>
      <c r="L116" s="5">
        <v>-3</v>
      </c>
      <c r="M116" s="5">
        <v>-1</v>
      </c>
      <c r="P116" s="18">
        <v>1</v>
      </c>
      <c r="Q116" s="18">
        <v>3</v>
      </c>
      <c r="R116" s="18">
        <v>0</v>
      </c>
      <c r="AA116" t="s">
        <v>72</v>
      </c>
      <c r="AC116" s="1" t="s">
        <v>68</v>
      </c>
      <c r="AI116">
        <v>3</v>
      </c>
      <c r="AJ116">
        <v>1</v>
      </c>
      <c r="AK116">
        <v>0</v>
      </c>
    </row>
    <row r="117" spans="5:37" x14ac:dyDescent="0.3">
      <c r="E117" t="s">
        <v>69</v>
      </c>
      <c r="G117" s="1" t="s">
        <v>59</v>
      </c>
      <c r="K117" s="5">
        <v>-2</v>
      </c>
      <c r="L117" s="5">
        <v>-1</v>
      </c>
      <c r="M117" s="5">
        <v>-3</v>
      </c>
      <c r="P117" s="18">
        <v>0</v>
      </c>
      <c r="Q117" s="18">
        <v>1</v>
      </c>
      <c r="R117" s="18">
        <v>0</v>
      </c>
      <c r="AA117" t="s">
        <v>67</v>
      </c>
      <c r="AC117" s="1" t="s">
        <v>63</v>
      </c>
      <c r="AI117">
        <v>0</v>
      </c>
      <c r="AJ117">
        <v>0</v>
      </c>
      <c r="AK117">
        <v>0</v>
      </c>
    </row>
    <row r="118" spans="5:37" x14ac:dyDescent="0.3">
      <c r="G118" s="1" t="s">
        <v>63</v>
      </c>
      <c r="P118" s="18">
        <v>0</v>
      </c>
      <c r="Q118" s="18">
        <v>0</v>
      </c>
      <c r="R118" s="18">
        <v>0</v>
      </c>
      <c r="AA118" t="s">
        <v>73</v>
      </c>
      <c r="AC118" s="1" t="s">
        <v>64</v>
      </c>
    </row>
    <row r="119" spans="5:37" x14ac:dyDescent="0.3">
      <c r="E119" t="s">
        <v>61</v>
      </c>
      <c r="G119" s="1" t="s">
        <v>64</v>
      </c>
      <c r="K119">
        <f>SUM(K115/K115)</f>
        <v>1</v>
      </c>
      <c r="L119">
        <f>SUM(L115/K115)</f>
        <v>-0.5</v>
      </c>
      <c r="M119">
        <f>SUM(M115/K115)</f>
        <v>0.5</v>
      </c>
      <c r="P119" s="18"/>
      <c r="Q119" s="18"/>
      <c r="R119" s="18"/>
      <c r="AI119">
        <f>SUM(AI115/AI115)</f>
        <v>1</v>
      </c>
      <c r="AJ119">
        <f>SUM(AJ115/AI115)</f>
        <v>3</v>
      </c>
      <c r="AK119">
        <f>SUM(AK115/AI115)</f>
        <v>0</v>
      </c>
    </row>
    <row r="120" spans="5:37" x14ac:dyDescent="0.3">
      <c r="E120" t="s">
        <v>62</v>
      </c>
      <c r="K120">
        <f>SUM(K116)</f>
        <v>2</v>
      </c>
      <c r="L120">
        <f>SUM(L116)</f>
        <v>-3</v>
      </c>
      <c r="M120">
        <f>SUM(M116)</f>
        <v>-1</v>
      </c>
      <c r="P120" s="18">
        <v>1</v>
      </c>
      <c r="Q120" s="18">
        <v>0</v>
      </c>
      <c r="R120" s="18">
        <v>0</v>
      </c>
      <c r="AI120">
        <f>SUM(AI116)</f>
        <v>3</v>
      </c>
      <c r="AJ120">
        <f>SUM(AJ116)</f>
        <v>1</v>
      </c>
      <c r="AK120">
        <f>SUM(AK116)</f>
        <v>0</v>
      </c>
    </row>
    <row r="121" spans="5:37" x14ac:dyDescent="0.3">
      <c r="K121">
        <f>SUM(K117)</f>
        <v>-2</v>
      </c>
      <c r="L121">
        <f>SUM(L117)</f>
        <v>-1</v>
      </c>
      <c r="M121">
        <f>SUM(M117)</f>
        <v>-3</v>
      </c>
      <c r="P121" s="18">
        <v>0</v>
      </c>
      <c r="Q121" s="18">
        <v>1</v>
      </c>
      <c r="R121" s="18">
        <v>0</v>
      </c>
      <c r="AI121">
        <f>SUM(AI117)</f>
        <v>0</v>
      </c>
      <c r="AJ121">
        <f>SUM(AJ117)</f>
        <v>0</v>
      </c>
      <c r="AK121">
        <f>SUM(AK117)</f>
        <v>0</v>
      </c>
    </row>
    <row r="122" spans="5:37" x14ac:dyDescent="0.3">
      <c r="P122" s="18">
        <v>0</v>
      </c>
      <c r="Q122" s="18">
        <v>0</v>
      </c>
      <c r="R122" s="18">
        <v>0</v>
      </c>
    </row>
    <row r="123" spans="5:37" x14ac:dyDescent="0.3">
      <c r="K123">
        <f>SUM(K119)</f>
        <v>1</v>
      </c>
      <c r="L123">
        <f>SUM(L119)</f>
        <v>-0.5</v>
      </c>
      <c r="M123">
        <f>SUM(M119)</f>
        <v>0.5</v>
      </c>
      <c r="AI123">
        <f>SUM(AI119)</f>
        <v>1</v>
      </c>
      <c r="AJ123">
        <f>SUM(AJ119)</f>
        <v>3</v>
      </c>
      <c r="AK123">
        <f>SUM(AK119)</f>
        <v>0</v>
      </c>
    </row>
    <row r="124" spans="5:37" x14ac:dyDescent="0.3">
      <c r="K124">
        <f>SUM((-$K$120*K119)+K120)</f>
        <v>0</v>
      </c>
      <c r="L124">
        <f>SUM((-$K$120*L119)+L120)</f>
        <v>-2</v>
      </c>
      <c r="M124">
        <f>SUM((-$K$120*M119)+M120)</f>
        <v>-2</v>
      </c>
      <c r="P124" t="s">
        <v>71</v>
      </c>
      <c r="R124" s="1" t="s">
        <v>70</v>
      </c>
      <c r="AI124">
        <f>SUM((-$K$120*AI119)+AI120)</f>
        <v>1</v>
      </c>
      <c r="AJ124">
        <f>SUM((L218-$K$120*AJ119)+AJ120)</f>
        <v>-5</v>
      </c>
      <c r="AK124">
        <f>SUM((-$K$120*AK119)+AK120)</f>
        <v>0</v>
      </c>
    </row>
    <row r="125" spans="5:37" x14ac:dyDescent="0.3">
      <c r="K125">
        <f>SUM(K121)</f>
        <v>-2</v>
      </c>
      <c r="L125">
        <f t="shared" ref="L125:M125" si="0">SUM(L121)</f>
        <v>-1</v>
      </c>
      <c r="M125">
        <f t="shared" si="0"/>
        <v>-3</v>
      </c>
      <c r="R125" s="1" t="s">
        <v>65</v>
      </c>
      <c r="AI125">
        <f>SUM(AI121)</f>
        <v>0</v>
      </c>
      <c r="AJ125">
        <f t="shared" ref="AJ125:AK125" si="1">SUM(AJ121)</f>
        <v>0</v>
      </c>
      <c r="AK125">
        <f t="shared" si="1"/>
        <v>0</v>
      </c>
    </row>
    <row r="126" spans="5:37" x14ac:dyDescent="0.3">
      <c r="R126" s="1" t="s">
        <v>57</v>
      </c>
    </row>
    <row r="127" spans="5:37" x14ac:dyDescent="0.3">
      <c r="K127">
        <f>SUM(K$123)</f>
        <v>1</v>
      </c>
      <c r="L127">
        <f t="shared" ref="L127:M127" si="2">SUM(L$123)</f>
        <v>-0.5</v>
      </c>
      <c r="M127">
        <f t="shared" si="2"/>
        <v>0.5</v>
      </c>
      <c r="AI127">
        <f>SUM(AI$123)</f>
        <v>1</v>
      </c>
      <c r="AJ127">
        <f t="shared" ref="AJ127:AK127" si="3">SUM(AJ$123)</f>
        <v>3</v>
      </c>
      <c r="AK127">
        <f t="shared" si="3"/>
        <v>0</v>
      </c>
    </row>
    <row r="128" spans="5:37" x14ac:dyDescent="0.3">
      <c r="K128">
        <f>SUM(K$124)</f>
        <v>0</v>
      </c>
      <c r="L128">
        <f t="shared" ref="L128:M128" si="4">SUM(L$124)</f>
        <v>-2</v>
      </c>
      <c r="M128">
        <f t="shared" si="4"/>
        <v>-2</v>
      </c>
      <c r="AI128">
        <f>SUM(AI$124)</f>
        <v>1</v>
      </c>
      <c r="AJ128">
        <f t="shared" ref="AJ128:AK128" si="5">SUM(AJ$124)</f>
        <v>-5</v>
      </c>
      <c r="AK128">
        <f t="shared" si="5"/>
        <v>0</v>
      </c>
    </row>
    <row r="129" spans="11:37" x14ac:dyDescent="0.3">
      <c r="K129">
        <f>SUM((-$K$125*K$123)+K$125)</f>
        <v>0</v>
      </c>
      <c r="L129">
        <f>SUM((-$K$125*L$123)+L$125)</f>
        <v>-2</v>
      </c>
      <c r="M129">
        <f t="shared" ref="M129" si="6">SUM((-$K$125*M$123)+M$125)</f>
        <v>-2</v>
      </c>
      <c r="AI129">
        <f>SUM((-$K$125*AI$123)+AI$125)</f>
        <v>2</v>
      </c>
      <c r="AJ129">
        <f>SUM((-$K$125*AJ$123)+AJ$125)</f>
        <v>6</v>
      </c>
      <c r="AK129">
        <f t="shared" ref="AK129" si="7">SUM((-$K$125*AK$123)+AK$125)</f>
        <v>0</v>
      </c>
    </row>
    <row r="131" spans="11:37" x14ac:dyDescent="0.3">
      <c r="K131">
        <f>SUM(K127)</f>
        <v>1</v>
      </c>
      <c r="L131">
        <f>SUM(L127)</f>
        <v>-0.5</v>
      </c>
      <c r="M131">
        <f>SUM(M127)</f>
        <v>0.5</v>
      </c>
      <c r="AI131">
        <f>SUM(AI127)</f>
        <v>1</v>
      </c>
      <c r="AJ131">
        <f>SUM(AJ127)</f>
        <v>3</v>
      </c>
      <c r="AK131">
        <f>SUM(AK127)</f>
        <v>0</v>
      </c>
    </row>
    <row r="132" spans="11:37" x14ac:dyDescent="0.3">
      <c r="K132">
        <f>SUM(K128/L128)</f>
        <v>0</v>
      </c>
      <c r="L132">
        <f>SUM(L128/L128)</f>
        <v>1</v>
      </c>
      <c r="M132">
        <f>SUM(M128/L128)</f>
        <v>1</v>
      </c>
      <c r="AI132">
        <f>SUM(AI128/AJ128)</f>
        <v>-0.2</v>
      </c>
      <c r="AJ132">
        <f>SUM(AJ128/AJ128)</f>
        <v>1</v>
      </c>
      <c r="AK132">
        <f>SUM(AK128/AJ128)</f>
        <v>0</v>
      </c>
    </row>
    <row r="133" spans="11:37" x14ac:dyDescent="0.3">
      <c r="K133">
        <f>SUM(K$129)</f>
        <v>0</v>
      </c>
      <c r="L133">
        <f t="shared" ref="L133:M133" si="8">SUM(L$129)</f>
        <v>-2</v>
      </c>
      <c r="M133">
        <f t="shared" si="8"/>
        <v>-2</v>
      </c>
      <c r="AI133">
        <f>SUM(AI$129)</f>
        <v>2</v>
      </c>
      <c r="AJ133">
        <f t="shared" ref="AJ133:AK133" si="9">SUM(AJ$129)</f>
        <v>6</v>
      </c>
      <c r="AK133">
        <f t="shared" si="9"/>
        <v>0</v>
      </c>
    </row>
    <row r="135" spans="11:37" x14ac:dyDescent="0.3">
      <c r="K135">
        <f>SUM(K131-($L$131*K132))</f>
        <v>1</v>
      </c>
      <c r="L135">
        <f t="shared" ref="L135:M135" si="10">SUM(L131-($L$131*L132))</f>
        <v>0</v>
      </c>
      <c r="M135">
        <f t="shared" si="10"/>
        <v>1</v>
      </c>
      <c r="AI135">
        <f>SUM(AI131-($L$131*AI132))</f>
        <v>0.9</v>
      </c>
      <c r="AJ135">
        <f t="shared" ref="AJ135:AK135" si="11">SUM(AJ131-($L$131*AJ132))</f>
        <v>3.5</v>
      </c>
      <c r="AK135">
        <f t="shared" si="11"/>
        <v>0</v>
      </c>
    </row>
    <row r="136" spans="11:37" x14ac:dyDescent="0.3">
      <c r="K136">
        <f>SUM(K$132)</f>
        <v>0</v>
      </c>
      <c r="L136">
        <f t="shared" ref="L136:M136" si="12">SUM(L$132)</f>
        <v>1</v>
      </c>
      <c r="M136">
        <f t="shared" si="12"/>
        <v>1</v>
      </c>
      <c r="AI136">
        <f>SUM(AI$132)</f>
        <v>-0.2</v>
      </c>
      <c r="AJ136">
        <f t="shared" ref="AJ136:AK136" si="13">SUM(AJ$132)</f>
        <v>1</v>
      </c>
      <c r="AK136">
        <f t="shared" si="13"/>
        <v>0</v>
      </c>
    </row>
    <row r="137" spans="11:37" x14ac:dyDescent="0.3">
      <c r="K137">
        <f>SUM((-$L$133*K$132)+K$133)</f>
        <v>0</v>
      </c>
      <c r="L137">
        <f t="shared" ref="L137:M137" si="14">SUM((-$L$133*L$132)+L$133)</f>
        <v>0</v>
      </c>
      <c r="M137">
        <f t="shared" si="14"/>
        <v>0</v>
      </c>
      <c r="AI137">
        <f>SUM((-$L$133*AI$132)+AI$133)</f>
        <v>1.6</v>
      </c>
      <c r="AJ137">
        <f t="shared" ref="AJ137:AK137" si="15">SUM((-$L$133*AJ$132)+AJ$133)</f>
        <v>8</v>
      </c>
      <c r="AK137">
        <f t="shared" si="15"/>
        <v>0</v>
      </c>
    </row>
    <row r="140" spans="11:37" x14ac:dyDescent="0.3">
      <c r="K140">
        <f>SUM(K135)</f>
        <v>1</v>
      </c>
      <c r="L140">
        <f t="shared" ref="L140:M140" si="16">SUM(L$135)</f>
        <v>0</v>
      </c>
      <c r="M140">
        <f t="shared" si="16"/>
        <v>1</v>
      </c>
      <c r="AI140">
        <f>SUM(AI135)</f>
        <v>0.9</v>
      </c>
      <c r="AJ140">
        <f t="shared" ref="AJ140:AK140" si="17">SUM(AJ$135)</f>
        <v>3.5</v>
      </c>
      <c r="AK140">
        <f t="shared" si="17"/>
        <v>0</v>
      </c>
    </row>
    <row r="141" spans="11:37" x14ac:dyDescent="0.3">
      <c r="K141">
        <f>SUM(K$136)</f>
        <v>0</v>
      </c>
      <c r="L141">
        <f t="shared" ref="L141:M141" si="18">SUM(L$136)</f>
        <v>1</v>
      </c>
      <c r="M141">
        <f t="shared" si="18"/>
        <v>1</v>
      </c>
      <c r="AI141">
        <f>SUM(AI$136)</f>
        <v>-0.2</v>
      </c>
      <c r="AJ141">
        <f t="shared" ref="AJ141:AK141" si="19">SUM(AJ$136)</f>
        <v>1</v>
      </c>
      <c r="AK141">
        <f t="shared" si="19"/>
        <v>0</v>
      </c>
    </row>
    <row r="142" spans="11:37" x14ac:dyDescent="0.3">
      <c r="K142">
        <f>SUM(K$133+(-$L$133*K$136))</f>
        <v>0</v>
      </c>
      <c r="L142">
        <f t="shared" ref="L142:M142" si="20">SUM(L$133+(-$L$133*L$136))</f>
        <v>0</v>
      </c>
      <c r="M142">
        <f t="shared" si="20"/>
        <v>0</v>
      </c>
      <c r="AI142">
        <f>SUM(AI$133+(-$L$133*AI$136))</f>
        <v>1.6</v>
      </c>
      <c r="AJ142">
        <f t="shared" ref="AJ142:AK142" si="21">SUM(AJ$133+(-$L$133*AJ$136))</f>
        <v>8</v>
      </c>
      <c r="AK142">
        <f t="shared" si="21"/>
        <v>0</v>
      </c>
    </row>
    <row r="148" spans="4:34" x14ac:dyDescent="0.3">
      <c r="D148" t="s">
        <v>52</v>
      </c>
      <c r="F148" t="s">
        <v>36</v>
      </c>
      <c r="O148" t="s">
        <v>35</v>
      </c>
      <c r="Q148" t="s">
        <v>42</v>
      </c>
      <c r="Z148" t="s">
        <v>35</v>
      </c>
      <c r="AB148" t="s">
        <v>47</v>
      </c>
    </row>
    <row r="150" spans="4:34" x14ac:dyDescent="0.3">
      <c r="D150" t="s">
        <v>53</v>
      </c>
      <c r="O150" t="s">
        <v>54</v>
      </c>
      <c r="Z150" t="s">
        <v>48</v>
      </c>
    </row>
    <row r="151" spans="4:34" x14ac:dyDescent="0.3">
      <c r="F151" s="6">
        <v>2</v>
      </c>
      <c r="G151" s="6">
        <v>2</v>
      </c>
      <c r="H151" s="6">
        <v>-2</v>
      </c>
      <c r="J151" t="s">
        <v>38</v>
      </c>
      <c r="Q151" s="6">
        <v>0</v>
      </c>
      <c r="R151" s="6">
        <v>2</v>
      </c>
      <c r="S151" s="6">
        <v>-2</v>
      </c>
      <c r="U151" t="s">
        <v>44</v>
      </c>
      <c r="AB151" s="6">
        <v>-4</v>
      </c>
      <c r="AC151" s="6">
        <v>2</v>
      </c>
      <c r="AD151" s="6">
        <v>-2</v>
      </c>
      <c r="AF151" t="s">
        <v>49</v>
      </c>
    </row>
    <row r="152" spans="4:34" x14ac:dyDescent="0.3">
      <c r="F152" s="6">
        <v>2</v>
      </c>
      <c r="G152" s="6">
        <v>3</v>
      </c>
      <c r="H152" s="6">
        <v>-1</v>
      </c>
      <c r="J152" t="s">
        <v>45</v>
      </c>
      <c r="K152" s="9" t="s">
        <v>41</v>
      </c>
      <c r="Q152" s="6">
        <v>2</v>
      </c>
      <c r="R152" s="6">
        <v>1</v>
      </c>
      <c r="S152" s="6">
        <v>-1</v>
      </c>
      <c r="U152" t="s">
        <v>45</v>
      </c>
      <c r="V152" s="9" t="s">
        <v>41</v>
      </c>
      <c r="AB152" s="6">
        <v>2</v>
      </c>
      <c r="AC152" s="6">
        <v>-3</v>
      </c>
      <c r="AD152" s="6">
        <v>-1</v>
      </c>
      <c r="AF152" t="s">
        <v>50</v>
      </c>
      <c r="AG152" s="9" t="s">
        <v>41</v>
      </c>
    </row>
    <row r="153" spans="4:34" x14ac:dyDescent="0.3">
      <c r="F153" s="6">
        <v>-2</v>
      </c>
      <c r="G153" s="6">
        <v>-1</v>
      </c>
      <c r="H153" s="6">
        <v>3</v>
      </c>
      <c r="J153" t="s">
        <v>46</v>
      </c>
      <c r="Q153" s="6">
        <v>-2</v>
      </c>
      <c r="R153" s="6">
        <v>-1</v>
      </c>
      <c r="S153" s="6">
        <v>1</v>
      </c>
      <c r="U153" t="s">
        <v>46</v>
      </c>
      <c r="AB153" s="6">
        <v>-2</v>
      </c>
      <c r="AC153" s="6">
        <v>-1</v>
      </c>
      <c r="AD153" s="6">
        <v>-3</v>
      </c>
      <c r="AF153" t="s">
        <v>51</v>
      </c>
    </row>
    <row r="155" spans="4:34" x14ac:dyDescent="0.3">
      <c r="Q155" t="s">
        <v>76</v>
      </c>
    </row>
    <row r="156" spans="4:34" x14ac:dyDescent="0.3">
      <c r="F156" s="18">
        <v>1</v>
      </c>
      <c r="G156" s="18">
        <v>1</v>
      </c>
      <c r="H156" s="18">
        <v>-1</v>
      </c>
      <c r="Q156" s="18">
        <v>1</v>
      </c>
      <c r="R156" s="18">
        <v>0.5</v>
      </c>
      <c r="S156" s="18">
        <v>-0.5</v>
      </c>
      <c r="AB156" s="18">
        <v>1</v>
      </c>
      <c r="AC156" s="18">
        <v>-0.5</v>
      </c>
      <c r="AD156" s="18">
        <v>0.5</v>
      </c>
    </row>
    <row r="157" spans="4:34" x14ac:dyDescent="0.3">
      <c r="F157" s="18">
        <v>2</v>
      </c>
      <c r="G157" s="18">
        <v>3</v>
      </c>
      <c r="H157" s="18">
        <v>-1</v>
      </c>
      <c r="Q157" s="18">
        <v>0</v>
      </c>
      <c r="R157" s="18">
        <v>2</v>
      </c>
      <c r="S157" s="18">
        <v>-2</v>
      </c>
      <c r="AB157" s="18">
        <v>2</v>
      </c>
      <c r="AC157" s="18">
        <v>-3</v>
      </c>
      <c r="AD157" s="18">
        <v>-1</v>
      </c>
    </row>
    <row r="158" spans="4:34" x14ac:dyDescent="0.3">
      <c r="F158" s="18">
        <v>-2</v>
      </c>
      <c r="G158" s="18">
        <v>-1</v>
      </c>
      <c r="H158" s="18">
        <v>3</v>
      </c>
      <c r="Q158" s="18">
        <v>-2</v>
      </c>
      <c r="R158" s="18">
        <v>-1</v>
      </c>
      <c r="S158" s="18">
        <v>1</v>
      </c>
      <c r="AB158" s="18">
        <v>-2</v>
      </c>
      <c r="AC158" s="18">
        <v>-1</v>
      </c>
      <c r="AD158" s="18">
        <v>-3</v>
      </c>
    </row>
    <row r="159" spans="4:34" x14ac:dyDescent="0.3">
      <c r="F159" s="18"/>
      <c r="G159" s="18"/>
      <c r="H159" s="18"/>
      <c r="Q159" s="18"/>
      <c r="R159" s="18"/>
      <c r="S159" s="18"/>
      <c r="AB159" s="18"/>
      <c r="AC159" s="18"/>
      <c r="AD159" s="18"/>
      <c r="AH159" s="9"/>
    </row>
    <row r="160" spans="4:34" x14ac:dyDescent="0.3">
      <c r="F160" s="18">
        <v>1</v>
      </c>
      <c r="G160" s="18">
        <v>1</v>
      </c>
      <c r="H160" s="18">
        <v>-1</v>
      </c>
      <c r="Q160" s="18">
        <v>1</v>
      </c>
      <c r="R160" s="18">
        <v>0.5</v>
      </c>
      <c r="S160" s="18">
        <v>-0.5</v>
      </c>
      <c r="AB160" s="18">
        <v>1</v>
      </c>
      <c r="AC160" s="18">
        <v>-0.5</v>
      </c>
      <c r="AD160" s="18">
        <v>0.5</v>
      </c>
    </row>
    <row r="161" spans="6:30" x14ac:dyDescent="0.3">
      <c r="F161" s="18">
        <v>0</v>
      </c>
      <c r="G161" s="18">
        <v>1</v>
      </c>
      <c r="H161" s="18">
        <v>1</v>
      </c>
      <c r="Q161" s="18">
        <v>0</v>
      </c>
      <c r="R161" s="18">
        <v>2</v>
      </c>
      <c r="S161" s="18">
        <v>-2</v>
      </c>
      <c r="AB161" s="18">
        <v>0</v>
      </c>
      <c r="AC161" s="18">
        <v>-2</v>
      </c>
      <c r="AD161" s="18">
        <v>-2</v>
      </c>
    </row>
    <row r="162" spans="6:30" x14ac:dyDescent="0.3">
      <c r="F162" s="18">
        <v>-2</v>
      </c>
      <c r="G162" s="18">
        <v>-1</v>
      </c>
      <c r="H162" s="18">
        <v>3</v>
      </c>
      <c r="Q162" s="18">
        <v>-2</v>
      </c>
      <c r="R162" s="18">
        <v>-1</v>
      </c>
      <c r="S162" s="18">
        <v>1</v>
      </c>
      <c r="AB162" s="18">
        <v>-2</v>
      </c>
      <c r="AC162" s="18">
        <v>-1</v>
      </c>
      <c r="AD162" s="18">
        <v>-3</v>
      </c>
    </row>
    <row r="163" spans="6:30" x14ac:dyDescent="0.3">
      <c r="F163" s="18"/>
      <c r="G163" s="18"/>
      <c r="H163" s="18"/>
      <c r="I163" s="9"/>
      <c r="Q163" s="18"/>
      <c r="R163" s="18"/>
      <c r="S163" s="18"/>
      <c r="AB163" s="18"/>
      <c r="AC163" s="18"/>
      <c r="AD163" s="18"/>
    </row>
    <row r="164" spans="6:30" x14ac:dyDescent="0.3">
      <c r="F164" s="18">
        <v>1</v>
      </c>
      <c r="G164" s="18">
        <v>1</v>
      </c>
      <c r="H164" s="18">
        <v>-1</v>
      </c>
      <c r="Q164" s="18">
        <v>1</v>
      </c>
      <c r="R164" s="18">
        <v>0.5</v>
      </c>
      <c r="S164" s="18">
        <v>-0.5</v>
      </c>
      <c r="AB164" s="18">
        <v>1</v>
      </c>
      <c r="AC164" s="18">
        <v>-0.5</v>
      </c>
      <c r="AD164" s="18">
        <v>0.5</v>
      </c>
    </row>
    <row r="165" spans="6:30" x14ac:dyDescent="0.3">
      <c r="F165" s="18">
        <v>0</v>
      </c>
      <c r="G165" s="18">
        <v>1</v>
      </c>
      <c r="H165" s="18">
        <v>1</v>
      </c>
      <c r="Q165" s="18">
        <v>0</v>
      </c>
      <c r="R165" s="18">
        <v>2</v>
      </c>
      <c r="S165" s="18">
        <v>-2</v>
      </c>
      <c r="AB165" s="18">
        <v>0</v>
      </c>
      <c r="AC165" s="18">
        <v>-2</v>
      </c>
      <c r="AD165" s="18">
        <v>-2</v>
      </c>
    </row>
    <row r="166" spans="6:30" x14ac:dyDescent="0.3">
      <c r="F166" s="18">
        <v>0</v>
      </c>
      <c r="G166" s="18">
        <v>1</v>
      </c>
      <c r="H166" s="18">
        <v>1</v>
      </c>
      <c r="Q166" s="18">
        <v>0</v>
      </c>
      <c r="R166" s="18">
        <v>0</v>
      </c>
      <c r="S166" s="18">
        <v>0</v>
      </c>
      <c r="AB166" s="18">
        <v>0</v>
      </c>
      <c r="AC166" s="18">
        <v>-2</v>
      </c>
      <c r="AD166" s="18">
        <v>-2</v>
      </c>
    </row>
    <row r="167" spans="6:30" x14ac:dyDescent="0.3">
      <c r="F167" s="18"/>
      <c r="G167" s="18"/>
      <c r="H167" s="18"/>
      <c r="Q167" s="18"/>
      <c r="R167" s="18"/>
      <c r="S167" s="18"/>
      <c r="AB167" s="18"/>
      <c r="AC167" s="18"/>
      <c r="AD167" s="18"/>
    </row>
    <row r="168" spans="6:30" x14ac:dyDescent="0.3">
      <c r="F168" s="18">
        <v>1</v>
      </c>
      <c r="G168" s="18">
        <v>1</v>
      </c>
      <c r="H168" s="18">
        <v>-1</v>
      </c>
      <c r="Q168" s="18">
        <v>1</v>
      </c>
      <c r="R168" s="18">
        <v>0.5</v>
      </c>
      <c r="S168" s="18">
        <v>-0.5</v>
      </c>
      <c r="AB168" s="18">
        <v>1</v>
      </c>
      <c r="AC168" s="18">
        <v>-0.5</v>
      </c>
      <c r="AD168" s="18">
        <v>0.5</v>
      </c>
    </row>
    <row r="169" spans="6:30" x14ac:dyDescent="0.3">
      <c r="F169" s="18">
        <v>0</v>
      </c>
      <c r="G169" s="18">
        <v>1</v>
      </c>
      <c r="H169" s="18">
        <v>1</v>
      </c>
      <c r="Q169" s="18">
        <v>0</v>
      </c>
      <c r="R169" s="18">
        <v>1</v>
      </c>
      <c r="S169" s="18">
        <v>-1</v>
      </c>
      <c r="AB169" s="18">
        <v>0</v>
      </c>
      <c r="AC169" s="18">
        <v>1</v>
      </c>
      <c r="AD169" s="18">
        <v>1</v>
      </c>
    </row>
    <row r="170" spans="6:30" x14ac:dyDescent="0.3">
      <c r="F170" s="18">
        <v>0</v>
      </c>
      <c r="G170" s="18">
        <v>1</v>
      </c>
      <c r="H170" s="18">
        <v>1</v>
      </c>
      <c r="Q170" s="18">
        <v>0</v>
      </c>
      <c r="R170" s="18">
        <v>0</v>
      </c>
      <c r="S170" s="18">
        <v>0</v>
      </c>
      <c r="AB170" s="18">
        <v>0</v>
      </c>
      <c r="AC170" s="18">
        <v>-2</v>
      </c>
      <c r="AD170" s="18">
        <v>-2</v>
      </c>
    </row>
    <row r="171" spans="6:30" x14ac:dyDescent="0.3">
      <c r="F171" s="18"/>
      <c r="G171" s="18"/>
      <c r="H171" s="18"/>
      <c r="Q171" s="18"/>
      <c r="R171" s="18"/>
      <c r="S171" s="18"/>
      <c r="AB171" s="18"/>
      <c r="AC171" s="18"/>
      <c r="AD171" s="18"/>
    </row>
    <row r="172" spans="6:30" x14ac:dyDescent="0.3">
      <c r="F172" s="18">
        <v>1</v>
      </c>
      <c r="G172" s="18">
        <v>0</v>
      </c>
      <c r="H172" s="18">
        <v>-2</v>
      </c>
      <c r="Q172" s="18">
        <v>1</v>
      </c>
      <c r="R172" s="18">
        <v>0</v>
      </c>
      <c r="S172" s="18">
        <v>0</v>
      </c>
      <c r="AB172" s="18">
        <v>1</v>
      </c>
      <c r="AC172" s="18">
        <v>0</v>
      </c>
      <c r="AD172" s="18">
        <v>1</v>
      </c>
    </row>
    <row r="173" spans="6:30" x14ac:dyDescent="0.3">
      <c r="F173" s="18">
        <v>0</v>
      </c>
      <c r="G173" s="18">
        <v>1</v>
      </c>
      <c r="H173" s="18">
        <v>1</v>
      </c>
      <c r="Q173" s="18">
        <v>0</v>
      </c>
      <c r="R173" s="18">
        <v>1</v>
      </c>
      <c r="S173" s="18">
        <v>-1</v>
      </c>
      <c r="AB173" s="18">
        <v>0</v>
      </c>
      <c r="AC173" s="18">
        <v>1</v>
      </c>
      <c r="AD173" s="18">
        <v>1</v>
      </c>
    </row>
    <row r="174" spans="6:30" x14ac:dyDescent="0.3">
      <c r="F174" s="18">
        <v>0</v>
      </c>
      <c r="G174" s="18">
        <v>0</v>
      </c>
      <c r="H174" s="18">
        <v>0</v>
      </c>
      <c r="Q174" s="18">
        <v>0</v>
      </c>
      <c r="R174" s="18">
        <v>0</v>
      </c>
      <c r="S174" s="18">
        <v>0</v>
      </c>
      <c r="AB174" s="18">
        <v>0</v>
      </c>
      <c r="AC174" s="18">
        <v>0</v>
      </c>
      <c r="AD174" s="18">
        <v>0</v>
      </c>
    </row>
    <row r="175" spans="6:30" x14ac:dyDescent="0.3">
      <c r="F175" s="18"/>
      <c r="G175" s="18"/>
      <c r="H175" s="18"/>
      <c r="Q175" s="18"/>
      <c r="R175" s="18"/>
      <c r="S175" s="18"/>
      <c r="AB175" s="18"/>
      <c r="AC175" s="18"/>
      <c r="AD175" s="18"/>
    </row>
    <row r="176" spans="6:30" x14ac:dyDescent="0.3">
      <c r="F176" s="18"/>
      <c r="G176" s="18"/>
      <c r="H176" s="18"/>
      <c r="Q176" s="18"/>
      <c r="R176" s="18"/>
      <c r="S176" s="18"/>
      <c r="AB176" s="18"/>
      <c r="AC176" s="18"/>
      <c r="AD176" s="18"/>
    </row>
    <row r="177" spans="1:34" x14ac:dyDescent="0.3">
      <c r="F177" s="18">
        <v>1</v>
      </c>
      <c r="G177" s="18">
        <v>0</v>
      </c>
      <c r="H177" s="18">
        <v>-2</v>
      </c>
      <c r="Q177" s="18">
        <v>1</v>
      </c>
      <c r="R177" s="18">
        <v>0</v>
      </c>
      <c r="S177" s="18">
        <v>0</v>
      </c>
      <c r="AB177" s="18">
        <v>1</v>
      </c>
      <c r="AC177" s="18">
        <v>0</v>
      </c>
      <c r="AD177" s="18">
        <v>1</v>
      </c>
    </row>
    <row r="178" spans="1:34" x14ac:dyDescent="0.3">
      <c r="F178" s="18">
        <v>0</v>
      </c>
      <c r="G178" s="18">
        <v>1</v>
      </c>
      <c r="H178" s="18">
        <v>1</v>
      </c>
      <c r="Q178" s="18">
        <v>0</v>
      </c>
      <c r="R178" s="18">
        <v>1</v>
      </c>
      <c r="S178" s="18">
        <v>-1</v>
      </c>
      <c r="AB178" s="18">
        <v>0</v>
      </c>
      <c r="AC178" s="18">
        <v>1</v>
      </c>
      <c r="AD178" s="18">
        <v>1</v>
      </c>
    </row>
    <row r="179" spans="1:34" x14ac:dyDescent="0.3">
      <c r="F179" s="18">
        <v>0</v>
      </c>
      <c r="G179" s="18">
        <v>0</v>
      </c>
      <c r="H179" s="18">
        <v>0</v>
      </c>
      <c r="Q179" s="18">
        <v>0</v>
      </c>
      <c r="R179" s="18">
        <v>0</v>
      </c>
      <c r="S179" s="18">
        <v>0</v>
      </c>
      <c r="AB179" s="18">
        <v>0</v>
      </c>
      <c r="AC179" s="18">
        <v>0</v>
      </c>
      <c r="AD179" s="18">
        <v>0</v>
      </c>
    </row>
    <row r="181" spans="1:34" x14ac:dyDescent="0.3">
      <c r="F181" t="s">
        <v>74</v>
      </c>
      <c r="H181" s="1" t="s">
        <v>60</v>
      </c>
      <c r="Q181" t="s">
        <v>74</v>
      </c>
      <c r="S181" s="1" t="s">
        <v>70</v>
      </c>
      <c r="AB181" t="s">
        <v>74</v>
      </c>
      <c r="AD181" s="1" t="s">
        <v>59</v>
      </c>
    </row>
    <row r="182" spans="1:34" x14ac:dyDescent="0.3">
      <c r="F182" t="s">
        <v>56</v>
      </c>
      <c r="H182" s="1" t="s">
        <v>58</v>
      </c>
      <c r="Q182" t="s">
        <v>77</v>
      </c>
      <c r="S182" s="1" t="s">
        <v>78</v>
      </c>
      <c r="AB182" t="s">
        <v>56</v>
      </c>
      <c r="AD182" s="1" t="s">
        <v>58</v>
      </c>
    </row>
    <row r="183" spans="1:34" x14ac:dyDescent="0.3">
      <c r="F183" t="s">
        <v>75</v>
      </c>
      <c r="H183" s="1" t="s">
        <v>57</v>
      </c>
      <c r="Q183" t="s">
        <v>70</v>
      </c>
      <c r="S183" s="1" t="s">
        <v>79</v>
      </c>
      <c r="AB183" t="s">
        <v>66</v>
      </c>
      <c r="AD183" s="1" t="s">
        <v>57</v>
      </c>
    </row>
    <row r="185" spans="1:34" x14ac:dyDescent="0.3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</row>
    <row r="186" spans="1:34" x14ac:dyDescent="0.3">
      <c r="B186" t="s">
        <v>102</v>
      </c>
    </row>
    <row r="188" spans="1:34" x14ac:dyDescent="0.3">
      <c r="C188" t="s">
        <v>80</v>
      </c>
    </row>
    <row r="190" spans="1:34" x14ac:dyDescent="0.3">
      <c r="R190" t="s">
        <v>103</v>
      </c>
    </row>
    <row r="191" spans="1:34" x14ac:dyDescent="0.3">
      <c r="C191" t="s">
        <v>81</v>
      </c>
    </row>
    <row r="192" spans="1:34" x14ac:dyDescent="0.3">
      <c r="R192" t="s">
        <v>97</v>
      </c>
    </row>
    <row r="193" spans="2:30" x14ac:dyDescent="0.3">
      <c r="C193" s="14" t="s">
        <v>28</v>
      </c>
      <c r="D193" s="14">
        <v>0</v>
      </c>
      <c r="F193" s="19">
        <f>SUM(SQRT(D193))</f>
        <v>0</v>
      </c>
      <c r="G193" s="19">
        <v>0</v>
      </c>
      <c r="H193" s="19">
        <v>0</v>
      </c>
      <c r="R193" t="s">
        <v>98</v>
      </c>
    </row>
    <row r="194" spans="2:30" x14ac:dyDescent="0.3">
      <c r="C194" s="14" t="s">
        <v>29</v>
      </c>
      <c r="D194" s="14">
        <v>2</v>
      </c>
      <c r="F194" s="19">
        <v>0</v>
      </c>
      <c r="G194" s="19">
        <f>SUM(SQRT(D194))</f>
        <v>1.4142135623730951</v>
      </c>
      <c r="H194" s="19">
        <v>0</v>
      </c>
      <c r="R194" t="s">
        <v>99</v>
      </c>
    </row>
    <row r="195" spans="2:30" x14ac:dyDescent="0.3">
      <c r="C195" s="14" t="s">
        <v>30</v>
      </c>
      <c r="D195" s="14">
        <v>6</v>
      </c>
      <c r="F195" s="19">
        <v>0</v>
      </c>
      <c r="G195" s="19">
        <v>0</v>
      </c>
      <c r="H195" s="19">
        <f>SUM(SQRT(D195))</f>
        <v>2.4494897427831779</v>
      </c>
    </row>
    <row r="196" spans="2:30" x14ac:dyDescent="0.3">
      <c r="R196" t="s">
        <v>94</v>
      </c>
    </row>
    <row r="197" spans="2:30" x14ac:dyDescent="0.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</row>
    <row r="198" spans="2:30" x14ac:dyDescent="0.3">
      <c r="C198" s="8" t="s">
        <v>82</v>
      </c>
      <c r="R198" t="s">
        <v>80</v>
      </c>
    </row>
    <row r="200" spans="2:30" x14ac:dyDescent="0.3">
      <c r="C200" s="1" t="s">
        <v>55</v>
      </c>
      <c r="D200" s="8">
        <v>-1</v>
      </c>
      <c r="E200" s="1" t="s">
        <v>85</v>
      </c>
      <c r="F200">
        <v>0</v>
      </c>
      <c r="G200" s="1" t="s">
        <v>88</v>
      </c>
      <c r="H200">
        <v>1</v>
      </c>
      <c r="K200" s="13">
        <f>SUM($D200/$C$204)</f>
        <v>-0.70710678118654746</v>
      </c>
      <c r="L200" s="13">
        <f>SUM($F200/$E$204)</f>
        <v>0</v>
      </c>
      <c r="M200" s="13">
        <f>SUM($H200/$G$204)</f>
        <v>0.70710678118654746</v>
      </c>
      <c r="R200" t="s">
        <v>95</v>
      </c>
    </row>
    <row r="201" spans="2:30" x14ac:dyDescent="0.3">
      <c r="C201" s="1" t="s">
        <v>83</v>
      </c>
      <c r="D201" s="8">
        <v>1</v>
      </c>
      <c r="E201" s="1" t="s">
        <v>86</v>
      </c>
      <c r="F201">
        <v>0</v>
      </c>
      <c r="G201" s="1" t="s">
        <v>89</v>
      </c>
      <c r="H201">
        <v>1</v>
      </c>
      <c r="K201" s="13">
        <f>SUM($D201/$C$204)</f>
        <v>0.70710678118654746</v>
      </c>
      <c r="L201" s="13">
        <f t="shared" ref="L201:L202" si="22">SUM($F201/$E$204)</f>
        <v>0</v>
      </c>
      <c r="M201" s="13">
        <f t="shared" ref="M201:M202" si="23">SUM($H201/$G$204)</f>
        <v>0.70710678118654746</v>
      </c>
      <c r="R201" s="6" t="s">
        <v>96</v>
      </c>
      <c r="S201" s="6"/>
    </row>
    <row r="202" spans="2:30" x14ac:dyDescent="0.3">
      <c r="C202" s="1" t="s">
        <v>84</v>
      </c>
      <c r="D202" s="8">
        <v>0</v>
      </c>
      <c r="E202" s="1" t="s">
        <v>87</v>
      </c>
      <c r="F202">
        <v>1</v>
      </c>
      <c r="G202" s="1" t="s">
        <v>90</v>
      </c>
      <c r="H202">
        <v>0</v>
      </c>
      <c r="K202" s="13">
        <f t="shared" ref="K202" si="24">SUM($D202/$C$204)</f>
        <v>0</v>
      </c>
      <c r="L202" s="13">
        <f t="shared" si="22"/>
        <v>1</v>
      </c>
      <c r="M202" s="13">
        <f t="shared" si="23"/>
        <v>0</v>
      </c>
    </row>
    <row r="204" spans="2:30" x14ac:dyDescent="0.3">
      <c r="C204">
        <f>SUM(SQRT(D200^2+D201^2+D202^2))</f>
        <v>1.4142135623730951</v>
      </c>
      <c r="E204">
        <f>SUM(SQRT(F200^2+F201^2+F202^2))</f>
        <v>1</v>
      </c>
      <c r="G204">
        <f>SUM(SQRT(H200^2+H201^2+H202^2))</f>
        <v>1.4142135623730951</v>
      </c>
      <c r="R204" t="s">
        <v>93</v>
      </c>
      <c r="T204" s="18">
        <v>0.81649658092772615</v>
      </c>
      <c r="U204" s="18">
        <v>0</v>
      </c>
      <c r="V204" s="18">
        <v>0.57735026918962584</v>
      </c>
      <c r="X204" s="19">
        <v>0</v>
      </c>
      <c r="Y204" s="19">
        <v>0</v>
      </c>
      <c r="Z204" s="19">
        <v>0</v>
      </c>
      <c r="AB204" s="13" cm="1">
        <f t="array" ref="AB204:AD206">TRANSPOSE(K200:M202)</f>
        <v>-0.70710678118654746</v>
      </c>
      <c r="AC204" s="13">
        <v>0.70710678118654746</v>
      </c>
      <c r="AD204" s="13">
        <v>0</v>
      </c>
    </row>
    <row r="205" spans="2:30" x14ac:dyDescent="0.3">
      <c r="T205" s="18">
        <v>-0.40824829046386307</v>
      </c>
      <c r="U205" s="18">
        <v>-0.70710678118654746</v>
      </c>
      <c r="V205" s="18">
        <v>0.57735026918962584</v>
      </c>
      <c r="X205" s="19">
        <v>0</v>
      </c>
      <c r="Y205" s="19">
        <f>SUM(G194^-1)</f>
        <v>0.70710678118654746</v>
      </c>
      <c r="Z205" s="19">
        <v>0</v>
      </c>
      <c r="AB205" s="13">
        <v>0</v>
      </c>
      <c r="AC205" s="13">
        <v>0</v>
      </c>
      <c r="AD205" s="13">
        <v>1</v>
      </c>
    </row>
    <row r="206" spans="2:30" x14ac:dyDescent="0.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T206" s="18">
        <v>0.40824829046386307</v>
      </c>
      <c r="U206" s="18">
        <v>-0.70710678118654746</v>
      </c>
      <c r="V206" s="18">
        <v>-0.57735026918962584</v>
      </c>
      <c r="X206" s="19">
        <v>0</v>
      </c>
      <c r="Y206" s="19">
        <v>0</v>
      </c>
      <c r="Z206" s="19">
        <f>SUM(H195^-1)</f>
        <v>0.40824829046386307</v>
      </c>
      <c r="AB206" s="13">
        <v>0.70710678118654746</v>
      </c>
      <c r="AC206" s="13">
        <v>0.70710678118654746</v>
      </c>
      <c r="AD206" s="13">
        <v>0</v>
      </c>
    </row>
    <row r="207" spans="2:30" x14ac:dyDescent="0.3">
      <c r="C207" t="s">
        <v>91</v>
      </c>
    </row>
    <row r="209" spans="3:30" x14ac:dyDescent="0.3">
      <c r="C209" s="1" t="s">
        <v>55</v>
      </c>
      <c r="D209" s="8">
        <v>2</v>
      </c>
      <c r="E209" s="1" t="s">
        <v>85</v>
      </c>
      <c r="F209">
        <v>0</v>
      </c>
      <c r="G209" s="1" t="s">
        <v>88</v>
      </c>
      <c r="H209">
        <v>1</v>
      </c>
      <c r="K209" s="18">
        <f>SUM($D209/$C$213)</f>
        <v>0.81649658092772615</v>
      </c>
      <c r="L209" s="18">
        <f>SUM($F209/$E$213)</f>
        <v>0</v>
      </c>
      <c r="M209" s="18">
        <f>SUM($H209/$G$213)</f>
        <v>0.57735026918962584</v>
      </c>
      <c r="R209" t="s">
        <v>93</v>
      </c>
      <c r="T209" s="18" cm="1">
        <f t="array" ref="T209:V211">MMULT(T204:V206,X204:Z206)</f>
        <v>0</v>
      </c>
      <c r="U209" s="18">
        <v>0</v>
      </c>
      <c r="V209" s="18">
        <v>0.23570226039551589</v>
      </c>
      <c r="X209" s="13">
        <v>-0.70710678118654746</v>
      </c>
      <c r="Y209" s="13">
        <v>0.70710678118654746</v>
      </c>
      <c r="Z209" s="13">
        <v>0</v>
      </c>
    </row>
    <row r="210" spans="3:30" x14ac:dyDescent="0.3">
      <c r="C210" s="1" t="s">
        <v>83</v>
      </c>
      <c r="D210" s="8">
        <v>-1</v>
      </c>
      <c r="E210" s="1" t="s">
        <v>86</v>
      </c>
      <c r="F210">
        <v>-1</v>
      </c>
      <c r="G210" s="1" t="s">
        <v>89</v>
      </c>
      <c r="H210">
        <v>1</v>
      </c>
      <c r="J210" t="s">
        <v>101</v>
      </c>
      <c r="K210" s="18">
        <f t="shared" ref="K210:K211" si="25">SUM($D210/$C$213)</f>
        <v>-0.40824829046386307</v>
      </c>
      <c r="L210" s="18">
        <f t="shared" ref="L210:L211" si="26">SUM($F210/$E$213)</f>
        <v>-0.70710678118654746</v>
      </c>
      <c r="M210" s="18">
        <f t="shared" ref="M210:M211" si="27">SUM($H210/$G$213)</f>
        <v>0.57735026918962584</v>
      </c>
      <c r="N210" t="s">
        <v>92</v>
      </c>
      <c r="T210" s="18">
        <v>0</v>
      </c>
      <c r="U210" s="18">
        <v>-0.49999999999999989</v>
      </c>
      <c r="V210" s="18">
        <v>0.23570226039551589</v>
      </c>
      <c r="X210" s="13">
        <v>0</v>
      </c>
      <c r="Y210" s="13">
        <v>0</v>
      </c>
      <c r="Z210" s="13">
        <v>1</v>
      </c>
    </row>
    <row r="211" spans="3:30" x14ac:dyDescent="0.3">
      <c r="C211" s="1" t="s">
        <v>84</v>
      </c>
      <c r="D211" s="8">
        <v>1</v>
      </c>
      <c r="E211" s="1" t="s">
        <v>87</v>
      </c>
      <c r="F211">
        <v>-1</v>
      </c>
      <c r="G211" s="1" t="s">
        <v>90</v>
      </c>
      <c r="H211">
        <v>-1</v>
      </c>
      <c r="K211" s="18">
        <f t="shared" si="25"/>
        <v>0.40824829046386307</v>
      </c>
      <c r="L211" s="18">
        <f t="shared" si="26"/>
        <v>-0.70710678118654746</v>
      </c>
      <c r="M211" s="18">
        <f t="shared" si="27"/>
        <v>-0.57735026918962584</v>
      </c>
      <c r="T211" s="18">
        <v>0</v>
      </c>
      <c r="U211" s="18">
        <v>-0.49999999999999989</v>
      </c>
      <c r="V211" s="18">
        <v>-0.23570226039551589</v>
      </c>
      <c r="X211" s="13">
        <v>0.70710678118654746</v>
      </c>
      <c r="Y211" s="13">
        <v>0.70710678118654746</v>
      </c>
      <c r="Z211" s="13">
        <v>0</v>
      </c>
    </row>
    <row r="213" spans="3:30" x14ac:dyDescent="0.3">
      <c r="C213">
        <f>SUM(SQRT(D209^2+D210^2+D211^2))</f>
        <v>2.4494897427831779</v>
      </c>
      <c r="E213">
        <f>SUM(SQRT(F209^2+F210^2+F211^2))</f>
        <v>1.4142135623730951</v>
      </c>
      <c r="G213">
        <f>SUM(SQRT(H209^2+H210^2+H211^2))</f>
        <v>1.7320508075688772</v>
      </c>
      <c r="R213" t="s">
        <v>93</v>
      </c>
      <c r="T213" s="3" cm="1">
        <f t="array" ref="T213:V215">MMULT(_xlfn.ANCHORARRAY(T209),X209:Z211)</f>
        <v>0.16666666666666669</v>
      </c>
      <c r="U213" s="3">
        <v>0.16666666666666669</v>
      </c>
      <c r="V213" s="3">
        <v>0</v>
      </c>
      <c r="X213" t="s">
        <v>100</v>
      </c>
      <c r="Y213" s="3">
        <v>1</v>
      </c>
    </row>
    <row r="214" spans="3:30" x14ac:dyDescent="0.3">
      <c r="T214" s="3">
        <v>0.16666666666666669</v>
      </c>
      <c r="U214" s="3">
        <v>0.16666666666666669</v>
      </c>
      <c r="V214" s="3">
        <v>-0.49999999999999989</v>
      </c>
      <c r="Y214" s="3">
        <v>-1</v>
      </c>
    </row>
    <row r="215" spans="3:30" x14ac:dyDescent="0.3">
      <c r="T215" s="3">
        <v>-0.16666666666666669</v>
      </c>
      <c r="U215" s="3">
        <v>-0.16666666666666669</v>
      </c>
      <c r="V215" s="3">
        <v>-0.49999999999999989</v>
      </c>
      <c r="Y215" s="3">
        <v>-2</v>
      </c>
    </row>
    <row r="217" spans="3:30" x14ac:dyDescent="0.3">
      <c r="C217" t="s">
        <v>55</v>
      </c>
      <c r="D217">
        <v>2</v>
      </c>
      <c r="E217" t="s">
        <v>85</v>
      </c>
      <c r="F217">
        <v>0</v>
      </c>
      <c r="G217" t="s">
        <v>88</v>
      </c>
      <c r="H217">
        <v>-1</v>
      </c>
      <c r="R217" t="s">
        <v>104</v>
      </c>
      <c r="T217">
        <v>0.16666666666666669</v>
      </c>
      <c r="U217">
        <v>0.16666666666666669</v>
      </c>
      <c r="V217">
        <v>0</v>
      </c>
      <c r="X217">
        <v>1</v>
      </c>
      <c r="Z217" cm="1">
        <f t="array" ref="Z217:Z219">MMULT(T217:V219,X217:X219)</f>
        <v>0</v>
      </c>
    </row>
    <row r="218" spans="3:30" x14ac:dyDescent="0.3">
      <c r="C218" t="s">
        <v>83</v>
      </c>
      <c r="D218">
        <v>-1</v>
      </c>
      <c r="E218" t="s">
        <v>86</v>
      </c>
      <c r="F218">
        <v>1</v>
      </c>
      <c r="G218" t="s">
        <v>89</v>
      </c>
      <c r="H218">
        <v>-1</v>
      </c>
      <c r="T218">
        <v>0.16666666666666669</v>
      </c>
      <c r="U218">
        <v>0.16666666666666669</v>
      </c>
      <c r="V218">
        <v>-0.49999999999999989</v>
      </c>
      <c r="X218">
        <v>-1</v>
      </c>
      <c r="Y218" t="s">
        <v>105</v>
      </c>
      <c r="Z218">
        <v>0.99999999999999978</v>
      </c>
    </row>
    <row r="219" spans="3:30" x14ac:dyDescent="0.3">
      <c r="C219" t="s">
        <v>84</v>
      </c>
      <c r="D219">
        <v>1</v>
      </c>
      <c r="E219" t="s">
        <v>87</v>
      </c>
      <c r="F219">
        <v>1</v>
      </c>
      <c r="G219" t="s">
        <v>90</v>
      </c>
      <c r="H219">
        <v>1</v>
      </c>
      <c r="T219">
        <v>-0.16666666666666669</v>
      </c>
      <c r="U219">
        <v>-0.16666666666666669</v>
      </c>
      <c r="V219">
        <v>-0.49999999999999989</v>
      </c>
      <c r="X219">
        <v>-2</v>
      </c>
      <c r="Z219">
        <v>0.99999999999999978</v>
      </c>
    </row>
    <row r="221" spans="3:30" x14ac:dyDescent="0.3">
      <c r="C221">
        <v>2.4494897427831779</v>
      </c>
      <c r="E221">
        <v>1.4142135623730951</v>
      </c>
      <c r="G221">
        <v>1.7320508075688772</v>
      </c>
      <c r="R221" t="s">
        <v>80</v>
      </c>
      <c r="T221">
        <v>-0.70710678118654746</v>
      </c>
      <c r="U221">
        <v>0</v>
      </c>
      <c r="V221">
        <v>0.70710678118654746</v>
      </c>
      <c r="X221">
        <v>0</v>
      </c>
      <c r="Y221">
        <v>0</v>
      </c>
      <c r="Z221">
        <v>0</v>
      </c>
      <c r="AB221" cm="1">
        <f t="array" ref="AB221:AD223">TRANSPOSE(T204:V206)</f>
        <v>0.81649658092772615</v>
      </c>
      <c r="AC221">
        <v>-0.40824829046386307</v>
      </c>
      <c r="AD221">
        <v>0.40824829046386307</v>
      </c>
    </row>
    <row r="222" spans="3:30" x14ac:dyDescent="0.3">
      <c r="T222">
        <v>0.70710678118654746</v>
      </c>
      <c r="U222">
        <v>0</v>
      </c>
      <c r="V222">
        <v>0.70710678118654746</v>
      </c>
      <c r="X222">
        <v>0</v>
      </c>
      <c r="Y222">
        <v>1.4142135623730951</v>
      </c>
      <c r="Z222">
        <v>0</v>
      </c>
      <c r="AB222">
        <v>0</v>
      </c>
      <c r="AC222">
        <v>-0.70710678118654746</v>
      </c>
      <c r="AD222">
        <v>-0.70710678118654746</v>
      </c>
    </row>
    <row r="223" spans="3:30" x14ac:dyDescent="0.3">
      <c r="T223">
        <v>0</v>
      </c>
      <c r="U223">
        <v>1</v>
      </c>
      <c r="V223">
        <v>0</v>
      </c>
      <c r="X223">
        <v>0</v>
      </c>
      <c r="Y223">
        <v>0</v>
      </c>
      <c r="Z223">
        <v>2.4494897427831779</v>
      </c>
      <c r="AB223">
        <v>0.57735026918962584</v>
      </c>
      <c r="AC223">
        <v>0.57735026918962584</v>
      </c>
      <c r="AD223">
        <v>-0.57735026918962584</v>
      </c>
    </row>
    <row r="225" spans="20:26" x14ac:dyDescent="0.3">
      <c r="T225" cm="1">
        <f t="array" ref="T225:V227">MMULT(T221:V223,X221:Z223)</f>
        <v>0</v>
      </c>
      <c r="U225">
        <v>0</v>
      </c>
      <c r="V225">
        <v>1.732050807568877</v>
      </c>
      <c r="X225">
        <v>0.81649658092772615</v>
      </c>
      <c r="Y225">
        <v>-0.40824829046386307</v>
      </c>
      <c r="Z225">
        <v>0.40824829046386307</v>
      </c>
    </row>
    <row r="226" spans="20:26" x14ac:dyDescent="0.3">
      <c r="T226">
        <v>0</v>
      </c>
      <c r="U226">
        <v>0</v>
      </c>
      <c r="V226">
        <v>1.732050807568877</v>
      </c>
      <c r="X226">
        <v>0</v>
      </c>
      <c r="Y226">
        <v>-0.70710678118654746</v>
      </c>
      <c r="Z226">
        <v>-0.70710678118654746</v>
      </c>
    </row>
    <row r="227" spans="20:26" x14ac:dyDescent="0.3">
      <c r="T227">
        <v>0</v>
      </c>
      <c r="U227">
        <v>1.4142135623730951</v>
      </c>
      <c r="V227">
        <v>0</v>
      </c>
      <c r="X227">
        <v>0.57735026918962584</v>
      </c>
      <c r="Y227">
        <v>0.57735026918962584</v>
      </c>
      <c r="Z227">
        <v>-0.57735026918962584</v>
      </c>
    </row>
    <row r="229" spans="20:26" x14ac:dyDescent="0.3">
      <c r="T229" cm="1">
        <f t="array" ref="T229:V231">MMULT(_xlfn.ANCHORARRAY(T225),X225:Z227)</f>
        <v>1</v>
      </c>
      <c r="U229">
        <v>1</v>
      </c>
      <c r="V229">
        <v>-1</v>
      </c>
    </row>
    <row r="230" spans="20:26" x14ac:dyDescent="0.3">
      <c r="T230">
        <v>1</v>
      </c>
      <c r="U230">
        <v>1</v>
      </c>
      <c r="V230">
        <v>-1</v>
      </c>
    </row>
    <row r="231" spans="20:26" x14ac:dyDescent="0.3">
      <c r="T231">
        <v>0</v>
      </c>
      <c r="U231">
        <v>-1</v>
      </c>
      <c r="V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nattawut chayauam</dc:creator>
  <cp:lastModifiedBy>nattawut chayauam</cp:lastModifiedBy>
  <dcterms:created xsi:type="dcterms:W3CDTF">2023-09-28T07:53:37Z</dcterms:created>
  <dcterms:modified xsi:type="dcterms:W3CDTF">2023-09-30T04:52:43Z</dcterms:modified>
</cp:coreProperties>
</file>