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2cdb316b34955d/Desktop/1_2566/Linear/Activity/"/>
    </mc:Choice>
  </mc:AlternateContent>
  <xr:revisionPtr revIDLastSave="0" documentId="8_{59402689-0614-4DD3-AEDE-739C71D53321}" xr6:coauthVersionLast="47" xr6:coauthVersionMax="47" xr10:uidLastSave="{00000000-0000-0000-0000-000000000000}"/>
  <bookViews>
    <workbookView xWindow="-108" yWindow="-108" windowWidth="23256" windowHeight="12576" xr2:uid="{36E0D770-0089-4875-A975-BDAE2EE65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1" i="1" l="1"/>
  <c r="E122" i="1"/>
  <c r="E123" i="1"/>
  <c r="E124" i="1"/>
  <c r="H124" i="1" s="1"/>
  <c r="E125" i="1"/>
  <c r="E126" i="1"/>
  <c r="E127" i="1"/>
  <c r="E128" i="1"/>
  <c r="H128" i="1" s="1"/>
  <c r="E129" i="1"/>
  <c r="H129" i="1" s="1"/>
  <c r="E120" i="1"/>
  <c r="D121" i="1"/>
  <c r="D122" i="1"/>
  <c r="D123" i="1"/>
  <c r="D124" i="1"/>
  <c r="G124" i="1" s="1"/>
  <c r="D125" i="1"/>
  <c r="D126" i="1"/>
  <c r="D127" i="1"/>
  <c r="D128" i="1"/>
  <c r="G128" i="1" s="1"/>
  <c r="D129" i="1"/>
  <c r="D120" i="1"/>
  <c r="B120" i="1"/>
  <c r="A120" i="1"/>
  <c r="H121" i="1"/>
  <c r="H122" i="1"/>
  <c r="H123" i="1"/>
  <c r="H125" i="1"/>
  <c r="H126" i="1"/>
  <c r="H127" i="1"/>
  <c r="G121" i="1"/>
  <c r="G122" i="1"/>
  <c r="G123" i="1"/>
  <c r="G125" i="1"/>
  <c r="G126" i="1"/>
  <c r="G127" i="1"/>
  <c r="G129" i="1"/>
  <c r="B121" i="1"/>
  <c r="B122" i="1"/>
  <c r="B123" i="1"/>
  <c r="B124" i="1"/>
  <c r="B125" i="1"/>
  <c r="B126" i="1"/>
  <c r="B127" i="1"/>
  <c r="B128" i="1"/>
  <c r="B129" i="1"/>
  <c r="A121" i="1"/>
  <c r="A122" i="1"/>
  <c r="A123" i="1"/>
  <c r="A124" i="1"/>
  <c r="A125" i="1"/>
  <c r="A126" i="1"/>
  <c r="A127" i="1"/>
  <c r="A128" i="1"/>
  <c r="A129" i="1"/>
  <c r="I107" i="1" a="1"/>
  <c r="I107" i="1" s="1"/>
  <c r="I108" i="1" a="1"/>
  <c r="I108" i="1"/>
  <c r="I109" i="1" a="1"/>
  <c r="I109" i="1" s="1"/>
  <c r="I110" i="1" a="1"/>
  <c r="I110" i="1"/>
  <c r="I111" i="1" a="1"/>
  <c r="I111" i="1" s="1"/>
  <c r="I112" i="1" a="1"/>
  <c r="I112" i="1"/>
  <c r="I113" i="1" a="1"/>
  <c r="I113" i="1" s="1"/>
  <c r="I114" i="1" a="1"/>
  <c r="I114" i="1" s="1"/>
  <c r="I115" i="1" a="1"/>
  <c r="I115" i="1" s="1"/>
  <c r="I106" i="1" a="1"/>
  <c r="I106" i="1" s="1"/>
  <c r="G106" i="1" a="1"/>
  <c r="G106" i="1"/>
  <c r="G107" i="1" a="1"/>
  <c r="G107" i="1" s="1"/>
  <c r="G108" i="1" a="1"/>
  <c r="G108" i="1"/>
  <c r="G109" i="1" a="1"/>
  <c r="G109" i="1" s="1"/>
  <c r="G110" i="1" a="1"/>
  <c r="G110" i="1"/>
  <c r="G111" i="1" a="1"/>
  <c r="G111" i="1" s="1"/>
  <c r="G112" i="1" a="1"/>
  <c r="G112" i="1"/>
  <c r="G113" i="1" a="1"/>
  <c r="G113" i="1" s="1"/>
  <c r="G114" i="1" a="1"/>
  <c r="G114" i="1"/>
  <c r="G115" i="1" a="1"/>
  <c r="G115" i="1" s="1"/>
  <c r="N99" i="1"/>
  <c r="N98" i="1"/>
  <c r="E98" i="1"/>
  <c r="E99" i="1"/>
  <c r="O90" i="1"/>
  <c r="F90" i="1"/>
  <c r="B14" i="1"/>
  <c r="E22" i="1" s="1"/>
  <c r="B13" i="1"/>
  <c r="D20" i="1" s="1"/>
  <c r="H120" i="1" l="1"/>
  <c r="G120" i="1"/>
  <c r="D25" i="1"/>
  <c r="E23" i="1"/>
  <c r="D19" i="1"/>
  <c r="D21" i="1"/>
  <c r="E27" i="1"/>
  <c r="D27" i="1"/>
  <c r="D23" i="1"/>
  <c r="E19" i="1"/>
  <c r="E25" i="1"/>
  <c r="E21" i="1"/>
  <c r="D26" i="1"/>
  <c r="D22" i="1"/>
  <c r="E28" i="1"/>
  <c r="E24" i="1"/>
  <c r="E20" i="1"/>
  <c r="D28" i="1"/>
  <c r="D24" i="1"/>
  <c r="E26" i="1"/>
  <c r="B36" i="1" l="1" a="1"/>
  <c r="B36" i="1" s="1"/>
  <c r="C43" i="1" s="1" a="1"/>
  <c r="C43" i="1" s="1"/>
  <c r="B47" i="1" l="1"/>
  <c r="C47" i="1"/>
  <c r="C46" i="1"/>
  <c r="B46" i="1"/>
  <c r="F65" i="1" l="1"/>
  <c r="O65" i="1"/>
  <c r="E64" i="1"/>
  <c r="N6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<sst xmlns="http://schemas.openxmlformats.org/spreadsheetml/2006/main" count="77" uniqueCount="55">
  <si>
    <t>data</t>
  </si>
  <si>
    <t>X</t>
  </si>
  <si>
    <t>Y</t>
  </si>
  <si>
    <t>avg : X</t>
  </si>
  <si>
    <t>avg : Y</t>
  </si>
  <si>
    <t>1.Find Center data</t>
  </si>
  <si>
    <t>X-Xbar</t>
  </si>
  <si>
    <t>Y-Ybar</t>
  </si>
  <si>
    <t>2.Calculate Covariance matrix</t>
  </si>
  <si>
    <t xml:space="preserve">Cov(X) = </t>
  </si>
  <si>
    <t>1/N*(Xi-Xibar)tran*(Xi-Xibar)</t>
  </si>
  <si>
    <t>(Xi-Xibar)tran</t>
  </si>
  <si>
    <t>(Xi-Xibar)</t>
  </si>
  <si>
    <t xml:space="preserve">1/N = </t>
  </si>
  <si>
    <t>var(X)</t>
  </si>
  <si>
    <t>var(Y)</t>
  </si>
  <si>
    <t>Cov(X,Y)</t>
  </si>
  <si>
    <t>3.Calculate Eigenvalue, Eigenvector</t>
  </si>
  <si>
    <t>B = Cov(X)</t>
  </si>
  <si>
    <t>λ</t>
  </si>
  <si>
    <t>det(B-λI)</t>
  </si>
  <si>
    <t>det(</t>
  </si>
  <si>
    <t>11-λ</t>
  </si>
  <si>
    <t>14.6-λ</t>
  </si>
  <si>
    <t>)</t>
  </si>
  <si>
    <t>= 0</t>
  </si>
  <si>
    <t xml:space="preserve">λ1 = </t>
  </si>
  <si>
    <t xml:space="preserve">λ2 = </t>
  </si>
  <si>
    <t>Eigen Value</t>
  </si>
  <si>
    <t>EigenVector</t>
  </si>
  <si>
    <t>(B-λ1I)v1 = 0</t>
  </si>
  <si>
    <t>(B-λ2I)v2 = 0</t>
  </si>
  <si>
    <t>V1 + 0.757V2 = 0</t>
  </si>
  <si>
    <t>V2 = 1 (FreeVariable)</t>
  </si>
  <si>
    <t>V1 -1.32V2 = 0</t>
  </si>
  <si>
    <t>EigenValue</t>
  </si>
  <si>
    <t xml:space="preserve">V2 = </t>
  </si>
  <si>
    <t xml:space="preserve">V1 = </t>
  </si>
  <si>
    <t>V1,1 =</t>
  </si>
  <si>
    <t>V1,2 =</t>
  </si>
  <si>
    <t xml:space="preserve">|V1| = </t>
  </si>
  <si>
    <t xml:space="preserve">|V2| = </t>
  </si>
  <si>
    <t xml:space="preserve">EigenVector = </t>
  </si>
  <si>
    <t xml:space="preserve">EigenVec1 = </t>
  </si>
  <si>
    <t xml:space="preserve">EigenVec2 = </t>
  </si>
  <si>
    <t>4.PCA</t>
  </si>
  <si>
    <t>|X| span PC1</t>
  </si>
  <si>
    <t>X-Xbar * EigenVec1</t>
  </si>
  <si>
    <t>X-Xbar * EigenVec2</t>
  </si>
  <si>
    <t>|X| span PC2</t>
  </si>
  <si>
    <t>X span PC1</t>
  </si>
  <si>
    <t>Y span PC1</t>
  </si>
  <si>
    <t>Y span PC2</t>
  </si>
  <si>
    <t>X span PC2</t>
  </si>
  <si>
    <t>span PC2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</si>
</sst>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quotePrefix="1"/>
    <xf numFmtId="0" fontId="0" fillId="0" borderId="1" xfId="0" applyFill="1" applyBorder="1" applyAlignment="1">
      <alignment horizontal="right" wrapText="1"/>
    </xf>
    <xf numFmtId="0" fontId="0" fillId="0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7" borderId="0" xfId="0" applyFill="1"/>
    <xf numFmtId="0" fontId="0" fillId="7" borderId="1" xfId="0" applyFill="1" applyBorder="1" applyAlignment="1">
      <alignment horizontal="right" wrapText="1"/>
    </xf>
    <xf numFmtId="0" fontId="0" fillId="7" borderId="1" xfId="0" applyFill="1" applyBorder="1" applyAlignment="1">
      <alignment wrapText="1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Before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Sheet1!$C$18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Sheet1!$B$19:$B$28</c:f>
              <c:numCache>
                <c:formatCode>General</c:formatCode>
                <c:ptCount val="10"/>
                <c:pt idx="0">
                  <c:v>5</c:v>
                </c:pt>
                <c:pt idx="1">
                  <c:v>2</c:v>
                </c:pt>
                <c:pt idx="2">
                  <c:v>4</c:v>
                </c:pt>
                <c:pt idx="3">
                  <c:v>-3</c:v>
                </c:pt>
                <c:pt idx="4">
                  <c:v>-2</c:v>
                </c:pt>
                <c:pt idx="5">
                  <c:v>3</c:v>
                </c:pt>
                <c:pt idx="6">
                  <c:v>-6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</c:numCache>
            </c:numRef>
          </c:xVal>
          <c:yVal>
            <c:numRef>
              <c:f>Sheet1!$C$19:$C$28</c:f>
              <c:numCache>
                <c:formatCode>General</c:formatCode>
                <c:ptCount val="10"/>
                <c:pt idx="0">
                  <c:v>-4</c:v>
                </c:pt>
                <c:pt idx="1">
                  <c:v>5</c:v>
                </c:pt>
                <c:pt idx="2">
                  <c:v>-4</c:v>
                </c:pt>
                <c:pt idx="3">
                  <c:v>5</c:v>
                </c:pt>
                <c:pt idx="4">
                  <c:v>4</c:v>
                </c:pt>
                <c:pt idx="5">
                  <c:v>5</c:v>
                </c:pt>
                <c:pt idx="6">
                  <c:v>2</c:v>
                </c:pt>
                <c:pt idx="7">
                  <c:v>-4</c:v>
                </c:pt>
                <c:pt idx="8">
                  <c:v>-2</c:v>
                </c:pt>
                <c:pt idx="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20-4BFD-8884-0E56AEE36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6803471"/>
        <c:axId val="836622943"/>
      </c:scatterChart>
      <c:valAx>
        <c:axId val="826803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622943"/>
        <c:crosses val="autoZero"/>
        <c:crossBetween val="midCat"/>
      </c:valAx>
      <c:valAx>
        <c:axId val="83662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803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After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Sheet1!$E$18</c:f>
              <c:strCache>
                <c:ptCount val="1"/>
                <c:pt idx="0">
                  <c:v>Y-Ybar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Sheet1!$D$19:$D$28</c:f>
              <c:numCache>
                <c:formatCode>General</c:formatCode>
                <c:ptCount val="10"/>
                <c:pt idx="0">
                  <c:v>4</c:v>
                </c:pt>
                <c:pt idx="1">
                  <c:v>1</c:v>
                </c:pt>
                <c:pt idx="2">
                  <c:v>3</c:v>
                </c:pt>
                <c:pt idx="3">
                  <c:v>-4</c:v>
                </c:pt>
                <c:pt idx="4">
                  <c:v>-3</c:v>
                </c:pt>
                <c:pt idx="5">
                  <c:v>2</c:v>
                </c:pt>
                <c:pt idx="6">
                  <c:v>-7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Sheet1!$E$19:$E$28</c:f>
              <c:numCache>
                <c:formatCode>General</c:formatCode>
                <c:ptCount val="10"/>
                <c:pt idx="0">
                  <c:v>-5</c:v>
                </c:pt>
                <c:pt idx="1">
                  <c:v>4</c:v>
                </c:pt>
                <c:pt idx="2">
                  <c:v>-5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1</c:v>
                </c:pt>
                <c:pt idx="7">
                  <c:v>-5</c:v>
                </c:pt>
                <c:pt idx="8">
                  <c:v>-3</c:v>
                </c:pt>
                <c:pt idx="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D6-4A55-B5DF-0B33B3399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6820271"/>
        <c:axId val="825908063"/>
      </c:scatterChart>
      <c:valAx>
        <c:axId val="826820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908063"/>
        <c:crosses val="autoZero"/>
        <c:crossBetween val="midCat"/>
      </c:valAx>
      <c:valAx>
        <c:axId val="82590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820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ปรับกราฟแล้ว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Sheet1!$G$106:$G$115</c:f>
              <c:numCache>
                <c:formatCode>General</c:formatCode>
                <c:ptCount val="10"/>
                <c:pt idx="0">
                  <c:v>-6.4008887248252595</c:v>
                </c:pt>
                <c:pt idx="1">
                  <c:v>2.5845634785945135</c:v>
                </c:pt>
                <c:pt idx="2">
                  <c:v>-5.7970440816667601</c:v>
                </c:pt>
                <c:pt idx="3">
                  <c:v>5.6037866943870061</c:v>
                </c:pt>
                <c:pt idx="4">
                  <c:v>4.202840020790255</c:v>
                </c:pt>
                <c:pt idx="5">
                  <c:v>1.980718835436015</c:v>
                </c:pt>
                <c:pt idx="6">
                  <c:v>5.0240145325477421</c:v>
                </c:pt>
                <c:pt idx="7">
                  <c:v>-4.5893547953497631</c:v>
                </c:pt>
                <c:pt idx="8">
                  <c:v>-3.598995377631756</c:v>
                </c:pt>
                <c:pt idx="9">
                  <c:v>0.99035941771800751</c:v>
                </c:pt>
              </c:numCache>
            </c:numRef>
          </c:xVal>
          <c:yVal>
            <c:numRef>
              <c:f>Sheet1!$H$106:$H$115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B1-4743-9A63-A515D1BD07D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Sheet1!$G$106:$G$115</c:f>
              <c:numCache>
                <c:formatCode>General</c:formatCode>
                <c:ptCount val="10"/>
                <c:pt idx="0">
                  <c:v>-6.4008887248252595</c:v>
                </c:pt>
                <c:pt idx="1">
                  <c:v>2.5845634785945135</c:v>
                </c:pt>
                <c:pt idx="2">
                  <c:v>-5.7970440816667601</c:v>
                </c:pt>
                <c:pt idx="3">
                  <c:v>5.6037866943870061</c:v>
                </c:pt>
                <c:pt idx="4">
                  <c:v>4.202840020790255</c:v>
                </c:pt>
                <c:pt idx="5">
                  <c:v>1.980718835436015</c:v>
                </c:pt>
                <c:pt idx="6">
                  <c:v>5.0240145325477421</c:v>
                </c:pt>
                <c:pt idx="7">
                  <c:v>-4.5893547953497631</c:v>
                </c:pt>
                <c:pt idx="8">
                  <c:v>-3.598995377631756</c:v>
                </c:pt>
                <c:pt idx="9">
                  <c:v>0.99035941771800751</c:v>
                </c:pt>
              </c:numCache>
            </c:numRef>
          </c:xVal>
          <c:yVal>
            <c:numRef>
              <c:f>Sheet1!$I$106:$I$115</c:f>
              <c:numCache>
                <c:formatCode>General</c:formatCode>
                <c:ptCount val="10"/>
                <c:pt idx="0">
                  <c:v>0.16908015263872933</c:v>
                </c:pt>
                <c:pt idx="1">
                  <c:v>3.2125229001358599</c:v>
                </c:pt>
                <c:pt idx="2">
                  <c:v>-0.62801199551528075</c:v>
                </c:pt>
                <c:pt idx="3">
                  <c:v>-0.7729378406341918</c:v>
                </c:pt>
                <c:pt idx="4">
                  <c:v>-0.57970338047564418</c:v>
                </c:pt>
                <c:pt idx="5">
                  <c:v>4.00961504828987</c:v>
                </c:pt>
                <c:pt idx="6">
                  <c:v>-4.9757873490826103</c:v>
                </c:pt>
                <c:pt idx="7">
                  <c:v>-2.2221962918233018</c:v>
                </c:pt>
                <c:pt idx="8">
                  <c:v>-0.21738876767836635</c:v>
                </c:pt>
                <c:pt idx="9">
                  <c:v>2.004807524144935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B1-4743-9A63-A515D1BD0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6781871"/>
        <c:axId val="950056015"/>
      </c:scatterChart>
      <c:valAx>
        <c:axId val="826781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056015"/>
        <c:crosses val="autoZero"/>
        <c:crossBetween val="midCat"/>
      </c:valAx>
      <c:valAx>
        <c:axId val="95005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81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965</xdr:colOff>
      <xdr:row>14</xdr:row>
      <xdr:rowOff>154063</xdr:rowOff>
    </xdr:from>
    <xdr:to>
      <xdr:col>12</xdr:col>
      <xdr:colOff>224092</xdr:colOff>
      <xdr:row>27</xdr:row>
      <xdr:rowOff>173113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0780F2-44E7-91DC-E8F5-CE34CC5FB6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594789</xdr:colOff>
      <xdr:row>14</xdr:row>
      <xdr:rowOff>169303</xdr:rowOff>
    </xdr:from>
    <xdr:to>
      <xdr:col>19</xdr:col>
      <xdr:colOff>28763</xdr:colOff>
      <xdr:row>27</xdr:row>
      <xdr:rowOff>66862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E0942C-312B-ADA6-3E54-B33C8D5136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599261</xdr:colOff>
      <xdr:row>102</xdr:row>
      <xdr:rowOff>115055</xdr:rowOff>
    </xdr:from>
    <xdr:to>
      <xdr:col>19</xdr:col>
      <xdr:colOff>271219</xdr:colOff>
      <xdr:row>119</xdr:row>
      <xdr:rowOff>142068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51B08F1-BF9E-40A3-8389-18EC706827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77984-DEB0-47BA-93DB-FC3945618B61}">
  <dimension ref="A1:U131"/>
  <sheetViews>
    <sheetView tabSelected="1" topLeftCell="A96" zoomScale="61" workbookViewId="0">
      <selection activeCell="U119" sqref="U119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5</v>
      </c>
      <c r="C2">
        <v>-4</v>
      </c>
    </row>
    <row r="3" spans="1:3">
      <c r="A3">
        <v>2</v>
      </c>
      <c r="B3">
        <v>2</v>
      </c>
      <c r="C3">
        <v>5</v>
      </c>
    </row>
    <row r="4" spans="1:3">
      <c r="A4">
        <v>3</v>
      </c>
      <c r="B4">
        <v>4</v>
      </c>
      <c r="C4">
        <v>-4</v>
      </c>
    </row>
    <row r="5" spans="1:3">
      <c r="A5">
        <v>4</v>
      </c>
      <c r="B5">
        <v>-3</v>
      </c>
      <c r="C5">
        <v>5</v>
      </c>
    </row>
    <row r="6" spans="1:3">
      <c r="A6">
        <v>5</v>
      </c>
      <c r="B6">
        <v>-2</v>
      </c>
      <c r="C6">
        <v>4</v>
      </c>
    </row>
    <row r="7" spans="1:3">
      <c r="A7">
        <v>6</v>
      </c>
      <c r="B7">
        <v>3</v>
      </c>
      <c r="C7">
        <v>5</v>
      </c>
    </row>
    <row r="8" spans="1:3">
      <c r="A8">
        <v>7</v>
      </c>
      <c r="B8">
        <v>-6</v>
      </c>
      <c r="C8">
        <v>2</v>
      </c>
    </row>
    <row r="9" spans="1:3">
      <c r="A9">
        <v>8</v>
      </c>
      <c r="B9">
        <v>2</v>
      </c>
      <c r="C9">
        <v>-4</v>
      </c>
    </row>
    <row r="10" spans="1:3">
      <c r="A10">
        <v>9</v>
      </c>
      <c r="B10">
        <v>3</v>
      </c>
      <c r="C10">
        <v>-2</v>
      </c>
    </row>
    <row r="11" spans="1:3">
      <c r="A11">
        <v>10</v>
      </c>
      <c r="B11">
        <v>2</v>
      </c>
      <c r="C11">
        <v>3</v>
      </c>
    </row>
    <row r="13" spans="1:3">
      <c r="A13" t="s">
        <v>3</v>
      </c>
      <c r="B13">
        <f>AVERAGE(B2:B11)</f>
        <v>1</v>
      </c>
    </row>
    <row r="14" spans="1:3">
      <c r="A14" t="s">
        <v>4</v>
      </c>
      <c r="B14">
        <f>AVERAGE(C2:C11)</f>
        <v>1</v>
      </c>
    </row>
    <row r="16" spans="1:3">
      <c r="A16" t="s">
        <v>5</v>
      </c>
    </row>
    <row r="18" spans="1:21">
      <c r="A18" t="s">
        <v>0</v>
      </c>
      <c r="B18" t="s">
        <v>1</v>
      </c>
      <c r="C18" t="s">
        <v>2</v>
      </c>
      <c r="D18" s="1" t="s">
        <v>6</v>
      </c>
      <c r="E18" s="1" t="s">
        <v>7</v>
      </c>
    </row>
    <row r="19" spans="1:21">
      <c r="A19">
        <v>1</v>
      </c>
      <c r="B19">
        <v>5</v>
      </c>
      <c r="C19">
        <v>-4</v>
      </c>
      <c r="D19" s="1">
        <f>SUM($B19-$B$13)</f>
        <v>4</v>
      </c>
      <c r="E19" s="1">
        <f>SUM($C19-$B$14)</f>
        <v>-5</v>
      </c>
    </row>
    <row r="20" spans="1:21">
      <c r="A20">
        <v>2</v>
      </c>
      <c r="B20">
        <v>2</v>
      </c>
      <c r="C20">
        <v>5</v>
      </c>
      <c r="D20" s="1">
        <f t="shared" ref="D20:D28" si="0">SUM($B20-$B$13)</f>
        <v>1</v>
      </c>
      <c r="E20" s="1">
        <f t="shared" ref="E20:E28" si="1">SUM($C20-$B$14)</f>
        <v>4</v>
      </c>
    </row>
    <row r="21" spans="1:21">
      <c r="A21">
        <v>3</v>
      </c>
      <c r="B21">
        <v>4</v>
      </c>
      <c r="C21">
        <v>-4</v>
      </c>
      <c r="D21" s="1">
        <f t="shared" si="0"/>
        <v>3</v>
      </c>
      <c r="E21" s="1">
        <f t="shared" si="1"/>
        <v>-5</v>
      </c>
    </row>
    <row r="22" spans="1:21">
      <c r="A22">
        <v>4</v>
      </c>
      <c r="B22">
        <v>-3</v>
      </c>
      <c r="C22">
        <v>5</v>
      </c>
      <c r="D22" s="1">
        <f t="shared" si="0"/>
        <v>-4</v>
      </c>
      <c r="E22" s="1">
        <f t="shared" si="1"/>
        <v>4</v>
      </c>
    </row>
    <row r="23" spans="1:21">
      <c r="A23">
        <v>5</v>
      </c>
      <c r="B23">
        <v>-2</v>
      </c>
      <c r="C23">
        <v>4</v>
      </c>
      <c r="D23" s="1">
        <f t="shared" si="0"/>
        <v>-3</v>
      </c>
      <c r="E23" s="1">
        <f t="shared" si="1"/>
        <v>3</v>
      </c>
    </row>
    <row r="24" spans="1:21">
      <c r="A24">
        <v>6</v>
      </c>
      <c r="B24">
        <v>3</v>
      </c>
      <c r="C24">
        <v>5</v>
      </c>
      <c r="D24" s="1">
        <f t="shared" si="0"/>
        <v>2</v>
      </c>
      <c r="E24" s="1">
        <f t="shared" si="1"/>
        <v>4</v>
      </c>
    </row>
    <row r="25" spans="1:21">
      <c r="A25">
        <v>7</v>
      </c>
      <c r="B25">
        <v>-6</v>
      </c>
      <c r="C25">
        <v>2</v>
      </c>
      <c r="D25" s="1">
        <f t="shared" si="0"/>
        <v>-7</v>
      </c>
      <c r="E25" s="1">
        <f t="shared" si="1"/>
        <v>1</v>
      </c>
    </row>
    <row r="26" spans="1:21">
      <c r="A26">
        <v>8</v>
      </c>
      <c r="B26">
        <v>2</v>
      </c>
      <c r="C26">
        <v>-4</v>
      </c>
      <c r="D26" s="1">
        <f t="shared" si="0"/>
        <v>1</v>
      </c>
      <c r="E26" s="1">
        <f t="shared" si="1"/>
        <v>-5</v>
      </c>
    </row>
    <row r="27" spans="1:21">
      <c r="A27">
        <v>9</v>
      </c>
      <c r="B27">
        <v>3</v>
      </c>
      <c r="C27">
        <v>-2</v>
      </c>
      <c r="D27" s="1">
        <f t="shared" si="0"/>
        <v>2</v>
      </c>
      <c r="E27" s="1">
        <f t="shared" si="1"/>
        <v>-3</v>
      </c>
    </row>
    <row r="28" spans="1:21">
      <c r="A28">
        <v>10</v>
      </c>
      <c r="B28">
        <v>2</v>
      </c>
      <c r="C28">
        <v>3</v>
      </c>
      <c r="D28" s="1">
        <f t="shared" si="0"/>
        <v>1</v>
      </c>
      <c r="E28" s="1">
        <f t="shared" si="1"/>
        <v>2</v>
      </c>
    </row>
    <row r="29" spans="1:21">
      <c r="D29" s="17"/>
      <c r="E29" s="17"/>
    </row>
    <row r="30" spans="1:2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>
      <c r="A31" t="s">
        <v>8</v>
      </c>
    </row>
    <row r="33" spans="1:14">
      <c r="A33" t="s">
        <v>9</v>
      </c>
      <c r="B33" t="s">
        <v>10</v>
      </c>
    </row>
    <row r="35" spans="1:14">
      <c r="B35" t="s">
        <v>11</v>
      </c>
      <c r="M35" t="s">
        <v>12</v>
      </c>
    </row>
    <row r="36" spans="1:14">
      <c r="B36" s="2" cm="1">
        <f t="array" ref="B36:K37">TRANSPOSE(D19:E28)</f>
        <v>4</v>
      </c>
      <c r="C36" s="2">
        <v>1</v>
      </c>
      <c r="D36" s="2">
        <v>3</v>
      </c>
      <c r="E36" s="2">
        <v>-4</v>
      </c>
      <c r="F36" s="2">
        <v>-3</v>
      </c>
      <c r="G36" s="2">
        <v>2</v>
      </c>
      <c r="H36" s="2">
        <v>-7</v>
      </c>
      <c r="I36" s="2">
        <v>1</v>
      </c>
      <c r="J36" s="2">
        <v>2</v>
      </c>
      <c r="K36" s="2">
        <v>1</v>
      </c>
      <c r="M36" s="2">
        <v>4</v>
      </c>
      <c r="N36" s="2">
        <v>-5</v>
      </c>
    </row>
    <row r="37" spans="1:14">
      <c r="B37" s="2">
        <v>-5</v>
      </c>
      <c r="C37" s="2">
        <v>4</v>
      </c>
      <c r="D37" s="2">
        <v>-5</v>
      </c>
      <c r="E37" s="2">
        <v>4</v>
      </c>
      <c r="F37" s="2">
        <v>3</v>
      </c>
      <c r="G37" s="2">
        <v>4</v>
      </c>
      <c r="H37" s="2">
        <v>1</v>
      </c>
      <c r="I37" s="2">
        <v>-5</v>
      </c>
      <c r="J37" s="2">
        <v>-3</v>
      </c>
      <c r="K37" s="2">
        <v>2</v>
      </c>
      <c r="M37" s="2">
        <v>1</v>
      </c>
      <c r="N37" s="2">
        <v>4</v>
      </c>
    </row>
    <row r="38" spans="1:14">
      <c r="M38" s="2">
        <v>3</v>
      </c>
      <c r="N38" s="2">
        <v>-5</v>
      </c>
    </row>
    <row r="39" spans="1:14">
      <c r="M39" s="2">
        <v>-4</v>
      </c>
      <c r="N39" s="2">
        <v>4</v>
      </c>
    </row>
    <row r="40" spans="1:14">
      <c r="B40" t="s">
        <v>13</v>
      </c>
      <c r="C40" s="3">
        <v>0.1</v>
      </c>
      <c r="M40" s="2">
        <v>-3</v>
      </c>
      <c r="N40" s="2">
        <v>3</v>
      </c>
    </row>
    <row r="41" spans="1:14">
      <c r="M41" s="2">
        <v>2</v>
      </c>
      <c r="N41" s="2">
        <v>4</v>
      </c>
    </row>
    <row r="42" spans="1:14">
      <c r="M42" s="2">
        <v>-7</v>
      </c>
      <c r="N42" s="2">
        <v>1</v>
      </c>
    </row>
    <row r="43" spans="1:14">
      <c r="A43" t="s">
        <v>9</v>
      </c>
      <c r="B43" s="3">
        <v>0.1</v>
      </c>
      <c r="C43" s="2" cm="1">
        <f t="array" ref="C43:D44">MMULT(_xlfn.ANCHORARRAY(B36),M36:N45)</f>
        <v>110</v>
      </c>
      <c r="D43" s="2">
        <v>-64</v>
      </c>
      <c r="M43" s="2">
        <v>1</v>
      </c>
      <c r="N43" s="2">
        <v>-5</v>
      </c>
    </row>
    <row r="44" spans="1:14">
      <c r="C44" s="2">
        <v>-64</v>
      </c>
      <c r="D44" s="2">
        <v>146</v>
      </c>
      <c r="M44" s="2">
        <v>2</v>
      </c>
      <c r="N44" s="2">
        <v>-3</v>
      </c>
    </row>
    <row r="45" spans="1:14">
      <c r="M45" s="2">
        <v>1</v>
      </c>
      <c r="N45" s="2">
        <v>2</v>
      </c>
    </row>
    <row r="46" spans="1:14">
      <c r="A46" t="s">
        <v>9</v>
      </c>
      <c r="B46" s="4">
        <f>SUM($B$43*C43)</f>
        <v>11</v>
      </c>
      <c r="C46" s="4">
        <f>SUM($B$43*D43)</f>
        <v>-6.4</v>
      </c>
      <c r="E46" t="s">
        <v>9</v>
      </c>
      <c r="F46" t="s">
        <v>14</v>
      </c>
      <c r="G46" t="s">
        <v>16</v>
      </c>
    </row>
    <row r="47" spans="1:14">
      <c r="B47" s="4">
        <f>SUM($B$43*C44)</f>
        <v>-6.4</v>
      </c>
      <c r="C47" s="4">
        <f>SUM($B$43*D44)</f>
        <v>14.600000000000001</v>
      </c>
      <c r="F47" t="s">
        <v>16</v>
      </c>
      <c r="G47" t="s">
        <v>15</v>
      </c>
    </row>
    <row r="50" spans="1:2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2" spans="1:21">
      <c r="A52" t="s">
        <v>17</v>
      </c>
    </row>
    <row r="54" spans="1:21">
      <c r="A54" t="s">
        <v>18</v>
      </c>
      <c r="C54" t="s">
        <v>20</v>
      </c>
      <c r="I54" t="s">
        <v>28</v>
      </c>
    </row>
    <row r="55" spans="1:21">
      <c r="U55" t="s">
        <v>19</v>
      </c>
    </row>
    <row r="56" spans="1:21">
      <c r="C56" t="s">
        <v>21</v>
      </c>
      <c r="D56" s="9" t="s">
        <v>22</v>
      </c>
      <c r="E56" s="9">
        <v>-6.4</v>
      </c>
      <c r="F56" t="s">
        <v>24</v>
      </c>
      <c r="G56" s="6" t="s">
        <v>25</v>
      </c>
      <c r="I56" t="s">
        <v>26</v>
      </c>
      <c r="J56">
        <v>19.448309999999999</v>
      </c>
    </row>
    <row r="57" spans="1:21">
      <c r="D57" s="9">
        <v>-6.4</v>
      </c>
      <c r="E57" s="9" t="s">
        <v>23</v>
      </c>
      <c r="I57" t="s">
        <v>27</v>
      </c>
      <c r="J57">
        <v>6.1516900000000003</v>
      </c>
    </row>
    <row r="60" spans="1:21">
      <c r="C60" t="s">
        <v>35</v>
      </c>
      <c r="E60" s="3" t="s">
        <v>26</v>
      </c>
      <c r="F60" s="3">
        <v>19.448309999999999</v>
      </c>
      <c r="L60" t="s">
        <v>35</v>
      </c>
      <c r="N60" s="3" t="s">
        <v>27</v>
      </c>
      <c r="O60" s="3">
        <v>6.1516900000000003</v>
      </c>
    </row>
    <row r="62" spans="1:21">
      <c r="E62" t="s">
        <v>30</v>
      </c>
      <c r="N62" t="s">
        <v>31</v>
      </c>
    </row>
    <row r="64" spans="1:21">
      <c r="E64" s="10">
        <f>SUM(B46-F60)</f>
        <v>-8.4483099999999993</v>
      </c>
      <c r="F64" s="10">
        <v>-6.4</v>
      </c>
      <c r="N64" s="10">
        <f>SUM(B46-J57)</f>
        <v>4.8483099999999997</v>
      </c>
      <c r="O64" s="10">
        <v>-6.4</v>
      </c>
    </row>
    <row r="65" spans="5:15">
      <c r="E65" s="10">
        <v>-6.4</v>
      </c>
      <c r="F65" s="10">
        <f>SUM(C47-F60)</f>
        <v>-4.8483099999999979</v>
      </c>
      <c r="N65" s="10">
        <v>-6.4</v>
      </c>
      <c r="O65" s="10">
        <f>SUM(C47-J57)</f>
        <v>8.4483100000000011</v>
      </c>
    </row>
    <row r="66" spans="5:15" ht="15" thickBot="1">
      <c r="E66" s="10"/>
      <c r="F66" s="10"/>
      <c r="N66" s="10"/>
      <c r="O66" s="10"/>
    </row>
    <row r="67" spans="5:15" ht="15" thickBot="1">
      <c r="E67" s="11">
        <v>1</v>
      </c>
      <c r="F67" s="11">
        <v>0.75754795929999996</v>
      </c>
      <c r="G67" s="8"/>
      <c r="N67" s="11">
        <v>1</v>
      </c>
      <c r="O67" s="11">
        <v>-1.320047604</v>
      </c>
    </row>
    <row r="68" spans="5:15" ht="15" thickBot="1">
      <c r="E68" s="11">
        <v>-6.4</v>
      </c>
      <c r="F68" s="11">
        <v>-4.8483099999999997</v>
      </c>
      <c r="G68" s="7"/>
      <c r="N68" s="11">
        <v>-6.4</v>
      </c>
      <c r="O68" s="11">
        <v>8.4483099999999993</v>
      </c>
    </row>
    <row r="69" spans="5:15" ht="15" thickBot="1">
      <c r="E69" s="11"/>
      <c r="F69" s="11"/>
      <c r="G69" s="7"/>
      <c r="N69" s="12"/>
      <c r="O69" s="12"/>
    </row>
    <row r="70" spans="5:15" ht="15" thickBot="1">
      <c r="E70" s="11">
        <v>1</v>
      </c>
      <c r="F70" s="11">
        <v>0.75754795929999996</v>
      </c>
      <c r="G70" s="7"/>
      <c r="N70" s="11">
        <v>1</v>
      </c>
      <c r="O70" s="11">
        <v>-1.320047604</v>
      </c>
    </row>
    <row r="71" spans="5:15" ht="15" thickBot="1">
      <c r="E71" s="11">
        <v>0</v>
      </c>
      <c r="F71" s="11">
        <v>-3.0605055909999998E-6</v>
      </c>
      <c r="G71" s="7"/>
      <c r="N71" s="11">
        <v>0</v>
      </c>
      <c r="O71" s="11">
        <v>5.3330129450000003E-6</v>
      </c>
    </row>
    <row r="72" spans="5:15" ht="15" thickBot="1">
      <c r="E72" s="11"/>
      <c r="F72" s="11"/>
      <c r="G72" s="7"/>
      <c r="N72" s="12"/>
      <c r="O72" s="12"/>
    </row>
    <row r="73" spans="5:15" ht="15" thickBot="1">
      <c r="E73" s="11">
        <v>1</v>
      </c>
      <c r="F73" s="11">
        <v>0.75754795929999996</v>
      </c>
      <c r="G73" s="7"/>
      <c r="N73" s="11">
        <v>1</v>
      </c>
      <c r="O73" s="11">
        <v>-1.320047604</v>
      </c>
    </row>
    <row r="74" spans="5:15" ht="15" thickBot="1">
      <c r="E74" s="11">
        <v>0</v>
      </c>
      <c r="F74" s="11">
        <v>0</v>
      </c>
      <c r="G74" s="7"/>
      <c r="N74" s="11">
        <v>0</v>
      </c>
      <c r="O74" s="11">
        <v>0</v>
      </c>
    </row>
    <row r="75" spans="5:15" ht="15" thickBot="1">
      <c r="E75" s="11"/>
      <c r="F75" s="11"/>
      <c r="G75" s="7"/>
    </row>
    <row r="76" spans="5:15" ht="15" thickBot="1">
      <c r="E76" s="11">
        <v>1</v>
      </c>
      <c r="F76" s="11">
        <v>0.75754795929999996</v>
      </c>
      <c r="G76" s="7"/>
    </row>
    <row r="77" spans="5:15" ht="15" thickBot="1">
      <c r="E77" s="11">
        <v>0</v>
      </c>
      <c r="F77" s="11">
        <v>0</v>
      </c>
      <c r="G77" s="7"/>
    </row>
    <row r="78" spans="5:15" ht="15" thickBot="1">
      <c r="E78" s="7"/>
      <c r="F78" s="7"/>
      <c r="G78" s="7"/>
    </row>
    <row r="79" spans="5:15" ht="15" thickBot="1">
      <c r="E79" s="7"/>
      <c r="F79" s="7"/>
      <c r="G79" s="7"/>
    </row>
    <row r="80" spans="5:15" ht="15" thickBot="1">
      <c r="E80" s="7"/>
      <c r="F80" s="7"/>
      <c r="G80" s="7"/>
    </row>
    <row r="83" spans="3:15">
      <c r="E83" s="13" t="s">
        <v>32</v>
      </c>
      <c r="F83" s="13"/>
      <c r="N83" s="13" t="s">
        <v>34</v>
      </c>
      <c r="O83" s="13"/>
    </row>
    <row r="84" spans="3:15">
      <c r="E84" s="13" t="s">
        <v>33</v>
      </c>
      <c r="F84" s="13"/>
      <c r="N84" s="13" t="s">
        <v>33</v>
      </c>
      <c r="O84" s="13"/>
    </row>
    <row r="85" spans="3:15">
      <c r="E85" s="13"/>
      <c r="F85" s="13"/>
      <c r="N85" s="13"/>
      <c r="O85" s="13"/>
    </row>
    <row r="86" spans="3:15">
      <c r="E86" s="13" t="s">
        <v>38</v>
      </c>
      <c r="F86" s="13">
        <v>-0.75754999999999995</v>
      </c>
      <c r="N86" s="13" t="s">
        <v>37</v>
      </c>
      <c r="O86" s="13">
        <v>1.32</v>
      </c>
    </row>
    <row r="87" spans="3:15">
      <c r="E87" s="13" t="s">
        <v>39</v>
      </c>
      <c r="F87" s="13">
        <v>1</v>
      </c>
      <c r="N87" s="13" t="s">
        <v>36</v>
      </c>
      <c r="O87" s="13">
        <v>1</v>
      </c>
    </row>
    <row r="90" spans="3:15">
      <c r="C90" t="s">
        <v>29</v>
      </c>
      <c r="E90" t="s">
        <v>40</v>
      </c>
      <c r="F90">
        <f>SUM(((F86^2)+(F87^2)))^-0.5</f>
        <v>0.79710203043825301</v>
      </c>
      <c r="L90" t="s">
        <v>29</v>
      </c>
      <c r="N90" t="s">
        <v>41</v>
      </c>
      <c r="O90">
        <f>SUM(((O86^2)+(O87^2)))^-0.5</f>
        <v>0.60385768799546236</v>
      </c>
    </row>
    <row r="94" spans="3:15">
      <c r="C94" t="s">
        <v>42</v>
      </c>
      <c r="E94" s="14">
        <v>0.79710203043825301</v>
      </c>
      <c r="F94" s="15">
        <v>-0.75754999999999995</v>
      </c>
      <c r="L94" t="s">
        <v>42</v>
      </c>
      <c r="N94" s="14">
        <v>0.60385768799546236</v>
      </c>
      <c r="O94" s="15">
        <v>1.32</v>
      </c>
    </row>
    <row r="95" spans="3:15">
      <c r="F95" s="15">
        <v>1</v>
      </c>
      <c r="O95" s="15">
        <v>1</v>
      </c>
    </row>
    <row r="98" spans="1:21">
      <c r="C98" t="s">
        <v>43</v>
      </c>
      <c r="E98" s="15">
        <f>SUM($E$94*F94)</f>
        <v>-0.60384464315849851</v>
      </c>
      <c r="L98" t="s">
        <v>44</v>
      </c>
      <c r="N98" s="15">
        <f>SUM($N$94*O94)</f>
        <v>0.7970921481540103</v>
      </c>
    </row>
    <row r="99" spans="1:21">
      <c r="E99" s="15">
        <f>SUM($E$94*F95)</f>
        <v>0.79710203043825301</v>
      </c>
      <c r="N99" s="15">
        <f>SUM($N$94*O95)</f>
        <v>0.60385768799546236</v>
      </c>
    </row>
    <row r="101" spans="1:2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</row>
    <row r="103" spans="1:21">
      <c r="A103" t="s">
        <v>45</v>
      </c>
    </row>
    <row r="104" spans="1:21">
      <c r="F104" s="18" t="s">
        <v>46</v>
      </c>
      <c r="G104" s="18"/>
      <c r="H104" s="18" t="s">
        <v>49</v>
      </c>
      <c r="I104" s="18"/>
      <c r="J104" t="s">
        <v>54</v>
      </c>
    </row>
    <row r="105" spans="1:21">
      <c r="A105" t="s">
        <v>0</v>
      </c>
      <c r="B105" t="s">
        <v>1</v>
      </c>
      <c r="C105" t="s">
        <v>2</v>
      </c>
      <c r="D105" s="1" t="s">
        <v>6</v>
      </c>
      <c r="E105" s="1" t="s">
        <v>7</v>
      </c>
      <c r="F105" s="18" t="s">
        <v>47</v>
      </c>
      <c r="G105" s="18"/>
      <c r="H105" s="18" t="s">
        <v>48</v>
      </c>
      <c r="I105" s="18"/>
    </row>
    <row r="106" spans="1:21">
      <c r="A106">
        <v>1</v>
      </c>
      <c r="B106">
        <v>5</v>
      </c>
      <c r="C106">
        <v>-4</v>
      </c>
      <c r="D106" s="1">
        <v>4</v>
      </c>
      <c r="E106" s="1">
        <v>-5</v>
      </c>
      <c r="F106" s="18"/>
      <c r="G106" s="18" cm="1">
        <f t="array" ref="G106">MMULT(D106:E106,$E$98:$E$99)</f>
        <v>-6.4008887248252595</v>
      </c>
      <c r="H106" s="18"/>
      <c r="I106" s="18" cm="1">
        <f t="array" ref="I106">MMULT(D106:E106,$N$98:$N$99)</f>
        <v>0.16908015263872933</v>
      </c>
      <c r="J106">
        <v>0</v>
      </c>
    </row>
    <row r="107" spans="1:21">
      <c r="A107">
        <v>2</v>
      </c>
      <c r="B107">
        <v>2</v>
      </c>
      <c r="C107">
        <v>5</v>
      </c>
      <c r="D107" s="1">
        <v>1</v>
      </c>
      <c r="E107" s="1">
        <v>4</v>
      </c>
      <c r="F107" s="18"/>
      <c r="G107" s="18" cm="1">
        <f t="array" ref="G107">MMULT(D107:E107,$E$98:$E$99)</f>
        <v>2.5845634785945135</v>
      </c>
      <c r="H107" s="18"/>
      <c r="I107" s="18" cm="1">
        <f t="array" ref="I107">MMULT(D107:E107,$N$98:$N$99)</f>
        <v>3.2125229001358599</v>
      </c>
      <c r="J107">
        <v>0</v>
      </c>
    </row>
    <row r="108" spans="1:21">
      <c r="A108">
        <v>3</v>
      </c>
      <c r="B108">
        <v>4</v>
      </c>
      <c r="C108">
        <v>-4</v>
      </c>
      <c r="D108" s="1">
        <v>3</v>
      </c>
      <c r="E108" s="1">
        <v>-5</v>
      </c>
      <c r="F108" s="18"/>
      <c r="G108" s="18" cm="1">
        <f t="array" ref="G108">MMULT(D108:E108,$E$98:$E$99)</f>
        <v>-5.7970440816667601</v>
      </c>
      <c r="H108" s="18"/>
      <c r="I108" s="18" cm="1">
        <f t="array" ref="I108">MMULT(D108:E108,$N$98:$N$99)</f>
        <v>-0.62801199551528075</v>
      </c>
      <c r="J108">
        <v>0</v>
      </c>
    </row>
    <row r="109" spans="1:21">
      <c r="A109">
        <v>4</v>
      </c>
      <c r="B109">
        <v>-3</v>
      </c>
      <c r="C109">
        <v>5</v>
      </c>
      <c r="D109" s="1">
        <v>-4</v>
      </c>
      <c r="E109" s="1">
        <v>4</v>
      </c>
      <c r="F109" s="18"/>
      <c r="G109" s="18" cm="1">
        <f t="array" ref="G109">MMULT(D109:E109,$E$98:$E$99)</f>
        <v>5.6037866943870061</v>
      </c>
      <c r="H109" s="18"/>
      <c r="I109" s="18" cm="1">
        <f t="array" ref="I109">MMULT(D109:E109,$N$98:$N$99)</f>
        <v>-0.7729378406341918</v>
      </c>
      <c r="J109">
        <v>0</v>
      </c>
    </row>
    <row r="110" spans="1:21">
      <c r="A110">
        <v>5</v>
      </c>
      <c r="B110">
        <v>-2</v>
      </c>
      <c r="C110">
        <v>4</v>
      </c>
      <c r="D110" s="1">
        <v>-3</v>
      </c>
      <c r="E110" s="1">
        <v>3</v>
      </c>
      <c r="F110" s="18"/>
      <c r="G110" s="18" cm="1">
        <f t="array" ref="G110">MMULT(D110:E110,$E$98:$E$99)</f>
        <v>4.202840020790255</v>
      </c>
      <c r="H110" s="18"/>
      <c r="I110" s="18" cm="1">
        <f t="array" ref="I110">MMULT(D110:E110,$N$98:$N$99)</f>
        <v>-0.57970338047564418</v>
      </c>
      <c r="J110">
        <v>0</v>
      </c>
    </row>
    <row r="111" spans="1:21">
      <c r="A111">
        <v>6</v>
      </c>
      <c r="B111">
        <v>3</v>
      </c>
      <c r="C111">
        <v>5</v>
      </c>
      <c r="D111" s="1">
        <v>2</v>
      </c>
      <c r="E111" s="1">
        <v>4</v>
      </c>
      <c r="F111" s="18"/>
      <c r="G111" s="18" cm="1">
        <f t="array" ref="G111">MMULT(D111:E111,$E$98:$E$99)</f>
        <v>1.980718835436015</v>
      </c>
      <c r="H111" s="18"/>
      <c r="I111" s="18" cm="1">
        <f t="array" ref="I111">MMULT(D111:E111,$N$98:$N$99)</f>
        <v>4.00961504828987</v>
      </c>
      <c r="J111">
        <v>0</v>
      </c>
    </row>
    <row r="112" spans="1:21">
      <c r="A112">
        <v>7</v>
      </c>
      <c r="B112">
        <v>-6</v>
      </c>
      <c r="C112">
        <v>2</v>
      </c>
      <c r="D112" s="1">
        <v>-7</v>
      </c>
      <c r="E112" s="1">
        <v>1</v>
      </c>
      <c r="F112" s="18"/>
      <c r="G112" s="18" cm="1">
        <f t="array" ref="G112">MMULT(D112:E112,$E$98:$E$99)</f>
        <v>5.0240145325477421</v>
      </c>
      <c r="H112" s="18"/>
      <c r="I112" s="18" cm="1">
        <f t="array" ref="I112">MMULT(D112:E112,$N$98:$N$99)</f>
        <v>-4.9757873490826103</v>
      </c>
      <c r="J112">
        <v>0</v>
      </c>
    </row>
    <row r="113" spans="1:10">
      <c r="A113">
        <v>8</v>
      </c>
      <c r="B113">
        <v>2</v>
      </c>
      <c r="C113">
        <v>-4</v>
      </c>
      <c r="D113" s="1">
        <v>1</v>
      </c>
      <c r="E113" s="1">
        <v>-5</v>
      </c>
      <c r="F113" s="18"/>
      <c r="G113" s="18" cm="1">
        <f t="array" ref="G113">MMULT(D113:E113,$E$98:$E$99)</f>
        <v>-4.5893547953497631</v>
      </c>
      <c r="H113" s="18"/>
      <c r="I113" s="18" cm="1">
        <f t="array" ref="I113">MMULT(D113:E113,$N$98:$N$99)</f>
        <v>-2.2221962918233018</v>
      </c>
      <c r="J113">
        <v>0</v>
      </c>
    </row>
    <row r="114" spans="1:10">
      <c r="A114">
        <v>9</v>
      </c>
      <c r="B114">
        <v>3</v>
      </c>
      <c r="C114">
        <v>-2</v>
      </c>
      <c r="D114" s="1">
        <v>2</v>
      </c>
      <c r="E114" s="1">
        <v>-3</v>
      </c>
      <c r="F114" s="18"/>
      <c r="G114" s="18" cm="1">
        <f t="array" ref="G114">MMULT(D114:E114,$E$98:$E$99)</f>
        <v>-3.598995377631756</v>
      </c>
      <c r="H114" s="18"/>
      <c r="I114" s="18" cm="1">
        <f t="array" ref="I114">MMULT(D114:E114,$N$98:$N$99)</f>
        <v>-0.21738876767836635</v>
      </c>
      <c r="J114">
        <v>0</v>
      </c>
    </row>
    <row r="115" spans="1:10">
      <c r="A115">
        <v>10</v>
      </c>
      <c r="B115">
        <v>2</v>
      </c>
      <c r="C115">
        <v>3</v>
      </c>
      <c r="D115" s="1">
        <v>1</v>
      </c>
      <c r="E115" s="1">
        <v>2</v>
      </c>
      <c r="F115" s="18"/>
      <c r="G115" s="18" cm="1">
        <f t="array" ref="G115">MMULT(D115:E115,$E$98:$E$99)</f>
        <v>0.99035941771800751</v>
      </c>
      <c r="H115" s="18"/>
      <c r="I115" s="18" cm="1">
        <f t="array" ref="I115">MMULT(D115:E115,$N$98:$N$99)</f>
        <v>2.004807524144935</v>
      </c>
      <c r="J115">
        <v>0</v>
      </c>
    </row>
    <row r="119" spans="1:10">
      <c r="A119" s="14" t="s">
        <v>50</v>
      </c>
      <c r="B119" s="14" t="s">
        <v>51</v>
      </c>
      <c r="D119" s="14" t="s">
        <v>53</v>
      </c>
      <c r="E119" s="14" t="s">
        <v>52</v>
      </c>
      <c r="G119" s="2" t="s">
        <v>1</v>
      </c>
      <c r="H119" s="2" t="s">
        <v>2</v>
      </c>
      <c r="I119" s="1" t="s">
        <v>6</v>
      </c>
      <c r="J119" s="1" t="s">
        <v>7</v>
      </c>
    </row>
    <row r="120" spans="1:10">
      <c r="A120" s="14">
        <f>SUM($E$98*$G106)</f>
        <v>3.8651423679393653</v>
      </c>
      <c r="B120" s="14">
        <f>SUM($E$99*$G106)</f>
        <v>-5.1021613991675343</v>
      </c>
      <c r="D120" s="14">
        <f>SUM($N$98*$J106)</f>
        <v>0</v>
      </c>
      <c r="E120" s="14">
        <f>SUM($N$99*$J106)</f>
        <v>0</v>
      </c>
      <c r="G120" s="2">
        <f>SUM($A120+$D120)</f>
        <v>3.8651423679393653</v>
      </c>
      <c r="H120" s="2">
        <f>SUM($B120+$E120)</f>
        <v>-5.1021613991675343</v>
      </c>
      <c r="I120" s="1">
        <v>4</v>
      </c>
      <c r="J120" s="1">
        <v>-5</v>
      </c>
    </row>
    <row r="121" spans="1:10">
      <c r="A121" s="14">
        <f t="shared" ref="A121:A129" si="2">SUM($E$98*$G107)</f>
        <v>-1.5606748114523916</v>
      </c>
      <c r="B121" s="14">
        <f t="shared" ref="B121:B129" si="3">SUM($E$99*$G107)</f>
        <v>2.060160796584241</v>
      </c>
      <c r="D121" s="14">
        <f t="shared" ref="D121:D129" si="4">SUM($N$98*$J107)</f>
        <v>0</v>
      </c>
      <c r="E121" s="14">
        <f t="shared" ref="E121:E129" si="5">SUM($N$99*$J107)</f>
        <v>0</v>
      </c>
      <c r="G121" s="2">
        <f>SUM($A121+$D121)</f>
        <v>-1.5606748114523916</v>
      </c>
      <c r="H121" s="2">
        <f t="shared" ref="H121:H129" si="6">SUM($B121+$E121)</f>
        <v>2.060160796584241</v>
      </c>
      <c r="I121" s="1">
        <v>1</v>
      </c>
      <c r="J121" s="1">
        <v>4</v>
      </c>
    </row>
    <row r="122" spans="1:10">
      <c r="A122" s="14">
        <f t="shared" si="2"/>
        <v>3.5005140148681506</v>
      </c>
      <c r="B122" s="14">
        <f t="shared" si="3"/>
        <v>-4.6208356080366322</v>
      </c>
      <c r="D122" s="14">
        <f t="shared" si="4"/>
        <v>0</v>
      </c>
      <c r="E122" s="14">
        <f t="shared" si="5"/>
        <v>0</v>
      </c>
      <c r="G122" s="2">
        <f t="shared" ref="G121:G129" si="7">SUM($A122+$D122)</f>
        <v>3.5005140148681506</v>
      </c>
      <c r="H122" s="2">
        <f t="shared" si="6"/>
        <v>-4.6208356080366322</v>
      </c>
      <c r="I122" s="1">
        <v>3</v>
      </c>
      <c r="J122" s="1">
        <v>-5</v>
      </c>
    </row>
    <row r="123" spans="1:10">
      <c r="A123" s="14">
        <f t="shared" si="2"/>
        <v>-3.3838165768084636</v>
      </c>
      <c r="B123" s="14">
        <f t="shared" si="3"/>
        <v>4.4667897522387481</v>
      </c>
      <c r="D123" s="14">
        <f t="shared" si="4"/>
        <v>0</v>
      </c>
      <c r="E123" s="14">
        <f t="shared" si="5"/>
        <v>0</v>
      </c>
      <c r="G123" s="2">
        <f t="shared" si="7"/>
        <v>-3.3838165768084636</v>
      </c>
      <c r="H123" s="2">
        <f t="shared" si="6"/>
        <v>4.4667897522387481</v>
      </c>
      <c r="I123" s="1">
        <v>-4</v>
      </c>
      <c r="J123" s="1">
        <v>4</v>
      </c>
    </row>
    <row r="124" spans="1:10">
      <c r="A124" s="14">
        <f t="shared" si="2"/>
        <v>-2.5378624326063481</v>
      </c>
      <c r="B124" s="14">
        <f t="shared" si="3"/>
        <v>3.3500923141790615</v>
      </c>
      <c r="D124" s="14">
        <f t="shared" si="4"/>
        <v>0</v>
      </c>
      <c r="E124" s="14">
        <f t="shared" si="5"/>
        <v>0</v>
      </c>
      <c r="G124" s="2">
        <f t="shared" si="7"/>
        <v>-2.5378624326063481</v>
      </c>
      <c r="H124" s="2">
        <f t="shared" si="6"/>
        <v>3.3500923141790615</v>
      </c>
      <c r="I124" s="1">
        <v>-3</v>
      </c>
      <c r="J124" s="1">
        <v>3</v>
      </c>
    </row>
    <row r="125" spans="1:10">
      <c r="A125" s="14">
        <f t="shared" si="2"/>
        <v>-1.1960464583811772</v>
      </c>
      <c r="B125" s="14">
        <f t="shared" si="3"/>
        <v>1.5788350054533395</v>
      </c>
      <c r="D125" s="14">
        <f t="shared" si="4"/>
        <v>0</v>
      </c>
      <c r="E125" s="14">
        <f t="shared" si="5"/>
        <v>0</v>
      </c>
      <c r="G125" s="2">
        <f t="shared" si="7"/>
        <v>-1.1960464583811772</v>
      </c>
      <c r="H125" s="2">
        <f t="shared" si="6"/>
        <v>1.5788350054533395</v>
      </c>
      <c r="I125" s="1">
        <v>2</v>
      </c>
      <c r="J125" s="1">
        <v>4</v>
      </c>
    </row>
    <row r="126" spans="1:10">
      <c r="A126" s="14">
        <f t="shared" si="2"/>
        <v>-3.0337242626294021</v>
      </c>
      <c r="B126" s="14">
        <f t="shared" si="3"/>
        <v>4.0046521848450958</v>
      </c>
      <c r="D126" s="14">
        <f t="shared" si="4"/>
        <v>0</v>
      </c>
      <c r="E126" s="14">
        <f t="shared" si="5"/>
        <v>0</v>
      </c>
      <c r="G126" s="2">
        <f t="shared" si="7"/>
        <v>-3.0337242626294021</v>
      </c>
      <c r="H126" s="2">
        <f t="shared" si="6"/>
        <v>4.0046521848450958</v>
      </c>
      <c r="I126" s="1">
        <v>-7</v>
      </c>
      <c r="J126" s="1">
        <v>1</v>
      </c>
    </row>
    <row r="127" spans="1:10">
      <c r="A127" s="14">
        <f t="shared" si="2"/>
        <v>2.7712573087257217</v>
      </c>
      <c r="B127" s="14">
        <f t="shared" si="3"/>
        <v>-3.6581840257748293</v>
      </c>
      <c r="D127" s="14">
        <f t="shared" si="4"/>
        <v>0</v>
      </c>
      <c r="E127" s="14">
        <f t="shared" si="5"/>
        <v>0</v>
      </c>
      <c r="G127" s="2">
        <f t="shared" si="7"/>
        <v>2.7712573087257217</v>
      </c>
      <c r="H127" s="2">
        <f t="shared" si="6"/>
        <v>-3.6581840257748293</v>
      </c>
      <c r="I127" s="1">
        <v>1</v>
      </c>
      <c r="J127" s="1">
        <v>-5</v>
      </c>
    </row>
    <row r="128" spans="1:10">
      <c r="A128" s="14">
        <f t="shared" si="2"/>
        <v>2.1732340795351335</v>
      </c>
      <c r="B128" s="14">
        <f t="shared" si="3"/>
        <v>-2.8687665230481598</v>
      </c>
      <c r="D128" s="14">
        <f t="shared" si="4"/>
        <v>0</v>
      </c>
      <c r="E128" s="14">
        <f t="shared" si="5"/>
        <v>0</v>
      </c>
      <c r="G128" s="2">
        <f t="shared" si="7"/>
        <v>2.1732340795351335</v>
      </c>
      <c r="H128" s="2">
        <f t="shared" si="6"/>
        <v>-2.8687665230481598</v>
      </c>
      <c r="I128" s="1">
        <v>2</v>
      </c>
      <c r="J128" s="1">
        <v>-3</v>
      </c>
    </row>
    <row r="129" spans="1:21">
      <c r="A129" s="14">
        <f t="shared" si="2"/>
        <v>-0.59802322919058859</v>
      </c>
      <c r="B129" s="14">
        <f t="shared" si="3"/>
        <v>0.78941750272666977</v>
      </c>
      <c r="D129" s="14">
        <f t="shared" si="4"/>
        <v>0</v>
      </c>
      <c r="E129" s="14">
        <f t="shared" si="5"/>
        <v>0</v>
      </c>
      <c r="G129" s="2">
        <f t="shared" si="7"/>
        <v>-0.59802322919058859</v>
      </c>
      <c r="H129" s="2">
        <f t="shared" si="6"/>
        <v>0.78941750272666977</v>
      </c>
      <c r="I129" s="1">
        <v>1</v>
      </c>
      <c r="J129" s="1">
        <v>2</v>
      </c>
    </row>
    <row r="131" spans="1:2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nattawut chayauam</dc:creator>
  <cp:lastModifiedBy>nattawut chayauam</cp:lastModifiedBy>
  <dcterms:created xsi:type="dcterms:W3CDTF">2023-10-09T12:05:50Z</dcterms:created>
  <dcterms:modified xsi:type="dcterms:W3CDTF">2023-10-09T18:13:45Z</dcterms:modified>
</cp:coreProperties>
</file>