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rwox/Dropbox/Insper/2016/Robotics/2019_2/filtro_particulas/"/>
    </mc:Choice>
  </mc:AlternateContent>
  <xr:revisionPtr revIDLastSave="0" documentId="13_ncr:1_{B13CC241-39B2-3743-9D79-54A2376C4409}" xr6:coauthVersionLast="45" xr6:coauthVersionMax="45" xr10:uidLastSave="{00000000-0000-0000-0000-000000000000}"/>
  <bookViews>
    <workbookView xWindow="30360" yWindow="1680" windowWidth="36320" windowHeight="19340" activeTab="2" xr2:uid="{2B7E552F-3B8D-7D45-9AEE-DF4BD705CF03}"/>
  </bookViews>
  <sheets>
    <sheet name="Sheet1" sheetId="1" r:id="rId1"/>
    <sheet name="dicionario" sheetId="2" r:id="rId2"/>
    <sheet name="Sheet3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17" i="3" l="1"/>
  <c r="O16" i="3"/>
  <c r="O15" i="3"/>
  <c r="O14" i="3"/>
  <c r="O13" i="3"/>
  <c r="O12" i="3"/>
  <c r="O11" i="3"/>
  <c r="O10" i="3"/>
  <c r="O9" i="3"/>
  <c r="O8" i="3"/>
  <c r="O7" i="3"/>
  <c r="O6" i="3"/>
  <c r="O5" i="3"/>
  <c r="O4" i="3"/>
  <c r="O3" i="3"/>
  <c r="O2" i="3"/>
  <c r="N19" i="3"/>
  <c r="N18" i="3"/>
  <c r="N17" i="3"/>
  <c r="N16" i="3"/>
  <c r="N15" i="3"/>
  <c r="N14" i="3"/>
  <c r="N13" i="3"/>
  <c r="N12" i="3"/>
  <c r="N11" i="3"/>
  <c r="N10" i="3"/>
  <c r="N9" i="3"/>
  <c r="N8" i="3"/>
  <c r="N7" i="3"/>
  <c r="N6" i="3"/>
  <c r="N5" i="3"/>
  <c r="N4" i="3"/>
  <c r="N3" i="3"/>
  <c r="N2" i="3"/>
  <c r="M17" i="3"/>
  <c r="M16" i="3"/>
  <c r="M15" i="3"/>
  <c r="M14" i="3"/>
  <c r="M13" i="3"/>
  <c r="M12" i="3"/>
  <c r="M11" i="3"/>
  <c r="M10" i="3"/>
  <c r="M9" i="3"/>
  <c r="M8" i="3"/>
  <c r="M7" i="3"/>
  <c r="M6" i="3"/>
  <c r="M5" i="3"/>
  <c r="M4" i="3"/>
  <c r="M3" i="3"/>
  <c r="M2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K3" i="3"/>
  <c r="K2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J4" i="3"/>
  <c r="J3" i="3"/>
  <c r="J2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2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G6" i="2"/>
  <c r="G5" i="2"/>
  <c r="G4" i="2"/>
  <c r="G3" i="2"/>
  <c r="G2" i="2"/>
  <c r="E2" i="2"/>
</calcChain>
</file>

<file path=xl/sharedStrings.xml><?xml version="1.0" encoding="utf-8"?>
<sst xmlns="http://schemas.openxmlformats.org/spreadsheetml/2006/main" count="17" uniqueCount="10">
  <si>
    <t>Matches</t>
  </si>
  <si>
    <t>P(D|H)</t>
  </si>
  <si>
    <t>MATCHES</t>
  </si>
  <si>
    <t>P(D|H)P(H)</t>
  </si>
  <si>
    <t>SOMA</t>
  </si>
  <si>
    <t>ALPHA</t>
  </si>
  <si>
    <t>alpha*P(D|H)P(H)</t>
  </si>
  <si>
    <t>P(H2)</t>
  </si>
  <si>
    <t>P(H)</t>
  </si>
  <si>
    <t>P(Hfinal)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</si>
</sst>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8D774-9E88-234A-8F2C-AE41A87E7B11}">
  <dimension ref="A1"/>
  <sheetViews>
    <sheetView workbookViewId="0">
      <selection activeCell="C4" sqref="C4"/>
    </sheetView>
  </sheetViews>
  <sheetFormatPr baseColWidth="10" defaultRowHeight="16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618C8-6087-4C4D-A6F3-E0CDA09B21B0}">
  <dimension ref="B1:G7"/>
  <sheetViews>
    <sheetView zoomScale="272" zoomScaleNormal="272" workbookViewId="0">
      <selection activeCell="D7" sqref="D7"/>
    </sheetView>
  </sheetViews>
  <sheetFormatPr baseColWidth="10" defaultRowHeight="16" x14ac:dyDescent="0.2"/>
  <sheetData>
    <row r="1" spans="2:7" ht="17" thickBot="1" x14ac:dyDescent="0.25"/>
    <row r="2" spans="2:7" ht="17" thickBot="1" x14ac:dyDescent="0.25">
      <c r="B2" s="1" t="s">
        <v>0</v>
      </c>
      <c r="C2" s="2" t="s">
        <v>1</v>
      </c>
      <c r="E2">
        <f>VLOOKUP(B3,B2:C7, 2)</f>
        <v>1.0000000000000001E-5</v>
      </c>
      <c r="F2">
        <v>0</v>
      </c>
      <c r="G2">
        <f>VLOOKUP(F2, B2:C7, 2)</f>
        <v>1.0000000000000001E-5</v>
      </c>
    </row>
    <row r="3" spans="2:7" ht="17" thickBot="1" x14ac:dyDescent="0.25">
      <c r="B3" s="3">
        <v>0</v>
      </c>
      <c r="C3" s="4">
        <v>1.0000000000000001E-5</v>
      </c>
      <c r="F3">
        <v>1</v>
      </c>
      <c r="G3">
        <f>VLOOKUP(F3, B3:C8, 2)</f>
        <v>1E-4</v>
      </c>
    </row>
    <row r="4" spans="2:7" ht="17" thickBot="1" x14ac:dyDescent="0.25">
      <c r="B4" s="3">
        <v>1</v>
      </c>
      <c r="C4" s="4">
        <v>1E-4</v>
      </c>
      <c r="F4">
        <v>2</v>
      </c>
      <c r="G4">
        <f>VLOOKUP(F4, B4:C9, 2)</f>
        <v>5.0000000000000001E-4</v>
      </c>
    </row>
    <row r="5" spans="2:7" ht="17" thickBot="1" x14ac:dyDescent="0.25">
      <c r="B5" s="3">
        <v>2</v>
      </c>
      <c r="C5" s="4">
        <v>5.0000000000000001E-4</v>
      </c>
      <c r="F5">
        <v>3</v>
      </c>
      <c r="G5">
        <f>VLOOKUP(F5, B5:C10, 2)</f>
        <v>3.0000000000000001E-3</v>
      </c>
    </row>
    <row r="6" spans="2:7" ht="17" thickBot="1" x14ac:dyDescent="0.25">
      <c r="B6" s="3">
        <v>3</v>
      </c>
      <c r="C6" s="4">
        <v>3.0000000000000001E-3</v>
      </c>
      <c r="F6">
        <v>4</v>
      </c>
      <c r="G6">
        <f>VLOOKUP(F6, B6:C11, 2)</f>
        <v>2.5000000000000001E-2</v>
      </c>
    </row>
    <row r="7" spans="2:7" ht="17" thickBot="1" x14ac:dyDescent="0.25">
      <c r="B7" s="3">
        <v>4</v>
      </c>
      <c r="C7" s="4">
        <v>2.5000000000000001E-2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3CDE5-557D-194E-926B-28BE14E291C0}">
  <dimension ref="A1:O19"/>
  <sheetViews>
    <sheetView tabSelected="1" topLeftCell="E1" zoomScale="230" zoomScaleNormal="230" workbookViewId="0">
      <selection activeCell="O10" sqref="O10"/>
    </sheetView>
  </sheetViews>
  <sheetFormatPr baseColWidth="10" defaultRowHeight="16" x14ac:dyDescent="0.2"/>
  <cols>
    <col min="6" max="6" width="18" customWidth="1"/>
  </cols>
  <sheetData>
    <row r="1" spans="1:15" x14ac:dyDescent="0.2">
      <c r="C1" t="s">
        <v>2</v>
      </c>
      <c r="D1" t="s">
        <v>1</v>
      </c>
      <c r="E1" t="s">
        <v>3</v>
      </c>
      <c r="F1" t="s">
        <v>6</v>
      </c>
      <c r="G1" t="s">
        <v>7</v>
      </c>
      <c r="H1" t="s">
        <v>2</v>
      </c>
      <c r="I1" t="s">
        <v>1</v>
      </c>
      <c r="J1" t="s">
        <v>3</v>
      </c>
      <c r="K1" t="s">
        <v>8</v>
      </c>
      <c r="L1" t="s">
        <v>2</v>
      </c>
      <c r="M1" t="s">
        <v>1</v>
      </c>
      <c r="N1" t="s">
        <v>3</v>
      </c>
      <c r="O1" t="s">
        <v>9</v>
      </c>
    </row>
    <row r="2" spans="1:15" x14ac:dyDescent="0.2">
      <c r="A2">
        <v>1</v>
      </c>
      <c r="B2" s="5">
        <f>1/16</f>
        <v>6.25E-2</v>
      </c>
      <c r="C2">
        <v>4</v>
      </c>
      <c r="D2">
        <f>VLOOKUP(C2, dicionario!$B$2:$C$7, 2)</f>
        <v>2.5000000000000001E-2</v>
      </c>
      <c r="E2">
        <f>D2*B2</f>
        <v>1.5625000000000001E-3</v>
      </c>
      <c r="F2">
        <f>E2*$E$19</f>
        <v>0.39494470774091617</v>
      </c>
      <c r="G2">
        <f>F2</f>
        <v>0.39494470774091617</v>
      </c>
      <c r="H2">
        <v>4</v>
      </c>
      <c r="I2">
        <f>VLOOKUP(H2, dicionario!$B$2:$C$7, 2)</f>
        <v>2.5000000000000001E-2</v>
      </c>
      <c r="J2">
        <f>I2*G2</f>
        <v>9.8736176935229052E-3</v>
      </c>
      <c r="K2">
        <f>J2*$J$19</f>
        <v>0.86615722763166247</v>
      </c>
      <c r="L2">
        <v>4</v>
      </c>
      <c r="M2">
        <f>VLOOKUP(L2, dicionario!$B$2:$C$7, 2)</f>
        <v>2.5000000000000001E-2</v>
      </c>
      <c r="N2">
        <f>M2*K2</f>
        <v>2.1653930690791565E-2</v>
      </c>
      <c r="O2">
        <f>N2*$N$19</f>
        <v>0.99883606288828064</v>
      </c>
    </row>
    <row r="3" spans="1:15" x14ac:dyDescent="0.2">
      <c r="A3">
        <v>2</v>
      </c>
      <c r="B3" s="5">
        <f t="shared" ref="B3:B17" si="0">1/16</f>
        <v>6.25E-2</v>
      </c>
      <c r="C3">
        <v>2</v>
      </c>
      <c r="D3">
        <f>VLOOKUP(C3, dicionario!$B$2:$C$7, 2)</f>
        <v>5.0000000000000001E-4</v>
      </c>
      <c r="E3">
        <f t="shared" ref="E3:E17" si="1">D3*B3</f>
        <v>3.1250000000000001E-5</v>
      </c>
      <c r="F3">
        <f t="shared" ref="F3:F17" si="2">E3*$E$19</f>
        <v>7.8988941548183231E-3</v>
      </c>
      <c r="G3">
        <f t="shared" ref="G3:G17" si="3">F3</f>
        <v>7.8988941548183231E-3</v>
      </c>
      <c r="H3">
        <v>3</v>
      </c>
      <c r="I3">
        <f>VLOOKUP(H3, dicionario!$B$2:$C$7, 2)</f>
        <v>3.0000000000000001E-3</v>
      </c>
      <c r="J3">
        <f t="shared" ref="J3:J17" si="4">I3*G3</f>
        <v>2.3696682464454969E-5</v>
      </c>
      <c r="K3">
        <f t="shared" ref="K3:K17" si="5">J3*$J$19</f>
        <v>2.0787773463159893E-3</v>
      </c>
      <c r="L3">
        <v>3</v>
      </c>
      <c r="M3">
        <f>VLOOKUP(L3, dicionario!$B$2:$C$7, 2)</f>
        <v>3.0000000000000001E-3</v>
      </c>
      <c r="N3">
        <f t="shared" ref="N3:N17" si="6">M3*K3</f>
        <v>6.2363320389479682E-6</v>
      </c>
      <c r="O3">
        <f t="shared" ref="O3:O17" si="7">N3*$N$19</f>
        <v>2.876647861118247E-4</v>
      </c>
    </row>
    <row r="4" spans="1:15" x14ac:dyDescent="0.2">
      <c r="A4">
        <v>3</v>
      </c>
      <c r="B4" s="5">
        <f t="shared" si="0"/>
        <v>6.25E-2</v>
      </c>
      <c r="C4">
        <v>3</v>
      </c>
      <c r="D4">
        <f>VLOOKUP(C4, dicionario!$B$2:$C$7, 2)</f>
        <v>3.0000000000000001E-3</v>
      </c>
      <c r="E4">
        <f t="shared" si="1"/>
        <v>1.875E-4</v>
      </c>
      <c r="F4">
        <f t="shared" si="2"/>
        <v>4.7393364928909935E-2</v>
      </c>
      <c r="G4">
        <f t="shared" si="3"/>
        <v>4.7393364928909935E-2</v>
      </c>
      <c r="H4">
        <v>3</v>
      </c>
      <c r="I4">
        <f>VLOOKUP(H4, dicionario!$B$2:$C$7, 2)</f>
        <v>3.0000000000000001E-3</v>
      </c>
      <c r="J4">
        <f t="shared" si="4"/>
        <v>1.4218009478672981E-4</v>
      </c>
      <c r="K4">
        <f t="shared" si="5"/>
        <v>1.2472664077895938E-2</v>
      </c>
      <c r="L4">
        <v>2</v>
      </c>
      <c r="M4">
        <f>VLOOKUP(L4, dicionario!$B$2:$C$7, 2)</f>
        <v>5.0000000000000001E-4</v>
      </c>
      <c r="N4">
        <f t="shared" si="6"/>
        <v>6.2363320389479691E-6</v>
      </c>
      <c r="O4">
        <f t="shared" si="7"/>
        <v>2.8766478611182475E-4</v>
      </c>
    </row>
    <row r="5" spans="1:15" x14ac:dyDescent="0.2">
      <c r="A5">
        <v>4</v>
      </c>
      <c r="B5" s="5">
        <f t="shared" si="0"/>
        <v>6.25E-2</v>
      </c>
      <c r="C5">
        <v>4</v>
      </c>
      <c r="D5">
        <f>VLOOKUP(C5, dicionario!$B$2:$C$7, 2)</f>
        <v>2.5000000000000001E-2</v>
      </c>
      <c r="E5">
        <f t="shared" si="1"/>
        <v>1.5625000000000001E-3</v>
      </c>
      <c r="F5">
        <f t="shared" si="2"/>
        <v>0.39494470774091617</v>
      </c>
      <c r="G5">
        <f t="shared" si="3"/>
        <v>0.39494470774091617</v>
      </c>
      <c r="H5">
        <v>3</v>
      </c>
      <c r="I5">
        <f>VLOOKUP(H5, dicionario!$B$2:$C$7, 2)</f>
        <v>3.0000000000000001E-3</v>
      </c>
      <c r="J5">
        <f t="shared" si="4"/>
        <v>1.1848341232227485E-3</v>
      </c>
      <c r="K5">
        <f t="shared" si="5"/>
        <v>0.10393886731579947</v>
      </c>
      <c r="L5">
        <v>1</v>
      </c>
      <c r="M5">
        <f>VLOOKUP(L5, dicionario!$B$2:$C$7, 2)</f>
        <v>1E-4</v>
      </c>
      <c r="N5">
        <f t="shared" si="6"/>
        <v>1.0393886731579948E-5</v>
      </c>
      <c r="O5">
        <f t="shared" si="7"/>
        <v>4.7944131018637457E-4</v>
      </c>
    </row>
    <row r="6" spans="1:15" x14ac:dyDescent="0.2">
      <c r="A6">
        <v>5</v>
      </c>
      <c r="B6" s="5">
        <f t="shared" si="0"/>
        <v>6.25E-2</v>
      </c>
      <c r="C6">
        <v>2</v>
      </c>
      <c r="D6">
        <f>VLOOKUP(C6, dicionario!$B$2:$C$7, 2)</f>
        <v>5.0000000000000001E-4</v>
      </c>
      <c r="E6">
        <f t="shared" si="1"/>
        <v>3.1250000000000001E-5</v>
      </c>
      <c r="F6">
        <f t="shared" si="2"/>
        <v>7.8988941548183231E-3</v>
      </c>
      <c r="G6">
        <f t="shared" si="3"/>
        <v>7.8988941548183231E-3</v>
      </c>
      <c r="H6">
        <v>0</v>
      </c>
      <c r="I6">
        <f>VLOOKUP(H6, dicionario!$B$2:$C$7, 2)</f>
        <v>1.0000000000000001E-5</v>
      </c>
      <c r="J6">
        <f t="shared" si="4"/>
        <v>7.8988941548183237E-8</v>
      </c>
      <c r="K6">
        <f t="shared" si="5"/>
        <v>6.9292578210532988E-6</v>
      </c>
      <c r="L6">
        <v>1</v>
      </c>
      <c r="M6">
        <f>VLOOKUP(L6, dicionario!$B$2:$C$7, 2)</f>
        <v>1E-4</v>
      </c>
      <c r="N6">
        <f t="shared" si="6"/>
        <v>6.9292578210532988E-10</v>
      </c>
      <c r="O6">
        <f t="shared" si="7"/>
        <v>3.1962754012424975E-8</v>
      </c>
    </row>
    <row r="7" spans="1:15" x14ac:dyDescent="0.2">
      <c r="A7">
        <v>6</v>
      </c>
      <c r="B7" s="5">
        <f t="shared" si="0"/>
        <v>6.25E-2</v>
      </c>
      <c r="C7">
        <v>2</v>
      </c>
      <c r="D7">
        <f>VLOOKUP(C7, dicionario!$B$2:$C$7, 2)</f>
        <v>5.0000000000000001E-4</v>
      </c>
      <c r="E7">
        <f t="shared" si="1"/>
        <v>3.1250000000000001E-5</v>
      </c>
      <c r="F7">
        <f t="shared" si="2"/>
        <v>7.8988941548183231E-3</v>
      </c>
      <c r="G7">
        <f t="shared" si="3"/>
        <v>7.8988941548183231E-3</v>
      </c>
      <c r="H7">
        <v>3</v>
      </c>
      <c r="I7">
        <f>VLOOKUP(H7, dicionario!$B$2:$C$7, 2)</f>
        <v>3.0000000000000001E-3</v>
      </c>
      <c r="J7">
        <f t="shared" si="4"/>
        <v>2.3696682464454969E-5</v>
      </c>
      <c r="K7">
        <f t="shared" si="5"/>
        <v>2.0787773463159893E-3</v>
      </c>
      <c r="L7">
        <v>2</v>
      </c>
      <c r="M7">
        <f>VLOOKUP(L7, dicionario!$B$2:$C$7, 2)</f>
        <v>5.0000000000000001E-4</v>
      </c>
      <c r="N7">
        <f t="shared" si="6"/>
        <v>1.0393886731579948E-6</v>
      </c>
      <c r="O7">
        <f t="shared" si="7"/>
        <v>4.7944131018637454E-5</v>
      </c>
    </row>
    <row r="8" spans="1:15" x14ac:dyDescent="0.2">
      <c r="A8">
        <v>7</v>
      </c>
      <c r="B8" s="5">
        <f t="shared" si="0"/>
        <v>6.25E-2</v>
      </c>
      <c r="C8">
        <v>3</v>
      </c>
      <c r="D8">
        <f>VLOOKUP(C8, dicionario!$B$2:$C$7, 2)</f>
        <v>3.0000000000000001E-3</v>
      </c>
      <c r="E8">
        <f t="shared" si="1"/>
        <v>1.875E-4</v>
      </c>
      <c r="F8">
        <f t="shared" si="2"/>
        <v>4.7393364928909935E-2</v>
      </c>
      <c r="G8">
        <f t="shared" si="3"/>
        <v>4.7393364928909935E-2</v>
      </c>
      <c r="H8">
        <v>3</v>
      </c>
      <c r="I8">
        <f>VLOOKUP(H8, dicionario!$B$2:$C$7, 2)</f>
        <v>3.0000000000000001E-3</v>
      </c>
      <c r="J8">
        <f t="shared" si="4"/>
        <v>1.4218009478672981E-4</v>
      </c>
      <c r="K8">
        <f t="shared" si="5"/>
        <v>1.2472664077895938E-2</v>
      </c>
      <c r="L8">
        <v>1</v>
      </c>
      <c r="M8">
        <f>VLOOKUP(L8, dicionario!$B$2:$C$7, 2)</f>
        <v>1E-4</v>
      </c>
      <c r="N8">
        <f t="shared" si="6"/>
        <v>1.2472664077895939E-6</v>
      </c>
      <c r="O8">
        <f t="shared" si="7"/>
        <v>5.7532957222364955E-5</v>
      </c>
    </row>
    <row r="9" spans="1:15" x14ac:dyDescent="0.2">
      <c r="A9">
        <v>8</v>
      </c>
      <c r="B9" s="5">
        <f t="shared" si="0"/>
        <v>6.25E-2</v>
      </c>
      <c r="C9">
        <v>2</v>
      </c>
      <c r="D9">
        <f>VLOOKUP(C9, dicionario!$B$2:$C$7, 2)</f>
        <v>5.0000000000000001E-4</v>
      </c>
      <c r="E9">
        <f t="shared" si="1"/>
        <v>3.1250000000000001E-5</v>
      </c>
      <c r="F9">
        <f t="shared" si="2"/>
        <v>7.8988941548183231E-3</v>
      </c>
      <c r="G9">
        <f t="shared" si="3"/>
        <v>7.8988941548183231E-3</v>
      </c>
      <c r="H9">
        <v>2</v>
      </c>
      <c r="I9">
        <f>VLOOKUP(H9, dicionario!$B$2:$C$7, 2)</f>
        <v>5.0000000000000001E-4</v>
      </c>
      <c r="J9">
        <f t="shared" si="4"/>
        <v>3.949447077409162E-6</v>
      </c>
      <c r="K9">
        <f t="shared" si="5"/>
        <v>3.4646289105266494E-4</v>
      </c>
      <c r="L9">
        <v>1</v>
      </c>
      <c r="M9">
        <f>VLOOKUP(L9, dicionario!$B$2:$C$7, 2)</f>
        <v>1E-4</v>
      </c>
      <c r="N9">
        <f t="shared" si="6"/>
        <v>3.4646289105266496E-8</v>
      </c>
      <c r="O9">
        <f t="shared" si="7"/>
        <v>1.5981377006212486E-6</v>
      </c>
    </row>
    <row r="10" spans="1:15" x14ac:dyDescent="0.2">
      <c r="A10">
        <v>9</v>
      </c>
      <c r="B10" s="5">
        <f t="shared" si="0"/>
        <v>6.25E-2</v>
      </c>
      <c r="C10">
        <v>1</v>
      </c>
      <c r="D10">
        <f>VLOOKUP(C10, dicionario!$B$2:$C$7, 2)</f>
        <v>1E-4</v>
      </c>
      <c r="E10">
        <f t="shared" si="1"/>
        <v>6.2500000000000003E-6</v>
      </c>
      <c r="F10">
        <f t="shared" si="2"/>
        <v>1.5797788309636646E-3</v>
      </c>
      <c r="G10">
        <f t="shared" si="3"/>
        <v>1.5797788309636646E-3</v>
      </c>
      <c r="H10">
        <v>0</v>
      </c>
      <c r="I10">
        <f>VLOOKUP(H10, dicionario!$B$2:$C$7, 2)</f>
        <v>1.0000000000000001E-5</v>
      </c>
      <c r="J10">
        <f t="shared" si="4"/>
        <v>1.5797788309636648E-8</v>
      </c>
      <c r="K10">
        <f t="shared" si="5"/>
        <v>1.3858515642106598E-6</v>
      </c>
      <c r="L10">
        <v>0</v>
      </c>
      <c r="M10">
        <f>VLOOKUP(L10, dicionario!$B$2:$C$7, 2)</f>
        <v>1.0000000000000001E-5</v>
      </c>
      <c r="N10">
        <f t="shared" si="6"/>
        <v>1.3858515642106599E-11</v>
      </c>
      <c r="O10">
        <f t="shared" si="7"/>
        <v>6.3925508024849946E-10</v>
      </c>
    </row>
    <row r="11" spans="1:15" x14ac:dyDescent="0.2">
      <c r="A11">
        <v>10</v>
      </c>
      <c r="B11" s="5">
        <f t="shared" si="0"/>
        <v>6.25E-2</v>
      </c>
      <c r="C11">
        <v>3</v>
      </c>
      <c r="D11">
        <f>VLOOKUP(C11, dicionario!$B$2:$C$7, 2)</f>
        <v>3.0000000000000001E-3</v>
      </c>
      <c r="E11">
        <f t="shared" si="1"/>
        <v>1.875E-4</v>
      </c>
      <c r="F11">
        <f t="shared" si="2"/>
        <v>4.7393364928909935E-2</v>
      </c>
      <c r="G11">
        <f t="shared" si="3"/>
        <v>4.7393364928909935E-2</v>
      </c>
      <c r="H11">
        <v>1</v>
      </c>
      <c r="I11">
        <f>VLOOKUP(H11, dicionario!$B$2:$C$7, 2)</f>
        <v>1E-4</v>
      </c>
      <c r="J11">
        <f t="shared" si="4"/>
        <v>4.7393364928909934E-6</v>
      </c>
      <c r="K11">
        <f t="shared" si="5"/>
        <v>4.1575546926319787E-4</v>
      </c>
      <c r="L11">
        <v>1</v>
      </c>
      <c r="M11">
        <f>VLOOKUP(L11, dicionario!$B$2:$C$7, 2)</f>
        <v>1E-4</v>
      </c>
      <c r="N11">
        <f t="shared" si="6"/>
        <v>4.1575546926319786E-8</v>
      </c>
      <c r="O11">
        <f t="shared" si="7"/>
        <v>1.917765240745498E-6</v>
      </c>
    </row>
    <row r="12" spans="1:15" x14ac:dyDescent="0.2">
      <c r="A12">
        <v>11</v>
      </c>
      <c r="B12" s="5">
        <f t="shared" si="0"/>
        <v>6.25E-2</v>
      </c>
      <c r="C12">
        <v>2</v>
      </c>
      <c r="D12">
        <f>VLOOKUP(C12, dicionario!$B$2:$C$7, 2)</f>
        <v>5.0000000000000001E-4</v>
      </c>
      <c r="E12">
        <f t="shared" si="1"/>
        <v>3.1250000000000001E-5</v>
      </c>
      <c r="F12">
        <f t="shared" si="2"/>
        <v>7.8988941548183231E-3</v>
      </c>
      <c r="G12">
        <f t="shared" si="3"/>
        <v>7.8988941548183231E-3</v>
      </c>
      <c r="H12">
        <v>0</v>
      </c>
      <c r="I12">
        <f>VLOOKUP(H12, dicionario!$B$2:$C$7, 2)</f>
        <v>1.0000000000000001E-5</v>
      </c>
      <c r="J12">
        <f t="shared" si="4"/>
        <v>7.8988941548183237E-8</v>
      </c>
      <c r="K12">
        <f t="shared" si="5"/>
        <v>6.9292578210532988E-6</v>
      </c>
      <c r="L12">
        <v>1</v>
      </c>
      <c r="M12">
        <f>VLOOKUP(L12, dicionario!$B$2:$C$7, 2)</f>
        <v>1E-4</v>
      </c>
      <c r="N12">
        <f t="shared" si="6"/>
        <v>6.9292578210532988E-10</v>
      </c>
      <c r="O12">
        <f t="shared" si="7"/>
        <v>3.1962754012424975E-8</v>
      </c>
    </row>
    <row r="13" spans="1:15" x14ac:dyDescent="0.2">
      <c r="A13">
        <v>12</v>
      </c>
      <c r="B13" s="5">
        <f t="shared" si="0"/>
        <v>6.25E-2</v>
      </c>
      <c r="C13">
        <v>1</v>
      </c>
      <c r="D13">
        <f>VLOOKUP(C13, dicionario!$B$2:$C$7, 2)</f>
        <v>1E-4</v>
      </c>
      <c r="E13">
        <f t="shared" si="1"/>
        <v>6.2500000000000003E-6</v>
      </c>
      <c r="F13">
        <f t="shared" si="2"/>
        <v>1.5797788309636646E-3</v>
      </c>
      <c r="G13">
        <f t="shared" si="3"/>
        <v>1.5797788309636646E-3</v>
      </c>
      <c r="H13">
        <v>0</v>
      </c>
      <c r="I13">
        <f>VLOOKUP(H13, dicionario!$B$2:$C$7, 2)</f>
        <v>1.0000000000000001E-5</v>
      </c>
      <c r="J13">
        <f t="shared" si="4"/>
        <v>1.5797788309636648E-8</v>
      </c>
      <c r="K13">
        <f t="shared" si="5"/>
        <v>1.3858515642106598E-6</v>
      </c>
      <c r="L13">
        <v>1</v>
      </c>
      <c r="M13">
        <f>VLOOKUP(L13, dicionario!$B$2:$C$7, 2)</f>
        <v>1E-4</v>
      </c>
      <c r="N13">
        <f t="shared" si="6"/>
        <v>1.3858515642106598E-10</v>
      </c>
      <c r="O13">
        <f t="shared" si="7"/>
        <v>6.392550802484995E-9</v>
      </c>
    </row>
    <row r="14" spans="1:15" x14ac:dyDescent="0.2">
      <c r="A14">
        <v>13</v>
      </c>
      <c r="B14" s="5">
        <f t="shared" si="0"/>
        <v>6.25E-2</v>
      </c>
      <c r="C14">
        <v>1</v>
      </c>
      <c r="D14">
        <f>VLOOKUP(C14, dicionario!$B$2:$C$7, 2)</f>
        <v>1E-4</v>
      </c>
      <c r="E14">
        <f t="shared" si="1"/>
        <v>6.2500000000000003E-6</v>
      </c>
      <c r="F14">
        <f t="shared" si="2"/>
        <v>1.5797788309636646E-3</v>
      </c>
      <c r="G14">
        <f t="shared" si="3"/>
        <v>1.5797788309636646E-3</v>
      </c>
      <c r="H14">
        <v>0</v>
      </c>
      <c r="I14">
        <f>VLOOKUP(H14, dicionario!$B$2:$C$7, 2)</f>
        <v>1.0000000000000001E-5</v>
      </c>
      <c r="J14">
        <f t="shared" si="4"/>
        <v>1.5797788309636648E-8</v>
      </c>
      <c r="K14">
        <f t="shared" si="5"/>
        <v>1.3858515642106598E-6</v>
      </c>
      <c r="L14">
        <v>1</v>
      </c>
      <c r="M14">
        <f>VLOOKUP(L14, dicionario!$B$2:$C$7, 2)</f>
        <v>1E-4</v>
      </c>
      <c r="N14">
        <f t="shared" si="6"/>
        <v>1.3858515642106598E-10</v>
      </c>
      <c r="O14">
        <f t="shared" si="7"/>
        <v>6.392550802484995E-9</v>
      </c>
    </row>
    <row r="15" spans="1:15" x14ac:dyDescent="0.2">
      <c r="A15">
        <v>14</v>
      </c>
      <c r="B15" s="5">
        <f t="shared" si="0"/>
        <v>6.25E-2</v>
      </c>
      <c r="C15">
        <v>2</v>
      </c>
      <c r="D15">
        <f>VLOOKUP(C15, dicionario!$B$2:$C$7, 2)</f>
        <v>5.0000000000000001E-4</v>
      </c>
      <c r="E15">
        <f t="shared" si="1"/>
        <v>3.1250000000000001E-5</v>
      </c>
      <c r="F15">
        <f t="shared" si="2"/>
        <v>7.8988941548183231E-3</v>
      </c>
      <c r="G15">
        <f t="shared" si="3"/>
        <v>7.8988941548183231E-3</v>
      </c>
      <c r="H15">
        <v>0</v>
      </c>
      <c r="I15">
        <f>VLOOKUP(H15, dicionario!$B$2:$C$7, 2)</f>
        <v>1.0000000000000001E-5</v>
      </c>
      <c r="J15">
        <f t="shared" si="4"/>
        <v>7.8988941548183237E-8</v>
      </c>
      <c r="K15">
        <f t="shared" si="5"/>
        <v>6.9292578210532988E-6</v>
      </c>
      <c r="L15">
        <v>1</v>
      </c>
      <c r="M15">
        <f>VLOOKUP(L15, dicionario!$B$2:$C$7, 2)</f>
        <v>1E-4</v>
      </c>
      <c r="N15">
        <f t="shared" si="6"/>
        <v>6.9292578210532988E-10</v>
      </c>
      <c r="O15">
        <f t="shared" si="7"/>
        <v>3.1962754012424975E-8</v>
      </c>
    </row>
    <row r="16" spans="1:15" x14ac:dyDescent="0.2">
      <c r="A16">
        <v>15</v>
      </c>
      <c r="B16" s="5">
        <f t="shared" si="0"/>
        <v>6.25E-2</v>
      </c>
      <c r="C16">
        <v>2</v>
      </c>
      <c r="D16">
        <f>VLOOKUP(C16, dicionario!$B$2:$C$7, 2)</f>
        <v>5.0000000000000001E-4</v>
      </c>
      <c r="E16">
        <f t="shared" si="1"/>
        <v>3.1250000000000001E-5</v>
      </c>
      <c r="F16">
        <f t="shared" si="2"/>
        <v>7.8988941548183231E-3</v>
      </c>
      <c r="G16">
        <f t="shared" si="3"/>
        <v>7.8988941548183231E-3</v>
      </c>
      <c r="H16">
        <v>0</v>
      </c>
      <c r="I16">
        <f>VLOOKUP(H16, dicionario!$B$2:$C$7, 2)</f>
        <v>1.0000000000000001E-5</v>
      </c>
      <c r="J16">
        <f t="shared" si="4"/>
        <v>7.8988941548183237E-8</v>
      </c>
      <c r="K16">
        <f t="shared" si="5"/>
        <v>6.9292578210532988E-6</v>
      </c>
      <c r="L16">
        <v>1</v>
      </c>
      <c r="M16">
        <f>VLOOKUP(L16, dicionario!$B$2:$C$7, 2)</f>
        <v>1E-4</v>
      </c>
      <c r="N16">
        <f t="shared" si="6"/>
        <v>6.9292578210532988E-10</v>
      </c>
      <c r="O16">
        <f t="shared" si="7"/>
        <v>3.1962754012424975E-8</v>
      </c>
    </row>
    <row r="17" spans="1:15" x14ac:dyDescent="0.2">
      <c r="A17">
        <v>16</v>
      </c>
      <c r="B17" s="5">
        <f t="shared" si="0"/>
        <v>6.25E-2</v>
      </c>
      <c r="C17">
        <v>2</v>
      </c>
      <c r="D17">
        <f>VLOOKUP(C17, dicionario!$B$2:$C$7, 2)</f>
        <v>5.0000000000000001E-4</v>
      </c>
      <c r="E17">
        <f t="shared" si="1"/>
        <v>3.1250000000000001E-5</v>
      </c>
      <c r="F17">
        <f t="shared" si="2"/>
        <v>7.8988941548183231E-3</v>
      </c>
      <c r="G17">
        <f t="shared" si="3"/>
        <v>7.8988941548183231E-3</v>
      </c>
      <c r="H17">
        <v>0</v>
      </c>
      <c r="I17">
        <f>VLOOKUP(H17, dicionario!$B$2:$C$7, 2)</f>
        <v>1.0000000000000001E-5</v>
      </c>
      <c r="J17">
        <f t="shared" si="4"/>
        <v>7.8988941548183237E-8</v>
      </c>
      <c r="K17">
        <f t="shared" si="5"/>
        <v>6.9292578210532988E-6</v>
      </c>
      <c r="L17">
        <v>1</v>
      </c>
      <c r="M17">
        <f>VLOOKUP(L17, dicionario!$B$2:$C$7, 2)</f>
        <v>1E-4</v>
      </c>
      <c r="N17">
        <f t="shared" si="6"/>
        <v>6.9292578210532988E-10</v>
      </c>
      <c r="O17">
        <f t="shared" si="7"/>
        <v>3.1962754012424975E-8</v>
      </c>
    </row>
    <row r="18" spans="1:15" x14ac:dyDescent="0.2">
      <c r="A18" t="s">
        <v>4</v>
      </c>
      <c r="E18">
        <f>SUM(E2:E17)</f>
        <v>3.9562500000000014E-3</v>
      </c>
      <c r="J18">
        <f>SUM(J2:J17)</f>
        <v>1.1399336492890998E-2</v>
      </c>
      <c r="N18">
        <f>SUM(N2:N17)</f>
        <v>2.1679163874175764E-2</v>
      </c>
    </row>
    <row r="19" spans="1:15" x14ac:dyDescent="0.2">
      <c r="A19" t="s">
        <v>5</v>
      </c>
      <c r="E19">
        <f>1/E18</f>
        <v>252.76461295418633</v>
      </c>
      <c r="J19">
        <f>1/J18</f>
        <v>87.724404014534784</v>
      </c>
      <c r="N19">
        <f>1/N18</f>
        <v>46.127240229555198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dicionario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2019-10-21T20:11:03Z</dcterms:created>
  <dcterms:modified xsi:type="dcterms:W3CDTF">2019-10-21T20:28:47Z</dcterms:modified>
</cp:coreProperties>
</file>