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SPE\ACERVOPED\SGP&amp;D\SAS-Duto\"/>
    </mc:Choice>
  </mc:AlternateContent>
  <bookViews>
    <workbookView xWindow="4770" yWindow="1305" windowWidth="14400" windowHeight="8955" activeTab="2"/>
  </bookViews>
  <sheets>
    <sheet name="Plan1" sheetId="1" r:id="rId1"/>
    <sheet name="Planilha1" sheetId="2" r:id="rId2"/>
    <sheet name="Mov_Fin_BI" sheetId="3" r:id="rId3"/>
    <sheet name="Planilha2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3" l="1"/>
  <c r="F22" i="2" l="1"/>
  <c r="F23" i="2"/>
  <c r="F24" i="2"/>
  <c r="F25" i="2"/>
  <c r="F26" i="2"/>
  <c r="F27" i="2"/>
  <c r="F28" i="2"/>
  <c r="F29" i="2"/>
  <c r="F30" i="2"/>
  <c r="F21" i="2"/>
  <c r="E22" i="2"/>
  <c r="E23" i="2"/>
  <c r="E24" i="2"/>
  <c r="E25" i="2"/>
  <c r="E26" i="2"/>
  <c r="E27" i="2"/>
  <c r="E28" i="2"/>
  <c r="E29" i="2"/>
  <c r="E30" i="2"/>
  <c r="E21" i="2"/>
  <c r="C22" i="2"/>
  <c r="C23" i="2"/>
  <c r="C24" i="2"/>
  <c r="C25" i="2"/>
  <c r="C26" i="2"/>
  <c r="C27" i="2"/>
  <c r="C28" i="2"/>
  <c r="C29" i="2"/>
  <c r="C21" i="2"/>
  <c r="B22" i="2"/>
  <c r="B23" i="2"/>
  <c r="B24" i="2"/>
  <c r="B25" i="2"/>
  <c r="B26" i="2"/>
  <c r="B27" i="2"/>
  <c r="B28" i="2"/>
  <c r="B29" i="2"/>
  <c r="B30" i="2"/>
  <c r="B21" i="2"/>
  <c r="I31" i="2"/>
  <c r="H31" i="2"/>
  <c r="G31" i="2"/>
  <c r="D31" i="2"/>
  <c r="I15" i="2"/>
  <c r="H15" i="2"/>
  <c r="G15" i="2"/>
  <c r="F15" i="2"/>
  <c r="E15" i="2"/>
  <c r="D15" i="2"/>
  <c r="C15" i="2"/>
  <c r="B15" i="2"/>
  <c r="F31" i="2" l="1"/>
  <c r="B31" i="2"/>
  <c r="E31" i="2"/>
  <c r="C31" i="2"/>
  <c r="D15" i="1"/>
  <c r="E15" i="1" l="1"/>
  <c r="B15" i="1"/>
  <c r="C15" i="1"/>
  <c r="F15" i="1"/>
  <c r="I15" i="1" l="1"/>
  <c r="H15" i="1" l="1"/>
  <c r="G15" i="1" l="1"/>
</calcChain>
</file>

<file path=xl/sharedStrings.xml><?xml version="1.0" encoding="utf-8"?>
<sst xmlns="http://schemas.openxmlformats.org/spreadsheetml/2006/main" count="50" uniqueCount="16">
  <si>
    <t>Ano</t>
  </si>
  <si>
    <t>Total</t>
  </si>
  <si>
    <t>Projetos(*1)</t>
  </si>
  <si>
    <t>Projetos(*2)</t>
  </si>
  <si>
    <t>*1: Projetos de P&amp;D iniciados no ano, de acordo com data de início/abertura da ODS.</t>
  </si>
  <si>
    <t>EE (MWh/ano)</t>
  </si>
  <si>
    <t>*2: Projetos de PEE finalizados no ano, de acordo com data de fechamento da ODS.</t>
  </si>
  <si>
    <t>RDP (kW)</t>
  </si>
  <si>
    <t>Valores relativos a projetos iniciados/executados</t>
  </si>
  <si>
    <t>Dados de PEE e P&amp;D, por ano, a partir de 2008</t>
  </si>
  <si>
    <t>P&amp;D Realizado (R$)</t>
  </si>
  <si>
    <t>P&amp;D Devido (R$)</t>
  </si>
  <si>
    <t>PEE Devido (R$)</t>
  </si>
  <si>
    <t>PEE Realizado (R$)</t>
  </si>
  <si>
    <t>2017*</t>
  </si>
  <si>
    <t>Legenda: 2017* - Valores do realizado para algumas empresas (Engie, Chesf, Furnas) foi considerado o valor devido.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</si>
</sst>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43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Fill="1" applyBorder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3" fillId="0" borderId="0" xfId="0" applyNumberFormat="1" applyFont="1" applyFill="1" applyBorder="1"/>
    <xf numFmtId="0" fontId="0" fillId="0" borderId="2" xfId="0" applyBorder="1"/>
    <xf numFmtId="43" fontId="0" fillId="0" borderId="2" xfId="1" applyFont="1" applyBorder="1"/>
    <xf numFmtId="1" fontId="0" fillId="0" borderId="2" xfId="1" applyNumberFormat="1" applyFont="1" applyBorder="1" applyAlignment="1">
      <alignment horizontal="center"/>
    </xf>
    <xf numFmtId="0" fontId="2" fillId="0" borderId="2" xfId="0" applyFont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Planilha1!$B$20</c:f>
              <c:strCache>
                <c:ptCount val="1"/>
                <c:pt idx="0">
                  <c:v>P&amp;D Devido (R$)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Planilha1!$A$21:$A$30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</c:strCache>
            </c:strRef>
          </c:cat>
          <c:val>
            <c:numRef>
              <c:f>Planilha1!$B$21:$B$30</c:f>
              <c:numCache>
                <c:formatCode>_(* #,##0.00_);_(* \(#,##0.00\);_(* "-"??_);_(@_)</c:formatCode>
                <c:ptCount val="10"/>
                <c:pt idx="0">
                  <c:v>478.83347947335739</c:v>
                </c:pt>
                <c:pt idx="1">
                  <c:v>343.15008642754037</c:v>
                </c:pt>
                <c:pt idx="2">
                  <c:v>383.57619645544366</c:v>
                </c:pt>
                <c:pt idx="3">
                  <c:v>397.16898852961771</c:v>
                </c:pt>
                <c:pt idx="4">
                  <c:v>401.72158512461903</c:v>
                </c:pt>
                <c:pt idx="5">
                  <c:v>407.64890397071321</c:v>
                </c:pt>
                <c:pt idx="6">
                  <c:v>538.21258797282451</c:v>
                </c:pt>
                <c:pt idx="7">
                  <c:v>562.34698325410136</c:v>
                </c:pt>
                <c:pt idx="8">
                  <c:v>510.23696953187238</c:v>
                </c:pt>
                <c:pt idx="9">
                  <c:v>597.66884511000001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F-4E56-B359-E3BDB33B1FF1}"/>
            </c:ext>
          </c:extLst>
        </c:ser>
        <c:ser>
          <c:idx val="1"/>
          <c:order val="1"/>
          <c:tx>
            <c:strRef>
              <c:f>Planilha1!$C$20</c:f>
              <c:strCache>
                <c:ptCount val="1"/>
                <c:pt idx="0">
                  <c:v>P&amp;D Realizado (R$)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Planilha1!$A$21:$A$30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</c:strCache>
            </c:strRef>
          </c:cat>
          <c:val>
            <c:numRef>
              <c:f>Planilha1!$C$21:$C$30</c:f>
              <c:numCache>
                <c:formatCode>_(* #,##0.00_);_(* \(#,##0.00\);_(* "-"??_);_(@_)</c:formatCode>
                <c:ptCount val="10"/>
                <c:pt idx="0">
                  <c:v>94.866456680000013</c:v>
                </c:pt>
                <c:pt idx="1">
                  <c:v>251.23246381000001</c:v>
                </c:pt>
                <c:pt idx="2">
                  <c:v>385.29911866000003</c:v>
                </c:pt>
                <c:pt idx="3">
                  <c:v>362.41346095999995</c:v>
                </c:pt>
                <c:pt idx="4">
                  <c:v>608.50834900999996</c:v>
                </c:pt>
                <c:pt idx="5">
                  <c:v>378.83249526999998</c:v>
                </c:pt>
                <c:pt idx="6">
                  <c:v>514.91516133999994</c:v>
                </c:pt>
                <c:pt idx="7">
                  <c:v>461.23334420999998</c:v>
                </c:pt>
                <c:pt idx="8">
                  <c:v>468.5090965</c:v>
                </c:pt>
                <c:pt idx="9">
                  <c:v>544.5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F-4E56-B359-E3BDB33B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20504"/>
        <c:axId val="485619848"/>
      </c:lineChart>
      <c:catAx>
        <c:axId val="48562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19848"/>
        <c:crosses val="autoZero"/>
        <c:auto val="1"/>
        <c:lblAlgn val="ctr"/>
        <c:lblOffset val="100"/>
        <c:noMultiLvlLbl val="0"/>
      </c:catAx>
      <c:valAx>
        <c:axId val="4856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2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Planilha1!$E$20</c:f>
              <c:strCache>
                <c:ptCount val="1"/>
                <c:pt idx="0">
                  <c:v>PEE Devido (R$)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Planilha1!$A$21:$A$30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</c:strCache>
            </c:strRef>
          </c:cat>
          <c:val>
            <c:numRef>
              <c:f>Planilha1!$E$21:$E$30</c:f>
              <c:numCache>
                <c:formatCode>_(* #,##0.00_);_(* \(#,##0.00\);_(* "-"??_);_(@_)</c:formatCode>
                <c:ptCount val="10"/>
                <c:pt idx="0">
                  <c:v>447.63235493702899</c:v>
                </c:pt>
                <c:pt idx="1">
                  <c:v>339.89569395324497</c:v>
                </c:pt>
                <c:pt idx="2">
                  <c:v>371.542692314872</c:v>
                </c:pt>
                <c:pt idx="3">
                  <c:v>385.56775673310295</c:v>
                </c:pt>
                <c:pt idx="4">
                  <c:v>427.19076161028551</c:v>
                </c:pt>
                <c:pt idx="5">
                  <c:v>413.18796340695388</c:v>
                </c:pt>
                <c:pt idx="6">
                  <c:v>482.27265167182054</c:v>
                </c:pt>
                <c:pt idx="7">
                  <c:v>605.61886962000005</c:v>
                </c:pt>
                <c:pt idx="8">
                  <c:v>552.83780332000003</c:v>
                </c:pt>
                <c:pt idx="9">
                  <c:v>660.36176750000004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F-4AEF-98CF-9D093151EF36}"/>
            </c:ext>
          </c:extLst>
        </c:ser>
        <c:ser>
          <c:idx val="1"/>
          <c:order val="1"/>
          <c:tx>
            <c:strRef>
              <c:f>Planilha1!$F$20</c:f>
              <c:strCache>
                <c:ptCount val="1"/>
                <c:pt idx="0">
                  <c:v>PEE Realizado (R$)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Planilha1!$A$21:$A$30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</c:strCache>
            </c:strRef>
          </c:cat>
          <c:val>
            <c:numRef>
              <c:f>Planilha1!$F$21:$F$30</c:f>
              <c:numCache>
                <c:formatCode>_(* #,##0.00_);_(* \(#,##0.00\);_(* "-"??_);_(@_)</c:formatCode>
                <c:ptCount val="10"/>
                <c:pt idx="0">
                  <c:v>138.72856609000002</c:v>
                </c:pt>
                <c:pt idx="1">
                  <c:v>322.04228345999996</c:v>
                </c:pt>
                <c:pt idx="2">
                  <c:v>582.88168167999993</c:v>
                </c:pt>
                <c:pt idx="3">
                  <c:v>491.40695911</c:v>
                </c:pt>
                <c:pt idx="4">
                  <c:v>498.43776064999997</c:v>
                </c:pt>
                <c:pt idx="5">
                  <c:v>429.57136874000003</c:v>
                </c:pt>
                <c:pt idx="6">
                  <c:v>493.91638838</c:v>
                </c:pt>
                <c:pt idx="7">
                  <c:v>573.73474844000009</c:v>
                </c:pt>
                <c:pt idx="8">
                  <c:v>514.49343468999996</c:v>
                </c:pt>
                <c:pt idx="9">
                  <c:v>543.71509048000007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F-4AEF-98CF-9D093151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32640"/>
        <c:axId val="485633952"/>
      </c:lineChart>
      <c:catAx>
        <c:axId val="4856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33952"/>
        <c:crosses val="autoZero"/>
        <c:auto val="1"/>
        <c:lblAlgn val="ctr"/>
        <c:lblOffset val="100"/>
        <c:noMultiLvlLbl val="0"/>
      </c:catAx>
      <c:valAx>
        <c:axId val="4856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32</xdr:row>
      <xdr:rowOff>9525</xdr:rowOff>
    </xdr:from>
    <xdr:to>
      <xdr:col>4</xdr:col>
      <xdr:colOff>152400</xdr:colOff>
      <xdr:row>46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DE4028-3691-4D92-A212-5F34C5DAF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32</xdr:row>
      <xdr:rowOff>28575</xdr:rowOff>
    </xdr:from>
    <xdr:to>
      <xdr:col>7</xdr:col>
      <xdr:colOff>1047750</xdr:colOff>
      <xdr:row>46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222A7C-C554-4BC9-9B82-DF03C5E8A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10" zoomScale="120" zoomScaleNormal="120" workbookViewId="0">
      <selection activeCell="I14" sqref="A4:I14"/>
    </sheetView>
  </sheetViews>
  <sheetFormatPr defaultRowHeight="15" x14ac:dyDescent="0.25"/>
  <cols>
    <col min="2" max="3" width="20.7109375" customWidth="1"/>
    <col min="4" max="5" width="18.140625" customWidth="1"/>
    <col min="6" max="6" width="22.140625" customWidth="1"/>
    <col min="7" max="7" width="18.28515625" customWidth="1"/>
    <col min="8" max="8" width="22.42578125" customWidth="1"/>
    <col min="9" max="9" width="17.42578125" customWidth="1"/>
  </cols>
  <sheetData>
    <row r="1" spans="1:9" x14ac:dyDescent="0.25">
      <c r="A1" s="22" t="s">
        <v>9</v>
      </c>
      <c r="B1" s="22"/>
      <c r="C1" s="22"/>
      <c r="D1" s="22"/>
      <c r="E1" s="22"/>
      <c r="F1" s="22"/>
      <c r="G1" s="22"/>
      <c r="H1" s="22"/>
      <c r="I1" s="22"/>
    </row>
    <row r="3" spans="1:9" x14ac:dyDescent="0.25">
      <c r="B3" s="22" t="s">
        <v>8</v>
      </c>
      <c r="C3" s="22"/>
      <c r="D3" s="22"/>
      <c r="E3" s="22"/>
      <c r="F3" s="22"/>
      <c r="G3" s="22"/>
      <c r="H3" s="22"/>
      <c r="I3" s="22"/>
    </row>
    <row r="4" spans="1:9" x14ac:dyDescent="0.25">
      <c r="A4" s="11" t="s">
        <v>0</v>
      </c>
      <c r="B4" s="7" t="s">
        <v>11</v>
      </c>
      <c r="C4" s="10" t="s">
        <v>10</v>
      </c>
      <c r="D4" s="7" t="s">
        <v>2</v>
      </c>
      <c r="E4" s="10" t="s">
        <v>12</v>
      </c>
      <c r="F4" s="7" t="s">
        <v>13</v>
      </c>
      <c r="G4" s="2" t="s">
        <v>3</v>
      </c>
      <c r="H4" s="2" t="s">
        <v>5</v>
      </c>
      <c r="I4" s="2" t="s">
        <v>7</v>
      </c>
    </row>
    <row r="5" spans="1:9" x14ac:dyDescent="0.25">
      <c r="A5" s="1">
        <v>2008</v>
      </c>
      <c r="B5" s="4">
        <v>478833479.47335738</v>
      </c>
      <c r="C5" s="4">
        <v>94866456.680000007</v>
      </c>
      <c r="D5" s="3">
        <v>32</v>
      </c>
      <c r="E5" s="4">
        <v>447632354.937029</v>
      </c>
      <c r="F5" s="4">
        <v>138728566.09</v>
      </c>
      <c r="G5" s="1">
        <v>2</v>
      </c>
      <c r="H5" s="4">
        <v>57.63</v>
      </c>
      <c r="I5" s="8">
        <v>20.9</v>
      </c>
    </row>
    <row r="6" spans="1:9" x14ac:dyDescent="0.25">
      <c r="A6" s="1">
        <v>2009</v>
      </c>
      <c r="B6" s="4">
        <v>343150086.42754036</v>
      </c>
      <c r="C6" s="4">
        <v>251232463.81</v>
      </c>
      <c r="D6" s="3">
        <v>107</v>
      </c>
      <c r="E6" s="4">
        <v>339895693.95324498</v>
      </c>
      <c r="F6" s="4">
        <v>322042283.45999998</v>
      </c>
      <c r="G6" s="1">
        <v>47</v>
      </c>
      <c r="H6" s="4">
        <v>76030.34</v>
      </c>
      <c r="I6" s="8">
        <v>24967.06</v>
      </c>
    </row>
    <row r="7" spans="1:9" x14ac:dyDescent="0.25">
      <c r="A7" s="1">
        <v>2010</v>
      </c>
      <c r="B7" s="4">
        <v>383576196.45544368</v>
      </c>
      <c r="C7" s="4">
        <v>385299118.66000003</v>
      </c>
      <c r="D7" s="3">
        <v>303</v>
      </c>
      <c r="E7" s="4">
        <v>371542692.31487203</v>
      </c>
      <c r="F7" s="4">
        <v>582881681.67999995</v>
      </c>
      <c r="G7" s="1">
        <v>151</v>
      </c>
      <c r="H7" s="4">
        <v>227506.82</v>
      </c>
      <c r="I7" s="8">
        <v>59682.67</v>
      </c>
    </row>
    <row r="8" spans="1:9" x14ac:dyDescent="0.25">
      <c r="A8" s="1">
        <v>2011</v>
      </c>
      <c r="B8" s="4">
        <v>397168988.52961773</v>
      </c>
      <c r="C8" s="4">
        <v>362413460.95999998</v>
      </c>
      <c r="D8" s="3">
        <v>310</v>
      </c>
      <c r="E8" s="4">
        <v>385567756.73310298</v>
      </c>
      <c r="F8" s="4">
        <v>491406959.11000001</v>
      </c>
      <c r="G8" s="1">
        <v>185</v>
      </c>
      <c r="H8" s="4">
        <v>382869.77</v>
      </c>
      <c r="I8" s="8">
        <v>129336.35</v>
      </c>
    </row>
    <row r="9" spans="1:9" x14ac:dyDescent="0.25">
      <c r="A9" s="1">
        <v>2012</v>
      </c>
      <c r="B9" s="4">
        <v>401721585.12461901</v>
      </c>
      <c r="C9" s="4">
        <v>608508349.00999999</v>
      </c>
      <c r="D9" s="3">
        <v>265</v>
      </c>
      <c r="E9" s="4">
        <v>427190761.61028552</v>
      </c>
      <c r="F9" s="4">
        <v>498437760.64999998</v>
      </c>
      <c r="G9" s="1">
        <v>159</v>
      </c>
      <c r="H9" s="4">
        <v>377732.37</v>
      </c>
      <c r="I9" s="8">
        <v>103167.95</v>
      </c>
    </row>
    <row r="10" spans="1:9" x14ac:dyDescent="0.25">
      <c r="A10" s="1">
        <v>2013</v>
      </c>
      <c r="B10" s="4">
        <v>407648903.9707132</v>
      </c>
      <c r="C10" s="4">
        <v>378832495.26999998</v>
      </c>
      <c r="D10" s="3">
        <v>141</v>
      </c>
      <c r="E10" s="4">
        <v>413187963.40695387</v>
      </c>
      <c r="F10" s="4">
        <v>429571368.74000001</v>
      </c>
      <c r="G10" s="5">
        <v>101</v>
      </c>
      <c r="H10" s="4">
        <v>238851.79</v>
      </c>
      <c r="I10" s="8">
        <v>65545.399999999994</v>
      </c>
    </row>
    <row r="11" spans="1:9" x14ac:dyDescent="0.25">
      <c r="A11" s="1">
        <v>2014</v>
      </c>
      <c r="B11" s="4">
        <v>538212587.97282445</v>
      </c>
      <c r="C11" s="4">
        <v>514915161.33999997</v>
      </c>
      <c r="D11" s="3">
        <v>167</v>
      </c>
      <c r="E11" s="4">
        <v>482272651.67182052</v>
      </c>
      <c r="F11" s="4">
        <v>493916388.38</v>
      </c>
      <c r="G11" s="5">
        <v>159</v>
      </c>
      <c r="H11" s="4">
        <v>290083.84999999998</v>
      </c>
      <c r="I11" s="8">
        <v>90005.95</v>
      </c>
    </row>
    <row r="12" spans="1:9" x14ac:dyDescent="0.25">
      <c r="A12" s="1">
        <v>2015</v>
      </c>
      <c r="B12" s="4">
        <v>562346983.2541014</v>
      </c>
      <c r="C12" s="4">
        <v>461233344.20999998</v>
      </c>
      <c r="D12" s="3">
        <v>113</v>
      </c>
      <c r="E12" s="4">
        <v>605618869.62</v>
      </c>
      <c r="F12" s="4">
        <v>573734748.44000006</v>
      </c>
      <c r="G12" s="5">
        <v>87</v>
      </c>
      <c r="H12" s="4"/>
      <c r="I12" s="1"/>
    </row>
    <row r="13" spans="1:9" x14ac:dyDescent="0.25">
      <c r="A13" s="1">
        <v>2016</v>
      </c>
      <c r="B13" s="4">
        <v>510236969.53187239</v>
      </c>
      <c r="C13" s="4">
        <v>468509096.5</v>
      </c>
      <c r="D13" s="3">
        <v>107</v>
      </c>
      <c r="E13" s="4">
        <v>552837803.32000005</v>
      </c>
      <c r="F13" s="4">
        <v>514493434.69</v>
      </c>
      <c r="G13" s="5"/>
      <c r="H13" s="4"/>
      <c r="I13" s="1"/>
    </row>
    <row r="14" spans="1:9" x14ac:dyDescent="0.25">
      <c r="A14" s="1">
        <v>2017</v>
      </c>
      <c r="B14" s="4">
        <v>597668845.11000001</v>
      </c>
      <c r="C14" s="4"/>
      <c r="D14" s="3">
        <v>98</v>
      </c>
      <c r="E14" s="4">
        <v>660361767.5</v>
      </c>
      <c r="F14" s="4">
        <v>543715090.48000002</v>
      </c>
      <c r="G14" s="5"/>
      <c r="H14" s="4"/>
      <c r="I14" s="1"/>
    </row>
    <row r="15" spans="1:9" x14ac:dyDescent="0.25">
      <c r="A15" s="6" t="s">
        <v>1</v>
      </c>
      <c r="B15" s="4">
        <f>SUM(B5:B14)</f>
        <v>4620564625.8500891</v>
      </c>
      <c r="C15" s="4">
        <f>SUM(C5:C14)</f>
        <v>3525809946.4400001</v>
      </c>
      <c r="D15" s="3">
        <f>SUM(D5:D14)</f>
        <v>1643</v>
      </c>
      <c r="E15" s="13">
        <f>SUM(E5:E14)</f>
        <v>4686108315.0673094</v>
      </c>
      <c r="F15" s="4">
        <f>SUM(F5:F14)</f>
        <v>4588928281.7199993</v>
      </c>
      <c r="G15" s="1">
        <f t="shared" ref="G15:I15" si="0">SUM(G5:G12)</f>
        <v>891</v>
      </c>
      <c r="H15" s="4">
        <f t="shared" si="0"/>
        <v>1593132.5700000003</v>
      </c>
      <c r="I15" s="9">
        <f t="shared" si="0"/>
        <v>472726.27999999997</v>
      </c>
    </row>
    <row r="16" spans="1:9" x14ac:dyDescent="0.25">
      <c r="A16" t="s">
        <v>4</v>
      </c>
    </row>
    <row r="17" spans="1:1" x14ac:dyDescent="0.25">
      <c r="A17" t="s">
        <v>6</v>
      </c>
    </row>
  </sheetData>
  <mergeCells count="2">
    <mergeCell ref="B3:I3"/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5" workbookViewId="0">
      <selection activeCell="A50" sqref="A50"/>
    </sheetView>
  </sheetViews>
  <sheetFormatPr defaultRowHeight="15" x14ac:dyDescent="0.25"/>
  <cols>
    <col min="2" max="3" width="20.7109375" customWidth="1"/>
    <col min="4" max="5" width="18.140625" customWidth="1"/>
    <col min="6" max="6" width="22.140625" customWidth="1"/>
    <col min="7" max="7" width="18.28515625" customWidth="1"/>
    <col min="8" max="8" width="22.42578125" customWidth="1"/>
    <col min="9" max="9" width="17.42578125" customWidth="1"/>
  </cols>
  <sheetData>
    <row r="1" spans="1:9" x14ac:dyDescent="0.25">
      <c r="A1" s="22" t="s">
        <v>9</v>
      </c>
      <c r="B1" s="22"/>
      <c r="C1" s="22"/>
      <c r="D1" s="22"/>
      <c r="E1" s="22"/>
      <c r="F1" s="22"/>
      <c r="G1" s="22"/>
      <c r="H1" s="22"/>
      <c r="I1" s="22"/>
    </row>
    <row r="3" spans="1:9" x14ac:dyDescent="0.25">
      <c r="B3" s="22" t="s">
        <v>8</v>
      </c>
      <c r="C3" s="22"/>
      <c r="D3" s="22"/>
      <c r="E3" s="22"/>
      <c r="F3" s="22"/>
      <c r="G3" s="22"/>
      <c r="H3" s="22"/>
      <c r="I3" s="22"/>
    </row>
    <row r="4" spans="1:9" x14ac:dyDescent="0.25">
      <c r="A4" s="11" t="s">
        <v>0</v>
      </c>
      <c r="B4" s="12" t="s">
        <v>11</v>
      </c>
      <c r="C4" s="12" t="s">
        <v>10</v>
      </c>
      <c r="D4" s="12" t="s">
        <v>2</v>
      </c>
      <c r="E4" s="12" t="s">
        <v>12</v>
      </c>
      <c r="F4" s="12" t="s">
        <v>13</v>
      </c>
      <c r="G4" s="2" t="s">
        <v>3</v>
      </c>
      <c r="H4" s="2" t="s">
        <v>5</v>
      </c>
      <c r="I4" s="2" t="s">
        <v>7</v>
      </c>
    </row>
    <row r="5" spans="1:9" x14ac:dyDescent="0.25">
      <c r="A5" s="1">
        <v>2008</v>
      </c>
      <c r="B5" s="4">
        <v>478833479.47335738</v>
      </c>
      <c r="C5" s="4">
        <v>94866456.680000007</v>
      </c>
      <c r="D5" s="3">
        <v>32</v>
      </c>
      <c r="E5" s="4">
        <v>447632354.937029</v>
      </c>
      <c r="F5" s="4">
        <v>138728566.09</v>
      </c>
      <c r="G5" s="1">
        <v>2</v>
      </c>
      <c r="H5" s="4">
        <v>57.63</v>
      </c>
      <c r="I5" s="8">
        <v>20.9</v>
      </c>
    </row>
    <row r="6" spans="1:9" x14ac:dyDescent="0.25">
      <c r="A6" s="1">
        <v>2009</v>
      </c>
      <c r="B6" s="4">
        <v>343150086.42754036</v>
      </c>
      <c r="C6" s="4">
        <v>251232463.81</v>
      </c>
      <c r="D6" s="3">
        <v>107</v>
      </c>
      <c r="E6" s="4">
        <v>339895693.95324498</v>
      </c>
      <c r="F6" s="4">
        <v>322042283.45999998</v>
      </c>
      <c r="G6" s="1">
        <v>47</v>
      </c>
      <c r="H6" s="4">
        <v>76030.34</v>
      </c>
      <c r="I6" s="8">
        <v>24967.06</v>
      </c>
    </row>
    <row r="7" spans="1:9" x14ac:dyDescent="0.25">
      <c r="A7" s="1">
        <v>2010</v>
      </c>
      <c r="B7" s="4">
        <v>383576196.45544368</v>
      </c>
      <c r="C7" s="4">
        <v>385299118.66000003</v>
      </c>
      <c r="D7" s="3">
        <v>303</v>
      </c>
      <c r="E7" s="4">
        <v>371542692.31487203</v>
      </c>
      <c r="F7" s="4">
        <v>582881681.67999995</v>
      </c>
      <c r="G7" s="1">
        <v>151</v>
      </c>
      <c r="H7" s="4">
        <v>227506.82</v>
      </c>
      <c r="I7" s="8">
        <v>59682.67</v>
      </c>
    </row>
    <row r="8" spans="1:9" x14ac:dyDescent="0.25">
      <c r="A8" s="1">
        <v>2011</v>
      </c>
      <c r="B8" s="4">
        <v>397168988.52961773</v>
      </c>
      <c r="C8" s="4">
        <v>362413460.95999998</v>
      </c>
      <c r="D8" s="3">
        <v>310</v>
      </c>
      <c r="E8" s="4">
        <v>385567756.73310298</v>
      </c>
      <c r="F8" s="4">
        <v>491406959.11000001</v>
      </c>
      <c r="G8" s="1">
        <v>185</v>
      </c>
      <c r="H8" s="4">
        <v>382869.77</v>
      </c>
      <c r="I8" s="8">
        <v>129336.35</v>
      </c>
    </row>
    <row r="9" spans="1:9" x14ac:dyDescent="0.25">
      <c r="A9" s="1">
        <v>2012</v>
      </c>
      <c r="B9" s="4">
        <v>401721585.12461901</v>
      </c>
      <c r="C9" s="4">
        <v>608508349.00999999</v>
      </c>
      <c r="D9" s="3">
        <v>265</v>
      </c>
      <c r="E9" s="4">
        <v>427190761.61028552</v>
      </c>
      <c r="F9" s="4">
        <v>498437760.64999998</v>
      </c>
      <c r="G9" s="1">
        <v>159</v>
      </c>
      <c r="H9" s="4">
        <v>377732.37</v>
      </c>
      <c r="I9" s="8">
        <v>103167.95</v>
      </c>
    </row>
    <row r="10" spans="1:9" x14ac:dyDescent="0.25">
      <c r="A10" s="1">
        <v>2013</v>
      </c>
      <c r="B10" s="4">
        <v>407648903.9707132</v>
      </c>
      <c r="C10" s="4">
        <v>378832495.26999998</v>
      </c>
      <c r="D10" s="3">
        <v>141</v>
      </c>
      <c r="E10" s="4">
        <v>413187963.40695387</v>
      </c>
      <c r="F10" s="4">
        <v>429571368.74000001</v>
      </c>
      <c r="G10" s="5">
        <v>101</v>
      </c>
      <c r="H10" s="4">
        <v>238851.79</v>
      </c>
      <c r="I10" s="8">
        <v>65545.399999999994</v>
      </c>
    </row>
    <row r="11" spans="1:9" x14ac:dyDescent="0.25">
      <c r="A11" s="1">
        <v>2014</v>
      </c>
      <c r="B11" s="4">
        <v>538212587.97282445</v>
      </c>
      <c r="C11" s="4">
        <v>514915161.33999997</v>
      </c>
      <c r="D11" s="3">
        <v>167</v>
      </c>
      <c r="E11" s="4">
        <v>482272651.67182052</v>
      </c>
      <c r="F11" s="4">
        <v>493916388.38</v>
      </c>
      <c r="G11" s="5">
        <v>159</v>
      </c>
      <c r="H11" s="4">
        <v>290083.84999999998</v>
      </c>
      <c r="I11" s="8">
        <v>90005.95</v>
      </c>
    </row>
    <row r="12" spans="1:9" x14ac:dyDescent="0.25">
      <c r="A12" s="1">
        <v>2015</v>
      </c>
      <c r="B12" s="4">
        <v>562346983.2541014</v>
      </c>
      <c r="C12" s="4">
        <v>461233344.20999998</v>
      </c>
      <c r="D12" s="3">
        <v>113</v>
      </c>
      <c r="E12" s="4">
        <v>605618869.62</v>
      </c>
      <c r="F12" s="4">
        <v>573734748.44000006</v>
      </c>
      <c r="G12" s="5">
        <v>87</v>
      </c>
      <c r="H12" s="4"/>
      <c r="I12" s="1"/>
    </row>
    <row r="13" spans="1:9" x14ac:dyDescent="0.25">
      <c r="A13" s="1">
        <v>2016</v>
      </c>
      <c r="B13" s="4">
        <v>510236969.53187239</v>
      </c>
      <c r="C13" s="4">
        <v>468509096.5</v>
      </c>
      <c r="D13" s="3">
        <v>107</v>
      </c>
      <c r="E13" s="4">
        <v>552837803.32000005</v>
      </c>
      <c r="F13" s="4">
        <v>514493434.69</v>
      </c>
      <c r="G13" s="5"/>
      <c r="H13" s="4"/>
      <c r="I13" s="1"/>
    </row>
    <row r="14" spans="1:9" x14ac:dyDescent="0.25">
      <c r="A14" s="1">
        <v>2017</v>
      </c>
      <c r="B14" s="4">
        <v>597668845.11000001</v>
      </c>
      <c r="C14" s="4"/>
      <c r="D14" s="3">
        <v>98</v>
      </c>
      <c r="E14" s="4">
        <v>660361767.5</v>
      </c>
      <c r="F14" s="4">
        <v>543715090.48000002</v>
      </c>
      <c r="G14" s="5"/>
      <c r="H14" s="4"/>
      <c r="I14" s="1"/>
    </row>
    <row r="15" spans="1:9" x14ac:dyDescent="0.25">
      <c r="A15" s="12" t="s">
        <v>1</v>
      </c>
      <c r="B15" s="4">
        <f>SUM(B5:B14)</f>
        <v>4620564625.8500891</v>
      </c>
      <c r="C15" s="4">
        <f>SUM(C5:C14)</f>
        <v>3525809946.4400001</v>
      </c>
      <c r="D15" s="3">
        <f>SUM(D5:D14)</f>
        <v>1643</v>
      </c>
      <c r="E15" s="13">
        <f>SUM(E5:E14)</f>
        <v>4686108315.0673094</v>
      </c>
      <c r="F15" s="4">
        <f>SUM(F5:F14)</f>
        <v>4588928281.7199993</v>
      </c>
      <c r="G15" s="1">
        <f t="shared" ref="G15:I15" si="0">SUM(G5:G12)</f>
        <v>891</v>
      </c>
      <c r="H15" s="4">
        <f t="shared" si="0"/>
        <v>1593132.5700000003</v>
      </c>
      <c r="I15" s="9">
        <f t="shared" si="0"/>
        <v>472726.27999999997</v>
      </c>
    </row>
    <row r="16" spans="1:9" x14ac:dyDescent="0.25">
      <c r="A16" t="s">
        <v>4</v>
      </c>
    </row>
    <row r="17" spans="1:9" x14ac:dyDescent="0.25">
      <c r="A17" t="s">
        <v>6</v>
      </c>
    </row>
    <row r="19" spans="1:9" x14ac:dyDescent="0.25">
      <c r="B19" s="22" t="s">
        <v>8</v>
      </c>
      <c r="C19" s="22"/>
      <c r="D19" s="22"/>
      <c r="E19" s="22"/>
      <c r="F19" s="22"/>
      <c r="G19" s="22"/>
      <c r="H19" s="22"/>
      <c r="I19" s="22"/>
    </row>
    <row r="20" spans="1:9" x14ac:dyDescent="0.25">
      <c r="A20" s="11" t="s">
        <v>0</v>
      </c>
      <c r="B20" s="12" t="s">
        <v>11</v>
      </c>
      <c r="C20" s="12" t="s">
        <v>10</v>
      </c>
      <c r="D20" s="12" t="s">
        <v>2</v>
      </c>
      <c r="E20" s="12" t="s">
        <v>12</v>
      </c>
      <c r="F20" s="12" t="s">
        <v>13</v>
      </c>
      <c r="G20" s="2" t="s">
        <v>3</v>
      </c>
      <c r="H20" s="2" t="s">
        <v>5</v>
      </c>
      <c r="I20" s="2" t="s">
        <v>7</v>
      </c>
    </row>
    <row r="21" spans="1:9" x14ac:dyDescent="0.25">
      <c r="A21" s="1">
        <v>2008</v>
      </c>
      <c r="B21" s="4">
        <f>B5/1000000</f>
        <v>478.83347947335739</v>
      </c>
      <c r="C21" s="4">
        <f>C5/1000000</f>
        <v>94.866456680000013</v>
      </c>
      <c r="D21" s="3">
        <v>32</v>
      </c>
      <c r="E21" s="4">
        <f>E5/1000000</f>
        <v>447.63235493702899</v>
      </c>
      <c r="F21" s="4">
        <f>F5/1000000</f>
        <v>138.72856609000002</v>
      </c>
      <c r="G21" s="1">
        <v>2</v>
      </c>
      <c r="H21" s="4">
        <v>57.63</v>
      </c>
      <c r="I21" s="8">
        <v>20.9</v>
      </c>
    </row>
    <row r="22" spans="1:9" x14ac:dyDescent="0.25">
      <c r="A22" s="1">
        <v>2009</v>
      </c>
      <c r="B22" s="4">
        <f t="shared" ref="B22:C30" si="1">B6/1000000</f>
        <v>343.15008642754037</v>
      </c>
      <c r="C22" s="4">
        <f t="shared" si="1"/>
        <v>251.23246381000001</v>
      </c>
      <c r="D22" s="3">
        <v>107</v>
      </c>
      <c r="E22" s="4">
        <f t="shared" ref="E22:F30" si="2">E6/1000000</f>
        <v>339.89569395324497</v>
      </c>
      <c r="F22" s="4">
        <f t="shared" si="2"/>
        <v>322.04228345999996</v>
      </c>
      <c r="G22" s="1">
        <v>47</v>
      </c>
      <c r="H22" s="4">
        <v>76030.34</v>
      </c>
      <c r="I22" s="8">
        <v>24967.06</v>
      </c>
    </row>
    <row r="23" spans="1:9" x14ac:dyDescent="0.25">
      <c r="A23" s="1">
        <v>2010</v>
      </c>
      <c r="B23" s="4">
        <f t="shared" si="1"/>
        <v>383.57619645544366</v>
      </c>
      <c r="C23" s="4">
        <f t="shared" si="1"/>
        <v>385.29911866000003</v>
      </c>
      <c r="D23" s="3">
        <v>303</v>
      </c>
      <c r="E23" s="4">
        <f t="shared" si="2"/>
        <v>371.542692314872</v>
      </c>
      <c r="F23" s="4">
        <f t="shared" si="2"/>
        <v>582.88168167999993</v>
      </c>
      <c r="G23" s="1">
        <v>151</v>
      </c>
      <c r="H23" s="4">
        <v>227506.82</v>
      </c>
      <c r="I23" s="8">
        <v>59682.67</v>
      </c>
    </row>
    <row r="24" spans="1:9" x14ac:dyDescent="0.25">
      <c r="A24" s="1">
        <v>2011</v>
      </c>
      <c r="B24" s="4">
        <f t="shared" si="1"/>
        <v>397.16898852961771</v>
      </c>
      <c r="C24" s="4">
        <f t="shared" si="1"/>
        <v>362.41346095999995</v>
      </c>
      <c r="D24" s="3">
        <v>310</v>
      </c>
      <c r="E24" s="4">
        <f t="shared" si="2"/>
        <v>385.56775673310295</v>
      </c>
      <c r="F24" s="4">
        <f t="shared" si="2"/>
        <v>491.40695911</v>
      </c>
      <c r="G24" s="1">
        <v>185</v>
      </c>
      <c r="H24" s="4">
        <v>382869.77</v>
      </c>
      <c r="I24" s="8">
        <v>129336.35</v>
      </c>
    </row>
    <row r="25" spans="1:9" x14ac:dyDescent="0.25">
      <c r="A25" s="1">
        <v>2012</v>
      </c>
      <c r="B25" s="4">
        <f t="shared" si="1"/>
        <v>401.72158512461903</v>
      </c>
      <c r="C25" s="4">
        <f t="shared" si="1"/>
        <v>608.50834900999996</v>
      </c>
      <c r="D25" s="3">
        <v>265</v>
      </c>
      <c r="E25" s="4">
        <f t="shared" si="2"/>
        <v>427.19076161028551</v>
      </c>
      <c r="F25" s="4">
        <f t="shared" si="2"/>
        <v>498.43776064999997</v>
      </c>
      <c r="G25" s="1">
        <v>159</v>
      </c>
      <c r="H25" s="4">
        <v>377732.37</v>
      </c>
      <c r="I25" s="8">
        <v>103167.95</v>
      </c>
    </row>
    <row r="26" spans="1:9" x14ac:dyDescent="0.25">
      <c r="A26" s="1">
        <v>2013</v>
      </c>
      <c r="B26" s="4">
        <f t="shared" si="1"/>
        <v>407.64890397071321</v>
      </c>
      <c r="C26" s="4">
        <f t="shared" si="1"/>
        <v>378.83249526999998</v>
      </c>
      <c r="D26" s="3">
        <v>141</v>
      </c>
      <c r="E26" s="4">
        <f t="shared" si="2"/>
        <v>413.18796340695388</v>
      </c>
      <c r="F26" s="4">
        <f t="shared" si="2"/>
        <v>429.57136874000003</v>
      </c>
      <c r="G26" s="5">
        <v>101</v>
      </c>
      <c r="H26" s="4">
        <v>238851.79</v>
      </c>
      <c r="I26" s="8">
        <v>65545.399999999994</v>
      </c>
    </row>
    <row r="27" spans="1:9" x14ac:dyDescent="0.25">
      <c r="A27" s="1">
        <v>2014</v>
      </c>
      <c r="B27" s="4">
        <f t="shared" si="1"/>
        <v>538.21258797282451</v>
      </c>
      <c r="C27" s="4">
        <f t="shared" si="1"/>
        <v>514.91516133999994</v>
      </c>
      <c r="D27" s="3">
        <v>167</v>
      </c>
      <c r="E27" s="4">
        <f t="shared" si="2"/>
        <v>482.27265167182054</v>
      </c>
      <c r="F27" s="4">
        <f t="shared" si="2"/>
        <v>493.91638838</v>
      </c>
      <c r="G27" s="5">
        <v>159</v>
      </c>
      <c r="H27" s="4">
        <v>290083.84999999998</v>
      </c>
      <c r="I27" s="8">
        <v>90005.95</v>
      </c>
    </row>
    <row r="28" spans="1:9" x14ac:dyDescent="0.25">
      <c r="A28" s="1">
        <v>2015</v>
      </c>
      <c r="B28" s="4">
        <f t="shared" si="1"/>
        <v>562.34698325410136</v>
      </c>
      <c r="C28" s="4">
        <f t="shared" si="1"/>
        <v>461.23334420999998</v>
      </c>
      <c r="D28" s="3">
        <v>113</v>
      </c>
      <c r="E28" s="4">
        <f t="shared" si="2"/>
        <v>605.61886962000005</v>
      </c>
      <c r="F28" s="4">
        <f t="shared" si="2"/>
        <v>573.73474844000009</v>
      </c>
      <c r="G28" s="5">
        <v>87</v>
      </c>
      <c r="H28" s="4"/>
      <c r="I28" s="1"/>
    </row>
    <row r="29" spans="1:9" x14ac:dyDescent="0.25">
      <c r="A29" s="1">
        <v>2016</v>
      </c>
      <c r="B29" s="4">
        <f t="shared" si="1"/>
        <v>510.23696953187238</v>
      </c>
      <c r="C29" s="4">
        <f t="shared" si="1"/>
        <v>468.5090965</v>
      </c>
      <c r="D29" s="3">
        <v>107</v>
      </c>
      <c r="E29" s="4">
        <f t="shared" si="2"/>
        <v>552.83780332000003</v>
      </c>
      <c r="F29" s="4">
        <f t="shared" si="2"/>
        <v>514.49343468999996</v>
      </c>
      <c r="G29" s="5"/>
      <c r="H29" s="4"/>
      <c r="I29" s="1"/>
    </row>
    <row r="30" spans="1:9" x14ac:dyDescent="0.25">
      <c r="A30" s="1" t="s">
        <v>14</v>
      </c>
      <c r="B30" s="4">
        <f t="shared" si="1"/>
        <v>597.66884511000001</v>
      </c>
      <c r="C30" s="4">
        <v>544.5</v>
      </c>
      <c r="D30" s="3">
        <v>98</v>
      </c>
      <c r="E30" s="4">
        <f t="shared" si="2"/>
        <v>660.36176750000004</v>
      </c>
      <c r="F30" s="4">
        <f t="shared" si="2"/>
        <v>543.71509048000007</v>
      </c>
      <c r="G30" s="5"/>
      <c r="H30" s="4"/>
      <c r="I30" s="1"/>
    </row>
    <row r="31" spans="1:9" x14ac:dyDescent="0.25">
      <c r="A31" s="12" t="s">
        <v>1</v>
      </c>
      <c r="B31" s="4">
        <f>SUM(B21:B30)</f>
        <v>4620.5646258500901</v>
      </c>
      <c r="C31" s="4">
        <f>SUM(C21:C30)</f>
        <v>4070.3099464399997</v>
      </c>
      <c r="D31" s="3">
        <f>SUM(D21:D30)</f>
        <v>1643</v>
      </c>
      <c r="E31" s="13">
        <f>SUM(E21:E30)</f>
        <v>4686.1083150673094</v>
      </c>
      <c r="F31" s="4">
        <f>SUM(F21:F30)</f>
        <v>4588.9282817200001</v>
      </c>
      <c r="G31" s="1">
        <f t="shared" ref="G31:I31" si="3">SUM(G21:G28)</f>
        <v>891</v>
      </c>
      <c r="H31" s="4">
        <f t="shared" si="3"/>
        <v>1593132.5700000003</v>
      </c>
      <c r="I31" s="9">
        <f t="shared" si="3"/>
        <v>472726.27999999997</v>
      </c>
    </row>
    <row r="49" spans="1:1" x14ac:dyDescent="0.25">
      <c r="A49" t="s">
        <v>15</v>
      </c>
    </row>
  </sheetData>
  <mergeCells count="3">
    <mergeCell ref="A1:I1"/>
    <mergeCell ref="B3:I3"/>
    <mergeCell ref="B19:I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7" workbookViewId="0">
      <selection activeCell="A14" sqref="A14:I14"/>
    </sheetView>
  </sheetViews>
  <sheetFormatPr defaultRowHeight="15" x14ac:dyDescent="0.25"/>
  <cols>
    <col min="1" max="1" width="5.85546875" bestFit="1" customWidth="1"/>
    <col min="2" max="2" width="16.85546875" bestFit="1" customWidth="1"/>
    <col min="3" max="3" width="18.140625" bestFit="1" customWidth="1"/>
    <col min="4" max="4" width="11.85546875" bestFit="1" customWidth="1"/>
    <col min="5" max="5" width="15.28515625" bestFit="1" customWidth="1"/>
    <col min="6" max="6" width="17.42578125" bestFit="1" customWidth="1"/>
    <col min="7" max="7" width="11.85546875" bestFit="1" customWidth="1"/>
    <col min="8" max="8" width="13.85546875" bestFit="1" customWidth="1"/>
    <col min="9" max="9" width="11.5703125" bestFit="1" customWidth="1"/>
  </cols>
  <sheetData>
    <row r="1" spans="1:9" x14ac:dyDescent="0.25">
      <c r="A1" s="11" t="s">
        <v>0</v>
      </c>
      <c r="B1" s="14" t="s">
        <v>11</v>
      </c>
      <c r="C1" s="14" t="s">
        <v>10</v>
      </c>
      <c r="D1" s="14" t="s">
        <v>2</v>
      </c>
      <c r="E1" s="14" t="s">
        <v>12</v>
      </c>
      <c r="F1" s="14" t="s">
        <v>13</v>
      </c>
      <c r="G1" s="2" t="s">
        <v>3</v>
      </c>
      <c r="H1" s="2" t="s">
        <v>5</v>
      </c>
      <c r="I1" s="2" t="s">
        <v>7</v>
      </c>
    </row>
    <row r="2" spans="1:9" x14ac:dyDescent="0.25">
      <c r="A2" s="1">
        <v>2008</v>
      </c>
      <c r="B2" s="4">
        <v>478833479.47000003</v>
      </c>
      <c r="C2" s="4">
        <v>94866456.680000007</v>
      </c>
      <c r="D2" s="3">
        <v>32</v>
      </c>
      <c r="E2" s="4">
        <v>447632354.94</v>
      </c>
      <c r="F2" s="4">
        <v>138728566.09</v>
      </c>
      <c r="G2" s="1">
        <v>2</v>
      </c>
      <c r="H2" s="4">
        <v>57.63</v>
      </c>
      <c r="I2" s="8">
        <v>20.9</v>
      </c>
    </row>
    <row r="3" spans="1:9" x14ac:dyDescent="0.25">
      <c r="A3" s="1">
        <v>2009</v>
      </c>
      <c r="B3" s="4">
        <v>343150086.43000001</v>
      </c>
      <c r="C3" s="4">
        <v>251232463.81</v>
      </c>
      <c r="D3" s="3">
        <v>107</v>
      </c>
      <c r="E3" s="4">
        <v>339895693.94999999</v>
      </c>
      <c r="F3" s="4">
        <v>322042283.45999998</v>
      </c>
      <c r="G3" s="1">
        <v>47</v>
      </c>
      <c r="H3" s="4">
        <v>76030.34</v>
      </c>
      <c r="I3" s="8">
        <v>24967.06</v>
      </c>
    </row>
    <row r="4" spans="1:9" x14ac:dyDescent="0.25">
      <c r="A4" s="1">
        <v>2010</v>
      </c>
      <c r="B4" s="4">
        <v>383576196.45999998</v>
      </c>
      <c r="C4" s="4">
        <v>385299118.66000003</v>
      </c>
      <c r="D4" s="3">
        <v>303</v>
      </c>
      <c r="E4" s="4">
        <v>371542692.31</v>
      </c>
      <c r="F4" s="4">
        <v>582881681.67999995</v>
      </c>
      <c r="G4" s="1">
        <v>151</v>
      </c>
      <c r="H4" s="4">
        <v>227506.82</v>
      </c>
      <c r="I4" s="8">
        <v>59682.67</v>
      </c>
    </row>
    <row r="5" spans="1:9" x14ac:dyDescent="0.25">
      <c r="A5" s="1">
        <v>2011</v>
      </c>
      <c r="B5" s="4">
        <v>397168988.52999997</v>
      </c>
      <c r="C5" s="4">
        <v>362413460.95999998</v>
      </c>
      <c r="D5" s="3">
        <v>310</v>
      </c>
      <c r="E5" s="4">
        <v>385567756.73000002</v>
      </c>
      <c r="F5" s="4">
        <v>491406959.11000001</v>
      </c>
      <c r="G5" s="1">
        <v>185</v>
      </c>
      <c r="H5" s="4">
        <v>382869.77</v>
      </c>
      <c r="I5" s="8">
        <v>129336.35</v>
      </c>
    </row>
    <row r="6" spans="1:9" x14ac:dyDescent="0.25">
      <c r="A6" s="1">
        <v>2012</v>
      </c>
      <c r="B6" s="4">
        <v>461452564.01999998</v>
      </c>
      <c r="C6" s="4">
        <v>608508349.00999999</v>
      </c>
      <c r="D6" s="3">
        <v>265</v>
      </c>
      <c r="E6" s="4">
        <v>431705519.31</v>
      </c>
      <c r="F6" s="4">
        <v>498437760.64999998</v>
      </c>
      <c r="G6" s="1">
        <v>159</v>
      </c>
      <c r="H6" s="4">
        <v>377732.37</v>
      </c>
      <c r="I6" s="8">
        <v>103167.95</v>
      </c>
    </row>
    <row r="7" spans="1:9" x14ac:dyDescent="0.25">
      <c r="A7" s="1">
        <v>2013</v>
      </c>
      <c r="B7" s="4">
        <v>468553616.13</v>
      </c>
      <c r="C7" s="4">
        <v>378832495.26999998</v>
      </c>
      <c r="D7" s="3">
        <v>141</v>
      </c>
      <c r="E7" s="4">
        <v>422523999.72000003</v>
      </c>
      <c r="F7" s="4">
        <v>429571368.74000001</v>
      </c>
      <c r="G7" s="5">
        <v>101</v>
      </c>
      <c r="H7" s="4">
        <v>238851.79</v>
      </c>
      <c r="I7" s="8">
        <v>65545.399999999994</v>
      </c>
    </row>
    <row r="8" spans="1:9" x14ac:dyDescent="0.25">
      <c r="A8" s="1">
        <v>2014</v>
      </c>
      <c r="B8" s="4">
        <v>508844851.19</v>
      </c>
      <c r="C8" s="4">
        <v>541915161.34000003</v>
      </c>
      <c r="D8" s="3">
        <v>167</v>
      </c>
      <c r="E8" s="4">
        <v>499906646.20999998</v>
      </c>
      <c r="F8" s="4">
        <v>493916888.38</v>
      </c>
      <c r="G8" s="5">
        <v>159</v>
      </c>
      <c r="H8" s="4">
        <v>290083.84999999998</v>
      </c>
      <c r="I8" s="8">
        <v>90005.95</v>
      </c>
    </row>
    <row r="9" spans="1:9" x14ac:dyDescent="0.25">
      <c r="A9" s="1">
        <v>2015</v>
      </c>
      <c r="B9" s="4">
        <v>513020832.35000002</v>
      </c>
      <c r="C9" s="4">
        <v>461233344.20999998</v>
      </c>
      <c r="D9" s="3">
        <v>113</v>
      </c>
      <c r="E9" s="4">
        <v>585385268.52999997</v>
      </c>
      <c r="F9" s="4">
        <v>573734748.44000006</v>
      </c>
      <c r="G9" s="5">
        <v>87</v>
      </c>
      <c r="H9" s="4"/>
      <c r="I9" s="1"/>
    </row>
    <row r="10" spans="1:9" x14ac:dyDescent="0.25">
      <c r="A10" s="1">
        <v>2016</v>
      </c>
      <c r="B10" s="4">
        <v>513310248.64999998</v>
      </c>
      <c r="C10" s="4">
        <v>468867565.88</v>
      </c>
      <c r="D10" s="3">
        <v>107</v>
      </c>
      <c r="E10" s="4">
        <v>570810859.48000002</v>
      </c>
      <c r="F10" s="4">
        <v>514493434.69</v>
      </c>
      <c r="G10" s="5"/>
      <c r="H10" s="4"/>
      <c r="I10" s="1"/>
    </row>
    <row r="11" spans="1:9" x14ac:dyDescent="0.25">
      <c r="A11" s="16">
        <v>2017</v>
      </c>
      <c r="B11" s="17">
        <v>598426979.86000001</v>
      </c>
      <c r="C11" s="17">
        <v>553384387.66999996</v>
      </c>
      <c r="D11" s="18">
        <v>98</v>
      </c>
      <c r="E11" s="17">
        <v>539843978</v>
      </c>
      <c r="F11" s="17">
        <v>543715090.48000002</v>
      </c>
      <c r="G11" s="19"/>
      <c r="H11" s="17"/>
      <c r="I11" s="16"/>
    </row>
    <row r="12" spans="1:9" x14ac:dyDescent="0.25">
      <c r="A12" s="20">
        <v>2018</v>
      </c>
      <c r="B12" s="17">
        <v>666980422.63</v>
      </c>
      <c r="C12" s="17">
        <v>870999626.59000003</v>
      </c>
      <c r="D12" s="21"/>
      <c r="E12" s="4">
        <v>570595469.51999998</v>
      </c>
      <c r="F12" s="4">
        <v>508314765.47000003</v>
      </c>
      <c r="G12" s="21"/>
      <c r="H12" s="21"/>
      <c r="I12" s="21"/>
    </row>
    <row r="13" spans="1:9" x14ac:dyDescent="0.25">
      <c r="A13" s="20">
        <v>2019</v>
      </c>
      <c r="B13" s="4">
        <v>655410160.17999995</v>
      </c>
      <c r="C13" s="4">
        <v>1003186662.5700001</v>
      </c>
      <c r="D13" s="1"/>
      <c r="E13" s="4">
        <v>603954447.13999999</v>
      </c>
      <c r="F13" s="4">
        <v>686046122.92999995</v>
      </c>
      <c r="G13" s="1"/>
      <c r="H13" s="1"/>
      <c r="I13" s="1"/>
    </row>
    <row r="14" spans="1:9" x14ac:dyDescent="0.25">
      <c r="A14" s="20">
        <v>2020</v>
      </c>
      <c r="B14" s="4">
        <v>763075040.30159199</v>
      </c>
      <c r="C14" s="4">
        <v>888448894.91944754</v>
      </c>
      <c r="D14" s="1"/>
      <c r="E14" s="4">
        <v>674066680.74201131</v>
      </c>
      <c r="F14" s="4">
        <v>605011969.43000007</v>
      </c>
      <c r="G14" s="1"/>
      <c r="H14" s="1"/>
      <c r="I14" s="1"/>
    </row>
    <row r="22" spans="5:5" x14ac:dyDescent="0.25">
      <c r="E22" s="15">
        <f t="shared" ref="E22" si="0">SUM(E26:E10022)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Planilha1</vt:lpstr>
      <vt:lpstr>Mov_Fin_BI</vt:lpstr>
      <vt:lpstr>Planilha2</vt:lpstr>
    </vt:vector>
  </TitlesOfParts>
  <Company>ANEEL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Aurélio Calheiros de Melo Junior (SPE)</dc:creator>
  <cp:lastModifiedBy>Agência Nacional de Energia Elétrica</cp:lastModifiedBy>
  <dcterms:created xsi:type="dcterms:W3CDTF">2017-03-01T19:43:16Z</dcterms:created>
  <dcterms:modified xsi:type="dcterms:W3CDTF">2021-08-25T19:57:11Z</dcterms:modified>
</cp:coreProperties>
</file>