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wnloads\"/>
    </mc:Choice>
  </mc:AlternateContent>
  <xr:revisionPtr revIDLastSave="0" documentId="13_ncr:1_{F57708CD-DB72-4692-8480-CA8EE55DE1D6}" xr6:coauthVersionLast="45" xr6:coauthVersionMax="45" xr10:uidLastSave="{00000000-0000-0000-0000-000000000000}"/>
  <bookViews>
    <workbookView xWindow="-20610" yWindow="-1155" windowWidth="20730" windowHeight="11160" tabRatio="763" xr2:uid="{00000000-000D-0000-FFFF-FFFF00000000}"/>
  </bookViews>
  <sheets>
    <sheet name="cleaning" sheetId="1" r:id="rId1"/>
    <sheet name="representativeness" sheetId="2" r:id="rId2"/>
    <sheet name="interest p.a. by lender" sheetId="3" r:id="rId3"/>
    <sheet name="debt service available" sheetId="4" r:id="rId4"/>
    <sheet name="debt service imputation" sheetId="5" r:id="rId5"/>
    <sheet name="results imput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7" i="3" l="1"/>
  <c r="I17" i="3"/>
  <c r="B17" i="3"/>
</calcChain>
</file>

<file path=xl/sharedStrings.xml><?xml version="1.0" encoding="utf-8"?>
<sst xmlns="http://schemas.openxmlformats.org/spreadsheetml/2006/main" count="211" uniqueCount="113">
  <si>
    <t>Cleaning général:</t>
  </si>
  <si>
    <t xml:space="preserve">Vérification cohérence interestpaid/principalpaid/totalrepaid/loanbalance + adéquation entre fréquences de remboursement théoriques et effectives  (ex fixed amount ou yearly au lieu de monthly etc) </t>
  </si>
  <si>
    <r>
      <rPr>
        <sz val="11"/>
        <rFont val="Calibri"/>
        <family val="2"/>
        <charset val="1"/>
      </rPr>
      <t xml:space="preserve">Rq : </t>
    </r>
    <r>
      <rPr>
        <b/>
        <sz val="11"/>
        <rFont val="Calibri"/>
        <family val="2"/>
        <charset val="1"/>
      </rPr>
      <t>loanbalance</t>
    </r>
    <r>
      <rPr>
        <sz val="11"/>
        <rFont val="Calibri"/>
        <family val="2"/>
        <charset val="1"/>
      </rPr>
      <t xml:space="preserve"> (solde du principal, demandé pour tous les prets) : concorde dans 86 % des cas avec les variables de main loans type principalpaid</t>
    </r>
  </si>
  <si>
    <t>Dans quelques cas – 32 -, loanbalance&gt;loanamount  donc comprend les intérêts dus – peut etre un filtre pourrait eviter ca ?</t>
  </si>
  <si>
    <t>Pour les main loans, priorité donnée aux infos de main loans  (ex 8 cas ou selon la variable de main loan principalpaid, 0 principal remboursé, vs &gt;0 selon loanbalance – typiquement dans ce genre de cas, considéré qu’il valait mieux sous estimer le debt service que de le surestimer)</t>
  </si>
  <si>
    <t>Valeurs aberrantes : correction si possible, exclusion sinon (toujours problématique, mais tenté d’en faire le moins possible et faire au plus plausible)</t>
  </si>
  <si>
    <t xml:space="preserve">typiquement, correction des problèmes de 0 en trop etc </t>
  </si>
  <si>
    <t>microcredit : quelques cas ou selon ce qui est déclaré, le principal ne serait pas ou a peine remboursé</t>
  </si>
  <si>
    <r>
      <rPr>
        <b/>
        <sz val="11"/>
        <rFont val="Calibri"/>
        <family val="2"/>
        <charset val="1"/>
      </rPr>
      <t>Problème majeur : estimation du nombre de mois depuis le début du remboursement</t>
    </r>
    <r>
      <rPr>
        <sz val="11"/>
        <rFont val="Calibri"/>
        <family val="2"/>
        <charset val="1"/>
      </rPr>
      <t xml:space="preserve"> (repayduration2)</t>
    </r>
  </si>
  <si>
    <t>missing values, montant des mensualités donné au lieu du nombre de mois</t>
  </si>
  <si>
    <t xml:space="preserve"> + durée théorique totale du prêt donnée au lieu du temps depuis le démarrage du remboursement </t>
  </si>
  <si>
    <t>(pose pas mal problème sur les gros et longs prêts, qui combinent du coup probablement des difficultés a se souvenir de tout + dont le remboursement tend peut etre a commencer</t>
  </si>
  <si>
    <t xml:space="preserve"> relativement plus tardivement – ex prêts bancaires - , donc les infos de remboursement se retrouvent moyennées sur une longue periode et les taux plongent)</t>
  </si>
  <si>
    <t>Donc :</t>
  </si>
  <si>
    <t xml:space="preserve">si repayduration2&lt;temps depuis l’emprunt : </t>
  </si>
  <si>
    <t>et si cohérent avec les autres déclarations, repayduration2 conservé</t>
  </si>
  <si>
    <t>si pas cohérent (au sens ou temps effectif de remboursement serait sans doute moindre): conservé quand meme pour faire une borne max</t>
  </si>
  <si>
    <t xml:space="preserve">si repayduration2&gt;temps depuis l’emprunt : </t>
  </si>
  <si>
    <t xml:space="preserve">pour les microcrédits dont les remboursements sont réguliers et identiques, durée du remboursement imputée </t>
  </si>
  <si>
    <t>idem pour les prêts bancaires quand c est possible mais moins le cas et solution beaucoup plus discutable dans l’absolu</t>
  </si>
  <si>
    <t>si repayduration2&gt;temps depuis l’emprunt pour les autres prêteurs, ou dans les cas de missing values, en désespoir de cause,  nombre de mois rembourses=duree depuis l’emprunt</t>
  </si>
  <si>
    <r>
      <rPr>
        <b/>
        <u/>
        <sz val="11"/>
        <color rgb="FFC5000B"/>
        <rFont val="Calibri"/>
        <family val="2"/>
        <charset val="1"/>
      </rPr>
      <t>Échantillon final debt service</t>
    </r>
    <r>
      <rPr>
        <sz val="11"/>
        <rFont val="Calibri"/>
        <family val="2"/>
        <charset val="1"/>
      </rPr>
      <t>: 1,065 prêts (sur un total initial de 1076)</t>
    </r>
  </si>
  <si>
    <r>
      <rPr>
        <b/>
        <u/>
        <sz val="11"/>
        <color rgb="FFC5000B"/>
        <rFont val="Calibri"/>
        <family val="2"/>
        <charset val="1"/>
      </rPr>
      <t>Échantillon final interest rates</t>
    </r>
    <r>
      <rPr>
        <sz val="11"/>
        <rFont val="Calibri"/>
        <family val="2"/>
        <charset val="1"/>
      </rPr>
      <t>: 1062 prêts</t>
    </r>
  </si>
  <si>
    <t>(3 outliers exclus)</t>
  </si>
  <si>
    <t>Dont :</t>
  </si>
  <si>
    <t>751 a intérêt</t>
  </si>
  <si>
    <t>708 a intérêt + ayant commencé a être remboursés = &gt; utilisés pour estimer les taux d’intérêt moyens</t>
  </si>
  <si>
    <r>
      <rPr>
        <b/>
        <u/>
        <sz val="11"/>
        <rFont val="Calibri"/>
        <family val="2"/>
        <charset val="1"/>
      </rPr>
      <t>Rq : gold loans et avances pas inclus</t>
    </r>
    <r>
      <rPr>
        <sz val="11"/>
        <rFont val="Calibri"/>
        <family val="2"/>
        <charset val="1"/>
      </rPr>
      <t xml:space="preserve"> : pas dans main loans +  date du prêt indisponible </t>
    </r>
  </si>
  <si>
    <t>donc même en imputant par ex le coût habituel du prêt sur gage observé sur le terrain , on ne sait pas depuis combien de temps les intérêts seraient payés)</t>
  </si>
  <si>
    <t>Calcul service de la dette :</t>
  </si>
  <si>
    <t>Dépenses dans l’année précédant l’interview*100/revenu annuel. Niveau ménage.</t>
  </si>
  <si>
    <t>Pour environ la moitié des prêts en fréquence : contractés dans l’année, donc pas de problème</t>
  </si>
  <si>
    <t>Pour les autres : imputation: dépenses moyennes mensuelles*12</t>
  </si>
  <si>
    <t>1. Share of loans for which repayment burden is available, for indebted household</t>
  </si>
  <si>
    <t>2. Which loans (credit source)</t>
  </si>
  <si>
    <t>1. Share of loans for which repayment burden is available</t>
  </si>
  <si>
    <t>(for indebted households)</t>
  </si>
  <si>
    <t>(1 hh excluded because income recorded is far too low (2000 INR yearly for a 4 member household)</t>
  </si>
  <si>
    <t>In frequency :</t>
  </si>
  <si>
    <t>In volume :</t>
  </si>
  <si>
    <t>37 households did not answer the main loan module. Sample for debt service analysis=444 indebted households</t>
  </si>
  <si>
    <t>Mean : 58,1 % ; median 60 %</t>
  </si>
  <si>
    <t>Mean : 63,9 %; median : 70</t>
  </si>
  <si>
    <t>Share of loans</t>
  </si>
  <si>
    <t>Nb households</t>
  </si>
  <si>
    <t>Share of indebted households</t>
  </si>
  <si>
    <t>.</t>
  </si>
  <si>
    <t>Total</t>
  </si>
  <si>
    <t>100.00</t>
  </si>
  <si>
    <t>2. Breakdown of loans by lender type :</t>
  </si>
  <si>
    <t>(variable that is not loan lender, but recoded with lenderrelation and corrected with lendername)</t>
  </si>
  <si>
    <t xml:space="preserve">All loans : </t>
  </si>
  <si>
    <t>All loans excluding advances and gold loans :</t>
  </si>
  <si>
    <t>Included in debt service analysis:</t>
  </si>
  <si>
    <t>Obs</t>
  </si>
  <si>
    <t>Share in frequency</t>
  </si>
  <si>
    <t>Share in volume</t>
  </si>
  <si>
    <t>Well known</t>
  </si>
  <si>
    <t>Relatives</t>
  </si>
  <si>
    <t>Labour</t>
  </si>
  <si>
    <t>Pawn broker</t>
  </si>
  <si>
    <t>Shop keeper</t>
  </si>
  <si>
    <t>Moneylenders</t>
  </si>
  <si>
    <t>Friends</t>
  </si>
  <si>
    <t>Microcredit</t>
  </si>
  <si>
    <t>Bank</t>
  </si>
  <si>
    <t>Neighbor</t>
  </si>
  <si>
    <t xml:space="preserve">Annualized interest rates paid for interest-bearing loans </t>
  </si>
  <si>
    <t>Share of loans at interest  (in frequency)</t>
  </si>
  <si>
    <t>Share of loans at interest whose settlement started</t>
  </si>
  <si>
    <t>(hence repaid at least partly)</t>
  </si>
  <si>
    <t>(in frequency)</t>
  </si>
  <si>
    <t>Lender</t>
  </si>
  <si>
    <t>Mean</t>
  </si>
  <si>
    <t>Std Dev</t>
  </si>
  <si>
    <t>Min</t>
  </si>
  <si>
    <t>Max</t>
  </si>
  <si>
    <t>Share (%)</t>
  </si>
  <si>
    <t>Labour relation (nclude colleagues)</t>
  </si>
  <si>
    <t>Debt burden from the loans whose repayment is available, as share of household yearly income (labour, pensions, remittances)</t>
  </si>
  <si>
    <t>for indebted households, with at least one loan for which repayment is available</t>
  </si>
  <si>
    <t>Debt service (principal + interest)</t>
  </si>
  <si>
    <t>Std. Dev.</t>
  </si>
  <si>
    <t>Interest service</t>
  </si>
  <si>
    <t>Tous les prêts ne sont pas a intérêt et ne ferait pas grand sens de faire une moyenne de taux incluant les taux 0 et positifs</t>
  </si>
  <si>
    <t>2 tests ici:</t>
  </si>
  <si>
    <r>
      <rPr>
        <b/>
        <u/>
        <sz val="11"/>
        <color rgb="FFC5000B"/>
        <rFont val="Calibri"/>
        <family val="2"/>
        <charset val="1"/>
      </rPr>
      <t>Imputation 1</t>
    </r>
    <r>
      <rPr>
        <sz val="11"/>
        <rFont val="Calibri"/>
        <family val="2"/>
        <charset val="1"/>
      </rPr>
      <t> : sorte de second best lower bound. Principe: tous les prêts hors microcredit et moneylenders sont kaimathu</t>
    </r>
  </si>
  <si>
    <t xml:space="preserve">Donc : </t>
  </si>
  <si>
    <r>
      <rPr>
        <b/>
        <sz val="11"/>
        <rFont val="Calibri"/>
        <family val="2"/>
        <charset val="1"/>
      </rPr>
      <t>taux d’interet moyen applique pour microcredit et moneylenders</t>
    </r>
    <r>
      <rPr>
        <sz val="11"/>
        <rFont val="Calibri"/>
        <family val="2"/>
        <charset val="1"/>
      </rPr>
      <t>, 0 pour les autres</t>
    </r>
  </si>
  <si>
    <r>
      <rPr>
        <b/>
        <sz val="11"/>
        <rFont val="Calibri"/>
        <family val="2"/>
        <charset val="1"/>
      </rPr>
      <t>pour le principal : utilisation de la variable « loanbalance »</t>
    </r>
    <r>
      <rPr>
        <sz val="11"/>
        <rFont val="Calibri"/>
        <family val="2"/>
        <charset val="1"/>
      </rPr>
      <t>, i.e. principal balance, dispo pour tous les prets (rq : match avec infos main loans dans 86 % des cas))</t>
    </r>
  </si>
  <si>
    <r>
      <rPr>
        <b/>
        <u/>
        <sz val="11"/>
        <color rgb="FFC5000B"/>
        <rFont val="Calibri"/>
        <family val="2"/>
        <charset val="1"/>
      </rPr>
      <t>Imputation 2</t>
    </r>
    <r>
      <rPr>
        <b/>
        <sz val="11"/>
        <color rgb="FFC5000B"/>
        <rFont val="Calibri"/>
        <family val="2"/>
        <charset val="1"/>
      </rPr>
      <t xml:space="preserve"> : </t>
    </r>
  </si>
  <si>
    <t>Principe : tous les prets sont a interet et avec le taux d interet moyen observe  (sauf pawnbroker et shop keeper)</t>
  </si>
  <si>
    <t>taux d’intérêt moyen appliqué pour tous les prêts</t>
  </si>
  <si>
    <t>pour le principal : utilisation de la variable « loanbalance »</t>
  </si>
  <si>
    <t xml:space="preserve">Dans les 2 cas : </t>
  </si>
  <si>
    <r>
      <rPr>
        <sz val="11"/>
        <rFont val="Calibri"/>
        <family val="2"/>
        <charset val="1"/>
      </rPr>
      <t>Se pose le problème de la</t>
    </r>
    <r>
      <rPr>
        <u/>
        <sz val="11"/>
        <rFont val="Calibri"/>
        <family val="2"/>
        <charset val="1"/>
      </rPr>
      <t xml:space="preserve"> </t>
    </r>
    <r>
      <rPr>
        <b/>
        <u/>
        <sz val="11"/>
        <rFont val="Calibri"/>
        <family val="2"/>
        <charset val="1"/>
      </rPr>
      <t>durée de remboursement</t>
    </r>
    <r>
      <rPr>
        <b/>
        <sz val="11"/>
        <rFont val="Calibri"/>
        <family val="2"/>
        <charset val="1"/>
      </rPr>
      <t> : ici temps écoulé depuis que le prêt a été contracté.</t>
    </r>
  </si>
  <si>
    <t>donc biaise vers le bas le service du principal pour les prêts supérieurs a 1 an</t>
  </si>
  <si>
    <t>(on aurait pu utiliser le delai moyen par type de preteur avant de commencer a rembourser, mais on l estime probablement déjà tres mal de base...)</t>
  </si>
  <si>
    <t xml:space="preserve">+ Obligation de supposer que l’intérêt est remboursé tous les mois, donc biaise peut etre le poids du service de l’interet  vers le haut </t>
  </si>
  <si>
    <t>(mais  d un autre cote, les taux moyens prennent en compte le fait que l interet n est pas rembourse regulierement)</t>
  </si>
  <si>
    <r>
      <rPr>
        <b/>
        <u/>
        <sz val="11"/>
        <rFont val="Calibri"/>
        <family val="2"/>
        <charset val="1"/>
      </rPr>
      <t>Echantillon</t>
    </r>
    <r>
      <rPr>
        <sz val="11"/>
        <rFont val="Calibri"/>
        <family val="2"/>
        <charset val="1"/>
      </rPr>
      <t> :</t>
    </r>
  </si>
  <si>
    <t xml:space="preserve"> avances et gold loans exclus</t>
  </si>
  <si>
    <t>12 cas ou loanbalance&gt;loanamount, exclus</t>
  </si>
  <si>
    <t>Total : 1645 prets</t>
  </si>
  <si>
    <t xml:space="preserve">Debt burden from the loans whose repayment is available/imputed, </t>
  </si>
  <si>
    <r>
      <rPr>
        <b/>
        <u/>
        <sz val="10"/>
        <color rgb="FFC5000B"/>
        <rFont val="Arial"/>
        <family val="2"/>
      </rPr>
      <t xml:space="preserve">Share of loans for which repayment burden is available / imputed </t>
    </r>
    <r>
      <rPr>
        <u/>
        <sz val="10"/>
        <color rgb="FFC5000B"/>
        <rFont val="Arial"/>
        <family val="2"/>
      </rPr>
      <t>(for indebted households)</t>
    </r>
  </si>
  <si>
    <t>as share of household yearly income (labour, pensions, remittances)</t>
  </si>
  <si>
    <t>for indebted households, with at least one loan for which repayment is available/imputed</t>
  </si>
  <si>
    <r>
      <rPr>
        <b/>
        <sz val="10"/>
        <rFont val="Arial"/>
        <family val="2"/>
      </rPr>
      <t>In frequency :</t>
    </r>
    <r>
      <rPr>
        <sz val="10"/>
        <rFont val="Arial"/>
        <family val="2"/>
      </rPr>
      <t xml:space="preserve"> Mean, median : 80 %</t>
    </r>
  </si>
  <si>
    <r>
      <rPr>
        <b/>
        <sz val="10"/>
        <rFont val="Arial"/>
        <family val="2"/>
      </rPr>
      <t>In volume :</t>
    </r>
    <r>
      <rPr>
        <sz val="10"/>
        <rFont val="Arial"/>
        <family val="2"/>
      </rPr>
      <t xml:space="preserve"> Mean 82,3 %, median 88,3 %</t>
    </r>
  </si>
  <si>
    <t>Imputation 1</t>
  </si>
  <si>
    <t>Imputation 2</t>
  </si>
  <si>
    <t>Interest service (principal + interest)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</si>
</sst>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Arial"/>
      <family val="2"/>
    </font>
    <font>
      <sz val="11"/>
      <name val="Calibri"/>
      <family val="2"/>
      <charset val="1"/>
    </font>
    <font>
      <b/>
      <u/>
      <sz val="11"/>
      <color rgb="FFC5000B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b/>
      <u/>
      <sz val="11"/>
      <name val="Calibri"/>
      <family val="2"/>
      <charset val="1"/>
    </font>
    <font>
      <u/>
      <sz val="11"/>
      <color rgb="FFC5000B"/>
      <name val="Calibri"/>
      <family val="2"/>
      <charset val="1"/>
    </font>
    <font>
      <sz val="11"/>
      <color rgb="FFC5000B"/>
      <name val="Calibri"/>
      <family val="2"/>
      <charset val="1"/>
    </font>
    <font>
      <i/>
      <sz val="11"/>
      <name val="Calibri"/>
      <family val="2"/>
      <charset val="1"/>
    </font>
    <font>
      <b/>
      <i/>
      <sz val="11"/>
      <name val="Calibri"/>
      <family val="2"/>
      <charset val="1"/>
    </font>
    <font>
      <b/>
      <sz val="11"/>
      <color rgb="FFC5000B"/>
      <name val="Calibri"/>
      <family val="2"/>
      <charset val="1"/>
    </font>
    <font>
      <b/>
      <u/>
      <sz val="10"/>
      <color rgb="FFC5000B"/>
      <name val="Arial"/>
      <family val="2"/>
    </font>
    <font>
      <u/>
      <sz val="10"/>
      <color rgb="FFC5000B"/>
      <name val="Arial"/>
      <family val="2"/>
    </font>
    <font>
      <b/>
      <sz val="10"/>
      <color rgb="FFC5000B"/>
      <name val="Arial"/>
      <family val="2"/>
    </font>
    <font>
      <sz val="10"/>
      <color rgb="FFC5000B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1" fillId="2" borderId="0" xfId="0" applyFont="1" applyFill="1"/>
    <xf numFmtId="164" fontId="1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7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4"/>
  <sheetViews>
    <sheetView tabSelected="1" zoomScale="75" zoomScaleNormal="75" workbookViewId="0">
      <selection activeCell="I6" sqref="I6"/>
    </sheetView>
  </sheetViews>
  <sheetFormatPr defaultRowHeight="14.4" x14ac:dyDescent="0.3"/>
  <cols>
    <col min="1" max="1" width="8.33203125" style="1"/>
    <col min="2" max="13" width="11.5546875" style="1"/>
    <col min="14" max="14" width="16.77734375" style="1"/>
    <col min="15" max="1025" width="11.5546875" style="1"/>
  </cols>
  <sheetData>
    <row r="1" spans="1:2" x14ac:dyDescent="0.3">
      <c r="A1" s="2" t="s">
        <v>0</v>
      </c>
    </row>
    <row r="2" spans="1:2" x14ac:dyDescent="0.3">
      <c r="A2" s="2"/>
    </row>
    <row r="3" spans="1:2" x14ac:dyDescent="0.3">
      <c r="A3" s="1" t="s">
        <v>1</v>
      </c>
    </row>
    <row r="5" spans="1:2" ht="19.05" customHeight="1" x14ac:dyDescent="0.3">
      <c r="A5" s="1" t="s">
        <v>2</v>
      </c>
    </row>
    <row r="6" spans="1:2" ht="19.05" customHeight="1" x14ac:dyDescent="0.3">
      <c r="A6" s="1" t="s">
        <v>3</v>
      </c>
    </row>
    <row r="7" spans="1:2" ht="19.05" customHeight="1" x14ac:dyDescent="0.3">
      <c r="A7" s="1" t="s">
        <v>4</v>
      </c>
    </row>
    <row r="9" spans="1:2" x14ac:dyDescent="0.3">
      <c r="A9" s="1" t="s">
        <v>5</v>
      </c>
    </row>
    <row r="10" spans="1:2" x14ac:dyDescent="0.3">
      <c r="B10" s="1" t="s">
        <v>6</v>
      </c>
    </row>
    <row r="11" spans="1:2" x14ac:dyDescent="0.3">
      <c r="B11" s="1" t="s">
        <v>7</v>
      </c>
    </row>
    <row r="13" spans="1:2" x14ac:dyDescent="0.3">
      <c r="A13" s="3" t="s">
        <v>8</v>
      </c>
    </row>
    <row r="14" spans="1:2" x14ac:dyDescent="0.3">
      <c r="B14" s="1" t="s">
        <v>9</v>
      </c>
    </row>
    <row r="15" spans="1:2" x14ac:dyDescent="0.3">
      <c r="B15" s="4" t="s">
        <v>10</v>
      </c>
    </row>
    <row r="16" spans="1:2" x14ac:dyDescent="0.3">
      <c r="A16" s="1" t="s">
        <v>11</v>
      </c>
    </row>
    <row r="17" spans="1:8" x14ac:dyDescent="0.3">
      <c r="A17" s="1" t="s">
        <v>12</v>
      </c>
    </row>
    <row r="19" spans="1:8" x14ac:dyDescent="0.3">
      <c r="A19" s="1" t="s">
        <v>13</v>
      </c>
      <c r="B19" s="1" t="s">
        <v>14</v>
      </c>
    </row>
    <row r="20" spans="1:8" x14ac:dyDescent="0.3">
      <c r="C20" s="1" t="s">
        <v>15</v>
      </c>
    </row>
    <row r="21" spans="1:8" x14ac:dyDescent="0.3">
      <c r="C21" s="1" t="s">
        <v>16</v>
      </c>
    </row>
    <row r="22" spans="1:8" x14ac:dyDescent="0.3">
      <c r="B22" s="1" t="s">
        <v>17</v>
      </c>
    </row>
    <row r="23" spans="1:8" x14ac:dyDescent="0.3">
      <c r="C23" s="1" t="s">
        <v>18</v>
      </c>
    </row>
    <row r="24" spans="1:8" x14ac:dyDescent="0.3">
      <c r="C24" s="1" t="s">
        <v>19</v>
      </c>
    </row>
    <row r="25" spans="1:8" x14ac:dyDescent="0.3">
      <c r="A25" s="1" t="s">
        <v>20</v>
      </c>
    </row>
    <row r="27" spans="1:8" s="5" customFormat="1" x14ac:dyDescent="0.3">
      <c r="A27" s="5" t="s">
        <v>21</v>
      </c>
      <c r="B27" s="1"/>
      <c r="C27" s="1"/>
      <c r="D27" s="1"/>
      <c r="E27" s="1"/>
      <c r="F27" s="1"/>
    </row>
    <row r="28" spans="1:8" s="5" customFormat="1" x14ac:dyDescent="0.3">
      <c r="B28" s="1"/>
      <c r="C28" s="1"/>
      <c r="D28" s="1"/>
      <c r="E28" s="1"/>
      <c r="F28" s="1"/>
    </row>
    <row r="29" spans="1:8" s="5" customFormat="1" x14ac:dyDescent="0.3">
      <c r="A29" s="5" t="s">
        <v>22</v>
      </c>
      <c r="B29" s="1"/>
      <c r="C29" s="1"/>
      <c r="D29" s="1"/>
      <c r="E29" s="1" t="s">
        <v>23</v>
      </c>
      <c r="F29" s="1"/>
    </row>
    <row r="30" spans="1:8" x14ac:dyDescent="0.3">
      <c r="A30" s="1" t="s">
        <v>24</v>
      </c>
    </row>
    <row r="31" spans="1:8" x14ac:dyDescent="0.3">
      <c r="B31" s="1" t="s">
        <v>25</v>
      </c>
    </row>
    <row r="32" spans="1:8" x14ac:dyDescent="0.3">
      <c r="B32" s="1" t="s">
        <v>26</v>
      </c>
      <c r="H32" s="5"/>
    </row>
    <row r="33" spans="1:8" x14ac:dyDescent="0.3">
      <c r="H33" s="5"/>
    </row>
    <row r="34" spans="1:8" x14ac:dyDescent="0.3">
      <c r="A34" s="6" t="s">
        <v>27</v>
      </c>
    </row>
    <row r="35" spans="1:8" x14ac:dyDescent="0.3">
      <c r="A35" s="1" t="s">
        <v>28</v>
      </c>
    </row>
    <row r="39" spans="1:8" x14ac:dyDescent="0.3">
      <c r="A39" s="2" t="s">
        <v>29</v>
      </c>
    </row>
    <row r="41" spans="1:8" x14ac:dyDescent="0.3">
      <c r="A41" s="1" t="s">
        <v>30</v>
      </c>
    </row>
    <row r="43" spans="1:8" x14ac:dyDescent="0.3">
      <c r="A43" s="1" t="s">
        <v>31</v>
      </c>
    </row>
    <row r="44" spans="1:8" x14ac:dyDescent="0.3">
      <c r="A44" s="1" t="s">
        <v>32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4"/>
  <sheetViews>
    <sheetView topLeftCell="A45" zoomScale="110" zoomScaleNormal="110" workbookViewId="0">
      <selection activeCell="M15" sqref="M15"/>
    </sheetView>
  </sheetViews>
  <sheetFormatPr defaultRowHeight="14.4" x14ac:dyDescent="0.3"/>
  <cols>
    <col min="1" max="1" width="13.33203125" style="1"/>
    <col min="2" max="2" width="8.5546875" style="1"/>
    <col min="3" max="3" width="10.6640625" style="1"/>
    <col min="4" max="4" width="10.5546875" style="7"/>
    <col min="5" max="5" width="4.33203125" style="1"/>
    <col min="6" max="6" width="12.44140625" style="1"/>
    <col min="7" max="7" width="10.21875" style="7"/>
    <col min="8" max="8" width="12.33203125" style="7"/>
    <col min="9" max="9" width="10.88671875" style="7"/>
    <col min="10" max="10" width="4.109375" style="1"/>
    <col min="11" max="11" width="13.21875" style="1"/>
    <col min="12" max="12" width="8.6640625" style="1"/>
    <col min="13" max="13" width="9.5546875" style="1"/>
    <col min="14" max="14" width="9.21875" style="1"/>
    <col min="15" max="1025" width="11.5546875" style="1"/>
  </cols>
  <sheetData>
    <row r="1" spans="1:7" x14ac:dyDescent="0.3">
      <c r="A1" s="1" t="s">
        <v>33</v>
      </c>
    </row>
    <row r="2" spans="1:7" x14ac:dyDescent="0.3">
      <c r="A2" s="1" t="s">
        <v>34</v>
      </c>
    </row>
    <row r="3" spans="1:7" s="1" customFormat="1" x14ac:dyDescent="0.3"/>
    <row r="4" spans="1:7" s="1" customFormat="1" x14ac:dyDescent="0.3">
      <c r="A4" s="2" t="s">
        <v>35</v>
      </c>
    </row>
    <row r="5" spans="1:7" s="1" customFormat="1" x14ac:dyDescent="0.3">
      <c r="A5" s="8" t="s">
        <v>36</v>
      </c>
    </row>
    <row r="6" spans="1:7" s="1" customFormat="1" x14ac:dyDescent="0.3">
      <c r="A6" s="9" t="s">
        <v>37</v>
      </c>
    </row>
    <row r="7" spans="1:7" s="1" customFormat="1" x14ac:dyDescent="0.3">
      <c r="A7" s="6"/>
    </row>
    <row r="8" spans="1:7" s="1" customFormat="1" x14ac:dyDescent="0.3">
      <c r="A8" s="3" t="s">
        <v>38</v>
      </c>
      <c r="D8" s="3" t="s">
        <v>39</v>
      </c>
      <c r="G8" s="1" t="s">
        <v>40</v>
      </c>
    </row>
    <row r="9" spans="1:7" s="1" customFormat="1" x14ac:dyDescent="0.3">
      <c r="A9" s="3"/>
      <c r="D9" s="3"/>
    </row>
    <row r="10" spans="1:7" s="1" customFormat="1" x14ac:dyDescent="0.3">
      <c r="A10" s="1" t="s">
        <v>41</v>
      </c>
      <c r="D10" s="1" t="s">
        <v>42</v>
      </c>
    </row>
    <row r="11" spans="1:7" s="1" customFormat="1" x14ac:dyDescent="0.3">
      <c r="A11" s="3"/>
    </row>
    <row r="12" spans="1:7" s="1" customFormat="1" x14ac:dyDescent="0.3">
      <c r="A12" s="3" t="s">
        <v>43</v>
      </c>
      <c r="B12" s="1" t="s">
        <v>44</v>
      </c>
      <c r="C12" s="1" t="s">
        <v>45</v>
      </c>
    </row>
    <row r="13" spans="1:7" s="1" customFormat="1" x14ac:dyDescent="0.3">
      <c r="A13" s="10">
        <v>0</v>
      </c>
      <c r="B13" s="10">
        <v>37</v>
      </c>
      <c r="C13" s="10">
        <v>7.69</v>
      </c>
    </row>
    <row r="14" spans="1:7" s="1" customFormat="1" x14ac:dyDescent="0.3">
      <c r="A14" s="11">
        <v>8.3333300000000001</v>
      </c>
      <c r="B14" s="1">
        <v>1</v>
      </c>
      <c r="C14" s="1">
        <v>0.21</v>
      </c>
    </row>
    <row r="15" spans="1:7" s="1" customFormat="1" x14ac:dyDescent="0.3">
      <c r="A15" s="11">
        <v>12.5</v>
      </c>
      <c r="B15" s="1">
        <v>1</v>
      </c>
      <c r="C15" s="1">
        <v>0.21</v>
      </c>
    </row>
    <row r="16" spans="1:7" s="1" customFormat="1" x14ac:dyDescent="0.3">
      <c r="A16" s="11">
        <v>16.66667</v>
      </c>
      <c r="B16" s="1">
        <v>2</v>
      </c>
      <c r="C16" s="1">
        <v>0.42</v>
      </c>
    </row>
    <row r="17" spans="1:12" s="1" customFormat="1" x14ac:dyDescent="0.3">
      <c r="A17" s="11">
        <v>18.181819999999998</v>
      </c>
      <c r="B17" s="1">
        <v>2</v>
      </c>
      <c r="C17" s="1">
        <v>0.42</v>
      </c>
    </row>
    <row r="18" spans="1:12" s="1" customFormat="1" x14ac:dyDescent="0.3">
      <c r="A18" s="11">
        <v>20</v>
      </c>
      <c r="B18" s="1">
        <v>4</v>
      </c>
      <c r="C18" s="1">
        <v>0.83</v>
      </c>
    </row>
    <row r="19" spans="1:12" s="1" customFormat="1" x14ac:dyDescent="0.3">
      <c r="A19" s="11">
        <v>23.076920000000001</v>
      </c>
      <c r="B19" s="1">
        <v>2</v>
      </c>
      <c r="C19" s="1">
        <v>0.42</v>
      </c>
    </row>
    <row r="20" spans="1:12" s="1" customFormat="1" x14ac:dyDescent="0.3">
      <c r="A20" s="11">
        <v>25</v>
      </c>
      <c r="B20" s="1">
        <v>14</v>
      </c>
      <c r="C20" s="1">
        <v>2.91</v>
      </c>
    </row>
    <row r="21" spans="1:12" s="1" customFormat="1" x14ac:dyDescent="0.3">
      <c r="A21" s="11">
        <v>27.272729999999999</v>
      </c>
      <c r="B21" s="1">
        <v>3</v>
      </c>
      <c r="C21" s="1">
        <v>0.62</v>
      </c>
    </row>
    <row r="22" spans="1:12" s="1" customFormat="1" x14ac:dyDescent="0.3">
      <c r="A22" s="11">
        <v>28.571429999999999</v>
      </c>
      <c r="B22" s="1">
        <v>4</v>
      </c>
      <c r="C22" s="1">
        <v>0.83</v>
      </c>
    </row>
    <row r="23" spans="1:12" s="1" customFormat="1" x14ac:dyDescent="0.3">
      <c r="A23" s="11">
        <v>30</v>
      </c>
      <c r="B23" s="1">
        <v>1</v>
      </c>
      <c r="C23" s="1">
        <v>0.21</v>
      </c>
    </row>
    <row r="24" spans="1:12" s="1" customFormat="1" x14ac:dyDescent="0.3">
      <c r="A24" s="11">
        <v>33.333329999999997</v>
      </c>
      <c r="B24" s="1">
        <v>21</v>
      </c>
      <c r="C24" s="1">
        <v>4.37</v>
      </c>
    </row>
    <row r="25" spans="1:12" s="1" customFormat="1" x14ac:dyDescent="0.3">
      <c r="A25" s="11">
        <v>37.5</v>
      </c>
      <c r="B25" s="1">
        <v>9</v>
      </c>
      <c r="C25" s="1">
        <v>1.87</v>
      </c>
    </row>
    <row r="26" spans="1:12" s="1" customFormat="1" x14ac:dyDescent="0.3">
      <c r="A26" s="11">
        <v>40</v>
      </c>
      <c r="B26" s="1">
        <v>10</v>
      </c>
      <c r="C26" s="1">
        <v>2.08</v>
      </c>
    </row>
    <row r="27" spans="1:12" s="1" customFormat="1" x14ac:dyDescent="0.3">
      <c r="A27" s="11">
        <v>42.857140000000001</v>
      </c>
      <c r="B27" s="1">
        <v>8</v>
      </c>
      <c r="C27" s="1">
        <v>1.66</v>
      </c>
    </row>
    <row r="28" spans="1:12" s="1" customFormat="1" x14ac:dyDescent="0.3">
      <c r="A28" s="11">
        <v>50</v>
      </c>
      <c r="B28" s="1">
        <v>92</v>
      </c>
      <c r="C28" s="1">
        <v>19.13</v>
      </c>
    </row>
    <row r="29" spans="1:12" s="1" customFormat="1" x14ac:dyDescent="0.3">
      <c r="A29" s="11">
        <v>60</v>
      </c>
      <c r="B29" s="1">
        <v>62</v>
      </c>
      <c r="C29" s="1">
        <v>12.89</v>
      </c>
      <c r="L29" s="1" t="s">
        <v>46</v>
      </c>
    </row>
    <row r="30" spans="1:12" s="1" customFormat="1" x14ac:dyDescent="0.3">
      <c r="A30" s="11">
        <v>66.666669999999996</v>
      </c>
      <c r="B30" s="1">
        <v>53</v>
      </c>
      <c r="C30" s="1">
        <v>11.02</v>
      </c>
    </row>
    <row r="31" spans="1:12" s="1" customFormat="1" x14ac:dyDescent="0.3">
      <c r="A31" s="11">
        <v>75</v>
      </c>
      <c r="B31" s="1">
        <v>79</v>
      </c>
      <c r="C31" s="1">
        <v>16.420000000000002</v>
      </c>
    </row>
    <row r="32" spans="1:12" s="1" customFormat="1" x14ac:dyDescent="0.3">
      <c r="A32" s="10">
        <v>1</v>
      </c>
      <c r="B32" s="10">
        <v>76</v>
      </c>
      <c r="C32" s="10">
        <v>15.8</v>
      </c>
    </row>
    <row r="33" spans="1:14" s="1" customFormat="1" x14ac:dyDescent="0.3"/>
    <row r="34" spans="1:14" s="1" customFormat="1" x14ac:dyDescent="0.3">
      <c r="A34" s="1" t="s">
        <v>47</v>
      </c>
      <c r="B34" s="1">
        <v>481</v>
      </c>
      <c r="C34" s="1" t="s">
        <v>48</v>
      </c>
    </row>
    <row r="35" spans="1:14" s="1" customFormat="1" x14ac:dyDescent="0.3"/>
    <row r="36" spans="1:14" s="1" customFormat="1" x14ac:dyDescent="0.3"/>
    <row r="37" spans="1:14" s="1" customFormat="1" x14ac:dyDescent="0.3">
      <c r="A37" s="2" t="s">
        <v>49</v>
      </c>
      <c r="D37" s="7"/>
    </row>
    <row r="38" spans="1:14" x14ac:dyDescent="0.3">
      <c r="A38" s="8" t="s">
        <v>50</v>
      </c>
    </row>
    <row r="39" spans="1:14" x14ac:dyDescent="0.3">
      <c r="A39" s="3"/>
    </row>
    <row r="40" spans="1:14" x14ac:dyDescent="0.3">
      <c r="A40" s="12" t="s">
        <v>51</v>
      </c>
      <c r="B40" s="12"/>
      <c r="C40" s="12"/>
      <c r="D40" s="13"/>
      <c r="E40" s="12"/>
      <c r="F40" s="14" t="s">
        <v>52</v>
      </c>
      <c r="G40" s="5"/>
      <c r="H40" s="5"/>
      <c r="I40" s="5"/>
      <c r="J40" s="12"/>
      <c r="K40" s="15" t="s">
        <v>53</v>
      </c>
      <c r="L40" s="16"/>
      <c r="M40" s="17"/>
      <c r="N40" s="17"/>
    </row>
    <row r="41" spans="1:14" s="1" customFormat="1" x14ac:dyDescent="0.3">
      <c r="D41" s="7"/>
      <c r="F41" s="12"/>
      <c r="K41" s="5"/>
      <c r="L41" s="18"/>
      <c r="M41" s="18"/>
      <c r="N41" s="18"/>
    </row>
    <row r="42" spans="1:14" ht="28.8" x14ac:dyDescent="0.3">
      <c r="B42" s="7" t="s">
        <v>54</v>
      </c>
      <c r="C42" s="19" t="s">
        <v>55</v>
      </c>
      <c r="D42" s="19" t="s">
        <v>56</v>
      </c>
      <c r="G42" s="7" t="s">
        <v>54</v>
      </c>
      <c r="H42" s="19" t="s">
        <v>55</v>
      </c>
      <c r="I42" s="19" t="s">
        <v>56</v>
      </c>
      <c r="K42" s="5"/>
      <c r="L42" s="18" t="s">
        <v>54</v>
      </c>
      <c r="M42" s="20" t="s">
        <v>55</v>
      </c>
      <c r="N42" s="20" t="s">
        <v>56</v>
      </c>
    </row>
    <row r="43" spans="1:14" x14ac:dyDescent="0.3">
      <c r="A43" s="1" t="s">
        <v>57</v>
      </c>
      <c r="B43" s="7">
        <v>639</v>
      </c>
      <c r="C43" s="21">
        <v>31.09</v>
      </c>
      <c r="D43" s="21">
        <v>29.077739999999999</v>
      </c>
      <c r="F43" s="1" t="s">
        <v>57</v>
      </c>
      <c r="G43" s="7">
        <v>639</v>
      </c>
      <c r="H43" s="21">
        <v>38.22</v>
      </c>
      <c r="I43" s="21">
        <v>34.567819999999998</v>
      </c>
      <c r="K43" s="22" t="s">
        <v>57</v>
      </c>
      <c r="L43" s="7">
        <v>425</v>
      </c>
      <c r="M43" s="21">
        <v>39.909999999999997</v>
      </c>
      <c r="N43" s="21">
        <v>37.446629999999999</v>
      </c>
    </row>
    <row r="44" spans="1:14" x14ac:dyDescent="0.3">
      <c r="A44" s="1" t="s">
        <v>58</v>
      </c>
      <c r="B44" s="7">
        <v>315</v>
      </c>
      <c r="C44" s="21">
        <v>15.33</v>
      </c>
      <c r="D44" s="21">
        <v>17.466049999999999</v>
      </c>
      <c r="F44" s="1" t="s">
        <v>58</v>
      </c>
      <c r="G44" s="7">
        <v>315</v>
      </c>
      <c r="H44" s="21">
        <v>18.84</v>
      </c>
      <c r="I44" s="21">
        <v>20.763760000000001</v>
      </c>
      <c r="K44" s="22" t="s">
        <v>58</v>
      </c>
      <c r="L44" s="7">
        <v>223</v>
      </c>
      <c r="M44" s="21">
        <v>20.94</v>
      </c>
      <c r="N44" s="21">
        <v>22.166239999999998</v>
      </c>
    </row>
    <row r="45" spans="1:14" x14ac:dyDescent="0.3">
      <c r="A45" s="1" t="s">
        <v>59</v>
      </c>
      <c r="B45" s="7">
        <v>174</v>
      </c>
      <c r="C45" s="21">
        <v>8.4700000000000006</v>
      </c>
      <c r="D45" s="21">
        <v>6.8470899999999997</v>
      </c>
      <c r="F45" s="1" t="s">
        <v>59</v>
      </c>
      <c r="G45" s="7">
        <v>133</v>
      </c>
      <c r="H45" s="21">
        <v>7.95</v>
      </c>
      <c r="I45" s="21">
        <v>6.6182600000000003</v>
      </c>
      <c r="K45" s="22" t="s">
        <v>59</v>
      </c>
      <c r="L45" s="7">
        <v>113</v>
      </c>
      <c r="M45" s="21">
        <v>10.61</v>
      </c>
      <c r="N45" s="21">
        <v>7.9761600000000001</v>
      </c>
    </row>
    <row r="46" spans="1:14" x14ac:dyDescent="0.3">
      <c r="A46" s="1" t="s">
        <v>60</v>
      </c>
      <c r="B46" s="7">
        <v>345</v>
      </c>
      <c r="C46" s="21">
        <v>16.79</v>
      </c>
      <c r="D46" s="21">
        <v>14.66338</v>
      </c>
      <c r="F46" s="1" t="s">
        <v>60</v>
      </c>
      <c r="G46" s="7">
        <v>3</v>
      </c>
      <c r="H46" s="21">
        <v>0.18</v>
      </c>
      <c r="I46" s="21">
        <v>7.2840000000000002E-2</v>
      </c>
      <c r="K46" s="22" t="s">
        <v>60</v>
      </c>
      <c r="L46" s="7">
        <v>2</v>
      </c>
      <c r="M46" s="21">
        <v>0.19</v>
      </c>
      <c r="N46" s="21">
        <v>4.6080000000000003E-2</v>
      </c>
    </row>
    <row r="47" spans="1:14" x14ac:dyDescent="0.3">
      <c r="A47" s="1" t="s">
        <v>61</v>
      </c>
      <c r="B47" s="7">
        <v>11</v>
      </c>
      <c r="C47" s="21">
        <v>0.54</v>
      </c>
      <c r="D47" s="21">
        <v>0.12439</v>
      </c>
      <c r="F47" s="1" t="s">
        <v>61</v>
      </c>
      <c r="G47" s="7">
        <v>11</v>
      </c>
      <c r="H47" s="21">
        <v>0.66</v>
      </c>
      <c r="I47" s="21">
        <v>0.14787</v>
      </c>
      <c r="K47" s="22" t="s">
        <v>61</v>
      </c>
      <c r="L47" s="7">
        <v>5</v>
      </c>
      <c r="M47" s="21">
        <v>0.47</v>
      </c>
      <c r="N47" s="21">
        <v>0.14606</v>
      </c>
    </row>
    <row r="48" spans="1:14" x14ac:dyDescent="0.3">
      <c r="A48" s="1" t="s">
        <v>62</v>
      </c>
      <c r="B48" s="7">
        <v>143</v>
      </c>
      <c r="C48" s="21">
        <v>6.96</v>
      </c>
      <c r="D48" s="21">
        <v>8.1387900000000002</v>
      </c>
      <c r="F48" s="1" t="s">
        <v>62</v>
      </c>
      <c r="G48" s="7">
        <v>143</v>
      </c>
      <c r="H48" s="21">
        <v>8.5500000000000007</v>
      </c>
      <c r="I48" s="21">
        <v>9.6754499999999997</v>
      </c>
      <c r="K48" s="22" t="s">
        <v>62</v>
      </c>
      <c r="L48" s="7">
        <v>62</v>
      </c>
      <c r="M48" s="21">
        <v>5.82</v>
      </c>
      <c r="N48" s="21">
        <v>7.48393</v>
      </c>
    </row>
    <row r="49" spans="1:14" x14ac:dyDescent="0.3">
      <c r="A49" s="1" t="s">
        <v>63</v>
      </c>
      <c r="B49" s="7">
        <v>52</v>
      </c>
      <c r="C49" s="21">
        <v>2.5299999999999998</v>
      </c>
      <c r="D49" s="21">
        <v>2.4432299999999998</v>
      </c>
      <c r="F49" s="1" t="s">
        <v>63</v>
      </c>
      <c r="G49" s="7">
        <v>52</v>
      </c>
      <c r="H49" s="21">
        <v>3.11</v>
      </c>
      <c r="I49" s="21">
        <v>2.9045299999999998</v>
      </c>
      <c r="K49" s="22" t="s">
        <v>63</v>
      </c>
      <c r="L49" s="7">
        <v>30</v>
      </c>
      <c r="M49" s="21">
        <v>2.82</v>
      </c>
      <c r="N49" s="21">
        <v>2.6335899999999999</v>
      </c>
    </row>
    <row r="50" spans="1:14" x14ac:dyDescent="0.3">
      <c r="A50" s="1" t="s">
        <v>64</v>
      </c>
      <c r="B50" s="7">
        <v>184</v>
      </c>
      <c r="C50" s="21">
        <v>8.9499999999999993</v>
      </c>
      <c r="D50" s="21">
        <v>6.0140799999999999</v>
      </c>
      <c r="F50" s="1" t="s">
        <v>64</v>
      </c>
      <c r="G50" s="7">
        <v>184</v>
      </c>
      <c r="H50" s="21">
        <v>11</v>
      </c>
      <c r="I50" s="21">
        <v>7.1495800000000003</v>
      </c>
      <c r="K50" s="22" t="s">
        <v>64</v>
      </c>
      <c r="L50" s="7">
        <v>99</v>
      </c>
      <c r="M50" s="21">
        <v>9.3000000000000007</v>
      </c>
      <c r="N50" s="21">
        <v>6.3577500000000002</v>
      </c>
    </row>
    <row r="51" spans="1:14" x14ac:dyDescent="0.3">
      <c r="A51" s="1" t="s">
        <v>65</v>
      </c>
      <c r="B51" s="7">
        <v>102</v>
      </c>
      <c r="C51" s="21">
        <v>4.96</v>
      </c>
      <c r="D51" s="21">
        <v>11.711320000000001</v>
      </c>
      <c r="F51" s="1" t="s">
        <v>65</v>
      </c>
      <c r="G51" s="7">
        <v>102</v>
      </c>
      <c r="H51" s="21">
        <v>6.1</v>
      </c>
      <c r="I51" s="21">
        <v>13.92249</v>
      </c>
      <c r="K51" s="22" t="s">
        <v>65</v>
      </c>
      <c r="L51" s="7">
        <v>61</v>
      </c>
      <c r="M51" s="21">
        <v>5.73</v>
      </c>
      <c r="N51" s="21">
        <v>13.16583</v>
      </c>
    </row>
    <row r="52" spans="1:14" x14ac:dyDescent="0.3">
      <c r="A52" s="1" t="s">
        <v>66</v>
      </c>
      <c r="B52" s="7">
        <v>90</v>
      </c>
      <c r="C52" s="21">
        <v>4.38</v>
      </c>
      <c r="D52" s="21">
        <v>3.5139399999999998</v>
      </c>
      <c r="F52" s="1" t="s">
        <v>66</v>
      </c>
      <c r="G52" s="7">
        <v>90</v>
      </c>
      <c r="H52" s="21">
        <v>5.38</v>
      </c>
      <c r="I52" s="21">
        <v>4.1773999999999996</v>
      </c>
      <c r="K52" s="22" t="s">
        <v>66</v>
      </c>
      <c r="L52" s="7">
        <v>45</v>
      </c>
      <c r="M52" s="21">
        <v>4.2300000000000004</v>
      </c>
      <c r="N52" s="21">
        <v>2.5777299999999999</v>
      </c>
    </row>
    <row r="53" spans="1:14" x14ac:dyDescent="0.3">
      <c r="B53" s="7"/>
      <c r="C53" s="7"/>
      <c r="K53" s="5"/>
      <c r="L53" s="7"/>
      <c r="M53" s="7"/>
      <c r="N53" s="18"/>
    </row>
    <row r="54" spans="1:14" x14ac:dyDescent="0.3">
      <c r="A54" s="1" t="s">
        <v>47</v>
      </c>
      <c r="B54" s="7">
        <v>2.0550000000000002</v>
      </c>
      <c r="C54" s="7">
        <v>100</v>
      </c>
      <c r="D54" s="7">
        <v>100</v>
      </c>
      <c r="F54" s="1" t="s">
        <v>47</v>
      </c>
      <c r="G54" s="7">
        <v>1672</v>
      </c>
      <c r="H54" s="7">
        <v>100</v>
      </c>
      <c r="I54" s="7">
        <v>100</v>
      </c>
      <c r="K54" s="5"/>
      <c r="L54" s="7">
        <v>1065</v>
      </c>
      <c r="M54" s="7">
        <v>100</v>
      </c>
      <c r="N54" s="18">
        <v>100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7"/>
  <sheetViews>
    <sheetView zoomScale="110" zoomScaleNormal="110" workbookViewId="0">
      <selection activeCell="G20" sqref="G20"/>
    </sheetView>
  </sheetViews>
  <sheetFormatPr defaultRowHeight="14.4" x14ac:dyDescent="0.3"/>
  <cols>
    <col min="1" max="1" width="13.44140625" style="1"/>
    <col min="2" max="2" width="6.77734375" style="1"/>
    <col min="3" max="3" width="11.5546875" style="1"/>
    <col min="4" max="4" width="8.88671875" style="1"/>
    <col min="5" max="5" width="7" style="1"/>
    <col min="6" max="6" width="7.21875" style="1"/>
    <col min="7" max="7" width="9" style="1"/>
    <col min="8" max="8" width="13" style="1"/>
    <col min="9" max="9" width="7.6640625" style="1"/>
    <col min="10" max="10" width="7.44140625" style="1"/>
    <col min="11" max="11" width="11" style="1"/>
    <col min="12" max="12" width="5.21875" style="1"/>
    <col min="13" max="1025" width="11.5546875" style="1"/>
  </cols>
  <sheetData>
    <row r="1" spans="1:15" x14ac:dyDescent="0.3">
      <c r="A1" s="23" t="s">
        <v>67</v>
      </c>
      <c r="B1" s="9"/>
      <c r="C1" s="9"/>
      <c r="D1" s="9"/>
      <c r="E1" s="9"/>
      <c r="F1" s="9"/>
      <c r="H1" s="3" t="s">
        <v>68</v>
      </c>
      <c r="M1" s="3" t="s">
        <v>69</v>
      </c>
    </row>
    <row r="2" spans="1:15" x14ac:dyDescent="0.3">
      <c r="A2" s="23" t="s">
        <v>70</v>
      </c>
      <c r="B2" s="9"/>
      <c r="C2" s="9"/>
      <c r="D2" s="9"/>
      <c r="E2" s="9"/>
      <c r="F2" s="9"/>
      <c r="M2" s="3" t="s">
        <v>71</v>
      </c>
    </row>
    <row r="4" spans="1:15" x14ac:dyDescent="0.3">
      <c r="A4" s="1" t="s">
        <v>72</v>
      </c>
      <c r="B4" s="1" t="s">
        <v>54</v>
      </c>
      <c r="C4" s="1" t="s">
        <v>73</v>
      </c>
      <c r="D4" s="1" t="s">
        <v>74</v>
      </c>
      <c r="E4" s="1" t="s">
        <v>75</v>
      </c>
      <c r="F4" s="1" t="s">
        <v>76</v>
      </c>
      <c r="H4" s="1" t="s">
        <v>72</v>
      </c>
      <c r="I4" s="1" t="s">
        <v>54</v>
      </c>
      <c r="J4" s="1" t="s">
        <v>77</v>
      </c>
      <c r="M4" s="1" t="s">
        <v>72</v>
      </c>
      <c r="N4" s="1" t="s">
        <v>54</v>
      </c>
      <c r="O4" s="1" t="s">
        <v>77</v>
      </c>
    </row>
    <row r="6" spans="1:15" x14ac:dyDescent="0.3">
      <c r="A6" s="1" t="s">
        <v>57</v>
      </c>
      <c r="B6" s="7">
        <v>319</v>
      </c>
      <c r="C6" s="21">
        <v>24.270340000000001</v>
      </c>
      <c r="D6" s="21">
        <v>16.334479999999999</v>
      </c>
      <c r="E6" s="21">
        <v>1.4634149999999999</v>
      </c>
      <c r="F6" s="21">
        <v>115.2</v>
      </c>
      <c r="H6" s="1" t="s">
        <v>57</v>
      </c>
      <c r="I6" s="1">
        <v>425</v>
      </c>
      <c r="J6" s="11">
        <v>80.705879999999993</v>
      </c>
      <c r="M6" s="1" t="s">
        <v>57</v>
      </c>
      <c r="N6" s="1">
        <v>343</v>
      </c>
      <c r="O6" s="11">
        <v>93.586010000000002</v>
      </c>
    </row>
    <row r="7" spans="1:15" x14ac:dyDescent="0.3">
      <c r="A7" s="1" t="s">
        <v>58</v>
      </c>
      <c r="B7" s="7">
        <v>126</v>
      </c>
      <c r="C7" s="21">
        <v>18.982009999999999</v>
      </c>
      <c r="D7" s="21">
        <v>13.08741</v>
      </c>
      <c r="E7" s="7">
        <v>2</v>
      </c>
      <c r="F7" s="7">
        <v>60</v>
      </c>
      <c r="H7" s="1" t="s">
        <v>58</v>
      </c>
      <c r="I7" s="1">
        <v>223</v>
      </c>
      <c r="J7" s="11">
        <v>58.295960000000001</v>
      </c>
      <c r="M7" s="1" t="s">
        <v>58</v>
      </c>
      <c r="N7" s="1">
        <v>130</v>
      </c>
      <c r="O7" s="11">
        <v>96.923079999999999</v>
      </c>
    </row>
    <row r="8" spans="1:15" x14ac:dyDescent="0.3">
      <c r="A8" s="1" t="s">
        <v>78</v>
      </c>
      <c r="B8" s="7">
        <v>30</v>
      </c>
      <c r="C8" s="21">
        <v>18.492819999999998</v>
      </c>
      <c r="D8" s="21">
        <v>9.5722609999999992</v>
      </c>
      <c r="E8" s="7">
        <v>5</v>
      </c>
      <c r="F8" s="21">
        <v>41.142859999999999</v>
      </c>
      <c r="H8" s="1" t="s">
        <v>78</v>
      </c>
      <c r="I8" s="1">
        <v>113</v>
      </c>
      <c r="J8" s="11">
        <v>27.433630000000001</v>
      </c>
      <c r="M8" s="1" t="s">
        <v>78</v>
      </c>
      <c r="N8" s="1">
        <v>31</v>
      </c>
      <c r="O8" s="11">
        <v>96.774190000000004</v>
      </c>
    </row>
    <row r="9" spans="1:15" x14ac:dyDescent="0.3">
      <c r="A9" s="1" t="s">
        <v>60</v>
      </c>
      <c r="B9" s="7">
        <v>1</v>
      </c>
      <c r="C9" s="21">
        <v>23.076920000000001</v>
      </c>
      <c r="D9" s="7" t="s">
        <v>46</v>
      </c>
      <c r="E9" s="21">
        <v>23.076920000000001</v>
      </c>
      <c r="F9" s="21">
        <v>23.076920000000001</v>
      </c>
      <c r="H9" s="1" t="s">
        <v>60</v>
      </c>
      <c r="I9" s="1">
        <v>2</v>
      </c>
      <c r="J9" s="11">
        <v>50</v>
      </c>
      <c r="M9" s="1" t="s">
        <v>60</v>
      </c>
      <c r="N9" s="1">
        <v>1</v>
      </c>
      <c r="O9" s="11">
        <v>100</v>
      </c>
    </row>
    <row r="10" spans="1:15" x14ac:dyDescent="0.3">
      <c r="A10" s="1" t="s">
        <v>61</v>
      </c>
      <c r="B10" s="7">
        <v>2</v>
      </c>
      <c r="C10" s="21">
        <v>17.326920000000001</v>
      </c>
      <c r="D10" s="21">
        <v>6.8262999999999998</v>
      </c>
      <c r="E10" s="21">
        <v>12.5</v>
      </c>
      <c r="F10" s="21">
        <v>22.153849999999998</v>
      </c>
      <c r="H10" s="1" t="s">
        <v>61</v>
      </c>
      <c r="I10" s="1">
        <v>5</v>
      </c>
      <c r="J10" s="11">
        <v>40</v>
      </c>
      <c r="M10" s="1" t="s">
        <v>61</v>
      </c>
      <c r="N10" s="1">
        <v>2</v>
      </c>
      <c r="O10" s="11">
        <v>100</v>
      </c>
    </row>
    <row r="11" spans="1:15" x14ac:dyDescent="0.3">
      <c r="A11" s="1" t="s">
        <v>62</v>
      </c>
      <c r="B11" s="7">
        <v>58</v>
      </c>
      <c r="C11" s="21">
        <v>27.509720000000002</v>
      </c>
      <c r="D11" s="21">
        <v>17.56016</v>
      </c>
      <c r="E11" s="21">
        <v>2.9076919999999999</v>
      </c>
      <c r="F11" s="21">
        <v>79.680000000000007</v>
      </c>
      <c r="H11" s="1" t="s">
        <v>62</v>
      </c>
      <c r="I11" s="1">
        <v>62</v>
      </c>
      <c r="J11" s="11">
        <v>96.774190000000004</v>
      </c>
      <c r="M11" s="1" t="s">
        <v>62</v>
      </c>
      <c r="N11" s="1">
        <v>60</v>
      </c>
      <c r="O11" s="11">
        <v>96.666669999999996</v>
      </c>
    </row>
    <row r="12" spans="1:15" x14ac:dyDescent="0.3">
      <c r="A12" s="1" t="s">
        <v>63</v>
      </c>
      <c r="B12" s="7">
        <v>14</v>
      </c>
      <c r="C12" s="21">
        <v>20.2881</v>
      </c>
      <c r="D12" s="21">
        <v>11.55097</v>
      </c>
      <c r="E12" s="21">
        <v>0.74226800000000004</v>
      </c>
      <c r="F12" s="21">
        <v>43.2</v>
      </c>
      <c r="H12" s="1" t="s">
        <v>63</v>
      </c>
      <c r="I12" s="1">
        <v>30</v>
      </c>
      <c r="J12" s="11">
        <v>46.666670000000003</v>
      </c>
      <c r="M12" s="1" t="s">
        <v>63</v>
      </c>
      <c r="N12" s="1">
        <v>14</v>
      </c>
      <c r="O12" s="11">
        <v>100</v>
      </c>
    </row>
    <row r="13" spans="1:15" x14ac:dyDescent="0.3">
      <c r="A13" s="1" t="s">
        <v>64</v>
      </c>
      <c r="B13" s="7">
        <v>96</v>
      </c>
      <c r="C13" s="21">
        <v>15.671609999999999</v>
      </c>
      <c r="D13" s="21">
        <v>9.4027630000000002</v>
      </c>
      <c r="E13" s="21">
        <v>0.49919999999999998</v>
      </c>
      <c r="F13" s="7">
        <v>54</v>
      </c>
      <c r="H13" s="1" t="s">
        <v>64</v>
      </c>
      <c r="I13" s="1">
        <v>99</v>
      </c>
      <c r="J13" s="1">
        <v>100</v>
      </c>
      <c r="M13" s="1" t="s">
        <v>64</v>
      </c>
      <c r="N13" s="1">
        <v>99</v>
      </c>
      <c r="O13" s="11">
        <v>96.969700000000003</v>
      </c>
    </row>
    <row r="14" spans="1:15" x14ac:dyDescent="0.3">
      <c r="A14" s="1" t="s">
        <v>65</v>
      </c>
      <c r="B14" s="7">
        <v>31</v>
      </c>
      <c r="C14" s="21">
        <v>11.01932</v>
      </c>
      <c r="D14" s="21">
        <v>7.5845250000000002</v>
      </c>
      <c r="E14" s="21">
        <v>0.9</v>
      </c>
      <c r="F14" s="7">
        <v>32</v>
      </c>
      <c r="H14" s="1" t="s">
        <v>65</v>
      </c>
      <c r="I14" s="1">
        <v>61</v>
      </c>
      <c r="J14" s="11">
        <v>67.21311</v>
      </c>
      <c r="M14" s="1" t="s">
        <v>65</v>
      </c>
      <c r="N14" s="1">
        <v>41</v>
      </c>
      <c r="O14" s="11">
        <v>75.609759999999994</v>
      </c>
    </row>
    <row r="15" spans="1:15" x14ac:dyDescent="0.3">
      <c r="A15" s="1" t="s">
        <v>66</v>
      </c>
      <c r="B15" s="7">
        <v>31</v>
      </c>
      <c r="C15" s="21">
        <v>22.33051</v>
      </c>
      <c r="D15" s="21">
        <v>11.05274</v>
      </c>
      <c r="E15" s="21">
        <v>2.7272729999999998</v>
      </c>
      <c r="F15" s="21">
        <v>41.142859999999999</v>
      </c>
      <c r="H15" s="1" t="s">
        <v>66</v>
      </c>
      <c r="I15" s="1">
        <v>45</v>
      </c>
      <c r="J15" s="11">
        <v>73.333330000000004</v>
      </c>
      <c r="M15" s="1" t="s">
        <v>66</v>
      </c>
      <c r="N15" s="1">
        <v>33</v>
      </c>
      <c r="O15" s="11">
        <v>96.969700000000003</v>
      </c>
    </row>
    <row r="16" spans="1:15" x14ac:dyDescent="0.3">
      <c r="B16" s="7"/>
      <c r="C16" s="7"/>
      <c r="D16" s="7"/>
      <c r="E16" s="7"/>
      <c r="F16" s="7"/>
    </row>
    <row r="17" spans="1:14" x14ac:dyDescent="0.3">
      <c r="A17" s="1" t="s">
        <v>47</v>
      </c>
      <c r="B17" s="7">
        <f>SUM('interest p.a. by lender'!B6:B15)</f>
        <v>708</v>
      </c>
      <c r="C17" s="7">
        <v>21.4</v>
      </c>
      <c r="D17" s="7"/>
      <c r="E17" s="7"/>
      <c r="F17" s="7"/>
      <c r="H17" s="1" t="s">
        <v>47</v>
      </c>
      <c r="I17" s="1">
        <f>SUM('interest p.a. by lender'!I6:I15)</f>
        <v>1065</v>
      </c>
      <c r="J17" s="1">
        <v>70.8</v>
      </c>
      <c r="N17" s="1">
        <f>SUM('interest p.a. by lender'!N6:N15)</f>
        <v>754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K16"/>
  <sheetViews>
    <sheetView zoomScale="110" zoomScaleNormal="110" workbookViewId="0">
      <selection activeCell="J5" sqref="J5"/>
    </sheetView>
  </sheetViews>
  <sheetFormatPr defaultRowHeight="14.4" x14ac:dyDescent="0.3"/>
  <cols>
    <col min="1" max="1025" width="11.5546875" style="1"/>
  </cols>
  <sheetData>
    <row r="2" spans="1:11" x14ac:dyDescent="0.3">
      <c r="A2" s="2" t="s">
        <v>79</v>
      </c>
    </row>
    <row r="3" spans="1:11" x14ac:dyDescent="0.3">
      <c r="A3" s="8" t="s">
        <v>80</v>
      </c>
    </row>
    <row r="5" spans="1:11" x14ac:dyDescent="0.3">
      <c r="A5" s="6" t="s">
        <v>81</v>
      </c>
    </row>
    <row r="7" spans="1:11" x14ac:dyDescent="0.3">
      <c r="B7" s="12" t="s">
        <v>54</v>
      </c>
      <c r="C7" s="12" t="s">
        <v>73</v>
      </c>
      <c r="D7" s="12" t="s">
        <v>82</v>
      </c>
      <c r="E7" s="12" t="s">
        <v>75</v>
      </c>
      <c r="F7" s="12" t="s">
        <v>76</v>
      </c>
    </row>
    <row r="9" spans="1:11" x14ac:dyDescent="0.3">
      <c r="A9" s="1" t="s">
        <v>77</v>
      </c>
      <c r="B9" s="1">
        <v>444</v>
      </c>
      <c r="C9" s="11">
        <v>37.538989999999998</v>
      </c>
      <c r="D9" s="11">
        <v>55.079680000000003</v>
      </c>
      <c r="E9" s="1">
        <v>0</v>
      </c>
      <c r="F9" s="11">
        <v>427.08330000000001</v>
      </c>
    </row>
    <row r="12" spans="1:11" x14ac:dyDescent="0.3">
      <c r="A12" s="6" t="s">
        <v>83</v>
      </c>
    </row>
    <row r="14" spans="1:11" x14ac:dyDescent="0.3">
      <c r="B14" s="12" t="s">
        <v>54</v>
      </c>
      <c r="C14" s="12" t="s">
        <v>73</v>
      </c>
      <c r="D14" s="12" t="s">
        <v>82</v>
      </c>
      <c r="E14" s="12" t="s">
        <v>75</v>
      </c>
      <c r="F14" s="12" t="s">
        <v>76</v>
      </c>
      <c r="K14" s="11"/>
    </row>
    <row r="16" spans="1:11" x14ac:dyDescent="0.3">
      <c r="A16" s="1" t="s">
        <v>77</v>
      </c>
      <c r="B16" s="1">
        <v>444</v>
      </c>
      <c r="C16" s="11">
        <v>27.394189999999998</v>
      </c>
      <c r="D16" s="11">
        <v>47.000010000000003</v>
      </c>
      <c r="E16" s="1">
        <v>0</v>
      </c>
      <c r="F16" s="11">
        <v>295.60969999999998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3"/>
  <sheetViews>
    <sheetView topLeftCell="A4" zoomScale="110" zoomScaleNormal="110" workbookViewId="0">
      <selection activeCell="F24" sqref="F24"/>
    </sheetView>
  </sheetViews>
  <sheetFormatPr defaultRowHeight="14.4" x14ac:dyDescent="0.3"/>
  <cols>
    <col min="1" max="1" width="15.88671875" style="1"/>
    <col min="2" max="1025" width="11.5546875" style="1"/>
  </cols>
  <sheetData>
    <row r="1" spans="1:2" x14ac:dyDescent="0.3">
      <c r="A1" s="1" t="s">
        <v>84</v>
      </c>
    </row>
    <row r="3" spans="1:2" x14ac:dyDescent="0.3">
      <c r="A3" s="1" t="s">
        <v>85</v>
      </c>
    </row>
    <row r="5" spans="1:2" x14ac:dyDescent="0.3">
      <c r="A5" s="2" t="s">
        <v>86</v>
      </c>
    </row>
    <row r="6" spans="1:2" x14ac:dyDescent="0.3">
      <c r="A6" s="1" t="s">
        <v>87</v>
      </c>
      <c r="B6" s="3" t="s">
        <v>88</v>
      </c>
    </row>
    <row r="7" spans="1:2" x14ac:dyDescent="0.3">
      <c r="B7" s="3" t="s">
        <v>89</v>
      </c>
    </row>
    <row r="10" spans="1:2" x14ac:dyDescent="0.3">
      <c r="A10" s="2" t="s">
        <v>90</v>
      </c>
      <c r="B10" s="1" t="s">
        <v>91</v>
      </c>
    </row>
    <row r="11" spans="1:2" x14ac:dyDescent="0.3">
      <c r="B11" s="3" t="s">
        <v>92</v>
      </c>
    </row>
    <row r="12" spans="1:2" x14ac:dyDescent="0.3">
      <c r="B12" s="3" t="s">
        <v>93</v>
      </c>
    </row>
    <row r="13" spans="1:2" x14ac:dyDescent="0.3">
      <c r="B13" s="3"/>
    </row>
    <row r="14" spans="1:2" x14ac:dyDescent="0.3">
      <c r="A14" s="23" t="s">
        <v>94</v>
      </c>
      <c r="B14" s="1" t="s">
        <v>95</v>
      </c>
    </row>
    <row r="15" spans="1:2" x14ac:dyDescent="0.3">
      <c r="B15" s="1" t="s">
        <v>96</v>
      </c>
    </row>
    <row r="16" spans="1:2" x14ac:dyDescent="0.3">
      <c r="B16" s="1" t="s">
        <v>97</v>
      </c>
    </row>
    <row r="18" spans="2:4" x14ac:dyDescent="0.3">
      <c r="B18" s="1" t="s">
        <v>98</v>
      </c>
    </row>
    <row r="19" spans="2:4" x14ac:dyDescent="0.3">
      <c r="B19" s="1" t="s">
        <v>99</v>
      </c>
    </row>
    <row r="21" spans="2:4" x14ac:dyDescent="0.3">
      <c r="B21" s="6" t="s">
        <v>100</v>
      </c>
      <c r="C21" s="1" t="s">
        <v>101</v>
      </c>
    </row>
    <row r="22" spans="2:4" x14ac:dyDescent="0.3">
      <c r="C22" s="1" t="s">
        <v>102</v>
      </c>
    </row>
    <row r="23" spans="2:4" x14ac:dyDescent="0.3">
      <c r="C23" s="10" t="s">
        <v>103</v>
      </c>
      <c r="D23" s="10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8"/>
  <sheetViews>
    <sheetView zoomScale="110" zoomScaleNormal="110" workbookViewId="0">
      <selection activeCell="F11" sqref="F11"/>
    </sheetView>
  </sheetViews>
  <sheetFormatPr defaultRowHeight="13.2" x14ac:dyDescent="0.25"/>
  <cols>
    <col min="1" max="1" width="11.5546875"/>
    <col min="2" max="2" width="10.21875"/>
    <col min="3" max="3" width="8.33203125"/>
    <col min="4" max="4" width="10.21875"/>
    <col min="5" max="5" width="7.77734375"/>
    <col min="6" max="6" width="8.5546875"/>
    <col min="7" max="10" width="11.5546875"/>
    <col min="11" max="11" width="17.44140625"/>
    <col min="12" max="1025" width="11.5546875"/>
  </cols>
  <sheetData>
    <row r="1" spans="1:12" x14ac:dyDescent="0.25">
      <c r="A1" s="24" t="s">
        <v>104</v>
      </c>
      <c r="I1" s="24" t="s">
        <v>105</v>
      </c>
    </row>
    <row r="2" spans="1:12" x14ac:dyDescent="0.25">
      <c r="A2" s="25" t="s">
        <v>106</v>
      </c>
      <c r="B2" s="25"/>
      <c r="C2" s="25"/>
      <c r="D2" s="25"/>
      <c r="E2" s="25"/>
    </row>
    <row r="3" spans="1:12" x14ac:dyDescent="0.25">
      <c r="A3" s="26" t="s">
        <v>107</v>
      </c>
      <c r="I3" s="27" t="s">
        <v>108</v>
      </c>
      <c r="L3" s="27" t="s">
        <v>109</v>
      </c>
    </row>
    <row r="5" spans="1:12" ht="26.4" x14ac:dyDescent="0.25">
      <c r="A5" s="28" t="s">
        <v>81</v>
      </c>
      <c r="I5" s="29" t="s">
        <v>43</v>
      </c>
      <c r="J5" s="29" t="s">
        <v>44</v>
      </c>
      <c r="K5" s="29" t="s">
        <v>45</v>
      </c>
    </row>
    <row r="6" spans="1:12" x14ac:dyDescent="0.25">
      <c r="I6" s="30">
        <v>0</v>
      </c>
      <c r="J6" s="30">
        <v>2</v>
      </c>
      <c r="K6" s="31">
        <v>0.42</v>
      </c>
    </row>
    <row r="7" spans="1:12" x14ac:dyDescent="0.25">
      <c r="C7" s="32" t="s">
        <v>54</v>
      </c>
      <c r="D7" s="32" t="s">
        <v>73</v>
      </c>
      <c r="E7" s="32" t="s">
        <v>82</v>
      </c>
      <c r="F7" s="32" t="s">
        <v>75</v>
      </c>
      <c r="G7" s="32" t="s">
        <v>76</v>
      </c>
      <c r="I7" s="33">
        <v>33.333329999999997</v>
      </c>
      <c r="J7" s="34">
        <v>4</v>
      </c>
      <c r="K7" s="33">
        <v>0.83</v>
      </c>
    </row>
    <row r="8" spans="1:12" x14ac:dyDescent="0.25">
      <c r="I8" s="33">
        <v>50</v>
      </c>
      <c r="J8" s="34">
        <v>40</v>
      </c>
      <c r="K8" s="33">
        <v>8.32</v>
      </c>
    </row>
    <row r="9" spans="1:12" x14ac:dyDescent="0.25">
      <c r="A9" t="s">
        <v>110</v>
      </c>
      <c r="B9" t="s">
        <v>77</v>
      </c>
      <c r="C9">
        <v>479</v>
      </c>
      <c r="D9" s="35">
        <v>43.015180000000001</v>
      </c>
      <c r="E9" s="35">
        <v>61.572710000000001</v>
      </c>
      <c r="F9">
        <v>0</v>
      </c>
      <c r="G9" s="35">
        <v>427.08330000000001</v>
      </c>
      <c r="I9" s="33">
        <v>60</v>
      </c>
      <c r="J9" s="34">
        <v>13</v>
      </c>
      <c r="K9" s="33">
        <v>2.7</v>
      </c>
    </row>
    <row r="10" spans="1:12" x14ac:dyDescent="0.25">
      <c r="A10" t="s">
        <v>111</v>
      </c>
      <c r="B10" t="s">
        <v>77</v>
      </c>
      <c r="C10">
        <v>479</v>
      </c>
      <c r="D10" s="35">
        <v>49.661149999999999</v>
      </c>
      <c r="E10" s="35">
        <v>72.920919999999995</v>
      </c>
      <c r="F10" s="35">
        <v>0</v>
      </c>
      <c r="G10" s="35">
        <v>546.19000000000005</v>
      </c>
      <c r="I10" s="33">
        <v>62.5</v>
      </c>
      <c r="J10" s="34">
        <v>1</v>
      </c>
      <c r="K10" s="33">
        <v>0.21</v>
      </c>
    </row>
    <row r="11" spans="1:12" x14ac:dyDescent="0.25">
      <c r="D11" s="35"/>
      <c r="E11" s="35"/>
      <c r="F11" s="35"/>
      <c r="G11" s="35"/>
      <c r="I11" s="33">
        <v>66.666669999999996</v>
      </c>
      <c r="J11" s="34">
        <v>64</v>
      </c>
      <c r="K11" s="33">
        <v>13.31</v>
      </c>
    </row>
    <row r="12" spans="1:12" x14ac:dyDescent="0.25">
      <c r="I12" s="33">
        <v>71.428569999999993</v>
      </c>
      <c r="J12" s="34">
        <v>7</v>
      </c>
      <c r="K12" s="33">
        <v>1.46</v>
      </c>
    </row>
    <row r="13" spans="1:12" x14ac:dyDescent="0.25">
      <c r="A13" s="28" t="s">
        <v>112</v>
      </c>
      <c r="D13" s="35"/>
      <c r="E13" s="35"/>
      <c r="F13" s="35"/>
      <c r="G13" s="35"/>
      <c r="I13" s="33">
        <v>75</v>
      </c>
      <c r="J13" s="34">
        <v>88</v>
      </c>
      <c r="K13" s="33">
        <v>18.3</v>
      </c>
    </row>
    <row r="14" spans="1:12" x14ac:dyDescent="0.25">
      <c r="D14" s="35"/>
      <c r="E14" s="35"/>
      <c r="F14" s="35"/>
      <c r="G14" s="35"/>
      <c r="I14" s="33">
        <v>77.777780000000007</v>
      </c>
      <c r="J14" s="34">
        <v>1</v>
      </c>
      <c r="K14" s="33">
        <v>0.21</v>
      </c>
    </row>
    <row r="15" spans="1:12" x14ac:dyDescent="0.25">
      <c r="C15" s="32" t="s">
        <v>54</v>
      </c>
      <c r="D15" s="36" t="s">
        <v>73</v>
      </c>
      <c r="E15" s="36" t="s">
        <v>82</v>
      </c>
      <c r="F15" s="36" t="s">
        <v>75</v>
      </c>
      <c r="G15" s="36" t="s">
        <v>76</v>
      </c>
      <c r="I15" s="33">
        <v>80</v>
      </c>
      <c r="J15" s="34">
        <v>57</v>
      </c>
      <c r="K15" s="33">
        <v>11.85</v>
      </c>
    </row>
    <row r="16" spans="1:12" x14ac:dyDescent="0.25">
      <c r="D16" s="35"/>
      <c r="E16" s="35"/>
      <c r="F16" s="35"/>
      <c r="G16" s="35"/>
      <c r="I16" s="33">
        <v>81.818179999999998</v>
      </c>
      <c r="J16" s="34">
        <v>3</v>
      </c>
      <c r="K16" s="33">
        <v>0.62</v>
      </c>
    </row>
    <row r="17" spans="1:11" x14ac:dyDescent="0.25">
      <c r="A17" t="s">
        <v>110</v>
      </c>
      <c r="B17" t="s">
        <v>77</v>
      </c>
      <c r="C17">
        <v>479</v>
      </c>
      <c r="D17" s="35">
        <v>27.56155</v>
      </c>
      <c r="E17" s="35">
        <v>47.327010000000001</v>
      </c>
      <c r="F17" s="35">
        <v>0</v>
      </c>
      <c r="G17" s="35">
        <v>295.60969999999998</v>
      </c>
      <c r="I17" s="33">
        <v>83.333330000000004</v>
      </c>
      <c r="J17" s="34">
        <v>32</v>
      </c>
      <c r="K17" s="33">
        <v>6.65</v>
      </c>
    </row>
    <row r="18" spans="1:11" x14ac:dyDescent="0.25">
      <c r="A18" t="s">
        <v>111</v>
      </c>
      <c r="B18" t="s">
        <v>77</v>
      </c>
      <c r="C18">
        <v>479</v>
      </c>
      <c r="D18" s="35">
        <v>34.207520000000002</v>
      </c>
      <c r="E18" s="35">
        <v>59.392400000000002</v>
      </c>
      <c r="F18" s="35">
        <v>0</v>
      </c>
      <c r="G18" s="35">
        <v>497.74040000000002</v>
      </c>
      <c r="I18" s="33">
        <v>84.615390000000005</v>
      </c>
      <c r="J18" s="34">
        <v>1</v>
      </c>
      <c r="K18" s="33">
        <v>0.21</v>
      </c>
    </row>
    <row r="19" spans="1:11" x14ac:dyDescent="0.25">
      <c r="I19" s="33">
        <v>85.714290000000005</v>
      </c>
      <c r="J19" s="34">
        <v>9</v>
      </c>
      <c r="K19" s="33">
        <v>1.87</v>
      </c>
    </row>
    <row r="20" spans="1:11" x14ac:dyDescent="0.25">
      <c r="I20" s="33">
        <v>87.5</v>
      </c>
      <c r="J20" s="34">
        <v>5</v>
      </c>
      <c r="K20" s="33">
        <v>1.04</v>
      </c>
    </row>
    <row r="21" spans="1:11" x14ac:dyDescent="0.25">
      <c r="I21" s="33">
        <v>88.888890000000004</v>
      </c>
      <c r="J21" s="34">
        <v>1</v>
      </c>
      <c r="K21" s="33">
        <v>0.21</v>
      </c>
    </row>
    <row r="22" spans="1:11" x14ac:dyDescent="0.25">
      <c r="I22" s="33">
        <v>90</v>
      </c>
      <c r="J22" s="34">
        <v>1</v>
      </c>
      <c r="K22" s="33">
        <v>0.21</v>
      </c>
    </row>
    <row r="23" spans="1:11" x14ac:dyDescent="0.25">
      <c r="I23" s="33">
        <v>90.909090000000006</v>
      </c>
      <c r="J23" s="34">
        <v>1</v>
      </c>
      <c r="K23" s="33">
        <v>0.21</v>
      </c>
    </row>
    <row r="24" spans="1:11" x14ac:dyDescent="0.25">
      <c r="I24" s="33">
        <v>91.666669999999996</v>
      </c>
      <c r="J24" s="34">
        <v>3</v>
      </c>
      <c r="K24" s="33">
        <v>0.62</v>
      </c>
    </row>
    <row r="25" spans="1:11" x14ac:dyDescent="0.25">
      <c r="I25" s="33">
        <v>92.307689999999994</v>
      </c>
      <c r="J25" s="34">
        <v>1</v>
      </c>
      <c r="K25" s="33">
        <v>0.21</v>
      </c>
    </row>
    <row r="26" spans="1:11" x14ac:dyDescent="0.25">
      <c r="I26" s="30">
        <v>1</v>
      </c>
      <c r="J26" s="30">
        <v>147</v>
      </c>
      <c r="K26" s="31">
        <v>30.56</v>
      </c>
    </row>
    <row r="28" spans="1:11" x14ac:dyDescent="0.25">
      <c r="I28" t="s">
        <v>47</v>
      </c>
      <c r="J28" s="34">
        <v>481</v>
      </c>
      <c r="K28" s="34">
        <v>100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cleaning</vt:lpstr>
      <vt:lpstr>representativeness</vt:lpstr>
      <vt:lpstr>interest p.a. by lender</vt:lpstr>
      <vt:lpstr>debt service available</vt:lpstr>
      <vt:lpstr>debt service imputation</vt:lpstr>
      <vt:lpstr>results imputation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Arnaud</cp:lastModifiedBy>
  <cp:revision>63</cp:revision>
  <dcterms:created xsi:type="dcterms:W3CDTF">2020-04-08T13:53:25Z</dcterms:created>
  <dcterms:modified xsi:type="dcterms:W3CDTF">2020-04-23T17:31:34Z</dcterms:modified>
  <dc:language>fr-FR</dc:language>
</cp:coreProperties>
</file>